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65521" windowWidth="15480" windowHeight="10095" activeTab="3"/>
  </bookViews>
  <sheets>
    <sheet name="Beaufort" sheetId="1" r:id="rId1"/>
    <sheet name="Central" sheetId="2" r:id="rId2"/>
    <sheet name="Eastern" sheetId="3" r:id="rId3"/>
    <sheet name="N Baffin Is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<sst xmlns="http://schemas.openxmlformats.org/spreadsheetml/2006/main" count="1895" uniqueCount="500">
  <si>
    <t>S-1385</t>
  </si>
  <si>
    <t>S-1388</t>
  </si>
  <si>
    <t>S-3563</t>
  </si>
  <si>
    <t>S-3508</t>
  </si>
  <si>
    <t>S-3510</t>
  </si>
  <si>
    <t>S-3509</t>
  </si>
  <si>
    <t>S-3511</t>
  </si>
  <si>
    <t>S-3507</t>
  </si>
  <si>
    <t>S-3515</t>
  </si>
  <si>
    <t>S-3513</t>
  </si>
  <si>
    <t>S-3514</t>
  </si>
  <si>
    <t>Beaufort</t>
  </si>
  <si>
    <t>S-3421</t>
  </si>
  <si>
    <t>S-3398</t>
  </si>
  <si>
    <t>S-3395</t>
  </si>
  <si>
    <t>S-3517</t>
  </si>
  <si>
    <t>S-3397</t>
  </si>
  <si>
    <t>S-3401</t>
  </si>
  <si>
    <t>S-3405</t>
  </si>
  <si>
    <t>S-3402</t>
  </si>
  <si>
    <t>S-3404</t>
  </si>
  <si>
    <t>S-3399</t>
  </si>
  <si>
    <t>S-3400</t>
  </si>
  <si>
    <t>S-3406</t>
  </si>
  <si>
    <t>S-3403</t>
  </si>
  <si>
    <t>SERIES</t>
  </si>
  <si>
    <t>CHANNEL</t>
  </si>
  <si>
    <t>LAB #</t>
  </si>
  <si>
    <t>Cal Age</t>
  </si>
  <si>
    <t>AGE Rcorr</t>
  </si>
  <si>
    <t>AGE Norm</t>
  </si>
  <si>
    <t>AGE Rept</t>
  </si>
  <si>
    <t>±</t>
  </si>
  <si>
    <t>LAT N</t>
  </si>
  <si>
    <t>LONG W</t>
  </si>
  <si>
    <t>AUTHOR</t>
  </si>
  <si>
    <t>YEAR</t>
  </si>
  <si>
    <t>Eastern</t>
  </si>
  <si>
    <t>Admiralty Inlet</t>
  </si>
  <si>
    <t>S-3175</t>
  </si>
  <si>
    <t>Dyke et al.</t>
  </si>
  <si>
    <t>Lancaster Sd</t>
  </si>
  <si>
    <t>S-3290</t>
  </si>
  <si>
    <t>S-3292</t>
  </si>
  <si>
    <t>S-3291</t>
  </si>
  <si>
    <t>S-3071</t>
  </si>
  <si>
    <t>S-3135</t>
  </si>
  <si>
    <t>S-3136</t>
  </si>
  <si>
    <t>S-3137</t>
  </si>
  <si>
    <t>S-3138</t>
  </si>
  <si>
    <t>S-3139</t>
  </si>
  <si>
    <t>S-3070</t>
  </si>
  <si>
    <t>S-3051</t>
  </si>
  <si>
    <t>S-3052</t>
  </si>
  <si>
    <t>S-3068</t>
  </si>
  <si>
    <t>S-3069</t>
  </si>
  <si>
    <t>S-3049</t>
  </si>
  <si>
    <t>S-3048</t>
  </si>
  <si>
    <t>Barrow Strait</t>
  </si>
  <si>
    <t>S-1390</t>
  </si>
  <si>
    <t>Dyke &amp; Morris</t>
  </si>
  <si>
    <t>S-1387</t>
  </si>
  <si>
    <t>S-1393</t>
  </si>
  <si>
    <t>S-1405</t>
  </si>
  <si>
    <t>S-3583</t>
  </si>
  <si>
    <t>S-3579</t>
  </si>
  <si>
    <t>S-3582</t>
  </si>
  <si>
    <t>S-3581</t>
  </si>
  <si>
    <t>S-3586</t>
  </si>
  <si>
    <t>S-3587</t>
  </si>
  <si>
    <t>S-3612</t>
  </si>
  <si>
    <t>S-3584</t>
  </si>
  <si>
    <t>S-3585</t>
  </si>
  <si>
    <t>S-3589</t>
  </si>
  <si>
    <t>S-3593</t>
  </si>
  <si>
    <t>S-3592</t>
  </si>
  <si>
    <t>S-3591</t>
  </si>
  <si>
    <t>S-3580</t>
  </si>
  <si>
    <t>S-3590</t>
  </si>
  <si>
    <t>S-3595</t>
  </si>
  <si>
    <t>S-3594</t>
  </si>
  <si>
    <t>S-3588</t>
  </si>
  <si>
    <t>S-3596</t>
  </si>
  <si>
    <t>S-3599</t>
  </si>
  <si>
    <t>S-3601</t>
  </si>
  <si>
    <t>S-3597</t>
  </si>
  <si>
    <t>S-3598</t>
  </si>
  <si>
    <t>S-3600</t>
  </si>
  <si>
    <t>Jones Sd</t>
  </si>
  <si>
    <t>Beta-19201</t>
  </si>
  <si>
    <t>King</t>
  </si>
  <si>
    <t>S-3525</t>
  </si>
  <si>
    <t>S-3540</t>
  </si>
  <si>
    <t>S-3539</t>
  </si>
  <si>
    <t>S-3524</t>
  </si>
  <si>
    <t>S-3558</t>
  </si>
  <si>
    <t>S-3538</t>
  </si>
  <si>
    <t>S-3523</t>
  </si>
  <si>
    <t>S-3541</t>
  </si>
  <si>
    <t>S-3542</t>
  </si>
  <si>
    <t>S-3526</t>
  </si>
  <si>
    <t>S-3557</t>
  </si>
  <si>
    <t>S-3543</t>
  </si>
  <si>
    <t>S- 432</t>
  </si>
  <si>
    <t>Radiocarbon 15</t>
  </si>
  <si>
    <t>Beta-14819</t>
  </si>
  <si>
    <t>Young et al.</t>
  </si>
  <si>
    <t>GSC- 991</t>
  </si>
  <si>
    <t>GSC List</t>
  </si>
  <si>
    <t>S- 433</t>
  </si>
  <si>
    <t>Wellington Ch</t>
  </si>
  <si>
    <t>S-3522</t>
  </si>
  <si>
    <t>S-3572</t>
  </si>
  <si>
    <t>S-3576</t>
  </si>
  <si>
    <t>S-3575</t>
  </si>
  <si>
    <t>S-3578</t>
  </si>
  <si>
    <t>S-3611</t>
  </si>
  <si>
    <t>S-3571</t>
  </si>
  <si>
    <t>S-3573</t>
  </si>
  <si>
    <t>S-3577</t>
  </si>
  <si>
    <t>S-3574</t>
  </si>
  <si>
    <t>S-3569</t>
  </si>
  <si>
    <t>S-3570</t>
  </si>
  <si>
    <t>S-3529</t>
  </si>
  <si>
    <t>S-3521</t>
  </si>
  <si>
    <t>S-3531</t>
  </si>
  <si>
    <t>S-3555</t>
  </si>
  <si>
    <t>S-3530</t>
  </si>
  <si>
    <t>S-3528</t>
  </si>
  <si>
    <t>S-3545</t>
  </si>
  <si>
    <t>S-3535</t>
  </si>
  <si>
    <t>S-3564</t>
  </si>
  <si>
    <t>S-3536</t>
  </si>
  <si>
    <t>S-3534</t>
  </si>
  <si>
    <t>S-3533</t>
  </si>
  <si>
    <t>S-3559</t>
  </si>
  <si>
    <t>S-3532</t>
  </si>
  <si>
    <t>S-3556</t>
  </si>
  <si>
    <t>GSC- 980</t>
  </si>
  <si>
    <t>GSC-1227</t>
  </si>
  <si>
    <t>GSC-1021</t>
  </si>
  <si>
    <t>GSC- 979</t>
  </si>
  <si>
    <t>GSC-1899</t>
  </si>
  <si>
    <t>GSC-1498</t>
  </si>
  <si>
    <t>GSC-1496-4</t>
  </si>
  <si>
    <t>GSC-1748</t>
  </si>
  <si>
    <t>GSC- 964-2</t>
  </si>
  <si>
    <t>Central</t>
  </si>
  <si>
    <t>GSC- 450</t>
  </si>
  <si>
    <t>S-1391</t>
  </si>
  <si>
    <t>S-1381</t>
  </si>
  <si>
    <t>S-1386</t>
  </si>
  <si>
    <t>S-1389</t>
  </si>
  <si>
    <t>S-1383</t>
  </si>
  <si>
    <t>S-1384</t>
  </si>
  <si>
    <t>GSC-1193</t>
  </si>
  <si>
    <t>S-3638</t>
  </si>
  <si>
    <t>S-3310</t>
  </si>
  <si>
    <t>S-3288</t>
  </si>
  <si>
    <t>S-3289</t>
  </si>
  <si>
    <t>Peel Sound</t>
  </si>
  <si>
    <t>S-2599</t>
  </si>
  <si>
    <t>S-2915</t>
  </si>
  <si>
    <t>S-2835</t>
  </si>
  <si>
    <t>S-2913</t>
  </si>
  <si>
    <t>S-2965</t>
  </si>
  <si>
    <t>S-2711</t>
  </si>
  <si>
    <t>S-2920</t>
  </si>
  <si>
    <t>S-2921</t>
  </si>
  <si>
    <t>S-2715</t>
  </si>
  <si>
    <t>S-2707</t>
  </si>
  <si>
    <t>S-2716</t>
  </si>
  <si>
    <t>M'Clintock</t>
  </si>
  <si>
    <t>S-2603</t>
  </si>
  <si>
    <t>S-2604</t>
  </si>
  <si>
    <t>S-2864</t>
  </si>
  <si>
    <t>S-3134</t>
  </si>
  <si>
    <t>S-2671</t>
  </si>
  <si>
    <t>S-2706</t>
  </si>
  <si>
    <t>S-2670</t>
  </si>
  <si>
    <t>S-2664</t>
  </si>
  <si>
    <t>S-2598</t>
  </si>
  <si>
    <t>S-2597</t>
  </si>
  <si>
    <t>S-2600</t>
  </si>
  <si>
    <t>S-2836</t>
  </si>
  <si>
    <t>S-3636</t>
  </si>
  <si>
    <t>Bednarski</t>
  </si>
  <si>
    <t>S-2861</t>
  </si>
  <si>
    <t>S-2662</t>
  </si>
  <si>
    <t>S-2593</t>
  </si>
  <si>
    <t>S-2912</t>
  </si>
  <si>
    <t>S-2923</t>
  </si>
  <si>
    <t>S-2918</t>
  </si>
  <si>
    <t>TO- 5716</t>
  </si>
  <si>
    <t>S-2591</t>
  </si>
  <si>
    <t>S-2592</t>
  </si>
  <si>
    <t>S-2917</t>
  </si>
  <si>
    <t>S-2910</t>
  </si>
  <si>
    <t>S-2589</t>
  </si>
  <si>
    <t>S-2588</t>
  </si>
  <si>
    <t>S-2590</t>
  </si>
  <si>
    <t>S-2916</t>
  </si>
  <si>
    <t>S-2922</t>
  </si>
  <si>
    <t>S-2964</t>
  </si>
  <si>
    <t>S-2919</t>
  </si>
  <si>
    <t>S-2955</t>
  </si>
  <si>
    <t>Hodgson</t>
  </si>
  <si>
    <t>S-3637</t>
  </si>
  <si>
    <t>S-2954</t>
  </si>
  <si>
    <t>Prince Regent In</t>
  </si>
  <si>
    <t>S-3434</t>
  </si>
  <si>
    <t>S-3431</t>
  </si>
  <si>
    <t>S-3433</t>
  </si>
  <si>
    <t>S-3432</t>
  </si>
  <si>
    <t>S-3346</t>
  </si>
  <si>
    <t>S-3345</t>
  </si>
  <si>
    <t>S-3077</t>
  </si>
  <si>
    <t>S-3096</t>
  </si>
  <si>
    <t>S-3045</t>
  </si>
  <si>
    <t>S-3044</t>
  </si>
  <si>
    <t>S-3099</t>
  </si>
  <si>
    <t>S-3098</t>
  </si>
  <si>
    <t>S-3041</t>
  </si>
  <si>
    <t>S-3043</t>
  </si>
  <si>
    <t>S-3023</t>
  </si>
  <si>
    <t>S-3083</t>
  </si>
  <si>
    <t>S-3082</t>
  </si>
  <si>
    <t>S-3088</t>
  </si>
  <si>
    <t>S-3066</t>
  </si>
  <si>
    <t>S-3017</t>
  </si>
  <si>
    <t>S-3074</t>
  </si>
  <si>
    <t>S-3078</t>
  </si>
  <si>
    <t>S-3024</t>
  </si>
  <si>
    <t>S-3100</t>
  </si>
  <si>
    <t>S-3018</t>
  </si>
  <si>
    <t>S-3067</t>
  </si>
  <si>
    <t>S-3076</t>
  </si>
  <si>
    <t>S-3102</t>
  </si>
  <si>
    <t>S-3079</t>
  </si>
  <si>
    <t>S-3021</t>
  </si>
  <si>
    <t>S-3022</t>
  </si>
  <si>
    <t>S-3020</t>
  </si>
  <si>
    <t>S-3019</t>
  </si>
  <si>
    <t>S-3046</t>
  </si>
  <si>
    <t>S-3042</t>
  </si>
  <si>
    <t>S-3059</t>
  </si>
  <si>
    <t>S-3103</t>
  </si>
  <si>
    <t>S-3064</t>
  </si>
  <si>
    <t>S-3063</t>
  </si>
  <si>
    <t>S-3062</t>
  </si>
  <si>
    <t>S-3065</t>
  </si>
  <si>
    <t>S-3084</t>
  </si>
  <si>
    <t>S-3085</t>
  </si>
  <si>
    <t>S-3060</t>
  </si>
  <si>
    <t>S-3061</t>
  </si>
  <si>
    <t>S-3025</t>
  </si>
  <si>
    <t>S-3089</t>
  </si>
  <si>
    <t>S-3104</t>
  </si>
  <si>
    <t>S-3058</t>
  </si>
  <si>
    <t>S-1382</t>
  </si>
  <si>
    <t>Bin (cal yr)</t>
  </si>
  <si>
    <t>N Baffin</t>
  </si>
  <si>
    <t>mid point</t>
  </si>
  <si>
    <t>Sum</t>
  </si>
  <si>
    <t>Amundsen Gulf</t>
  </si>
  <si>
    <t>TO- 8450</t>
  </si>
  <si>
    <t>Dyke &amp; Savelle</t>
  </si>
  <si>
    <t>AA-40414</t>
  </si>
  <si>
    <t>AA-40415</t>
  </si>
  <si>
    <t>AA-40413</t>
  </si>
  <si>
    <t>AA-40412</t>
  </si>
  <si>
    <t>AA-40851</t>
  </si>
  <si>
    <t>AA-40409</t>
  </si>
  <si>
    <t>AA-40847</t>
  </si>
  <si>
    <t>AA-40411</t>
  </si>
  <si>
    <t>AA-40848</t>
  </si>
  <si>
    <t>AA-40410</t>
  </si>
  <si>
    <t>S-2686</t>
  </si>
  <si>
    <t>Sharpe</t>
  </si>
  <si>
    <t>S-2995</t>
  </si>
  <si>
    <t>S-2993</t>
  </si>
  <si>
    <t>S-2994</t>
  </si>
  <si>
    <t>S-2687</t>
  </si>
  <si>
    <t>TO- 7756</t>
  </si>
  <si>
    <t>TO- 7757</t>
  </si>
  <si>
    <t>TO- 7760</t>
  </si>
  <si>
    <t>TO- 7758</t>
  </si>
  <si>
    <t>TO- 7759</t>
  </si>
  <si>
    <t>TO- 8010</t>
  </si>
  <si>
    <t>TO- 8011</t>
  </si>
  <si>
    <t>CAMS-60325</t>
  </si>
  <si>
    <t>TO- 7755</t>
  </si>
  <si>
    <t>TO- 8012</t>
  </si>
  <si>
    <t>TO- 7753</t>
  </si>
  <si>
    <t>TO- 7752</t>
  </si>
  <si>
    <t>TO- 7751</t>
  </si>
  <si>
    <t>TO- 7750</t>
  </si>
  <si>
    <t>TO- 7749</t>
  </si>
  <si>
    <t>TO- 8363</t>
  </si>
  <si>
    <t>CAMS-62455</t>
  </si>
  <si>
    <t>Dyke</t>
  </si>
  <si>
    <t>S-2729</t>
  </si>
  <si>
    <t>Vincent</t>
  </si>
  <si>
    <t>AA-44342</t>
  </si>
  <si>
    <t>AA-44343</t>
  </si>
  <si>
    <t>AA-44344</t>
  </si>
  <si>
    <t>CAMS-62937</t>
  </si>
  <si>
    <t>S-3257</t>
  </si>
  <si>
    <t>S-3256</t>
  </si>
  <si>
    <t>S-3176</t>
  </si>
  <si>
    <t>S-3177</t>
  </si>
  <si>
    <t>S-3179</t>
  </si>
  <si>
    <t>S-3075</t>
  </si>
  <si>
    <t>S-3016</t>
  </si>
  <si>
    <t>S-3013</t>
  </si>
  <si>
    <t>S-3015</t>
  </si>
  <si>
    <t>S-3014</t>
  </si>
  <si>
    <t>S-3040</t>
  </si>
  <si>
    <t>S-3178</t>
  </si>
  <si>
    <t>S-3180</t>
  </si>
  <si>
    <t>S-3128</t>
  </si>
  <si>
    <t>S-3097</t>
  </si>
  <si>
    <t>S-3262</t>
  </si>
  <si>
    <t>S-3263</t>
  </si>
  <si>
    <t>S-3133</t>
  </si>
  <si>
    <t>S-3261</t>
  </si>
  <si>
    <t>S-3351</t>
  </si>
  <si>
    <t>S-3349</t>
  </si>
  <si>
    <t>S-3352</t>
  </si>
  <si>
    <t>S-3348</t>
  </si>
  <si>
    <t>S-3360</t>
  </si>
  <si>
    <t>S-3359</t>
  </si>
  <si>
    <t>S-3350</t>
  </si>
  <si>
    <t>S-3125</t>
  </si>
  <si>
    <t>S-3347</t>
  </si>
  <si>
    <t>S-3260</t>
  </si>
  <si>
    <t>S-3183</t>
  </si>
  <si>
    <t>S-3356</t>
  </si>
  <si>
    <t>S-3357</t>
  </si>
  <si>
    <t>S-3353</t>
  </si>
  <si>
    <t>S-3259</t>
  </si>
  <si>
    <t>S-3182</t>
  </si>
  <si>
    <t>S-3181</t>
  </si>
  <si>
    <t>S-3124</t>
  </si>
  <si>
    <t>S-3258</t>
  </si>
  <si>
    <t>S-3358</t>
  </si>
  <si>
    <t>S-3355</t>
  </si>
  <si>
    <t>S-3354</t>
  </si>
  <si>
    <t>S-3305</t>
  </si>
  <si>
    <t>S-3317</t>
  </si>
  <si>
    <t>S-3316</t>
  </si>
  <si>
    <t>S-3303</t>
  </si>
  <si>
    <t>S-3304</t>
  </si>
  <si>
    <t>S-3314</t>
  </si>
  <si>
    <t>S-3293</t>
  </si>
  <si>
    <t>S-3294</t>
  </si>
  <si>
    <t>S-3311</t>
  </si>
  <si>
    <t>S-3295</t>
  </si>
  <si>
    <t>S-3296</t>
  </si>
  <si>
    <t>S-3298</t>
  </si>
  <si>
    <t>S-3312</t>
  </si>
  <si>
    <t>S-3301</t>
  </si>
  <si>
    <t>S-3313</t>
  </si>
  <si>
    <t>S-3299</t>
  </si>
  <si>
    <t>S-3300</t>
  </si>
  <si>
    <t>S-3297</t>
  </si>
  <si>
    <t>S-3302</t>
  </si>
  <si>
    <t>S-3307</t>
  </si>
  <si>
    <t>S-3306</t>
  </si>
  <si>
    <t>S-3315</t>
  </si>
  <si>
    <t>S-3149</t>
  </si>
  <si>
    <t>S-3151</t>
  </si>
  <si>
    <t>S-3148</t>
  </si>
  <si>
    <t>S-3150</t>
  </si>
  <si>
    <t>S-3235</t>
  </si>
  <si>
    <t>S-3234</t>
  </si>
  <si>
    <t>S-3152</t>
  </si>
  <si>
    <t>S-3233</t>
  </si>
  <si>
    <t>S-3232</t>
  </si>
  <si>
    <t>S-3236</t>
  </si>
  <si>
    <t>S-3231</t>
  </si>
  <si>
    <t>S-3147</t>
  </si>
  <si>
    <t>S-3230</t>
  </si>
  <si>
    <t>S-3146</t>
  </si>
  <si>
    <t>S-3226</t>
  </si>
  <si>
    <t>S-3227</t>
  </si>
  <si>
    <t>S-3339</t>
  </si>
  <si>
    <t>S-3332</t>
  </si>
  <si>
    <t>S-3338</t>
  </si>
  <si>
    <t>S-3333</t>
  </si>
  <si>
    <t>S-3331</t>
  </si>
  <si>
    <t>S-3330</t>
  </si>
  <si>
    <t>S-3320</t>
  </si>
  <si>
    <t>S-3334</t>
  </si>
  <si>
    <t>S-3336</t>
  </si>
  <si>
    <t>S-3335</t>
  </si>
  <si>
    <t>S-3228</t>
  </si>
  <si>
    <t>S-3229</t>
  </si>
  <si>
    <t>S-3225</t>
  </si>
  <si>
    <t>S-3319</t>
  </si>
  <si>
    <t>S-3318</t>
  </si>
  <si>
    <t>S-3337</t>
  </si>
  <si>
    <t>S-3321</t>
  </si>
  <si>
    <t>S-3323</t>
  </si>
  <si>
    <t>S-3140</t>
  </si>
  <si>
    <t>S-3142</t>
  </si>
  <si>
    <t>S-3325</t>
  </si>
  <si>
    <t>S-3326</t>
  </si>
  <si>
    <t>S-3322</t>
  </si>
  <si>
    <t>S-3324</t>
  </si>
  <si>
    <t>S-3237</t>
  </si>
  <si>
    <t>S-3141</t>
  </si>
  <si>
    <t>S-3242</t>
  </si>
  <si>
    <t>S-3153</t>
  </si>
  <si>
    <t>S-3154</t>
  </si>
  <si>
    <t>S-3239</t>
  </si>
  <si>
    <t>S-3143</t>
  </si>
  <si>
    <t>S-3144</t>
  </si>
  <si>
    <t>S-3327</t>
  </si>
  <si>
    <t>S-3127</t>
  </si>
  <si>
    <t>S-3240</t>
  </si>
  <si>
    <t>S-3238</t>
  </si>
  <si>
    <t>S-3145</t>
  </si>
  <si>
    <t>S-3241</t>
  </si>
  <si>
    <t>S-3328</t>
  </si>
  <si>
    <t>S-3329</t>
  </si>
  <si>
    <t>S-3245</t>
  </si>
  <si>
    <t>S-3164</t>
  </si>
  <si>
    <t>S-3165</t>
  </si>
  <si>
    <t>S-3162</t>
  </si>
  <si>
    <t>S-3158</t>
  </si>
  <si>
    <t>S-3163</t>
  </si>
  <si>
    <t>S-3126</t>
  </si>
  <si>
    <t>S-3157</t>
  </si>
  <si>
    <t>S-3243</t>
  </si>
  <si>
    <t>S-3244</t>
  </si>
  <si>
    <t>S-3161</t>
  </si>
  <si>
    <t>S-3159</t>
  </si>
  <si>
    <t>S-3155</t>
  </si>
  <si>
    <t>S-3160</t>
  </si>
  <si>
    <t>S-3156</t>
  </si>
  <si>
    <t>S-3166</t>
  </si>
  <si>
    <t>S-3246</t>
  </si>
  <si>
    <t>S-3247</t>
  </si>
  <si>
    <t>S-3253</t>
  </si>
  <si>
    <t>S-3255</t>
  </si>
  <si>
    <t>S-3172</t>
  </si>
  <si>
    <t>S-3254</t>
  </si>
  <si>
    <t>S-3174</t>
  </si>
  <si>
    <t>S-3173</t>
  </si>
  <si>
    <t>S-3250</t>
  </si>
  <si>
    <t>S-3171</t>
  </si>
  <si>
    <t>S-3132</t>
  </si>
  <si>
    <t>S-3122</t>
  </si>
  <si>
    <t>S-3170</t>
  </si>
  <si>
    <t>S-3169</t>
  </si>
  <si>
    <t>S-3252</t>
  </si>
  <si>
    <t>S-3167</t>
  </si>
  <si>
    <t>S-3248</t>
  </si>
  <si>
    <t>S-3249</t>
  </si>
  <si>
    <t>S-3123</t>
  </si>
  <si>
    <t>S-3251</t>
  </si>
  <si>
    <t>S-3168</t>
  </si>
  <si>
    <t>S-3343</t>
  </si>
  <si>
    <t>S-3340</t>
  </si>
  <si>
    <t>S-3342</t>
  </si>
  <si>
    <t>S-3341</t>
  </si>
  <si>
    <t>S-3054</t>
  </si>
  <si>
    <t>S-3072</t>
  </si>
  <si>
    <t>S-3344</t>
  </si>
  <si>
    <t>S-3056</t>
  </si>
  <si>
    <t>S-3026</t>
  </si>
  <si>
    <t>S-3057</t>
  </si>
  <si>
    <t>S-3073</t>
  </si>
  <si>
    <t>S-3053</t>
  </si>
  <si>
    <t>S-3055</t>
  </si>
  <si>
    <t>Navy Board</t>
  </si>
  <si>
    <t>S-3413</t>
  </si>
  <si>
    <t>S-3416</t>
  </si>
  <si>
    <t>S-3412</t>
  </si>
  <si>
    <t>S-3414</t>
  </si>
  <si>
    <t>S-3415</t>
  </si>
  <si>
    <t>S-3410</t>
  </si>
  <si>
    <t>S-3411</t>
  </si>
  <si>
    <t>S-3409</t>
  </si>
  <si>
    <t>S-3407</t>
  </si>
  <si>
    <t>S-3428</t>
  </si>
  <si>
    <t>S-3430</t>
  </si>
  <si>
    <t>S-3429</t>
  </si>
  <si>
    <t>S-3408</t>
  </si>
  <si>
    <t>S-3426</t>
  </si>
  <si>
    <t>S-3427</t>
  </si>
  <si>
    <t>S-3425</t>
  </si>
  <si>
    <t>S-3424</t>
  </si>
  <si>
    <t>S-3417</t>
  </si>
  <si>
    <t>S-3418</t>
  </si>
  <si>
    <t>S-3419</t>
  </si>
  <si>
    <t>S-3420</t>
  </si>
  <si>
    <t>S-3423</t>
  </si>
  <si>
    <t>S-3422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</si>
</sst>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"/>
    <numFmt numFmtId="166" formatCode="0.000"/>
    <numFmt numFmtId="167" formatCode="0.0_)"/>
  </numFmts>
  <fonts count="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Arial"/>
      <family val="0"/>
    </font>
    <font>
      <sz val="12"/>
      <color indexed="12"/>
      <name val="Courier"/>
      <family val="0"/>
    </font>
    <font>
      <b/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6" fontId="4" fillId="0" borderId="0" xfId="19" applyNumberFormat="1" applyFont="1">
      <alignment/>
      <protection/>
    </xf>
    <xf numFmtId="164" fontId="4" fillId="0" borderId="0" xfId="0" applyNumberFormat="1" applyFont="1" applyAlignment="1" applyProtection="1">
      <alignment/>
      <protection/>
    </xf>
    <xf numFmtId="166" fontId="4" fillId="0" borderId="0" xfId="24" applyNumberFormat="1" applyFont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165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4" fillId="0" borderId="0" xfId="20" applyNumberFormat="1" applyFont="1">
      <alignment/>
      <protection/>
    </xf>
    <xf numFmtId="166" fontId="4" fillId="0" borderId="0" xfId="23" applyNumberFormat="1" applyFont="1">
      <alignment/>
      <protection/>
    </xf>
    <xf numFmtId="166" fontId="4" fillId="0" borderId="0" xfId="0" applyNumberFormat="1" applyFont="1" applyAlignment="1">
      <alignment/>
    </xf>
    <xf numFmtId="166" fontId="4" fillId="0" borderId="0" xfId="25" applyNumberFormat="1" applyFont="1">
      <alignment/>
      <protection/>
    </xf>
    <xf numFmtId="0" fontId="4" fillId="0" borderId="0" xfId="25" applyFont="1">
      <alignment/>
      <protection/>
    </xf>
    <xf numFmtId="165" fontId="0" fillId="0" borderId="0" xfId="0" applyNumberFormat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166" fontId="4" fillId="0" borderId="0" xfId="19" applyNumberFormat="1" applyFont="1" applyFill="1">
      <alignment/>
      <protection/>
    </xf>
    <xf numFmtId="164" fontId="4" fillId="0" borderId="0" xfId="0" applyNumberFormat="1" applyFont="1" applyFill="1" applyAlignment="1" applyProtection="1">
      <alignment/>
      <protection/>
    </xf>
    <xf numFmtId="166" fontId="4" fillId="0" borderId="0" xfId="24" applyNumberFormat="1" applyFont="1" applyFill="1">
      <alignment/>
      <protection/>
    </xf>
    <xf numFmtId="166" fontId="4" fillId="0" borderId="0" xfId="21" applyNumberFormat="1" applyFont="1" applyFill="1">
      <alignment/>
      <protection/>
    </xf>
    <xf numFmtId="0" fontId="4" fillId="0" borderId="0" xfId="0" applyFont="1" applyFill="1" applyAlignment="1" applyProtection="1">
      <alignment/>
      <protection/>
    </xf>
    <xf numFmtId="166" fontId="4" fillId="0" borderId="0" xfId="22" applyNumberFormat="1" applyFont="1" applyFill="1">
      <alignment/>
      <protection/>
    </xf>
    <xf numFmtId="166" fontId="4" fillId="0" borderId="0" xfId="22" applyNumberFormat="1" applyFont="1" applyFill="1" applyProtection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Normal_Baffin NW" xfId="19"/>
    <cellStyle name="Normal_Cornwallis" xfId="20"/>
    <cellStyle name="Normal_Devon" xfId="21"/>
    <cellStyle name="Normal_Ellesmere" xfId="22"/>
    <cellStyle name="Normal_Prince of Wales" xfId="23"/>
    <cellStyle name="Normal_Somerset" xfId="24"/>
    <cellStyle name="Normal_Victori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27</xdr:row>
      <xdr:rowOff>142875</xdr:rowOff>
    </xdr:from>
    <xdr:to>
      <xdr:col>14</xdr:col>
      <xdr:colOff>409575</xdr:colOff>
      <xdr:row>39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5534025"/>
          <a:ext cx="7334250" cy="225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K23" sqref="K23"/>
    </sheetView>
  </sheetViews>
  <sheetFormatPr defaultColWidth="8.796875" defaultRowHeight="15"/>
  <cols>
    <col min="1" max="3" width="11" style="0" customWidth="1"/>
    <col min="4" max="5" width="10.8984375" style="13" customWidth="1"/>
    <col min="6" max="16384" width="11" style="0" customWidth="1"/>
  </cols>
  <sheetData>
    <row r="1" spans="1:12" ht="15.75">
      <c r="A1" s="1" t="s">
        <v>25</v>
      </c>
      <c r="B1" s="1" t="s">
        <v>26</v>
      </c>
      <c r="C1" s="1" t="s">
        <v>27</v>
      </c>
      <c r="D1" s="9" t="s">
        <v>28</v>
      </c>
      <c r="E1" s="10" t="s">
        <v>29</v>
      </c>
      <c r="F1" s="2" t="s">
        <v>30</v>
      </c>
      <c r="G1" s="3" t="s">
        <v>31</v>
      </c>
      <c r="H1" s="2" t="s">
        <v>32</v>
      </c>
      <c r="I1" s="3" t="s">
        <v>33</v>
      </c>
      <c r="J1" s="3" t="s">
        <v>34</v>
      </c>
      <c r="K1" s="1" t="s">
        <v>35</v>
      </c>
      <c r="L1" s="1" t="s">
        <v>36</v>
      </c>
    </row>
    <row r="2" spans="1:12" ht="15.75">
      <c r="A2" s="1"/>
      <c r="B2" s="1"/>
      <c r="C2" s="1"/>
      <c r="D2" s="9"/>
      <c r="E2" s="10"/>
      <c r="F2" s="2"/>
      <c r="G2" s="3"/>
      <c r="H2" s="2"/>
      <c r="I2" s="4">
        <f>AVERAGE(I4:I41)</f>
        <v>70.12292105263155</v>
      </c>
      <c r="J2" s="4">
        <f>AVERAGE(J4:J41)</f>
        <v>116.6405</v>
      </c>
      <c r="K2" s="1"/>
      <c r="L2" s="1"/>
    </row>
    <row r="3" spans="1:12" ht="15.75">
      <c r="A3" s="1"/>
      <c r="B3" s="1"/>
      <c r="C3" s="1"/>
      <c r="D3" s="9"/>
      <c r="E3" s="10"/>
      <c r="F3" s="2"/>
      <c r="G3" s="3"/>
      <c r="H3" s="2"/>
      <c r="I3" s="4">
        <f>STDEV(I4:I41)</f>
        <v>0.6437551734411436</v>
      </c>
      <c r="J3" s="4">
        <f>STDEV(J4:J41)</f>
        <v>1.4993196069494532</v>
      </c>
      <c r="K3" s="1"/>
      <c r="L3" s="1"/>
    </row>
    <row r="4" spans="1:12" ht="15.75">
      <c r="A4" s="1" t="s">
        <v>11</v>
      </c>
      <c r="B4" s="1" t="s">
        <v>264</v>
      </c>
      <c r="C4" s="1" t="s">
        <v>265</v>
      </c>
      <c r="D4" s="11">
        <f>(0.000000001*(E4*1000)^3-0.00001*(E4*1000)^2+1.1789*(E4*1000)-209.86)/1000</f>
        <v>10.294408792</v>
      </c>
      <c r="E4" s="12">
        <f aca="true" t="shared" si="0" ref="E4:E41">(F4-0.4)</f>
        <v>8.98</v>
      </c>
      <c r="F4" s="17">
        <v>9.38</v>
      </c>
      <c r="G4" s="1">
        <v>9380</v>
      </c>
      <c r="H4" s="3">
        <v>80</v>
      </c>
      <c r="I4" s="1">
        <v>68.729</v>
      </c>
      <c r="J4" s="1">
        <v>113.151</v>
      </c>
      <c r="K4" s="1" t="s">
        <v>266</v>
      </c>
      <c r="L4" s="1">
        <v>0</v>
      </c>
    </row>
    <row r="5" spans="1:12" ht="15.75">
      <c r="A5" s="1" t="s">
        <v>11</v>
      </c>
      <c r="B5" s="1" t="s">
        <v>264</v>
      </c>
      <c r="C5" s="18" t="s">
        <v>267</v>
      </c>
      <c r="D5" s="11">
        <f aca="true" t="shared" si="1" ref="D5:D41">(0.000000001*(E5*1000)^3-0.00001*(E5*1000)^2+1.1789*(E5*1000)-209.86)/1000</f>
        <v>6.852672049544</v>
      </c>
      <c r="E5" s="12">
        <f t="shared" si="0"/>
        <v>6.114</v>
      </c>
      <c r="F5" s="17">
        <v>6.514</v>
      </c>
      <c r="G5" s="1">
        <v>6514</v>
      </c>
      <c r="H5" s="1">
        <v>73</v>
      </c>
      <c r="I5" s="6">
        <v>70.258</v>
      </c>
      <c r="J5" s="6">
        <v>113.525</v>
      </c>
      <c r="K5" s="1" t="s">
        <v>266</v>
      </c>
      <c r="L5" s="1">
        <v>0</v>
      </c>
    </row>
    <row r="6" spans="1:12" ht="15.75">
      <c r="A6" s="1" t="s">
        <v>11</v>
      </c>
      <c r="B6" s="1" t="s">
        <v>264</v>
      </c>
      <c r="C6" s="18" t="s">
        <v>268</v>
      </c>
      <c r="D6" s="11">
        <f t="shared" si="1"/>
        <v>0.7553233162240001</v>
      </c>
      <c r="E6" s="12">
        <f t="shared" si="0"/>
        <v>0.824</v>
      </c>
      <c r="F6" s="17">
        <v>1.224</v>
      </c>
      <c r="G6" s="1">
        <v>1224</v>
      </c>
      <c r="H6" s="1">
        <v>46</v>
      </c>
      <c r="I6" s="6">
        <v>70.715</v>
      </c>
      <c r="J6" s="6">
        <v>113.995</v>
      </c>
      <c r="K6" s="1" t="s">
        <v>266</v>
      </c>
      <c r="L6" s="1">
        <v>0</v>
      </c>
    </row>
    <row r="7" spans="1:12" ht="15.75">
      <c r="A7" s="1" t="s">
        <v>11</v>
      </c>
      <c r="B7" s="1" t="s">
        <v>264</v>
      </c>
      <c r="C7" s="18" t="s">
        <v>269</v>
      </c>
      <c r="D7" s="11">
        <f t="shared" si="1"/>
        <v>9.668108930048</v>
      </c>
      <c r="E7" s="12">
        <f t="shared" si="0"/>
        <v>8.472</v>
      </c>
      <c r="F7" s="17">
        <v>8.872</v>
      </c>
      <c r="G7" s="1">
        <v>8872</v>
      </c>
      <c r="H7" s="1">
        <v>91</v>
      </c>
      <c r="I7" s="6">
        <v>70.271</v>
      </c>
      <c r="J7" s="6">
        <v>115.127</v>
      </c>
      <c r="K7" s="1" t="s">
        <v>266</v>
      </c>
      <c r="L7" s="1">
        <v>0</v>
      </c>
    </row>
    <row r="8" spans="1:12" ht="15.75">
      <c r="A8" s="1" t="s">
        <v>11</v>
      </c>
      <c r="B8" s="1" t="s">
        <v>264</v>
      </c>
      <c r="C8" s="18" t="s">
        <v>270</v>
      </c>
      <c r="D8" s="11">
        <f t="shared" si="1"/>
        <v>10.563313001535999</v>
      </c>
      <c r="E8" s="12">
        <f t="shared" si="0"/>
        <v>9.196</v>
      </c>
      <c r="F8" s="17">
        <v>9.596</v>
      </c>
      <c r="G8" s="1">
        <v>9596</v>
      </c>
      <c r="H8" s="1">
        <v>91</v>
      </c>
      <c r="I8" s="6">
        <v>70.268</v>
      </c>
      <c r="J8" s="6">
        <v>115.139</v>
      </c>
      <c r="K8" s="1" t="s">
        <v>266</v>
      </c>
      <c r="L8" s="1">
        <v>0</v>
      </c>
    </row>
    <row r="9" spans="1:12" ht="15.75">
      <c r="A9" s="1" t="s">
        <v>11</v>
      </c>
      <c r="B9" s="1" t="s">
        <v>264</v>
      </c>
      <c r="C9" s="18" t="s">
        <v>271</v>
      </c>
      <c r="D9" s="11">
        <f t="shared" si="1"/>
        <v>1.0958880786129999</v>
      </c>
      <c r="E9" s="12">
        <f t="shared" si="0"/>
        <v>1.117</v>
      </c>
      <c r="F9" s="17">
        <v>1.517</v>
      </c>
      <c r="G9" s="1">
        <v>1517</v>
      </c>
      <c r="H9" s="1">
        <v>35</v>
      </c>
      <c r="I9" s="6">
        <v>70.274</v>
      </c>
      <c r="J9" s="6">
        <v>115.206</v>
      </c>
      <c r="K9" s="1" t="s">
        <v>266</v>
      </c>
      <c r="L9" s="1">
        <v>0</v>
      </c>
    </row>
    <row r="10" spans="1:12" ht="15.75">
      <c r="A10" s="1" t="s">
        <v>11</v>
      </c>
      <c r="B10" s="1" t="s">
        <v>264</v>
      </c>
      <c r="C10" s="18" t="s">
        <v>272</v>
      </c>
      <c r="D10" s="11">
        <f t="shared" si="1"/>
        <v>1.412175619</v>
      </c>
      <c r="E10" s="12">
        <f t="shared" si="0"/>
        <v>1.3900000000000001</v>
      </c>
      <c r="F10" s="17">
        <v>1.79</v>
      </c>
      <c r="G10" s="1">
        <v>1790</v>
      </c>
      <c r="H10" s="1">
        <v>44</v>
      </c>
      <c r="I10" s="6">
        <v>70.263</v>
      </c>
      <c r="J10" s="6">
        <v>115.374</v>
      </c>
      <c r="K10" s="1" t="s">
        <v>266</v>
      </c>
      <c r="L10" s="1">
        <v>0</v>
      </c>
    </row>
    <row r="11" spans="1:12" ht="15.75">
      <c r="A11" s="1" t="s">
        <v>11</v>
      </c>
      <c r="B11" s="1" t="s">
        <v>264</v>
      </c>
      <c r="C11" s="18" t="s">
        <v>273</v>
      </c>
      <c r="D11" s="11">
        <f t="shared" si="1"/>
        <v>9.849717928</v>
      </c>
      <c r="E11" s="12">
        <f t="shared" si="0"/>
        <v>8.62</v>
      </c>
      <c r="F11" s="17">
        <v>9.02</v>
      </c>
      <c r="G11" s="1">
        <v>9020</v>
      </c>
      <c r="H11" s="1">
        <v>55</v>
      </c>
      <c r="I11" s="6">
        <v>70.254</v>
      </c>
      <c r="J11" s="6">
        <v>115.388</v>
      </c>
      <c r="K11" s="1" t="s">
        <v>266</v>
      </c>
      <c r="L11" s="1">
        <v>0</v>
      </c>
    </row>
    <row r="12" spans="1:12" ht="15.75">
      <c r="A12" s="1" t="s">
        <v>11</v>
      </c>
      <c r="B12" s="1" t="s">
        <v>264</v>
      </c>
      <c r="C12" s="18" t="s">
        <v>274</v>
      </c>
      <c r="D12" s="11">
        <f t="shared" si="1"/>
        <v>1.8487034168320002</v>
      </c>
      <c r="E12" s="12">
        <f t="shared" si="0"/>
        <v>1.7680000000000002</v>
      </c>
      <c r="F12" s="17">
        <v>2.168</v>
      </c>
      <c r="G12" s="1">
        <v>2168</v>
      </c>
      <c r="H12" s="1">
        <v>44</v>
      </c>
      <c r="I12" s="6">
        <v>70.251</v>
      </c>
      <c r="J12" s="6">
        <v>115.598</v>
      </c>
      <c r="K12" s="1" t="s">
        <v>266</v>
      </c>
      <c r="L12" s="1">
        <v>0</v>
      </c>
    </row>
    <row r="13" spans="1:12" ht="15.75">
      <c r="A13" s="1" t="s">
        <v>11</v>
      </c>
      <c r="B13" s="1" t="s">
        <v>264</v>
      </c>
      <c r="C13" s="18" t="s">
        <v>275</v>
      </c>
      <c r="D13" s="11">
        <f t="shared" si="1"/>
        <v>4.491180339911</v>
      </c>
      <c r="E13" s="12">
        <f t="shared" si="0"/>
        <v>4.071</v>
      </c>
      <c r="F13" s="17">
        <v>4.471</v>
      </c>
      <c r="G13" s="1">
        <v>4471</v>
      </c>
      <c r="H13" s="1">
        <v>43</v>
      </c>
      <c r="I13" s="6">
        <v>70.248</v>
      </c>
      <c r="J13" s="6">
        <v>115.604</v>
      </c>
      <c r="K13" s="1" t="s">
        <v>266</v>
      </c>
      <c r="L13" s="1">
        <v>0</v>
      </c>
    </row>
    <row r="14" spans="1:12" ht="15.75">
      <c r="A14" s="1" t="s">
        <v>11</v>
      </c>
      <c r="B14" s="1" t="s">
        <v>264</v>
      </c>
      <c r="C14" s="18" t="s">
        <v>276</v>
      </c>
      <c r="D14" s="11">
        <f t="shared" si="1"/>
        <v>0.5419694647209999</v>
      </c>
      <c r="E14" s="12">
        <f t="shared" si="0"/>
        <v>0.6409999999999999</v>
      </c>
      <c r="F14" s="17">
        <v>1.041</v>
      </c>
      <c r="G14" s="1">
        <v>1041</v>
      </c>
      <c r="H14" s="1">
        <v>40</v>
      </c>
      <c r="I14" s="6">
        <v>70.242</v>
      </c>
      <c r="J14" s="6">
        <v>115.71</v>
      </c>
      <c r="K14" s="1" t="s">
        <v>266</v>
      </c>
      <c r="L14" s="1">
        <v>0</v>
      </c>
    </row>
    <row r="15" spans="1:12" ht="15.75">
      <c r="A15" s="1" t="s">
        <v>11</v>
      </c>
      <c r="B15" s="1" t="s">
        <v>264</v>
      </c>
      <c r="C15" s="1" t="s">
        <v>277</v>
      </c>
      <c r="D15" s="11">
        <f t="shared" si="1"/>
        <v>10.994980663999998</v>
      </c>
      <c r="E15" s="12">
        <f t="shared" si="0"/>
        <v>9.54</v>
      </c>
      <c r="F15" s="17">
        <v>9.94</v>
      </c>
      <c r="G15" s="1"/>
      <c r="H15" s="1">
        <v>220</v>
      </c>
      <c r="I15" s="6">
        <v>70.222</v>
      </c>
      <c r="J15" s="6">
        <v>115.75</v>
      </c>
      <c r="K15" s="1" t="s">
        <v>278</v>
      </c>
      <c r="L15" s="1">
        <v>1992</v>
      </c>
    </row>
    <row r="16" spans="1:12" ht="15.75">
      <c r="A16" s="1" t="s">
        <v>11</v>
      </c>
      <c r="B16" s="1" t="s">
        <v>264</v>
      </c>
      <c r="C16" s="8" t="s">
        <v>279</v>
      </c>
      <c r="D16" s="11">
        <f t="shared" si="1"/>
        <v>1.1341708750000004</v>
      </c>
      <c r="E16" s="12">
        <f t="shared" si="0"/>
        <v>1.15</v>
      </c>
      <c r="F16" s="17">
        <v>1.55</v>
      </c>
      <c r="G16" s="1">
        <v>1390</v>
      </c>
      <c r="H16" s="1">
        <v>70</v>
      </c>
      <c r="I16" s="6">
        <v>69.35</v>
      </c>
      <c r="J16" s="6">
        <v>116.12</v>
      </c>
      <c r="K16" s="1" t="s">
        <v>278</v>
      </c>
      <c r="L16" s="1">
        <v>1992</v>
      </c>
    </row>
    <row r="17" spans="1:12" ht="15.75">
      <c r="A17" s="1" t="s">
        <v>11</v>
      </c>
      <c r="B17" s="1" t="s">
        <v>264</v>
      </c>
      <c r="C17" s="8" t="s">
        <v>280</v>
      </c>
      <c r="D17" s="11">
        <f t="shared" si="1"/>
        <v>10.257187374999999</v>
      </c>
      <c r="E17" s="12">
        <f t="shared" si="0"/>
        <v>8.95</v>
      </c>
      <c r="F17" s="17">
        <v>9.35</v>
      </c>
      <c r="G17" s="1">
        <v>9190</v>
      </c>
      <c r="H17" s="1">
        <v>135</v>
      </c>
      <c r="I17" s="6">
        <v>69.35</v>
      </c>
      <c r="J17" s="6">
        <v>116.12</v>
      </c>
      <c r="K17" s="1" t="s">
        <v>278</v>
      </c>
      <c r="L17" s="1">
        <v>1992</v>
      </c>
    </row>
    <row r="18" spans="1:12" ht="15.75">
      <c r="A18" s="1" t="s">
        <v>11</v>
      </c>
      <c r="B18" s="1" t="s">
        <v>264</v>
      </c>
      <c r="C18" s="8" t="s">
        <v>281</v>
      </c>
      <c r="D18" s="11">
        <f t="shared" si="1"/>
        <v>10.768573856000001</v>
      </c>
      <c r="E18" s="12">
        <f t="shared" si="0"/>
        <v>9.36</v>
      </c>
      <c r="F18" s="17">
        <v>9.76</v>
      </c>
      <c r="G18" s="1">
        <v>9600</v>
      </c>
      <c r="H18" s="1">
        <v>145</v>
      </c>
      <c r="I18" s="6">
        <v>69.35</v>
      </c>
      <c r="J18" s="6">
        <v>116.12</v>
      </c>
      <c r="K18" s="1" t="s">
        <v>278</v>
      </c>
      <c r="L18" s="1">
        <v>1992</v>
      </c>
    </row>
    <row r="19" spans="1:12" ht="15.75">
      <c r="A19" s="1" t="s">
        <v>11</v>
      </c>
      <c r="B19" s="1" t="s">
        <v>264</v>
      </c>
      <c r="C19" s="1" t="s">
        <v>282</v>
      </c>
      <c r="D19" s="11">
        <f t="shared" si="1"/>
        <v>9.488395578125001</v>
      </c>
      <c r="E19" s="12">
        <f t="shared" si="0"/>
        <v>8.325</v>
      </c>
      <c r="F19" s="17">
        <v>8.725</v>
      </c>
      <c r="G19" s="1"/>
      <c r="H19" s="1">
        <v>220</v>
      </c>
      <c r="I19" s="6">
        <v>70.2</v>
      </c>
      <c r="J19" s="6">
        <v>116.163</v>
      </c>
      <c r="K19" s="1" t="s">
        <v>278</v>
      </c>
      <c r="L19" s="1">
        <v>1992</v>
      </c>
    </row>
    <row r="20" spans="1:12" ht="15.75">
      <c r="A20" s="1" t="s">
        <v>11</v>
      </c>
      <c r="B20" s="1" t="s">
        <v>264</v>
      </c>
      <c r="C20" s="1" t="s">
        <v>283</v>
      </c>
      <c r="D20" s="11">
        <f t="shared" si="1"/>
        <v>10.244786984</v>
      </c>
      <c r="E20" s="12">
        <f t="shared" si="0"/>
        <v>8.94</v>
      </c>
      <c r="F20" s="1">
        <v>9.34</v>
      </c>
      <c r="G20" s="1">
        <v>9340</v>
      </c>
      <c r="H20" s="3">
        <v>70</v>
      </c>
      <c r="I20" s="1">
        <v>69.664</v>
      </c>
      <c r="J20" s="1">
        <v>116.729</v>
      </c>
      <c r="K20" s="1" t="s">
        <v>266</v>
      </c>
      <c r="L20" s="1">
        <v>2001</v>
      </c>
    </row>
    <row r="21" spans="1:12" ht="15.75">
      <c r="A21" s="1" t="s">
        <v>11</v>
      </c>
      <c r="B21" s="1" t="s">
        <v>264</v>
      </c>
      <c r="C21" s="1" t="s">
        <v>284</v>
      </c>
      <c r="D21" s="11">
        <f t="shared" si="1"/>
        <v>9.849717928</v>
      </c>
      <c r="E21" s="12">
        <f t="shared" si="0"/>
        <v>8.62</v>
      </c>
      <c r="F21" s="1">
        <v>9.02</v>
      </c>
      <c r="G21" s="1">
        <v>9020</v>
      </c>
      <c r="H21" s="3">
        <v>80</v>
      </c>
      <c r="I21" s="1">
        <v>69.683</v>
      </c>
      <c r="J21" s="1">
        <v>116.833</v>
      </c>
      <c r="K21" s="1" t="s">
        <v>266</v>
      </c>
      <c r="L21" s="1">
        <v>2001</v>
      </c>
    </row>
    <row r="22" spans="1:12" ht="15.75">
      <c r="A22" s="1" t="s">
        <v>11</v>
      </c>
      <c r="B22" s="1" t="s">
        <v>264</v>
      </c>
      <c r="C22" s="1" t="s">
        <v>285</v>
      </c>
      <c r="D22" s="11">
        <f t="shared" si="1"/>
        <v>9.616695107</v>
      </c>
      <c r="E22" s="12">
        <f t="shared" si="0"/>
        <v>8.43</v>
      </c>
      <c r="F22" s="1">
        <v>8.83</v>
      </c>
      <c r="G22" s="1">
        <v>8830</v>
      </c>
      <c r="H22" s="3">
        <v>80</v>
      </c>
      <c r="I22" s="1">
        <v>69.719</v>
      </c>
      <c r="J22" s="1">
        <v>116.973</v>
      </c>
      <c r="K22" s="1" t="s">
        <v>266</v>
      </c>
      <c r="L22" s="1">
        <v>2001</v>
      </c>
    </row>
    <row r="23" spans="1:12" ht="15.75">
      <c r="A23" s="1" t="s">
        <v>11</v>
      </c>
      <c r="B23" s="1" t="s">
        <v>264</v>
      </c>
      <c r="C23" s="1" t="s">
        <v>286</v>
      </c>
      <c r="D23" s="11">
        <f t="shared" si="1"/>
        <v>10.195219000000002</v>
      </c>
      <c r="E23" s="12">
        <f t="shared" si="0"/>
        <v>8.9</v>
      </c>
      <c r="F23" s="1">
        <v>9.3</v>
      </c>
      <c r="G23" s="1">
        <v>9300</v>
      </c>
      <c r="H23" s="3">
        <v>80</v>
      </c>
      <c r="I23" s="1">
        <v>69.723</v>
      </c>
      <c r="J23" s="1">
        <v>116.999</v>
      </c>
      <c r="K23" s="1" t="s">
        <v>266</v>
      </c>
      <c r="L23" s="1">
        <v>2001</v>
      </c>
    </row>
    <row r="24" spans="1:12" ht="15.75">
      <c r="A24" s="1" t="s">
        <v>11</v>
      </c>
      <c r="B24" s="1" t="s">
        <v>264</v>
      </c>
      <c r="C24" s="1" t="s">
        <v>287</v>
      </c>
      <c r="D24" s="11">
        <f t="shared" si="1"/>
        <v>10.443601</v>
      </c>
      <c r="E24" s="12">
        <f t="shared" si="0"/>
        <v>9.1</v>
      </c>
      <c r="F24" s="1">
        <v>9.5</v>
      </c>
      <c r="G24" s="1">
        <v>9500</v>
      </c>
      <c r="H24" s="3">
        <v>80</v>
      </c>
      <c r="I24" s="1">
        <v>69.754</v>
      </c>
      <c r="J24" s="1">
        <v>117.1</v>
      </c>
      <c r="K24" s="1" t="s">
        <v>266</v>
      </c>
      <c r="L24" s="1">
        <v>2001</v>
      </c>
    </row>
    <row r="25" spans="1:12" ht="15.75">
      <c r="A25" s="1" t="s">
        <v>11</v>
      </c>
      <c r="B25" s="1" t="s">
        <v>264</v>
      </c>
      <c r="C25" s="1" t="s">
        <v>288</v>
      </c>
      <c r="D25" s="11">
        <f t="shared" si="1"/>
        <v>0.5408021440000002</v>
      </c>
      <c r="E25" s="12">
        <f t="shared" si="0"/>
        <v>0.64</v>
      </c>
      <c r="F25" s="1">
        <v>1.04</v>
      </c>
      <c r="G25" s="1">
        <v>1040</v>
      </c>
      <c r="H25" s="3">
        <v>60</v>
      </c>
      <c r="I25" s="1">
        <v>70.069</v>
      </c>
      <c r="J25" s="1">
        <v>117.227</v>
      </c>
      <c r="K25" s="1" t="s">
        <v>266</v>
      </c>
      <c r="L25" s="1">
        <v>2001</v>
      </c>
    </row>
    <row r="26" spans="1:12" ht="15.75">
      <c r="A26" s="1" t="s">
        <v>11</v>
      </c>
      <c r="B26" s="1" t="s">
        <v>264</v>
      </c>
      <c r="C26" s="1" t="s">
        <v>289</v>
      </c>
      <c r="D26" s="11">
        <f t="shared" si="1"/>
        <v>1.2616783759999999</v>
      </c>
      <c r="E26" s="12">
        <f t="shared" si="0"/>
        <v>1.2599999999999998</v>
      </c>
      <c r="F26" s="1">
        <v>1.66</v>
      </c>
      <c r="G26" s="1">
        <v>1660</v>
      </c>
      <c r="H26" s="3">
        <v>60</v>
      </c>
      <c r="I26" s="1">
        <v>69.816</v>
      </c>
      <c r="J26" s="1">
        <v>117.25</v>
      </c>
      <c r="K26" s="1" t="s">
        <v>266</v>
      </c>
      <c r="L26" s="1">
        <v>2001</v>
      </c>
    </row>
    <row r="27" spans="1:12" ht="15.75">
      <c r="A27" s="1" t="s">
        <v>11</v>
      </c>
      <c r="B27" s="1" t="s">
        <v>264</v>
      </c>
      <c r="C27" s="8" t="s">
        <v>290</v>
      </c>
      <c r="D27" s="11">
        <f t="shared" si="1"/>
        <v>9.898919896</v>
      </c>
      <c r="E27" s="12">
        <f t="shared" si="0"/>
        <v>8.66</v>
      </c>
      <c r="F27" s="1">
        <v>9.06</v>
      </c>
      <c r="G27" s="1">
        <v>9060</v>
      </c>
      <c r="H27" s="1">
        <v>50</v>
      </c>
      <c r="I27" s="6">
        <v>69.879</v>
      </c>
      <c r="J27" s="6">
        <v>117.267</v>
      </c>
      <c r="K27" s="1" t="s">
        <v>266</v>
      </c>
      <c r="L27" s="1">
        <v>2001</v>
      </c>
    </row>
    <row r="28" spans="1:12" ht="15.75">
      <c r="A28" s="1" t="s">
        <v>11</v>
      </c>
      <c r="B28" s="1" t="s">
        <v>264</v>
      </c>
      <c r="C28" s="1" t="s">
        <v>291</v>
      </c>
      <c r="D28" s="11">
        <f t="shared" si="1"/>
        <v>11.324151999999996</v>
      </c>
      <c r="E28" s="12">
        <f t="shared" si="0"/>
        <v>9.799999999999999</v>
      </c>
      <c r="F28" s="1">
        <v>10.2</v>
      </c>
      <c r="G28" s="1">
        <v>10200</v>
      </c>
      <c r="H28" s="3">
        <v>70</v>
      </c>
      <c r="I28" s="3">
        <v>69.958</v>
      </c>
      <c r="J28" s="1">
        <v>117.271</v>
      </c>
      <c r="K28" s="1" t="s">
        <v>266</v>
      </c>
      <c r="L28" s="1">
        <v>2001</v>
      </c>
    </row>
    <row r="29" spans="1:12" ht="15.75">
      <c r="A29" s="1" t="s">
        <v>11</v>
      </c>
      <c r="B29" s="1" t="s">
        <v>264</v>
      </c>
      <c r="C29" s="1" t="s">
        <v>292</v>
      </c>
      <c r="D29" s="11">
        <f t="shared" si="1"/>
        <v>10.982371177000001</v>
      </c>
      <c r="E29" s="12">
        <f t="shared" si="0"/>
        <v>9.53</v>
      </c>
      <c r="F29" s="1">
        <v>9.93</v>
      </c>
      <c r="G29" s="1">
        <v>9930</v>
      </c>
      <c r="H29" s="3">
        <v>80</v>
      </c>
      <c r="I29" s="1">
        <v>69.946</v>
      </c>
      <c r="J29" s="1">
        <v>117.275</v>
      </c>
      <c r="K29" s="1" t="s">
        <v>266</v>
      </c>
      <c r="L29" s="1">
        <v>2001</v>
      </c>
    </row>
    <row r="30" spans="1:12" ht="15.75">
      <c r="A30" s="1" t="s">
        <v>11</v>
      </c>
      <c r="B30" s="1" t="s">
        <v>264</v>
      </c>
      <c r="C30" s="1" t="s">
        <v>293</v>
      </c>
      <c r="D30" s="11">
        <f t="shared" si="1"/>
        <v>9.911228363</v>
      </c>
      <c r="E30" s="12">
        <f t="shared" si="0"/>
        <v>8.67</v>
      </c>
      <c r="F30" s="1">
        <v>9.07</v>
      </c>
      <c r="G30" s="1">
        <v>9070</v>
      </c>
      <c r="H30" s="3">
        <v>100</v>
      </c>
      <c r="I30" s="3">
        <v>69.915</v>
      </c>
      <c r="J30" s="1">
        <v>117.279</v>
      </c>
      <c r="K30" s="1" t="s">
        <v>266</v>
      </c>
      <c r="L30" s="1">
        <v>2001</v>
      </c>
    </row>
    <row r="31" spans="1:12" ht="15.75">
      <c r="A31" s="1" t="s">
        <v>11</v>
      </c>
      <c r="B31" s="1" t="s">
        <v>264</v>
      </c>
      <c r="C31" s="1" t="s">
        <v>294</v>
      </c>
      <c r="D31" s="11">
        <f t="shared" si="1"/>
        <v>10.158078103</v>
      </c>
      <c r="E31" s="12">
        <f t="shared" si="0"/>
        <v>8.87</v>
      </c>
      <c r="F31" s="1">
        <v>9.27</v>
      </c>
      <c r="G31" s="1">
        <v>9270</v>
      </c>
      <c r="H31" s="3">
        <v>80</v>
      </c>
      <c r="I31" s="3">
        <v>69.918</v>
      </c>
      <c r="J31" s="1">
        <v>117.279</v>
      </c>
      <c r="K31" s="1" t="s">
        <v>266</v>
      </c>
      <c r="L31" s="1">
        <v>2001</v>
      </c>
    </row>
    <row r="32" spans="1:12" ht="15.75">
      <c r="A32" s="1" t="s">
        <v>11</v>
      </c>
      <c r="B32" s="1" t="s">
        <v>264</v>
      </c>
      <c r="C32" s="1" t="s">
        <v>295</v>
      </c>
      <c r="D32" s="11">
        <f t="shared" si="1"/>
        <v>9.972818847999998</v>
      </c>
      <c r="E32" s="12">
        <f t="shared" si="0"/>
        <v>8.719999999999999</v>
      </c>
      <c r="F32" s="1">
        <v>9.12</v>
      </c>
      <c r="G32" s="1">
        <v>9120</v>
      </c>
      <c r="H32" s="3">
        <v>80</v>
      </c>
      <c r="I32" s="3">
        <v>69.949</v>
      </c>
      <c r="J32" s="1">
        <v>117.3</v>
      </c>
      <c r="K32" s="1" t="s">
        <v>266</v>
      </c>
      <c r="L32" s="1">
        <v>2001</v>
      </c>
    </row>
    <row r="33" spans="1:12" ht="15.75">
      <c r="A33" s="1" t="s">
        <v>11</v>
      </c>
      <c r="B33" s="1" t="s">
        <v>264</v>
      </c>
      <c r="C33" s="1" t="s">
        <v>296</v>
      </c>
      <c r="D33" s="11">
        <f t="shared" si="1"/>
        <v>9.641171125</v>
      </c>
      <c r="E33" s="12">
        <f t="shared" si="0"/>
        <v>8.45</v>
      </c>
      <c r="F33" s="1">
        <v>8.85</v>
      </c>
      <c r="G33" s="1">
        <v>8850</v>
      </c>
      <c r="H33" s="3">
        <v>130</v>
      </c>
      <c r="I33" s="3">
        <v>69.952</v>
      </c>
      <c r="J33" s="1">
        <v>117.3</v>
      </c>
      <c r="K33" s="1" t="s">
        <v>266</v>
      </c>
      <c r="L33" s="1">
        <v>2001</v>
      </c>
    </row>
    <row r="34" spans="1:12" ht="15.75">
      <c r="A34" s="1" t="s">
        <v>11</v>
      </c>
      <c r="B34" s="1" t="s">
        <v>264</v>
      </c>
      <c r="C34" s="1" t="s">
        <v>297</v>
      </c>
      <c r="D34" s="11">
        <f t="shared" si="1"/>
        <v>10.071531999999998</v>
      </c>
      <c r="E34" s="12">
        <f t="shared" si="0"/>
        <v>8.799999999999999</v>
      </c>
      <c r="F34" s="1">
        <v>9.2</v>
      </c>
      <c r="G34" s="1">
        <v>9200</v>
      </c>
      <c r="H34" s="3">
        <v>90</v>
      </c>
      <c r="I34" s="3">
        <v>69.989</v>
      </c>
      <c r="J34" s="1">
        <v>117.317</v>
      </c>
      <c r="K34" s="1" t="s">
        <v>266</v>
      </c>
      <c r="L34" s="1">
        <v>2001</v>
      </c>
    </row>
    <row r="35" spans="1:12" ht="15.75">
      <c r="A35" s="1" t="s">
        <v>11</v>
      </c>
      <c r="B35" s="1" t="s">
        <v>264</v>
      </c>
      <c r="C35" s="1" t="s">
        <v>298</v>
      </c>
      <c r="D35" s="11">
        <f t="shared" si="1"/>
        <v>0.8903005840000002</v>
      </c>
      <c r="E35" s="12">
        <f t="shared" si="0"/>
        <v>0.9400000000000001</v>
      </c>
      <c r="F35" s="1">
        <v>1.34</v>
      </c>
      <c r="G35" s="1">
        <v>1340</v>
      </c>
      <c r="H35" s="3">
        <v>80</v>
      </c>
      <c r="I35" s="1">
        <v>69.987</v>
      </c>
      <c r="J35" s="1">
        <v>117.397</v>
      </c>
      <c r="K35" s="1" t="s">
        <v>266</v>
      </c>
      <c r="L35" s="1">
        <v>2001</v>
      </c>
    </row>
    <row r="36" spans="1:12" ht="15.75">
      <c r="A36" s="1" t="s">
        <v>11</v>
      </c>
      <c r="B36" s="1" t="s">
        <v>264</v>
      </c>
      <c r="C36" s="1" t="s">
        <v>299</v>
      </c>
      <c r="D36" s="11">
        <f t="shared" si="1"/>
        <v>10.518383296</v>
      </c>
      <c r="E36" s="12">
        <f t="shared" si="0"/>
        <v>9.16</v>
      </c>
      <c r="F36" s="1">
        <v>9.56</v>
      </c>
      <c r="G36" s="1">
        <v>9560</v>
      </c>
      <c r="H36" s="1">
        <v>70</v>
      </c>
      <c r="I36" s="1">
        <v>70.756</v>
      </c>
      <c r="J36" s="1">
        <v>117.831</v>
      </c>
      <c r="K36" s="1" t="s">
        <v>300</v>
      </c>
      <c r="L36" s="1">
        <v>0</v>
      </c>
    </row>
    <row r="37" spans="1:12" ht="15.75">
      <c r="A37" s="1" t="s">
        <v>11</v>
      </c>
      <c r="B37" s="1" t="s">
        <v>264</v>
      </c>
      <c r="C37" s="8" t="s">
        <v>301</v>
      </c>
      <c r="D37" s="11">
        <f t="shared" si="1"/>
        <v>10.381377624999997</v>
      </c>
      <c r="E37" s="12">
        <f t="shared" si="0"/>
        <v>9.049999999999999</v>
      </c>
      <c r="F37" s="17">
        <v>9.45</v>
      </c>
      <c r="G37" s="1">
        <v>9285</v>
      </c>
      <c r="H37" s="1">
        <v>140</v>
      </c>
      <c r="I37" s="6">
        <v>71.075</v>
      </c>
      <c r="J37" s="6">
        <v>118.18</v>
      </c>
      <c r="K37" s="1" t="s">
        <v>302</v>
      </c>
      <c r="L37" s="1">
        <v>0</v>
      </c>
    </row>
    <row r="38" spans="1:12" ht="15.75">
      <c r="A38" s="1" t="s">
        <v>11</v>
      </c>
      <c r="B38" s="1" t="s">
        <v>264</v>
      </c>
      <c r="C38" s="18" t="s">
        <v>303</v>
      </c>
      <c r="D38" s="11">
        <f t="shared" si="1"/>
        <v>11.244154488553</v>
      </c>
      <c r="E38" s="12">
        <f t="shared" si="0"/>
        <v>9.737</v>
      </c>
      <c r="F38" s="17">
        <v>10.137</v>
      </c>
      <c r="G38" s="1">
        <v>10137</v>
      </c>
      <c r="H38" s="1">
        <v>61</v>
      </c>
      <c r="I38" s="6">
        <v>71.607</v>
      </c>
      <c r="J38" s="6">
        <v>118.931</v>
      </c>
      <c r="K38" s="1" t="s">
        <v>266</v>
      </c>
      <c r="L38" s="1">
        <v>0</v>
      </c>
    </row>
    <row r="39" spans="1:12" ht="15.75">
      <c r="A39" s="1" t="s">
        <v>11</v>
      </c>
      <c r="B39" s="1" t="s">
        <v>264</v>
      </c>
      <c r="C39" s="18" t="s">
        <v>304</v>
      </c>
      <c r="D39" s="11">
        <f t="shared" si="1"/>
        <v>10.522125703747001</v>
      </c>
      <c r="E39" s="12">
        <f t="shared" si="0"/>
        <v>9.163</v>
      </c>
      <c r="F39" s="17">
        <v>9.563</v>
      </c>
      <c r="G39" s="1">
        <v>9563</v>
      </c>
      <c r="H39" s="1">
        <v>52</v>
      </c>
      <c r="I39" s="6">
        <v>71.865</v>
      </c>
      <c r="J39" s="6">
        <v>119.109</v>
      </c>
      <c r="K39" s="1" t="s">
        <v>266</v>
      </c>
      <c r="L39" s="1">
        <v>0</v>
      </c>
    </row>
    <row r="40" spans="1:12" ht="15.75">
      <c r="A40" s="1" t="s">
        <v>11</v>
      </c>
      <c r="B40" s="1" t="s">
        <v>264</v>
      </c>
      <c r="C40" s="18" t="s">
        <v>305</v>
      </c>
      <c r="D40" s="11">
        <f t="shared" si="1"/>
        <v>11.133932125</v>
      </c>
      <c r="E40" s="12">
        <f t="shared" si="0"/>
        <v>9.65</v>
      </c>
      <c r="F40" s="17">
        <v>10.05</v>
      </c>
      <c r="G40" s="1">
        <v>10050</v>
      </c>
      <c r="H40" s="1">
        <v>62</v>
      </c>
      <c r="I40" s="6">
        <v>71.785</v>
      </c>
      <c r="J40" s="6">
        <v>119.119</v>
      </c>
      <c r="K40" s="1" t="s">
        <v>266</v>
      </c>
      <c r="L40" s="1">
        <v>0</v>
      </c>
    </row>
    <row r="41" spans="1:12" ht="15.75">
      <c r="A41" s="1" t="s">
        <v>11</v>
      </c>
      <c r="B41" s="1" t="s">
        <v>264</v>
      </c>
      <c r="C41" s="1" t="s">
        <v>306</v>
      </c>
      <c r="D41" s="11">
        <f t="shared" si="1"/>
        <v>10.693366999999999</v>
      </c>
      <c r="E41" s="12">
        <f t="shared" si="0"/>
        <v>9.299999999999999</v>
      </c>
      <c r="F41" s="1">
        <v>9.7</v>
      </c>
      <c r="G41" s="1">
        <v>9700</v>
      </c>
      <c r="H41" s="1">
        <v>70</v>
      </c>
      <c r="I41" s="1">
        <v>69.417</v>
      </c>
      <c r="J41" s="1">
        <v>120.283</v>
      </c>
      <c r="K41" s="1" t="s">
        <v>300</v>
      </c>
      <c r="L41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">
      <selection activeCell="C26" sqref="C26"/>
    </sheetView>
  </sheetViews>
  <sheetFormatPr defaultColWidth="8.796875" defaultRowHeight="15"/>
  <cols>
    <col min="1" max="3" width="11" style="0" customWidth="1"/>
    <col min="4" max="5" width="10.8984375" style="13" customWidth="1"/>
    <col min="6" max="16384" width="11" style="0" customWidth="1"/>
  </cols>
  <sheetData>
    <row r="1" spans="1:12" ht="15.75">
      <c r="A1" s="1" t="s">
        <v>25</v>
      </c>
      <c r="B1" s="1" t="s">
        <v>26</v>
      </c>
      <c r="C1" s="1" t="s">
        <v>27</v>
      </c>
      <c r="D1" s="9" t="s">
        <v>28</v>
      </c>
      <c r="E1" s="10" t="s">
        <v>29</v>
      </c>
      <c r="F1" s="2" t="s">
        <v>30</v>
      </c>
      <c r="G1" s="3" t="s">
        <v>31</v>
      </c>
      <c r="H1" s="2" t="s">
        <v>32</v>
      </c>
      <c r="I1" s="3" t="s">
        <v>33</v>
      </c>
      <c r="J1" s="3" t="s">
        <v>34</v>
      </c>
      <c r="K1" s="1" t="s">
        <v>35</v>
      </c>
      <c r="L1" s="1" t="s">
        <v>36</v>
      </c>
    </row>
    <row r="2" spans="1:12" ht="15.75">
      <c r="A2" s="1"/>
      <c r="B2" s="1"/>
      <c r="C2" s="1"/>
      <c r="D2" s="9"/>
      <c r="E2" s="10"/>
      <c r="F2" s="2"/>
      <c r="G2" s="3"/>
      <c r="H2" s="2"/>
      <c r="I2" s="4">
        <f>AVERAGE(I4:I121)</f>
        <v>72.64100847457627</v>
      </c>
      <c r="J2" s="4">
        <f>AVERAGE(J4:J121)</f>
        <v>94.16304237288135</v>
      </c>
      <c r="K2" s="1"/>
      <c r="L2" s="1"/>
    </row>
    <row r="3" spans="1:12" ht="15.75">
      <c r="A3" s="1"/>
      <c r="B3" s="1"/>
      <c r="C3" s="1"/>
      <c r="D3" s="9"/>
      <c r="E3" s="10"/>
      <c r="F3" s="2"/>
      <c r="G3" s="3"/>
      <c r="H3" s="2"/>
      <c r="I3" s="4">
        <f>STDEV(I4:I121)</f>
        <v>1.1351252989764602</v>
      </c>
      <c r="J3" s="4">
        <f>STDEV(J4:J121)</f>
        <v>4.768977346330135</v>
      </c>
      <c r="K3" s="1"/>
      <c r="L3" s="1"/>
    </row>
    <row r="4" spans="1:12" ht="15.75">
      <c r="A4" s="1" t="s">
        <v>147</v>
      </c>
      <c r="B4" s="1" t="s">
        <v>58</v>
      </c>
      <c r="C4" s="8" t="s">
        <v>148</v>
      </c>
      <c r="D4" s="11">
        <f>(0.000000001*(E4*1000)^3-0.00001*(E4*1000)^2+1.1789*(E4*1000)-209.86)/1000</f>
        <v>10.009811874999999</v>
      </c>
      <c r="E4" s="12">
        <f aca="true" t="shared" si="0" ref="E4:E67">(F4-0.4)</f>
        <v>8.75</v>
      </c>
      <c r="F4" s="7">
        <v>9.15</v>
      </c>
      <c r="G4" s="1">
        <v>8990</v>
      </c>
      <c r="H4" s="1">
        <v>140</v>
      </c>
      <c r="I4" s="6">
        <v>73.98</v>
      </c>
      <c r="J4" s="6">
        <v>93.67</v>
      </c>
      <c r="K4" s="1" t="s">
        <v>108</v>
      </c>
      <c r="L4" s="1">
        <v>1966</v>
      </c>
    </row>
    <row r="5" spans="1:12" ht="15.75">
      <c r="A5" s="1" t="s">
        <v>147</v>
      </c>
      <c r="B5" s="1" t="s">
        <v>58</v>
      </c>
      <c r="C5" s="1" t="s">
        <v>149</v>
      </c>
      <c r="D5" s="11">
        <f aca="true" t="shared" si="1" ref="D5:D68">(0.000000001*(E5*1000)^3-0.00001*(E5*1000)^2+1.1789*(E5*1000)-209.86)/1000</f>
        <v>0.260164</v>
      </c>
      <c r="E5" s="12">
        <f t="shared" si="0"/>
        <v>0.4</v>
      </c>
      <c r="F5" s="7">
        <v>0.8</v>
      </c>
      <c r="G5" s="1">
        <v>640</v>
      </c>
      <c r="H5" s="1">
        <v>50</v>
      </c>
      <c r="I5" s="6">
        <v>74.08</v>
      </c>
      <c r="J5" s="6">
        <v>94.78</v>
      </c>
      <c r="K5" s="1" t="s">
        <v>60</v>
      </c>
      <c r="L5" s="1">
        <v>1990</v>
      </c>
    </row>
    <row r="6" spans="1:12" ht="15.75">
      <c r="A6" s="1" t="s">
        <v>147</v>
      </c>
      <c r="B6" s="1" t="s">
        <v>58</v>
      </c>
      <c r="C6" s="1" t="s">
        <v>150</v>
      </c>
      <c r="D6" s="11">
        <f t="shared" si="1"/>
        <v>10.756030375</v>
      </c>
      <c r="E6" s="12">
        <f t="shared" si="0"/>
        <v>9.35</v>
      </c>
      <c r="F6" s="7">
        <v>9.75</v>
      </c>
      <c r="G6" s="1">
        <v>9590</v>
      </c>
      <c r="H6" s="1">
        <v>120</v>
      </c>
      <c r="I6" s="6">
        <v>74.03</v>
      </c>
      <c r="J6" s="6">
        <v>94.8</v>
      </c>
      <c r="K6" s="1" t="s">
        <v>60</v>
      </c>
      <c r="L6" s="1">
        <v>1990</v>
      </c>
    </row>
    <row r="7" spans="1:12" ht="15.75">
      <c r="A7" s="1" t="s">
        <v>147</v>
      </c>
      <c r="B7" s="1" t="s">
        <v>58</v>
      </c>
      <c r="C7" s="1" t="s">
        <v>151</v>
      </c>
      <c r="D7" s="11">
        <f t="shared" si="1"/>
        <v>7.735541514625</v>
      </c>
      <c r="E7" s="12">
        <f t="shared" si="0"/>
        <v>6.864999999999999</v>
      </c>
      <c r="F7" s="7">
        <v>7.265</v>
      </c>
      <c r="G7" s="1">
        <v>7110</v>
      </c>
      <c r="H7" s="1">
        <v>90</v>
      </c>
      <c r="I7" s="6">
        <v>74.06</v>
      </c>
      <c r="J7" s="6">
        <v>94.8</v>
      </c>
      <c r="K7" s="1" t="s">
        <v>60</v>
      </c>
      <c r="L7" s="1">
        <v>1990</v>
      </c>
    </row>
    <row r="8" spans="1:12" ht="15.75">
      <c r="A8" s="1" t="s">
        <v>147</v>
      </c>
      <c r="B8" s="1" t="s">
        <v>58</v>
      </c>
      <c r="C8" s="1" t="s">
        <v>152</v>
      </c>
      <c r="D8" s="11">
        <f t="shared" si="1"/>
        <v>4.438413765625</v>
      </c>
      <c r="E8" s="12">
        <f t="shared" si="0"/>
        <v>4.0249999999999995</v>
      </c>
      <c r="F8" s="7">
        <v>4.425</v>
      </c>
      <c r="G8" s="1">
        <v>4270</v>
      </c>
      <c r="H8" s="1">
        <v>70</v>
      </c>
      <c r="I8" s="6">
        <v>74.055</v>
      </c>
      <c r="J8" s="6">
        <v>94.81</v>
      </c>
      <c r="K8" s="1" t="s">
        <v>60</v>
      </c>
      <c r="L8" s="1">
        <v>1990</v>
      </c>
    </row>
    <row r="9" spans="1:12" ht="15.75">
      <c r="A9" s="1" t="s">
        <v>147</v>
      </c>
      <c r="B9" s="1" t="s">
        <v>58</v>
      </c>
      <c r="C9" s="1" t="s">
        <v>153</v>
      </c>
      <c r="D9" s="11">
        <f t="shared" si="1"/>
        <v>1.2095348633749996</v>
      </c>
      <c r="E9" s="12">
        <f t="shared" si="0"/>
        <v>1.2149999999999999</v>
      </c>
      <c r="F9" s="7">
        <v>1.615</v>
      </c>
      <c r="G9" s="1">
        <v>1460</v>
      </c>
      <c r="H9" s="1">
        <v>80</v>
      </c>
      <c r="I9" s="6">
        <v>74.07</v>
      </c>
      <c r="J9" s="6">
        <v>94.81</v>
      </c>
      <c r="K9" s="1" t="s">
        <v>60</v>
      </c>
      <c r="L9" s="1">
        <v>1990</v>
      </c>
    </row>
    <row r="10" spans="1:12" ht="15.75">
      <c r="A10" s="1" t="s">
        <v>147</v>
      </c>
      <c r="B10" s="1" t="s">
        <v>58</v>
      </c>
      <c r="C10" s="1" t="s">
        <v>154</v>
      </c>
      <c r="D10" s="11">
        <f t="shared" si="1"/>
        <v>8.809538672124999</v>
      </c>
      <c r="E10" s="12">
        <f t="shared" si="0"/>
        <v>7.764999999999999</v>
      </c>
      <c r="F10" s="7">
        <v>8.165</v>
      </c>
      <c r="G10" s="1">
        <v>8010</v>
      </c>
      <c r="H10" s="1">
        <v>160</v>
      </c>
      <c r="I10" s="6">
        <v>74.025</v>
      </c>
      <c r="J10" s="6">
        <v>94.88</v>
      </c>
      <c r="K10" s="1" t="s">
        <v>60</v>
      </c>
      <c r="L10" s="1">
        <v>1990</v>
      </c>
    </row>
    <row r="11" spans="1:12" ht="15.75">
      <c r="A11" s="1" t="s">
        <v>147</v>
      </c>
      <c r="B11" s="1" t="s">
        <v>58</v>
      </c>
      <c r="C11" s="8" t="s">
        <v>155</v>
      </c>
      <c r="D11" s="11">
        <f t="shared" si="1"/>
        <v>7.871726392</v>
      </c>
      <c r="E11" s="12">
        <f t="shared" si="0"/>
        <v>6.9799999999999995</v>
      </c>
      <c r="F11" s="14">
        <v>7.38</v>
      </c>
      <c r="G11" s="1">
        <v>7380</v>
      </c>
      <c r="H11" s="1">
        <v>140</v>
      </c>
      <c r="I11" s="6">
        <v>74.7</v>
      </c>
      <c r="J11" s="6">
        <v>94.98</v>
      </c>
      <c r="K11" s="1" t="s">
        <v>108</v>
      </c>
      <c r="L11" s="1">
        <v>1971</v>
      </c>
    </row>
    <row r="12" spans="1:12" ht="15.75">
      <c r="A12" s="1" t="s">
        <v>147</v>
      </c>
      <c r="B12" s="1" t="s">
        <v>58</v>
      </c>
      <c r="C12" s="1" t="s">
        <v>156</v>
      </c>
      <c r="D12" s="11">
        <f t="shared" si="1"/>
        <v>9.063076234375002</v>
      </c>
      <c r="E12" s="12">
        <f t="shared" si="0"/>
        <v>7.975</v>
      </c>
      <c r="F12" s="14">
        <v>8.375</v>
      </c>
      <c r="G12" s="1">
        <v>8250</v>
      </c>
      <c r="H12" s="1">
        <v>100</v>
      </c>
      <c r="I12" s="6">
        <v>74.68</v>
      </c>
      <c r="J12" s="6">
        <v>95</v>
      </c>
      <c r="K12" s="1" t="s">
        <v>40</v>
      </c>
      <c r="L12" s="1">
        <v>1996</v>
      </c>
    </row>
    <row r="13" spans="1:12" ht="15.75">
      <c r="A13" s="1" t="s">
        <v>147</v>
      </c>
      <c r="B13" s="1" t="s">
        <v>58</v>
      </c>
      <c r="C13" s="1" t="s">
        <v>157</v>
      </c>
      <c r="D13" s="11">
        <f t="shared" si="1"/>
        <v>10.127150201124998</v>
      </c>
      <c r="E13" s="12">
        <f t="shared" si="0"/>
        <v>8.844999999999999</v>
      </c>
      <c r="F13" s="14">
        <v>9.245</v>
      </c>
      <c r="G13" s="1">
        <v>9110</v>
      </c>
      <c r="H13" s="1">
        <v>110</v>
      </c>
      <c r="I13" s="6">
        <v>74.595</v>
      </c>
      <c r="J13" s="6">
        <v>95.775</v>
      </c>
      <c r="K13" s="1" t="s">
        <v>40</v>
      </c>
      <c r="L13" s="1">
        <v>1996</v>
      </c>
    </row>
    <row r="14" spans="1:12" ht="15.75">
      <c r="A14" s="1" t="s">
        <v>147</v>
      </c>
      <c r="B14" s="1" t="s">
        <v>58</v>
      </c>
      <c r="C14" s="1" t="s">
        <v>158</v>
      </c>
      <c r="D14" s="11">
        <f t="shared" si="1"/>
        <v>5.473125203125001</v>
      </c>
      <c r="E14" s="12">
        <f t="shared" si="0"/>
        <v>4.925</v>
      </c>
      <c r="F14" s="14">
        <v>5.325</v>
      </c>
      <c r="G14" s="1">
        <v>5170</v>
      </c>
      <c r="H14" s="1">
        <v>80</v>
      </c>
      <c r="I14" s="6">
        <v>74.565</v>
      </c>
      <c r="J14" s="6">
        <v>95.777</v>
      </c>
      <c r="K14" s="1" t="s">
        <v>40</v>
      </c>
      <c r="L14" s="1">
        <v>1996</v>
      </c>
    </row>
    <row r="15" spans="1:12" ht="15.75">
      <c r="A15" s="1" t="s">
        <v>147</v>
      </c>
      <c r="B15" s="1" t="s">
        <v>58</v>
      </c>
      <c r="C15" s="1" t="s">
        <v>159</v>
      </c>
      <c r="D15" s="11">
        <f t="shared" si="1"/>
        <v>2.4379003520000007</v>
      </c>
      <c r="E15" s="12">
        <f t="shared" si="0"/>
        <v>2.2800000000000002</v>
      </c>
      <c r="F15" s="14">
        <v>2.68</v>
      </c>
      <c r="G15" s="1">
        <v>2530</v>
      </c>
      <c r="H15" s="1">
        <v>70</v>
      </c>
      <c r="I15" s="6">
        <v>74.61</v>
      </c>
      <c r="J15" s="6">
        <v>95.802</v>
      </c>
      <c r="K15" s="1" t="s">
        <v>40</v>
      </c>
      <c r="L15" s="1">
        <v>1996</v>
      </c>
    </row>
    <row r="16" spans="1:12" ht="15.75">
      <c r="A16" s="1" t="s">
        <v>147</v>
      </c>
      <c r="B16" s="1" t="s">
        <v>160</v>
      </c>
      <c r="C16" s="1" t="s">
        <v>161</v>
      </c>
      <c r="D16" s="11">
        <f t="shared" si="1"/>
        <v>9.586117280125</v>
      </c>
      <c r="E16" s="12">
        <f t="shared" si="0"/>
        <v>8.405</v>
      </c>
      <c r="F16" s="15">
        <v>8.805</v>
      </c>
      <c r="G16" s="1">
        <v>8650</v>
      </c>
      <c r="H16" s="1">
        <v>210</v>
      </c>
      <c r="I16" s="6">
        <v>72.01</v>
      </c>
      <c r="J16" s="6">
        <v>96.51</v>
      </c>
      <c r="K16" s="1" t="s">
        <v>60</v>
      </c>
      <c r="L16" s="1">
        <v>1990</v>
      </c>
    </row>
    <row r="17" spans="1:12" ht="15.75">
      <c r="A17" s="1" t="s">
        <v>147</v>
      </c>
      <c r="B17" s="1" t="s">
        <v>160</v>
      </c>
      <c r="C17" s="1" t="s">
        <v>162</v>
      </c>
      <c r="D17" s="11">
        <f t="shared" si="1"/>
        <v>4.8631391798750006</v>
      </c>
      <c r="E17" s="12">
        <f t="shared" si="0"/>
        <v>4.395</v>
      </c>
      <c r="F17" s="15">
        <v>4.795</v>
      </c>
      <c r="G17" s="1">
        <v>4640</v>
      </c>
      <c r="H17" s="1">
        <v>80</v>
      </c>
      <c r="I17" s="6">
        <v>73.16</v>
      </c>
      <c r="J17" s="6">
        <v>96.72</v>
      </c>
      <c r="K17" s="1" t="s">
        <v>60</v>
      </c>
      <c r="L17" s="1">
        <v>1990</v>
      </c>
    </row>
    <row r="18" spans="1:12" ht="15.75">
      <c r="A18" s="1" t="s">
        <v>147</v>
      </c>
      <c r="B18" s="1" t="s">
        <v>160</v>
      </c>
      <c r="C18" s="1" t="s">
        <v>163</v>
      </c>
      <c r="D18" s="11">
        <f t="shared" si="1"/>
        <v>9.488395578125001</v>
      </c>
      <c r="E18" s="12">
        <f t="shared" si="0"/>
        <v>8.325</v>
      </c>
      <c r="F18" s="15">
        <v>8.725</v>
      </c>
      <c r="G18" s="1">
        <v>8570</v>
      </c>
      <c r="H18" s="1">
        <v>130</v>
      </c>
      <c r="I18" s="6">
        <v>72.88</v>
      </c>
      <c r="J18" s="6">
        <v>96.78</v>
      </c>
      <c r="K18" s="1" t="s">
        <v>60</v>
      </c>
      <c r="L18" s="1">
        <v>1990</v>
      </c>
    </row>
    <row r="19" spans="1:12" ht="15.75">
      <c r="A19" s="1" t="s">
        <v>147</v>
      </c>
      <c r="B19" s="1" t="s">
        <v>160</v>
      </c>
      <c r="C19" s="1" t="s">
        <v>164</v>
      </c>
      <c r="D19" s="11">
        <f t="shared" si="1"/>
        <v>10.437374782374997</v>
      </c>
      <c r="E19" s="12">
        <f t="shared" si="0"/>
        <v>9.094999999999999</v>
      </c>
      <c r="F19" s="15">
        <v>9.495</v>
      </c>
      <c r="G19" s="1">
        <v>9340</v>
      </c>
      <c r="H19" s="1">
        <v>150</v>
      </c>
      <c r="I19" s="6">
        <v>73.02</v>
      </c>
      <c r="J19" s="6">
        <v>97.05</v>
      </c>
      <c r="K19" s="1" t="s">
        <v>60</v>
      </c>
      <c r="L19" s="1">
        <v>1990</v>
      </c>
    </row>
    <row r="20" spans="1:12" ht="15.75">
      <c r="A20" s="1" t="s">
        <v>147</v>
      </c>
      <c r="B20" s="1" t="s">
        <v>160</v>
      </c>
      <c r="C20" s="1" t="s">
        <v>165</v>
      </c>
      <c r="D20" s="11">
        <f t="shared" si="1"/>
        <v>9.733065953125001</v>
      </c>
      <c r="E20" s="12">
        <f t="shared" si="0"/>
        <v>8.525</v>
      </c>
      <c r="F20" s="15">
        <v>8.925</v>
      </c>
      <c r="G20" s="1">
        <v>8770</v>
      </c>
      <c r="H20" s="1">
        <v>160</v>
      </c>
      <c r="I20" s="6">
        <v>73.13</v>
      </c>
      <c r="J20" s="6">
        <v>97.05</v>
      </c>
      <c r="K20" s="1" t="s">
        <v>60</v>
      </c>
      <c r="L20" s="1">
        <v>1990</v>
      </c>
    </row>
    <row r="21" spans="1:12" ht="15.75">
      <c r="A21" s="1" t="s">
        <v>147</v>
      </c>
      <c r="B21" s="1" t="s">
        <v>58</v>
      </c>
      <c r="C21" s="1" t="s">
        <v>166</v>
      </c>
      <c r="D21" s="11">
        <f t="shared" si="1"/>
        <v>3.5617239760000006</v>
      </c>
      <c r="E21" s="12">
        <f t="shared" si="0"/>
        <v>3.2600000000000002</v>
      </c>
      <c r="F21" s="15">
        <v>3.66</v>
      </c>
      <c r="G21" s="1">
        <v>3500</v>
      </c>
      <c r="H21" s="1">
        <v>80</v>
      </c>
      <c r="I21" s="6">
        <v>73.78</v>
      </c>
      <c r="J21" s="6">
        <v>97.08</v>
      </c>
      <c r="K21" s="1" t="s">
        <v>60</v>
      </c>
      <c r="L21" s="1">
        <v>1990</v>
      </c>
    </row>
    <row r="22" spans="1:12" ht="15.75">
      <c r="A22" s="1" t="s">
        <v>147</v>
      </c>
      <c r="B22" s="1" t="s">
        <v>160</v>
      </c>
      <c r="C22" s="1" t="s">
        <v>167</v>
      </c>
      <c r="D22" s="11">
        <f t="shared" si="1"/>
        <v>1.3601033886250002</v>
      </c>
      <c r="E22" s="12">
        <f t="shared" si="0"/>
        <v>1.3450000000000002</v>
      </c>
      <c r="F22" s="15">
        <v>1.745</v>
      </c>
      <c r="G22" s="1">
        <v>1590</v>
      </c>
      <c r="H22" s="1">
        <v>70</v>
      </c>
      <c r="I22" s="6">
        <v>73.05</v>
      </c>
      <c r="J22" s="6">
        <v>97.12</v>
      </c>
      <c r="K22" s="1" t="s">
        <v>60</v>
      </c>
      <c r="L22" s="1">
        <v>1990</v>
      </c>
    </row>
    <row r="23" spans="1:12" ht="15.75">
      <c r="A23" s="1" t="s">
        <v>147</v>
      </c>
      <c r="B23" s="1" t="s">
        <v>160</v>
      </c>
      <c r="C23" s="1" t="s">
        <v>168</v>
      </c>
      <c r="D23" s="11">
        <f t="shared" si="1"/>
        <v>3.349777296875</v>
      </c>
      <c r="E23" s="12">
        <f t="shared" si="0"/>
        <v>3.075</v>
      </c>
      <c r="F23" s="15">
        <v>3.475</v>
      </c>
      <c r="G23" s="1">
        <v>3320</v>
      </c>
      <c r="H23" s="1">
        <v>80</v>
      </c>
      <c r="I23" s="6">
        <v>73.1</v>
      </c>
      <c r="J23" s="6">
        <v>97.12</v>
      </c>
      <c r="K23" s="1" t="s">
        <v>60</v>
      </c>
      <c r="L23" s="1">
        <v>1990</v>
      </c>
    </row>
    <row r="24" spans="1:12" ht="15.75">
      <c r="A24" s="1" t="s">
        <v>147</v>
      </c>
      <c r="B24" s="1" t="s">
        <v>160</v>
      </c>
      <c r="C24" s="1" t="s">
        <v>169</v>
      </c>
      <c r="D24" s="11">
        <f t="shared" si="1"/>
        <v>2.150463427</v>
      </c>
      <c r="E24" s="12">
        <f t="shared" si="0"/>
        <v>2.0300000000000002</v>
      </c>
      <c r="F24" s="15">
        <v>2.43</v>
      </c>
      <c r="G24" s="1">
        <v>2270</v>
      </c>
      <c r="H24" s="1">
        <v>230</v>
      </c>
      <c r="I24" s="6">
        <v>72.87</v>
      </c>
      <c r="J24" s="6">
        <v>97.28</v>
      </c>
      <c r="K24" s="1" t="s">
        <v>60</v>
      </c>
      <c r="L24" s="1">
        <v>1990</v>
      </c>
    </row>
    <row r="25" spans="1:12" ht="15.75">
      <c r="A25" s="1" t="s">
        <v>147</v>
      </c>
      <c r="B25" s="1" t="s">
        <v>58</v>
      </c>
      <c r="C25" s="1" t="s">
        <v>170</v>
      </c>
      <c r="D25" s="11">
        <f t="shared" si="1"/>
        <v>9.586117280125</v>
      </c>
      <c r="E25" s="12">
        <f t="shared" si="0"/>
        <v>8.405</v>
      </c>
      <c r="F25" s="15">
        <v>8.805</v>
      </c>
      <c r="G25" s="1">
        <v>8650</v>
      </c>
      <c r="H25" s="1">
        <v>140</v>
      </c>
      <c r="I25" s="6">
        <v>73.84</v>
      </c>
      <c r="J25" s="6">
        <v>97.28</v>
      </c>
      <c r="K25" s="1" t="s">
        <v>60</v>
      </c>
      <c r="L25" s="1">
        <v>1990</v>
      </c>
    </row>
    <row r="26" spans="1:12" ht="15.75">
      <c r="A26" s="1" t="s">
        <v>147</v>
      </c>
      <c r="B26" s="1" t="s">
        <v>160</v>
      </c>
      <c r="C26" s="1" t="s">
        <v>171</v>
      </c>
      <c r="D26" s="11">
        <f t="shared" si="1"/>
        <v>9.905073729624998</v>
      </c>
      <c r="E26" s="12">
        <f t="shared" si="0"/>
        <v>8.665</v>
      </c>
      <c r="F26" s="15">
        <v>9.065</v>
      </c>
      <c r="G26" s="1">
        <v>8910</v>
      </c>
      <c r="H26" s="1">
        <v>410</v>
      </c>
      <c r="I26" s="6">
        <v>72.82</v>
      </c>
      <c r="J26" s="6">
        <v>97.3</v>
      </c>
      <c r="K26" s="1" t="s">
        <v>60</v>
      </c>
      <c r="L26" s="1">
        <v>1990</v>
      </c>
    </row>
    <row r="27" spans="1:12" ht="15.75">
      <c r="A27" s="1" t="s">
        <v>147</v>
      </c>
      <c r="B27" s="1" t="s">
        <v>172</v>
      </c>
      <c r="C27" s="1" t="s">
        <v>173</v>
      </c>
      <c r="D27" s="11">
        <f t="shared" si="1"/>
        <v>9.622812962874999</v>
      </c>
      <c r="E27" s="12">
        <f t="shared" si="0"/>
        <v>8.435</v>
      </c>
      <c r="F27" s="15">
        <v>8.835</v>
      </c>
      <c r="G27" s="1">
        <v>8680</v>
      </c>
      <c r="H27" s="1">
        <v>140</v>
      </c>
      <c r="I27" s="6">
        <v>71.59</v>
      </c>
      <c r="J27" s="6">
        <v>97.35</v>
      </c>
      <c r="K27" s="1" t="s">
        <v>60</v>
      </c>
      <c r="L27" s="1">
        <v>1990</v>
      </c>
    </row>
    <row r="28" spans="1:12" ht="15.75">
      <c r="A28" s="1" t="s">
        <v>147</v>
      </c>
      <c r="B28" s="1" t="s">
        <v>172</v>
      </c>
      <c r="C28" s="1" t="s">
        <v>174</v>
      </c>
      <c r="D28" s="11">
        <f t="shared" si="1"/>
        <v>9.433511552</v>
      </c>
      <c r="E28" s="12">
        <f t="shared" si="0"/>
        <v>8.28</v>
      </c>
      <c r="F28" s="15">
        <v>8.68</v>
      </c>
      <c r="G28" s="1">
        <v>8520</v>
      </c>
      <c r="H28" s="1">
        <v>190</v>
      </c>
      <c r="I28" s="6">
        <v>71.6</v>
      </c>
      <c r="J28" s="6">
        <v>97.35</v>
      </c>
      <c r="K28" s="1" t="s">
        <v>60</v>
      </c>
      <c r="L28" s="1">
        <v>1990</v>
      </c>
    </row>
    <row r="29" spans="1:12" ht="15.75">
      <c r="A29" s="1" t="s">
        <v>147</v>
      </c>
      <c r="B29" s="1" t="s">
        <v>160</v>
      </c>
      <c r="C29" s="1" t="s">
        <v>175</v>
      </c>
      <c r="D29" s="11">
        <f t="shared" si="1"/>
        <v>9.598346123375</v>
      </c>
      <c r="E29" s="12">
        <f t="shared" si="0"/>
        <v>8.415</v>
      </c>
      <c r="F29" s="15">
        <v>8.815</v>
      </c>
      <c r="G29" s="1">
        <v>8660</v>
      </c>
      <c r="H29" s="1">
        <v>130</v>
      </c>
      <c r="I29" s="6">
        <v>72.88</v>
      </c>
      <c r="J29" s="6">
        <v>97.5</v>
      </c>
      <c r="K29" s="1" t="s">
        <v>60</v>
      </c>
      <c r="L29" s="1">
        <v>1990</v>
      </c>
    </row>
    <row r="30" spans="1:12" ht="15.75">
      <c r="A30" s="1" t="s">
        <v>147</v>
      </c>
      <c r="B30" s="1" t="s">
        <v>58</v>
      </c>
      <c r="C30" s="1" t="s">
        <v>176</v>
      </c>
      <c r="D30" s="11">
        <f t="shared" si="1"/>
        <v>1.2732623829999998</v>
      </c>
      <c r="E30" s="12">
        <f t="shared" si="0"/>
        <v>1.27</v>
      </c>
      <c r="F30" s="15">
        <v>1.67</v>
      </c>
      <c r="G30" s="1">
        <v>1510</v>
      </c>
      <c r="H30" s="1">
        <v>80</v>
      </c>
      <c r="I30" s="6">
        <v>74.596</v>
      </c>
      <c r="J30" s="6">
        <v>97.502</v>
      </c>
      <c r="K30" s="1" t="s">
        <v>40</v>
      </c>
      <c r="L30" s="1">
        <v>1996</v>
      </c>
    </row>
    <row r="31" spans="1:12" ht="15.75">
      <c r="A31" s="1" t="s">
        <v>147</v>
      </c>
      <c r="B31" s="1" t="s">
        <v>58</v>
      </c>
      <c r="C31" s="1" t="s">
        <v>177</v>
      </c>
      <c r="D31" s="11">
        <f t="shared" si="1"/>
        <v>3.773655596125001</v>
      </c>
      <c r="E31" s="12">
        <f t="shared" si="0"/>
        <v>3.4450000000000003</v>
      </c>
      <c r="F31" s="15">
        <v>3.845</v>
      </c>
      <c r="G31" s="1">
        <v>3690</v>
      </c>
      <c r="H31" s="1">
        <v>160</v>
      </c>
      <c r="I31" s="6">
        <v>74.01</v>
      </c>
      <c r="J31" s="6">
        <v>97.65</v>
      </c>
      <c r="K31" s="1" t="s">
        <v>60</v>
      </c>
      <c r="L31" s="1">
        <v>1990</v>
      </c>
    </row>
    <row r="32" spans="1:12" ht="15.75">
      <c r="A32" s="1" t="s">
        <v>147</v>
      </c>
      <c r="B32" s="1" t="s">
        <v>58</v>
      </c>
      <c r="C32" s="1" t="s">
        <v>178</v>
      </c>
      <c r="D32" s="11">
        <f t="shared" si="1"/>
        <v>10.487208785375</v>
      </c>
      <c r="E32" s="12">
        <f t="shared" si="0"/>
        <v>9.135</v>
      </c>
      <c r="F32" s="15">
        <v>9.535</v>
      </c>
      <c r="G32" s="1">
        <v>9380</v>
      </c>
      <c r="H32" s="1">
        <v>140</v>
      </c>
      <c r="I32" s="6">
        <v>73.74</v>
      </c>
      <c r="J32" s="6">
        <v>97.68</v>
      </c>
      <c r="K32" s="1" t="s">
        <v>60</v>
      </c>
      <c r="L32" s="1">
        <v>1990</v>
      </c>
    </row>
    <row r="33" spans="1:12" ht="15.75">
      <c r="A33" s="1" t="s">
        <v>147</v>
      </c>
      <c r="B33" s="1" t="s">
        <v>58</v>
      </c>
      <c r="C33" s="1" t="s">
        <v>179</v>
      </c>
      <c r="D33" s="11">
        <f t="shared" si="1"/>
        <v>2.518307875</v>
      </c>
      <c r="E33" s="12">
        <f t="shared" si="0"/>
        <v>2.35</v>
      </c>
      <c r="F33" s="15">
        <v>2.75</v>
      </c>
      <c r="G33" s="1">
        <v>2590</v>
      </c>
      <c r="H33" s="1">
        <v>140</v>
      </c>
      <c r="I33" s="6">
        <v>74</v>
      </c>
      <c r="J33" s="6">
        <v>97.7</v>
      </c>
      <c r="K33" s="1" t="s">
        <v>60</v>
      </c>
      <c r="L33" s="1">
        <v>1990</v>
      </c>
    </row>
    <row r="34" spans="1:12" ht="15.75">
      <c r="A34" s="1" t="s">
        <v>147</v>
      </c>
      <c r="B34" s="1" t="s">
        <v>58</v>
      </c>
      <c r="C34" s="1" t="s">
        <v>180</v>
      </c>
      <c r="D34" s="11">
        <f t="shared" si="1"/>
        <v>4.719568483000001</v>
      </c>
      <c r="E34" s="12">
        <f t="shared" si="0"/>
        <v>4.27</v>
      </c>
      <c r="F34" s="15">
        <v>4.67</v>
      </c>
      <c r="G34" s="1">
        <v>4510</v>
      </c>
      <c r="H34" s="1">
        <v>170</v>
      </c>
      <c r="I34" s="6">
        <v>74.125</v>
      </c>
      <c r="J34" s="6">
        <v>97.73</v>
      </c>
      <c r="K34" s="1" t="s">
        <v>60</v>
      </c>
      <c r="L34" s="1">
        <v>1990</v>
      </c>
    </row>
    <row r="35" spans="1:12" ht="15.75">
      <c r="A35" s="1" t="s">
        <v>147</v>
      </c>
      <c r="B35" s="1" t="s">
        <v>160</v>
      </c>
      <c r="C35" s="1" t="s">
        <v>181</v>
      </c>
      <c r="D35" s="11">
        <f t="shared" si="1"/>
        <v>9.567779718999997</v>
      </c>
      <c r="E35" s="12">
        <f t="shared" si="0"/>
        <v>8.389999999999999</v>
      </c>
      <c r="F35" s="15">
        <v>8.79</v>
      </c>
      <c r="G35" s="1">
        <v>8630</v>
      </c>
      <c r="H35" s="1">
        <v>200</v>
      </c>
      <c r="I35" s="6">
        <v>72.17</v>
      </c>
      <c r="J35" s="6">
        <v>97.83</v>
      </c>
      <c r="K35" s="1" t="s">
        <v>60</v>
      </c>
      <c r="L35" s="1">
        <v>1990</v>
      </c>
    </row>
    <row r="36" spans="1:12" ht="15.75">
      <c r="A36" s="1" t="s">
        <v>147</v>
      </c>
      <c r="B36" s="1" t="s">
        <v>160</v>
      </c>
      <c r="C36" s="1" t="s">
        <v>182</v>
      </c>
      <c r="D36" s="11">
        <f t="shared" si="1"/>
        <v>10.257187374999999</v>
      </c>
      <c r="E36" s="12">
        <f t="shared" si="0"/>
        <v>8.95</v>
      </c>
      <c r="F36" s="15">
        <v>9.35</v>
      </c>
      <c r="G36" s="1">
        <v>9230</v>
      </c>
      <c r="H36" s="1">
        <v>220</v>
      </c>
      <c r="I36" s="6">
        <v>72.17</v>
      </c>
      <c r="J36" s="6">
        <v>97.83</v>
      </c>
      <c r="K36" s="1" t="s">
        <v>60</v>
      </c>
      <c r="L36" s="1">
        <v>1990</v>
      </c>
    </row>
    <row r="37" spans="1:12" ht="15.75">
      <c r="A37" s="1" t="s">
        <v>147</v>
      </c>
      <c r="B37" s="1" t="s">
        <v>172</v>
      </c>
      <c r="C37" s="1" t="s">
        <v>183</v>
      </c>
      <c r="D37" s="11">
        <f t="shared" si="1"/>
        <v>5.133330847000001</v>
      </c>
      <c r="E37" s="12">
        <f t="shared" si="0"/>
        <v>4.63</v>
      </c>
      <c r="F37" s="15">
        <v>5.03</v>
      </c>
      <c r="G37" s="1">
        <v>4870</v>
      </c>
      <c r="H37" s="1">
        <v>100</v>
      </c>
      <c r="I37" s="6">
        <v>71.67</v>
      </c>
      <c r="J37" s="6">
        <v>98.25</v>
      </c>
      <c r="K37" s="1" t="s">
        <v>60</v>
      </c>
      <c r="L37" s="1">
        <v>1990</v>
      </c>
    </row>
    <row r="38" spans="1:12" ht="15.75">
      <c r="A38" s="1" t="s">
        <v>147</v>
      </c>
      <c r="B38" s="1" t="s">
        <v>160</v>
      </c>
      <c r="C38" s="1" t="s">
        <v>184</v>
      </c>
      <c r="D38" s="11">
        <f t="shared" si="1"/>
        <v>10.071531999999998</v>
      </c>
      <c r="E38" s="12">
        <f t="shared" si="0"/>
        <v>8.799999999999999</v>
      </c>
      <c r="F38" s="15">
        <v>9.2</v>
      </c>
      <c r="G38" s="1">
        <v>9040</v>
      </c>
      <c r="H38" s="1">
        <v>130</v>
      </c>
      <c r="I38" s="6">
        <v>72.67</v>
      </c>
      <c r="J38" s="6">
        <v>98.28</v>
      </c>
      <c r="K38" s="1" t="s">
        <v>60</v>
      </c>
      <c r="L38" s="1">
        <v>1990</v>
      </c>
    </row>
    <row r="39" spans="1:12" ht="15.75">
      <c r="A39" s="1" t="s">
        <v>147</v>
      </c>
      <c r="B39" s="1" t="s">
        <v>58</v>
      </c>
      <c r="C39" s="1" t="s">
        <v>185</v>
      </c>
      <c r="D39" s="11">
        <f t="shared" si="1"/>
        <v>6.871374397</v>
      </c>
      <c r="E39" s="12">
        <f t="shared" si="0"/>
        <v>6.13</v>
      </c>
      <c r="F39" s="16">
        <v>6.53</v>
      </c>
      <c r="G39" s="1"/>
      <c r="H39" s="1">
        <v>90</v>
      </c>
      <c r="I39" s="6">
        <v>75.685</v>
      </c>
      <c r="J39" s="6">
        <v>98.319</v>
      </c>
      <c r="K39" s="1" t="s">
        <v>186</v>
      </c>
      <c r="L39" s="1">
        <v>0</v>
      </c>
    </row>
    <row r="40" spans="1:12" ht="15.75">
      <c r="A40" s="1" t="s">
        <v>147</v>
      </c>
      <c r="B40" s="1" t="s">
        <v>172</v>
      </c>
      <c r="C40" s="1" t="s">
        <v>187</v>
      </c>
      <c r="D40" s="11">
        <f t="shared" si="1"/>
        <v>4.713827559625001</v>
      </c>
      <c r="E40" s="12">
        <f t="shared" si="0"/>
        <v>4.265</v>
      </c>
      <c r="F40" s="15">
        <v>4.665</v>
      </c>
      <c r="G40" s="1">
        <v>4510</v>
      </c>
      <c r="H40" s="1">
        <v>90</v>
      </c>
      <c r="I40" s="6">
        <v>71.67</v>
      </c>
      <c r="J40" s="6">
        <v>98.4</v>
      </c>
      <c r="K40" s="1" t="s">
        <v>60</v>
      </c>
      <c r="L40" s="1">
        <v>1990</v>
      </c>
    </row>
    <row r="41" spans="1:12" ht="15.75">
      <c r="A41" s="1" t="s">
        <v>147</v>
      </c>
      <c r="B41" s="1" t="s">
        <v>58</v>
      </c>
      <c r="C41" s="1" t="s">
        <v>188</v>
      </c>
      <c r="D41" s="11">
        <f t="shared" si="1"/>
        <v>3.7621995878750005</v>
      </c>
      <c r="E41" s="12">
        <f t="shared" si="0"/>
        <v>3.435</v>
      </c>
      <c r="F41" s="15">
        <v>3.835</v>
      </c>
      <c r="G41" s="1">
        <v>3680</v>
      </c>
      <c r="H41" s="1">
        <v>110</v>
      </c>
      <c r="I41" s="6">
        <v>74.04</v>
      </c>
      <c r="J41" s="6">
        <v>98.6</v>
      </c>
      <c r="K41" s="1" t="s">
        <v>60</v>
      </c>
      <c r="L41" s="1">
        <v>1990</v>
      </c>
    </row>
    <row r="42" spans="1:12" ht="15.75">
      <c r="A42" s="1" t="s">
        <v>147</v>
      </c>
      <c r="B42" s="1" t="s">
        <v>58</v>
      </c>
      <c r="C42" s="1" t="s">
        <v>189</v>
      </c>
      <c r="D42" s="11">
        <f t="shared" si="1"/>
        <v>10.375160016125</v>
      </c>
      <c r="E42" s="12">
        <f t="shared" si="0"/>
        <v>9.045</v>
      </c>
      <c r="F42" s="15">
        <v>9.445</v>
      </c>
      <c r="G42" s="1">
        <v>9290</v>
      </c>
      <c r="H42" s="1">
        <v>140</v>
      </c>
      <c r="I42" s="6">
        <v>73.62</v>
      </c>
      <c r="J42" s="6">
        <v>98.63</v>
      </c>
      <c r="K42" s="1" t="s">
        <v>60</v>
      </c>
      <c r="L42" s="1">
        <v>1990</v>
      </c>
    </row>
    <row r="43" spans="1:12" ht="15.75">
      <c r="A43" s="1" t="s">
        <v>147</v>
      </c>
      <c r="B43" s="1" t="s">
        <v>172</v>
      </c>
      <c r="C43" s="1" t="s">
        <v>190</v>
      </c>
      <c r="D43" s="11">
        <f t="shared" si="1"/>
        <v>10.568308</v>
      </c>
      <c r="E43" s="12">
        <f t="shared" si="0"/>
        <v>9.2</v>
      </c>
      <c r="F43" s="15">
        <v>9.6</v>
      </c>
      <c r="G43" s="1">
        <v>9440</v>
      </c>
      <c r="H43" s="1">
        <v>140</v>
      </c>
      <c r="I43" s="6">
        <v>73.22</v>
      </c>
      <c r="J43" s="6">
        <v>99.43</v>
      </c>
      <c r="K43" s="1" t="s">
        <v>60</v>
      </c>
      <c r="L43" s="1">
        <v>1990</v>
      </c>
    </row>
    <row r="44" spans="1:12" ht="15.75">
      <c r="A44" s="1" t="s">
        <v>147</v>
      </c>
      <c r="B44" s="1" t="s">
        <v>172</v>
      </c>
      <c r="C44" s="1" t="s">
        <v>191</v>
      </c>
      <c r="D44" s="11">
        <f t="shared" si="1"/>
        <v>10.009811874999999</v>
      </c>
      <c r="E44" s="12">
        <f t="shared" si="0"/>
        <v>8.75</v>
      </c>
      <c r="F44" s="15">
        <v>9.15</v>
      </c>
      <c r="G44" s="1">
        <v>8990</v>
      </c>
      <c r="H44" s="1">
        <v>130</v>
      </c>
      <c r="I44" s="6">
        <v>73.23</v>
      </c>
      <c r="J44" s="6">
        <v>99.45</v>
      </c>
      <c r="K44" s="1" t="s">
        <v>60</v>
      </c>
      <c r="L44" s="1">
        <v>1990</v>
      </c>
    </row>
    <row r="45" spans="1:12" ht="15.75">
      <c r="A45" s="1" t="s">
        <v>147</v>
      </c>
      <c r="B45" s="1" t="s">
        <v>172</v>
      </c>
      <c r="C45" s="1" t="s">
        <v>192</v>
      </c>
      <c r="D45" s="11">
        <f t="shared" si="1"/>
        <v>10.649555934624997</v>
      </c>
      <c r="E45" s="12">
        <f t="shared" si="0"/>
        <v>9.264999999999999</v>
      </c>
      <c r="F45" s="15">
        <v>9.665</v>
      </c>
      <c r="G45" s="1">
        <v>9510</v>
      </c>
      <c r="H45" s="1">
        <v>120</v>
      </c>
      <c r="I45" s="6">
        <v>73.07</v>
      </c>
      <c r="J45" s="6">
        <v>99.47</v>
      </c>
      <c r="K45" s="1" t="s">
        <v>60</v>
      </c>
      <c r="L45" s="1">
        <v>1990</v>
      </c>
    </row>
    <row r="46" spans="1:12" ht="15.75">
      <c r="A46" s="1" t="s">
        <v>147</v>
      </c>
      <c r="B46" s="1" t="s">
        <v>58</v>
      </c>
      <c r="C46" s="8" t="s">
        <v>193</v>
      </c>
      <c r="D46" s="11">
        <f t="shared" si="1"/>
        <v>1.897117741</v>
      </c>
      <c r="E46" s="12">
        <f t="shared" si="0"/>
        <v>1.81</v>
      </c>
      <c r="F46" s="16">
        <v>2.21</v>
      </c>
      <c r="G46" s="1">
        <v>2210</v>
      </c>
      <c r="H46" s="1">
        <v>60</v>
      </c>
      <c r="I46" s="6">
        <v>75.999</v>
      </c>
      <c r="J46" s="6">
        <v>99.959</v>
      </c>
      <c r="K46" s="1" t="s">
        <v>186</v>
      </c>
      <c r="L46" s="1">
        <v>0</v>
      </c>
    </row>
    <row r="47" spans="1:12" ht="15.75">
      <c r="A47" s="1" t="s">
        <v>147</v>
      </c>
      <c r="B47" s="1" t="s">
        <v>58</v>
      </c>
      <c r="C47" s="1" t="s">
        <v>194</v>
      </c>
      <c r="D47" s="11">
        <f t="shared" si="1"/>
        <v>11.951727389</v>
      </c>
      <c r="E47" s="12">
        <f t="shared" si="0"/>
        <v>10.29</v>
      </c>
      <c r="F47" s="15">
        <v>10.69</v>
      </c>
      <c r="G47" s="1">
        <v>10530</v>
      </c>
      <c r="H47" s="1">
        <v>150</v>
      </c>
      <c r="I47" s="6">
        <v>73.72</v>
      </c>
      <c r="J47" s="6">
        <v>100</v>
      </c>
      <c r="K47" s="1" t="s">
        <v>60</v>
      </c>
      <c r="L47" s="1">
        <v>1990</v>
      </c>
    </row>
    <row r="48" spans="1:12" ht="15.75">
      <c r="A48" s="1" t="s">
        <v>147</v>
      </c>
      <c r="B48" s="1" t="s">
        <v>58</v>
      </c>
      <c r="C48" s="1" t="s">
        <v>195</v>
      </c>
      <c r="D48" s="11">
        <f t="shared" si="1"/>
        <v>3.0174153366249996</v>
      </c>
      <c r="E48" s="12">
        <f t="shared" si="0"/>
        <v>2.785</v>
      </c>
      <c r="F48" s="15">
        <v>3.185</v>
      </c>
      <c r="G48" s="1">
        <v>3030</v>
      </c>
      <c r="H48" s="1">
        <v>90</v>
      </c>
      <c r="I48" s="6">
        <v>73.77</v>
      </c>
      <c r="J48" s="6">
        <v>100.03</v>
      </c>
      <c r="K48" s="1" t="s">
        <v>60</v>
      </c>
      <c r="L48" s="1">
        <v>1990</v>
      </c>
    </row>
    <row r="49" spans="1:12" ht="15.75">
      <c r="A49" s="1" t="s">
        <v>147</v>
      </c>
      <c r="B49" s="1" t="s">
        <v>172</v>
      </c>
      <c r="C49" s="1" t="s">
        <v>196</v>
      </c>
      <c r="D49" s="11">
        <f t="shared" si="1"/>
        <v>9.868162697875</v>
      </c>
      <c r="E49" s="12">
        <f t="shared" si="0"/>
        <v>8.635</v>
      </c>
      <c r="F49" s="15">
        <v>9.035</v>
      </c>
      <c r="G49" s="1">
        <v>8880</v>
      </c>
      <c r="H49" s="1">
        <v>120</v>
      </c>
      <c r="I49" s="6">
        <v>73.3</v>
      </c>
      <c r="J49" s="6">
        <v>100.13</v>
      </c>
      <c r="K49" s="1" t="s">
        <v>60</v>
      </c>
      <c r="L49" s="1">
        <v>1990</v>
      </c>
    </row>
    <row r="50" spans="1:12" ht="15.75">
      <c r="A50" s="1" t="s">
        <v>147</v>
      </c>
      <c r="B50" s="1" t="s">
        <v>172</v>
      </c>
      <c r="C50" s="1" t="s">
        <v>197</v>
      </c>
      <c r="D50" s="11">
        <f t="shared" si="1"/>
        <v>10.022149376</v>
      </c>
      <c r="E50" s="12">
        <f t="shared" si="0"/>
        <v>8.76</v>
      </c>
      <c r="F50" s="15">
        <v>9.16</v>
      </c>
      <c r="G50" s="1">
        <v>9000</v>
      </c>
      <c r="H50" s="1">
        <v>130</v>
      </c>
      <c r="I50" s="6">
        <v>73.32</v>
      </c>
      <c r="J50" s="6">
        <v>100.6</v>
      </c>
      <c r="K50" s="1" t="s">
        <v>60</v>
      </c>
      <c r="L50" s="1">
        <v>1990</v>
      </c>
    </row>
    <row r="51" spans="1:12" ht="15.75">
      <c r="A51" s="1" t="s">
        <v>147</v>
      </c>
      <c r="B51" s="1" t="s">
        <v>172</v>
      </c>
      <c r="C51" s="1" t="s">
        <v>198</v>
      </c>
      <c r="D51" s="11">
        <f t="shared" si="1"/>
        <v>4.312267335875002</v>
      </c>
      <c r="E51" s="12">
        <f t="shared" si="0"/>
        <v>3.9150000000000005</v>
      </c>
      <c r="F51" s="15">
        <v>4.315</v>
      </c>
      <c r="G51" s="1">
        <v>4160</v>
      </c>
      <c r="H51" s="1">
        <v>100</v>
      </c>
      <c r="I51" s="6">
        <v>72.83</v>
      </c>
      <c r="J51" s="6">
        <v>101.53</v>
      </c>
      <c r="K51" s="1" t="s">
        <v>60</v>
      </c>
      <c r="L51" s="1">
        <v>1990</v>
      </c>
    </row>
    <row r="52" spans="1:12" ht="15.75">
      <c r="A52" s="1" t="s">
        <v>147</v>
      </c>
      <c r="B52" s="1" t="s">
        <v>172</v>
      </c>
      <c r="C52" s="1" t="s">
        <v>199</v>
      </c>
      <c r="D52" s="11">
        <f t="shared" si="1"/>
        <v>9.868162697875</v>
      </c>
      <c r="E52" s="12">
        <f t="shared" si="0"/>
        <v>8.635</v>
      </c>
      <c r="F52" s="15">
        <v>9.035</v>
      </c>
      <c r="G52" s="1">
        <v>8880</v>
      </c>
      <c r="H52" s="1">
        <v>140</v>
      </c>
      <c r="I52" s="6">
        <v>73.03</v>
      </c>
      <c r="J52" s="6">
        <v>101.9</v>
      </c>
      <c r="K52" s="1" t="s">
        <v>60</v>
      </c>
      <c r="L52" s="1">
        <v>1990</v>
      </c>
    </row>
    <row r="53" spans="1:12" ht="15.75">
      <c r="A53" s="1" t="s">
        <v>147</v>
      </c>
      <c r="B53" s="1" t="s">
        <v>172</v>
      </c>
      <c r="C53" s="1" t="s">
        <v>200</v>
      </c>
      <c r="D53" s="11">
        <f t="shared" si="1"/>
        <v>10.774846952125001</v>
      </c>
      <c r="E53" s="12">
        <f t="shared" si="0"/>
        <v>9.365</v>
      </c>
      <c r="F53" s="15">
        <v>9.765</v>
      </c>
      <c r="G53" s="1">
        <v>9610</v>
      </c>
      <c r="H53" s="1">
        <v>140</v>
      </c>
      <c r="I53" s="6">
        <v>72.825</v>
      </c>
      <c r="J53" s="6">
        <v>101.97</v>
      </c>
      <c r="K53" s="1" t="s">
        <v>60</v>
      </c>
      <c r="L53" s="1">
        <v>1990</v>
      </c>
    </row>
    <row r="54" spans="1:12" ht="15.75">
      <c r="A54" s="1" t="s">
        <v>147</v>
      </c>
      <c r="B54" s="1" t="s">
        <v>172</v>
      </c>
      <c r="C54" s="1" t="s">
        <v>201</v>
      </c>
      <c r="D54" s="11">
        <f t="shared" si="1"/>
        <v>11.279690022124997</v>
      </c>
      <c r="E54" s="12">
        <f t="shared" si="0"/>
        <v>9.764999999999999</v>
      </c>
      <c r="F54" s="15">
        <v>10.165</v>
      </c>
      <c r="G54" s="1">
        <v>10000</v>
      </c>
      <c r="H54" s="1">
        <v>120</v>
      </c>
      <c r="I54" s="6">
        <v>72.7</v>
      </c>
      <c r="J54" s="6">
        <v>102.37</v>
      </c>
      <c r="K54" s="1" t="s">
        <v>60</v>
      </c>
      <c r="L54" s="1">
        <v>1990</v>
      </c>
    </row>
    <row r="55" spans="1:12" ht="15.75">
      <c r="A55" s="1" t="s">
        <v>147</v>
      </c>
      <c r="B55" s="1" t="s">
        <v>172</v>
      </c>
      <c r="C55" s="1" t="s">
        <v>202</v>
      </c>
      <c r="D55" s="11">
        <f t="shared" si="1"/>
        <v>11.273342176</v>
      </c>
      <c r="E55" s="12">
        <f t="shared" si="0"/>
        <v>9.76</v>
      </c>
      <c r="F55" s="15">
        <v>10.16</v>
      </c>
      <c r="G55" s="1">
        <v>10000</v>
      </c>
      <c r="H55" s="1">
        <v>150</v>
      </c>
      <c r="I55" s="6">
        <v>72.93</v>
      </c>
      <c r="J55" s="6">
        <v>102.47</v>
      </c>
      <c r="K55" s="1" t="s">
        <v>60</v>
      </c>
      <c r="L55" s="1">
        <v>1990</v>
      </c>
    </row>
    <row r="56" spans="1:12" ht="15.75">
      <c r="A56" s="1" t="s">
        <v>147</v>
      </c>
      <c r="B56" s="1" t="s">
        <v>172</v>
      </c>
      <c r="C56" s="1" t="s">
        <v>203</v>
      </c>
      <c r="D56" s="11">
        <f t="shared" si="1"/>
        <v>9.476193905875</v>
      </c>
      <c r="E56" s="12">
        <f t="shared" si="0"/>
        <v>8.315</v>
      </c>
      <c r="F56" s="15">
        <v>8.715</v>
      </c>
      <c r="G56" s="1">
        <v>8560</v>
      </c>
      <c r="H56" s="1">
        <v>170</v>
      </c>
      <c r="I56" s="6">
        <v>72.85</v>
      </c>
      <c r="J56" s="6">
        <v>102.58</v>
      </c>
      <c r="K56" s="1" t="s">
        <v>60</v>
      </c>
      <c r="L56" s="1">
        <v>1990</v>
      </c>
    </row>
    <row r="57" spans="1:12" ht="15.75">
      <c r="A57" s="1" t="s">
        <v>147</v>
      </c>
      <c r="B57" s="1" t="s">
        <v>172</v>
      </c>
      <c r="C57" s="1" t="s">
        <v>204</v>
      </c>
      <c r="D57" s="11">
        <f t="shared" si="1"/>
        <v>4.765500991000001</v>
      </c>
      <c r="E57" s="12">
        <f t="shared" si="0"/>
        <v>4.31</v>
      </c>
      <c r="F57" s="15">
        <v>4.71</v>
      </c>
      <c r="G57" s="1">
        <v>4550</v>
      </c>
      <c r="H57" s="1">
        <v>90</v>
      </c>
      <c r="I57" s="6">
        <v>72.83</v>
      </c>
      <c r="J57" s="6">
        <v>102.73</v>
      </c>
      <c r="K57" s="1" t="s">
        <v>60</v>
      </c>
      <c r="L57" s="1">
        <v>1990</v>
      </c>
    </row>
    <row r="58" spans="1:12" ht="15.75">
      <c r="A58" s="1" t="s">
        <v>147</v>
      </c>
      <c r="B58" s="1" t="s">
        <v>172</v>
      </c>
      <c r="C58" s="8" t="s">
        <v>205</v>
      </c>
      <c r="D58" s="11">
        <f t="shared" si="1"/>
        <v>8.635164727999998</v>
      </c>
      <c r="E58" s="12">
        <f t="shared" si="0"/>
        <v>7.619999999999999</v>
      </c>
      <c r="F58" s="17">
        <v>8.02</v>
      </c>
      <c r="G58" s="1">
        <v>7865</v>
      </c>
      <c r="H58" s="1">
        <v>155</v>
      </c>
      <c r="I58" s="6">
        <v>73.22</v>
      </c>
      <c r="J58" s="6">
        <v>104.75</v>
      </c>
      <c r="K58" s="1" t="s">
        <v>206</v>
      </c>
      <c r="L58" s="1">
        <v>1993</v>
      </c>
    </row>
    <row r="59" spans="1:12" ht="15.75">
      <c r="A59" s="1" t="s">
        <v>147</v>
      </c>
      <c r="B59" s="1" t="s">
        <v>172</v>
      </c>
      <c r="C59" s="1" t="s">
        <v>207</v>
      </c>
      <c r="D59" s="11">
        <f t="shared" si="1"/>
        <v>9.800566712</v>
      </c>
      <c r="E59" s="12">
        <f t="shared" si="0"/>
        <v>8.58</v>
      </c>
      <c r="F59" s="17">
        <v>8.98</v>
      </c>
      <c r="G59" s="1">
        <v>8820</v>
      </c>
      <c r="H59" s="1">
        <v>100</v>
      </c>
      <c r="I59" s="6">
        <v>73.72</v>
      </c>
      <c r="J59" s="6">
        <v>105.37</v>
      </c>
      <c r="K59" s="1" t="s">
        <v>40</v>
      </c>
      <c r="L59" s="1">
        <v>1996</v>
      </c>
    </row>
    <row r="60" spans="1:12" ht="15.75">
      <c r="A60" s="1" t="s">
        <v>147</v>
      </c>
      <c r="B60" s="1" t="s">
        <v>172</v>
      </c>
      <c r="C60" s="8" t="s">
        <v>208</v>
      </c>
      <c r="D60" s="11">
        <f t="shared" si="1"/>
        <v>11.190907627375001</v>
      </c>
      <c r="E60" s="12">
        <f t="shared" si="0"/>
        <v>9.695</v>
      </c>
      <c r="F60" s="17">
        <v>10.095</v>
      </c>
      <c r="G60" s="1">
        <v>9935</v>
      </c>
      <c r="H60" s="1">
        <v>190</v>
      </c>
      <c r="I60" s="6">
        <v>72.85</v>
      </c>
      <c r="J60" s="6">
        <v>108.02</v>
      </c>
      <c r="K60" s="1" t="s">
        <v>206</v>
      </c>
      <c r="L60" s="1">
        <v>1993</v>
      </c>
    </row>
    <row r="61" spans="1:12" ht="15.75">
      <c r="A61" s="1" t="s">
        <v>37</v>
      </c>
      <c r="B61" s="1" t="s">
        <v>209</v>
      </c>
      <c r="C61" s="1" t="s">
        <v>210</v>
      </c>
      <c r="D61" s="11">
        <f t="shared" si="1"/>
        <v>5.403952164624999</v>
      </c>
      <c r="E61" s="12">
        <f t="shared" si="0"/>
        <v>4.864999999999999</v>
      </c>
      <c r="F61" s="5">
        <v>5.265</v>
      </c>
      <c r="G61" s="1">
        <v>5120</v>
      </c>
      <c r="H61" s="1">
        <v>120</v>
      </c>
      <c r="I61" s="6">
        <v>70</v>
      </c>
      <c r="J61" s="6">
        <v>86.67</v>
      </c>
      <c r="K61" s="1" t="s">
        <v>40</v>
      </c>
      <c r="L61" s="1">
        <v>1996</v>
      </c>
    </row>
    <row r="62" spans="1:12" ht="15.75">
      <c r="A62" s="1" t="s">
        <v>37</v>
      </c>
      <c r="B62" s="1" t="s">
        <v>209</v>
      </c>
      <c r="C62" s="1" t="s">
        <v>211</v>
      </c>
      <c r="D62" s="11">
        <f t="shared" si="1"/>
        <v>5.605804064</v>
      </c>
      <c r="E62" s="12">
        <f t="shared" si="0"/>
        <v>5.04</v>
      </c>
      <c r="F62" s="5">
        <v>5.44</v>
      </c>
      <c r="G62" s="1">
        <v>5310</v>
      </c>
      <c r="H62" s="1">
        <v>120</v>
      </c>
      <c r="I62" s="6">
        <v>70</v>
      </c>
      <c r="J62" s="6">
        <v>86.67</v>
      </c>
      <c r="K62" s="1" t="s">
        <v>40</v>
      </c>
      <c r="L62" s="1">
        <v>1996</v>
      </c>
    </row>
    <row r="63" spans="1:12" ht="15.75">
      <c r="A63" s="1" t="s">
        <v>37</v>
      </c>
      <c r="B63" s="1" t="s">
        <v>209</v>
      </c>
      <c r="C63" s="1" t="s">
        <v>212</v>
      </c>
      <c r="D63" s="11">
        <f t="shared" si="1"/>
        <v>6.8246265290000006</v>
      </c>
      <c r="E63" s="12">
        <f t="shared" si="0"/>
        <v>6.09</v>
      </c>
      <c r="F63" s="5">
        <v>6.49</v>
      </c>
      <c r="G63" s="1">
        <v>6350</v>
      </c>
      <c r="H63" s="1">
        <v>130</v>
      </c>
      <c r="I63" s="6">
        <v>70.07</v>
      </c>
      <c r="J63" s="6">
        <v>86.67</v>
      </c>
      <c r="K63" s="1" t="s">
        <v>40</v>
      </c>
      <c r="L63" s="1">
        <v>1996</v>
      </c>
    </row>
    <row r="64" spans="1:12" ht="15.75">
      <c r="A64" s="1" t="s">
        <v>37</v>
      </c>
      <c r="B64" s="1" t="s">
        <v>209</v>
      </c>
      <c r="C64" s="1" t="s">
        <v>213</v>
      </c>
      <c r="D64" s="11">
        <f t="shared" si="1"/>
        <v>6.062614937875001</v>
      </c>
      <c r="E64" s="12">
        <f t="shared" si="0"/>
        <v>5.435</v>
      </c>
      <c r="F64" s="5">
        <v>5.835</v>
      </c>
      <c r="G64" s="1">
        <v>5700</v>
      </c>
      <c r="H64" s="1">
        <v>120</v>
      </c>
      <c r="I64" s="6">
        <v>70.08</v>
      </c>
      <c r="J64" s="6">
        <v>86.72</v>
      </c>
      <c r="K64" s="1" t="s">
        <v>40</v>
      </c>
      <c r="L64" s="1">
        <v>1996</v>
      </c>
    </row>
    <row r="65" spans="1:12" ht="15.75">
      <c r="A65" s="1" t="s">
        <v>37</v>
      </c>
      <c r="B65" s="1" t="s">
        <v>209</v>
      </c>
      <c r="C65" s="1" t="s">
        <v>214</v>
      </c>
      <c r="D65" s="11">
        <f t="shared" si="1"/>
        <v>4.817186288875</v>
      </c>
      <c r="E65" s="12">
        <f t="shared" si="0"/>
        <v>4.3549999999999995</v>
      </c>
      <c r="F65" s="5">
        <v>4.755</v>
      </c>
      <c r="G65" s="1">
        <v>4610</v>
      </c>
      <c r="H65" s="1">
        <v>60</v>
      </c>
      <c r="I65" s="6">
        <v>70.42</v>
      </c>
      <c r="J65" s="6">
        <v>87.17</v>
      </c>
      <c r="K65" s="1" t="s">
        <v>40</v>
      </c>
      <c r="L65" s="1">
        <v>1996</v>
      </c>
    </row>
    <row r="66" spans="1:12" ht="15.75">
      <c r="A66" s="1" t="s">
        <v>37</v>
      </c>
      <c r="B66" s="1" t="s">
        <v>209</v>
      </c>
      <c r="C66" s="1" t="s">
        <v>215</v>
      </c>
      <c r="D66" s="11">
        <f t="shared" si="1"/>
        <v>5.398189255999998</v>
      </c>
      <c r="E66" s="12">
        <f t="shared" si="0"/>
        <v>4.859999999999999</v>
      </c>
      <c r="F66" s="5">
        <v>5.26</v>
      </c>
      <c r="G66" s="1">
        <v>5110</v>
      </c>
      <c r="H66" s="1">
        <v>90</v>
      </c>
      <c r="I66" s="6">
        <v>70.4</v>
      </c>
      <c r="J66" s="6">
        <v>87.25</v>
      </c>
      <c r="K66" s="1" t="s">
        <v>40</v>
      </c>
      <c r="L66" s="1">
        <v>1996</v>
      </c>
    </row>
    <row r="67" spans="1:12" ht="15.75">
      <c r="A67" s="1" t="s">
        <v>37</v>
      </c>
      <c r="B67" s="1" t="s">
        <v>209</v>
      </c>
      <c r="C67" s="1" t="s">
        <v>216</v>
      </c>
      <c r="D67" s="11">
        <f t="shared" si="1"/>
        <v>5.306013351999999</v>
      </c>
      <c r="E67" s="12">
        <f t="shared" si="0"/>
        <v>4.779999999999999</v>
      </c>
      <c r="F67" s="5">
        <v>5.18</v>
      </c>
      <c r="G67" s="1">
        <v>5020</v>
      </c>
      <c r="H67" s="1">
        <v>70</v>
      </c>
      <c r="I67" s="6">
        <v>72.625</v>
      </c>
      <c r="J67" s="6">
        <v>88.63</v>
      </c>
      <c r="K67" s="1" t="s">
        <v>40</v>
      </c>
      <c r="L67" s="1">
        <v>1996</v>
      </c>
    </row>
    <row r="68" spans="1:12" ht="15.75">
      <c r="A68" s="1" t="s">
        <v>37</v>
      </c>
      <c r="B68" s="1" t="s">
        <v>209</v>
      </c>
      <c r="C68" s="1" t="s">
        <v>217</v>
      </c>
      <c r="D68" s="11">
        <f t="shared" si="1"/>
        <v>4.421209201000001</v>
      </c>
      <c r="E68" s="12">
        <f aca="true" t="shared" si="2" ref="E68:E121">(F68-0.4)</f>
        <v>4.01</v>
      </c>
      <c r="F68" s="5">
        <v>4.41</v>
      </c>
      <c r="G68" s="1">
        <v>4250</v>
      </c>
      <c r="H68" s="1">
        <v>70</v>
      </c>
      <c r="I68" s="6">
        <v>70.92</v>
      </c>
      <c r="J68" s="6">
        <v>89.05</v>
      </c>
      <c r="K68" s="1" t="s">
        <v>40</v>
      </c>
      <c r="L68" s="1">
        <v>1996</v>
      </c>
    </row>
    <row r="69" spans="1:12" ht="15.75">
      <c r="A69" s="1" t="s">
        <v>37</v>
      </c>
      <c r="B69" s="1" t="s">
        <v>209</v>
      </c>
      <c r="C69" s="1" t="s">
        <v>218</v>
      </c>
      <c r="D69" s="11">
        <f aca="true" t="shared" si="3" ref="D69:D121">(0.000000001*(E69*1000)^3-0.00001*(E69*1000)^2+1.1789*(E69*1000)-209.86)/1000</f>
        <v>4.708086776000001</v>
      </c>
      <c r="E69" s="12">
        <f t="shared" si="2"/>
        <v>4.26</v>
      </c>
      <c r="F69" s="5">
        <v>4.66</v>
      </c>
      <c r="G69" s="1">
        <v>4500</v>
      </c>
      <c r="H69" s="1">
        <v>80</v>
      </c>
      <c r="I69" s="6">
        <v>70.97</v>
      </c>
      <c r="J69" s="6">
        <v>89.12</v>
      </c>
      <c r="K69" s="1" t="s">
        <v>40</v>
      </c>
      <c r="L69" s="1">
        <v>1996</v>
      </c>
    </row>
    <row r="70" spans="1:12" ht="15.75">
      <c r="A70" s="1" t="s">
        <v>37</v>
      </c>
      <c r="B70" s="1" t="s">
        <v>209</v>
      </c>
      <c r="C70" s="1" t="s">
        <v>219</v>
      </c>
      <c r="D70" s="11">
        <f t="shared" si="3"/>
        <v>2.495337337</v>
      </c>
      <c r="E70" s="12">
        <f t="shared" si="2"/>
        <v>2.33</v>
      </c>
      <c r="F70" s="5">
        <v>2.73</v>
      </c>
      <c r="G70" s="1">
        <v>2570</v>
      </c>
      <c r="H70" s="1">
        <v>60</v>
      </c>
      <c r="I70" s="6">
        <v>71.02</v>
      </c>
      <c r="J70" s="6">
        <v>89.33</v>
      </c>
      <c r="K70" s="1" t="s">
        <v>40</v>
      </c>
      <c r="L70" s="1">
        <v>1996</v>
      </c>
    </row>
    <row r="71" spans="1:12" ht="15.75">
      <c r="A71" s="1" t="s">
        <v>37</v>
      </c>
      <c r="B71" s="1" t="s">
        <v>209</v>
      </c>
      <c r="C71" s="1" t="s">
        <v>220</v>
      </c>
      <c r="D71" s="11">
        <f t="shared" si="3"/>
        <v>0.808872503</v>
      </c>
      <c r="E71" s="12">
        <f t="shared" si="2"/>
        <v>0.87</v>
      </c>
      <c r="F71" s="5">
        <v>1.27</v>
      </c>
      <c r="G71" s="1">
        <v>1110</v>
      </c>
      <c r="H71" s="1">
        <v>60</v>
      </c>
      <c r="I71" s="6">
        <v>71.03</v>
      </c>
      <c r="J71" s="6">
        <v>89.37</v>
      </c>
      <c r="K71" s="1" t="s">
        <v>40</v>
      </c>
      <c r="L71" s="1">
        <v>1996</v>
      </c>
    </row>
    <row r="72" spans="1:12" ht="15.75">
      <c r="A72" s="1" t="s">
        <v>37</v>
      </c>
      <c r="B72" s="1" t="s">
        <v>209</v>
      </c>
      <c r="C72" s="1" t="s">
        <v>221</v>
      </c>
      <c r="D72" s="11">
        <f t="shared" si="3"/>
        <v>5.883145952</v>
      </c>
      <c r="E72" s="12">
        <f t="shared" si="2"/>
        <v>5.279999999999999</v>
      </c>
      <c r="F72" s="5">
        <v>5.68</v>
      </c>
      <c r="G72" s="1">
        <v>5520</v>
      </c>
      <c r="H72" s="1">
        <v>70</v>
      </c>
      <c r="I72" s="6">
        <v>71.05</v>
      </c>
      <c r="J72" s="6">
        <v>89.37</v>
      </c>
      <c r="K72" s="1" t="s">
        <v>40</v>
      </c>
      <c r="L72" s="1">
        <v>1996</v>
      </c>
    </row>
    <row r="73" spans="1:12" ht="15.75">
      <c r="A73" s="1" t="s">
        <v>37</v>
      </c>
      <c r="B73" s="1" t="s">
        <v>209</v>
      </c>
      <c r="C73" s="1" t="s">
        <v>222</v>
      </c>
      <c r="D73" s="11">
        <f t="shared" si="3"/>
        <v>2.046871384</v>
      </c>
      <c r="E73" s="12">
        <f t="shared" si="2"/>
        <v>1.94</v>
      </c>
      <c r="F73" s="5">
        <v>2.34</v>
      </c>
      <c r="G73" s="1">
        <v>2180</v>
      </c>
      <c r="H73" s="1">
        <v>130</v>
      </c>
      <c r="I73" s="6">
        <v>71.32</v>
      </c>
      <c r="J73" s="6">
        <v>89.52</v>
      </c>
      <c r="K73" s="1" t="s">
        <v>40</v>
      </c>
      <c r="L73" s="1">
        <v>1996</v>
      </c>
    </row>
    <row r="74" spans="1:12" ht="15.75">
      <c r="A74" s="1" t="s">
        <v>37</v>
      </c>
      <c r="B74" s="1" t="s">
        <v>209</v>
      </c>
      <c r="C74" s="1" t="s">
        <v>223</v>
      </c>
      <c r="D74" s="11">
        <f t="shared" si="3"/>
        <v>4.077282811000001</v>
      </c>
      <c r="E74" s="12">
        <f t="shared" si="2"/>
        <v>3.7100000000000004</v>
      </c>
      <c r="F74" s="5">
        <v>4.11</v>
      </c>
      <c r="G74" s="1">
        <v>3950</v>
      </c>
      <c r="H74" s="1">
        <v>70</v>
      </c>
      <c r="I74" s="6">
        <v>71.35</v>
      </c>
      <c r="J74" s="6">
        <v>89.62</v>
      </c>
      <c r="K74" s="1" t="s">
        <v>40</v>
      </c>
      <c r="L74" s="1">
        <v>1996</v>
      </c>
    </row>
    <row r="75" spans="1:12" ht="15.75">
      <c r="A75" s="1" t="s">
        <v>37</v>
      </c>
      <c r="B75" s="1" t="s">
        <v>209</v>
      </c>
      <c r="C75" s="1" t="s">
        <v>224</v>
      </c>
      <c r="D75" s="11">
        <f t="shared" si="3"/>
        <v>9.184236671875</v>
      </c>
      <c r="E75" s="12">
        <f t="shared" si="2"/>
        <v>8.075</v>
      </c>
      <c r="F75" s="5">
        <v>8.475</v>
      </c>
      <c r="G75" s="1">
        <v>8350</v>
      </c>
      <c r="H75" s="1">
        <v>140</v>
      </c>
      <c r="I75" s="6">
        <v>72.525</v>
      </c>
      <c r="J75" s="6">
        <v>89.63</v>
      </c>
      <c r="K75" s="1" t="s">
        <v>40</v>
      </c>
      <c r="L75" s="1">
        <v>1996</v>
      </c>
    </row>
    <row r="76" spans="1:12" ht="15.75">
      <c r="A76" s="1" t="s">
        <v>37</v>
      </c>
      <c r="B76" s="1" t="s">
        <v>209</v>
      </c>
      <c r="C76" s="1" t="s">
        <v>225</v>
      </c>
      <c r="D76" s="11">
        <f t="shared" si="3"/>
        <v>10.034490133000002</v>
      </c>
      <c r="E76" s="12">
        <f t="shared" si="2"/>
        <v>8.77</v>
      </c>
      <c r="F76" s="5">
        <v>9.17</v>
      </c>
      <c r="G76" s="1">
        <v>9010</v>
      </c>
      <c r="H76" s="1">
        <v>100</v>
      </c>
      <c r="I76" s="6">
        <v>72.61</v>
      </c>
      <c r="J76" s="6">
        <v>89.63</v>
      </c>
      <c r="K76" s="1" t="s">
        <v>40</v>
      </c>
      <c r="L76" s="1">
        <v>1996</v>
      </c>
    </row>
    <row r="77" spans="1:12" ht="15.75">
      <c r="A77" s="1" t="s">
        <v>37</v>
      </c>
      <c r="B77" s="1" t="s">
        <v>209</v>
      </c>
      <c r="C77" s="1" t="s">
        <v>226</v>
      </c>
      <c r="D77" s="11">
        <f t="shared" si="3"/>
        <v>9.081232399</v>
      </c>
      <c r="E77" s="12">
        <f t="shared" si="2"/>
        <v>7.99</v>
      </c>
      <c r="F77" s="5">
        <v>8.39</v>
      </c>
      <c r="G77" s="1">
        <v>8230</v>
      </c>
      <c r="H77" s="1">
        <v>100</v>
      </c>
      <c r="I77" s="6">
        <v>72.51</v>
      </c>
      <c r="J77" s="6">
        <v>89.65</v>
      </c>
      <c r="K77" s="1" t="s">
        <v>40</v>
      </c>
      <c r="L77" s="1">
        <v>1996</v>
      </c>
    </row>
    <row r="78" spans="1:12" ht="15.75">
      <c r="A78" s="1" t="s">
        <v>37</v>
      </c>
      <c r="B78" s="1" t="s">
        <v>209</v>
      </c>
      <c r="C78" s="1" t="s">
        <v>227</v>
      </c>
      <c r="D78" s="11">
        <f t="shared" si="3"/>
        <v>5.0298066640000005</v>
      </c>
      <c r="E78" s="12">
        <f t="shared" si="2"/>
        <v>4.54</v>
      </c>
      <c r="F78" s="5">
        <v>4.94</v>
      </c>
      <c r="G78" s="1">
        <v>4780</v>
      </c>
      <c r="H78" s="1">
        <v>80</v>
      </c>
      <c r="I78" s="6">
        <v>72.125</v>
      </c>
      <c r="J78" s="6">
        <v>89.67</v>
      </c>
      <c r="K78" s="1" t="s">
        <v>40</v>
      </c>
      <c r="L78" s="1">
        <v>1996</v>
      </c>
    </row>
    <row r="79" spans="1:12" ht="15.75">
      <c r="A79" s="1" t="s">
        <v>37</v>
      </c>
      <c r="B79" s="1" t="s">
        <v>209</v>
      </c>
      <c r="C79" s="1" t="s">
        <v>228</v>
      </c>
      <c r="D79" s="11">
        <f t="shared" si="3"/>
        <v>10.982371177000001</v>
      </c>
      <c r="E79" s="12">
        <f t="shared" si="2"/>
        <v>9.53</v>
      </c>
      <c r="F79" s="5">
        <v>9.93</v>
      </c>
      <c r="G79" s="1">
        <v>8790</v>
      </c>
      <c r="H79" s="1">
        <v>110</v>
      </c>
      <c r="I79" s="6">
        <v>72.61</v>
      </c>
      <c r="J79" s="6">
        <v>89.67</v>
      </c>
      <c r="K79" s="1" t="s">
        <v>40</v>
      </c>
      <c r="L79" s="1">
        <v>1996</v>
      </c>
    </row>
    <row r="80" spans="1:12" ht="15.75">
      <c r="A80" s="1" t="s">
        <v>37</v>
      </c>
      <c r="B80" s="1" t="s">
        <v>209</v>
      </c>
      <c r="C80" s="1" t="s">
        <v>229</v>
      </c>
      <c r="D80" s="11">
        <f t="shared" si="3"/>
        <v>9.733065953125001</v>
      </c>
      <c r="E80" s="12">
        <f t="shared" si="2"/>
        <v>8.525</v>
      </c>
      <c r="F80" s="5">
        <v>8.925</v>
      </c>
      <c r="G80" s="1">
        <v>9770</v>
      </c>
      <c r="H80" s="1">
        <v>150</v>
      </c>
      <c r="I80" s="6">
        <v>72.6</v>
      </c>
      <c r="J80" s="6">
        <v>89.675</v>
      </c>
      <c r="K80" s="1" t="s">
        <v>40</v>
      </c>
      <c r="L80" s="1">
        <v>1996</v>
      </c>
    </row>
    <row r="81" spans="1:12" ht="15.75">
      <c r="A81" s="1" t="s">
        <v>37</v>
      </c>
      <c r="B81" s="1" t="s">
        <v>209</v>
      </c>
      <c r="C81" s="1" t="s">
        <v>230</v>
      </c>
      <c r="D81" s="11">
        <f t="shared" si="3"/>
        <v>4.558872997000001</v>
      </c>
      <c r="E81" s="12">
        <f t="shared" si="2"/>
        <v>4.13</v>
      </c>
      <c r="F81" s="5">
        <v>4.53</v>
      </c>
      <c r="G81" s="1">
        <v>4350</v>
      </c>
      <c r="H81" s="1">
        <v>70</v>
      </c>
      <c r="I81" s="6">
        <v>71.37</v>
      </c>
      <c r="J81" s="6">
        <v>89.68</v>
      </c>
      <c r="K81" s="1" t="s">
        <v>40</v>
      </c>
      <c r="L81" s="1">
        <v>1996</v>
      </c>
    </row>
    <row r="82" spans="1:12" ht="15.75">
      <c r="A82" s="1" t="s">
        <v>37</v>
      </c>
      <c r="B82" s="1" t="s">
        <v>209</v>
      </c>
      <c r="C82" s="1" t="s">
        <v>231</v>
      </c>
      <c r="D82" s="11">
        <f t="shared" si="3"/>
        <v>9.433511552</v>
      </c>
      <c r="E82" s="12">
        <f t="shared" si="2"/>
        <v>8.28</v>
      </c>
      <c r="F82" s="5">
        <v>8.68</v>
      </c>
      <c r="G82" s="1">
        <v>8520</v>
      </c>
      <c r="H82" s="1">
        <v>90</v>
      </c>
      <c r="I82" s="6">
        <v>72.6</v>
      </c>
      <c r="J82" s="6">
        <v>89.68</v>
      </c>
      <c r="K82" s="1" t="s">
        <v>40</v>
      </c>
      <c r="L82" s="1">
        <v>1996</v>
      </c>
    </row>
    <row r="83" spans="1:12" ht="15.75">
      <c r="A83" s="1" t="s">
        <v>37</v>
      </c>
      <c r="B83" s="1" t="s">
        <v>209</v>
      </c>
      <c r="C83" s="1" t="s">
        <v>232</v>
      </c>
      <c r="D83" s="11">
        <f t="shared" si="3"/>
        <v>9.287446496000001</v>
      </c>
      <c r="E83" s="12">
        <f t="shared" si="2"/>
        <v>8.16</v>
      </c>
      <c r="F83" s="5">
        <v>8.56</v>
      </c>
      <c r="G83" s="1">
        <v>8400</v>
      </c>
      <c r="H83" s="1">
        <v>140</v>
      </c>
      <c r="I83" s="6">
        <v>72.6</v>
      </c>
      <c r="J83" s="6">
        <v>89.69</v>
      </c>
      <c r="K83" s="1" t="s">
        <v>40</v>
      </c>
      <c r="L83" s="1">
        <v>1996</v>
      </c>
    </row>
    <row r="84" spans="1:12" ht="15.75">
      <c r="A84" s="1" t="s">
        <v>37</v>
      </c>
      <c r="B84" s="1" t="s">
        <v>209</v>
      </c>
      <c r="C84" s="1" t="s">
        <v>233</v>
      </c>
      <c r="D84" s="11">
        <f t="shared" si="3"/>
        <v>5.5365639920000005</v>
      </c>
      <c r="E84" s="12">
        <f t="shared" si="2"/>
        <v>4.9799999999999995</v>
      </c>
      <c r="F84" s="5">
        <v>5.38</v>
      </c>
      <c r="G84" s="1">
        <v>5220</v>
      </c>
      <c r="H84" s="1">
        <v>80</v>
      </c>
      <c r="I84" s="6">
        <v>71.38</v>
      </c>
      <c r="J84" s="6">
        <v>89.7</v>
      </c>
      <c r="K84" s="1" t="s">
        <v>40</v>
      </c>
      <c r="L84" s="1">
        <v>1996</v>
      </c>
    </row>
    <row r="85" spans="1:12" ht="15.75">
      <c r="A85" s="1" t="s">
        <v>37</v>
      </c>
      <c r="B85" s="1" t="s">
        <v>209</v>
      </c>
      <c r="C85" s="1" t="s">
        <v>234</v>
      </c>
      <c r="D85" s="11">
        <f t="shared" si="3"/>
        <v>9.739198477</v>
      </c>
      <c r="E85" s="12">
        <f t="shared" si="2"/>
        <v>8.53</v>
      </c>
      <c r="F85" s="5">
        <v>8.93</v>
      </c>
      <c r="G85" s="1">
        <v>8770</v>
      </c>
      <c r="H85" s="1">
        <v>1450</v>
      </c>
      <c r="I85" s="6">
        <v>72.575</v>
      </c>
      <c r="J85" s="6">
        <v>89.7</v>
      </c>
      <c r="K85" s="1" t="s">
        <v>40</v>
      </c>
      <c r="L85" s="1">
        <v>1996</v>
      </c>
    </row>
    <row r="86" spans="1:12" ht="15.75">
      <c r="A86" s="1" t="s">
        <v>37</v>
      </c>
      <c r="B86" s="1" t="s">
        <v>209</v>
      </c>
      <c r="C86" s="1" t="s">
        <v>235</v>
      </c>
      <c r="D86" s="11">
        <f t="shared" si="3"/>
        <v>6.312062125</v>
      </c>
      <c r="E86" s="12">
        <f t="shared" si="2"/>
        <v>5.6499999999999995</v>
      </c>
      <c r="F86" s="5">
        <v>6.05</v>
      </c>
      <c r="G86" s="1">
        <v>5890</v>
      </c>
      <c r="H86" s="1">
        <v>80</v>
      </c>
      <c r="I86" s="6">
        <v>72.6</v>
      </c>
      <c r="J86" s="6">
        <v>89.72</v>
      </c>
      <c r="K86" s="1" t="s">
        <v>40</v>
      </c>
      <c r="L86" s="1">
        <v>1996</v>
      </c>
    </row>
    <row r="87" spans="1:12" ht="15.75">
      <c r="A87" s="1" t="s">
        <v>37</v>
      </c>
      <c r="B87" s="1" t="s">
        <v>209</v>
      </c>
      <c r="C87" s="1" t="s">
        <v>236</v>
      </c>
      <c r="D87" s="11">
        <f t="shared" si="3"/>
        <v>2.931420511</v>
      </c>
      <c r="E87" s="12">
        <f t="shared" si="2"/>
        <v>2.71</v>
      </c>
      <c r="F87" s="5">
        <v>3.11</v>
      </c>
      <c r="G87" s="1">
        <v>2950</v>
      </c>
      <c r="H87" s="1">
        <v>70</v>
      </c>
      <c r="I87" s="6">
        <v>72.61</v>
      </c>
      <c r="J87" s="6">
        <v>89.73</v>
      </c>
      <c r="K87" s="1" t="s">
        <v>40</v>
      </c>
      <c r="L87" s="1">
        <v>1996</v>
      </c>
    </row>
    <row r="88" spans="1:12" ht="15.75">
      <c r="A88" s="1" t="s">
        <v>37</v>
      </c>
      <c r="B88" s="1" t="s">
        <v>209</v>
      </c>
      <c r="C88" s="1" t="s">
        <v>237</v>
      </c>
      <c r="D88" s="11">
        <f t="shared" si="3"/>
        <v>3.538812224</v>
      </c>
      <c r="E88" s="12">
        <f t="shared" si="2"/>
        <v>3.24</v>
      </c>
      <c r="F88" s="5">
        <v>3.64</v>
      </c>
      <c r="G88" s="1">
        <v>3480</v>
      </c>
      <c r="H88" s="1">
        <v>80</v>
      </c>
      <c r="I88" s="6">
        <v>72.62</v>
      </c>
      <c r="J88" s="6">
        <v>89.73</v>
      </c>
      <c r="K88" s="1" t="s">
        <v>40</v>
      </c>
      <c r="L88" s="1">
        <v>1996</v>
      </c>
    </row>
    <row r="89" spans="1:12" ht="15.75">
      <c r="A89" s="1" t="s">
        <v>37</v>
      </c>
      <c r="B89" s="1" t="s">
        <v>209</v>
      </c>
      <c r="C89" s="1" t="s">
        <v>238</v>
      </c>
      <c r="D89" s="11">
        <f t="shared" si="3"/>
        <v>3.687736753</v>
      </c>
      <c r="E89" s="12">
        <f t="shared" si="2"/>
        <v>3.37</v>
      </c>
      <c r="F89" s="5">
        <v>3.77</v>
      </c>
      <c r="G89" s="1">
        <v>3610</v>
      </c>
      <c r="H89" s="1">
        <v>70</v>
      </c>
      <c r="I89" s="6">
        <v>72.575</v>
      </c>
      <c r="J89" s="6">
        <v>89.75</v>
      </c>
      <c r="K89" s="1" t="s">
        <v>40</v>
      </c>
      <c r="L89" s="1">
        <v>1996</v>
      </c>
    </row>
    <row r="90" spans="1:12" ht="15.75">
      <c r="A90" s="1" t="s">
        <v>37</v>
      </c>
      <c r="B90" s="1" t="s">
        <v>209</v>
      </c>
      <c r="C90" s="1" t="s">
        <v>239</v>
      </c>
      <c r="D90" s="11">
        <f t="shared" si="3"/>
        <v>5.842660331124999</v>
      </c>
      <c r="E90" s="12">
        <f t="shared" si="2"/>
        <v>5.244999999999999</v>
      </c>
      <c r="F90" s="5">
        <v>5.645</v>
      </c>
      <c r="G90" s="1">
        <v>5490</v>
      </c>
      <c r="H90" s="1">
        <v>100</v>
      </c>
      <c r="I90" s="6">
        <v>72.54</v>
      </c>
      <c r="J90" s="6">
        <v>89.77</v>
      </c>
      <c r="K90" s="1" t="s">
        <v>40</v>
      </c>
      <c r="L90" s="1">
        <v>1996</v>
      </c>
    </row>
    <row r="91" spans="1:12" ht="15.75">
      <c r="A91" s="1" t="s">
        <v>37</v>
      </c>
      <c r="B91" s="1" t="s">
        <v>209</v>
      </c>
      <c r="C91" s="1" t="s">
        <v>240</v>
      </c>
      <c r="D91" s="11">
        <f t="shared" si="3"/>
        <v>4.346666383625001</v>
      </c>
      <c r="E91" s="12">
        <f t="shared" si="2"/>
        <v>3.945</v>
      </c>
      <c r="F91" s="5">
        <v>4.345</v>
      </c>
      <c r="G91" s="1">
        <v>4190</v>
      </c>
      <c r="H91" s="1">
        <v>90</v>
      </c>
      <c r="I91" s="6">
        <v>72.55</v>
      </c>
      <c r="J91" s="6">
        <v>89.77</v>
      </c>
      <c r="K91" s="1" t="s">
        <v>40</v>
      </c>
      <c r="L91" s="1">
        <v>1996</v>
      </c>
    </row>
    <row r="92" spans="1:12" ht="15.75">
      <c r="A92" s="1" t="s">
        <v>37</v>
      </c>
      <c r="B92" s="1" t="s">
        <v>209</v>
      </c>
      <c r="C92" s="1" t="s">
        <v>241</v>
      </c>
      <c r="D92" s="11">
        <f t="shared" si="3"/>
        <v>3.26384</v>
      </c>
      <c r="E92" s="12">
        <f t="shared" si="2"/>
        <v>3</v>
      </c>
      <c r="F92" s="5">
        <v>3.4</v>
      </c>
      <c r="G92" s="1">
        <v>3250</v>
      </c>
      <c r="H92" s="1">
        <v>80</v>
      </c>
      <c r="I92" s="6">
        <v>72.57</v>
      </c>
      <c r="J92" s="6">
        <v>89.77</v>
      </c>
      <c r="K92" s="1" t="s">
        <v>40</v>
      </c>
      <c r="L92" s="1">
        <v>1996</v>
      </c>
    </row>
    <row r="93" spans="1:12" ht="15.75">
      <c r="A93" s="1" t="s">
        <v>37</v>
      </c>
      <c r="B93" s="1" t="s">
        <v>209</v>
      </c>
      <c r="C93" s="1" t="s">
        <v>242</v>
      </c>
      <c r="D93" s="11">
        <f t="shared" si="3"/>
        <v>5.047056503875</v>
      </c>
      <c r="E93" s="12">
        <f t="shared" si="2"/>
        <v>4.555</v>
      </c>
      <c r="F93" s="5">
        <v>4.955</v>
      </c>
      <c r="G93" s="1">
        <v>4810</v>
      </c>
      <c r="H93" s="1">
        <v>90</v>
      </c>
      <c r="I93" s="6">
        <v>72.57</v>
      </c>
      <c r="J93" s="6">
        <v>89.77</v>
      </c>
      <c r="K93" s="1" t="s">
        <v>40</v>
      </c>
      <c r="L93" s="1">
        <v>1996</v>
      </c>
    </row>
    <row r="94" spans="1:12" ht="15.75">
      <c r="A94" s="1" t="s">
        <v>37</v>
      </c>
      <c r="B94" s="1" t="s">
        <v>209</v>
      </c>
      <c r="C94" s="1" t="s">
        <v>243</v>
      </c>
      <c r="D94" s="11">
        <f t="shared" si="3"/>
        <v>4.570347944000001</v>
      </c>
      <c r="E94" s="12">
        <f t="shared" si="2"/>
        <v>4.14</v>
      </c>
      <c r="F94" s="5">
        <v>4.54</v>
      </c>
      <c r="G94" s="1">
        <v>4380</v>
      </c>
      <c r="H94" s="1">
        <v>70</v>
      </c>
      <c r="I94" s="6">
        <v>71.42</v>
      </c>
      <c r="J94" s="6">
        <v>89.87</v>
      </c>
      <c r="K94" s="1" t="s">
        <v>40</v>
      </c>
      <c r="L94" s="1">
        <v>1996</v>
      </c>
    </row>
    <row r="95" spans="1:12" ht="15.75">
      <c r="A95" s="1" t="s">
        <v>37</v>
      </c>
      <c r="B95" s="1" t="s">
        <v>209</v>
      </c>
      <c r="C95" s="1" t="s">
        <v>244</v>
      </c>
      <c r="D95" s="11">
        <f t="shared" si="3"/>
        <v>5.975738656</v>
      </c>
      <c r="E95" s="12">
        <f t="shared" si="2"/>
        <v>5.359999999999999</v>
      </c>
      <c r="F95" s="5">
        <v>5.76</v>
      </c>
      <c r="G95" s="1">
        <v>5600</v>
      </c>
      <c r="H95" s="1">
        <v>90</v>
      </c>
      <c r="I95" s="6">
        <v>71.47</v>
      </c>
      <c r="J95" s="6">
        <v>89.87</v>
      </c>
      <c r="K95" s="1" t="s">
        <v>40</v>
      </c>
      <c r="L95" s="1">
        <v>1996</v>
      </c>
    </row>
    <row r="96" spans="1:12" ht="15.75">
      <c r="A96" s="1" t="s">
        <v>37</v>
      </c>
      <c r="B96" s="1" t="s">
        <v>209</v>
      </c>
      <c r="C96" s="1" t="s">
        <v>245</v>
      </c>
      <c r="D96" s="11">
        <f t="shared" si="3"/>
        <v>3.2982161270000008</v>
      </c>
      <c r="E96" s="12">
        <f t="shared" si="2"/>
        <v>3.0300000000000002</v>
      </c>
      <c r="F96" s="5">
        <v>3.43</v>
      </c>
      <c r="G96" s="1">
        <v>3270</v>
      </c>
      <c r="H96" s="1">
        <v>60</v>
      </c>
      <c r="I96" s="6">
        <v>72.09</v>
      </c>
      <c r="J96" s="6">
        <v>89.87</v>
      </c>
      <c r="K96" s="1" t="s">
        <v>40</v>
      </c>
      <c r="L96" s="1">
        <v>1996</v>
      </c>
    </row>
    <row r="97" spans="1:12" ht="15.75">
      <c r="A97" s="1" t="s">
        <v>37</v>
      </c>
      <c r="B97" s="1" t="s">
        <v>209</v>
      </c>
      <c r="C97" s="1" t="s">
        <v>246</v>
      </c>
      <c r="D97" s="11">
        <f t="shared" si="3"/>
        <v>5.755952413000001</v>
      </c>
      <c r="E97" s="12">
        <f t="shared" si="2"/>
        <v>5.17</v>
      </c>
      <c r="F97" s="5">
        <v>5.57</v>
      </c>
      <c r="G97" s="1">
        <v>5410</v>
      </c>
      <c r="H97" s="1">
        <v>70</v>
      </c>
      <c r="I97" s="6">
        <v>72.09</v>
      </c>
      <c r="J97" s="6">
        <v>89.87</v>
      </c>
      <c r="K97" s="1" t="s">
        <v>40</v>
      </c>
      <c r="L97" s="1">
        <v>1996</v>
      </c>
    </row>
    <row r="98" spans="1:12" ht="15.75">
      <c r="A98" s="1" t="s">
        <v>37</v>
      </c>
      <c r="B98" s="1" t="s">
        <v>209</v>
      </c>
      <c r="C98" s="1" t="s">
        <v>247</v>
      </c>
      <c r="D98" s="11">
        <f t="shared" si="3"/>
        <v>9.263143143999997</v>
      </c>
      <c r="E98" s="12">
        <f t="shared" si="2"/>
        <v>8.139999999999999</v>
      </c>
      <c r="F98" s="5">
        <v>8.54</v>
      </c>
      <c r="G98" s="1">
        <v>8380</v>
      </c>
      <c r="H98" s="1">
        <v>110</v>
      </c>
      <c r="I98" s="6">
        <v>72.05</v>
      </c>
      <c r="J98" s="6">
        <v>89.88</v>
      </c>
      <c r="K98" s="1" t="s">
        <v>40</v>
      </c>
      <c r="L98" s="1">
        <v>1996</v>
      </c>
    </row>
    <row r="99" spans="1:12" ht="15.75">
      <c r="A99" s="1" t="s">
        <v>37</v>
      </c>
      <c r="B99" s="1" t="s">
        <v>209</v>
      </c>
      <c r="C99" s="1" t="s">
        <v>248</v>
      </c>
      <c r="D99" s="11">
        <f t="shared" si="3"/>
        <v>8.551178875</v>
      </c>
      <c r="E99" s="12">
        <f t="shared" si="2"/>
        <v>7.55</v>
      </c>
      <c r="F99" s="5">
        <v>7.95</v>
      </c>
      <c r="G99" s="1">
        <v>7790</v>
      </c>
      <c r="H99" s="1">
        <v>100</v>
      </c>
      <c r="I99" s="6">
        <v>72.07</v>
      </c>
      <c r="J99" s="6">
        <v>89.88</v>
      </c>
      <c r="K99" s="1" t="s">
        <v>40</v>
      </c>
      <c r="L99" s="1">
        <v>1996</v>
      </c>
    </row>
    <row r="100" spans="1:12" ht="15.75">
      <c r="A100" s="1" t="s">
        <v>37</v>
      </c>
      <c r="B100" s="1" t="s">
        <v>209</v>
      </c>
      <c r="C100" s="1" t="s">
        <v>249</v>
      </c>
      <c r="D100" s="11">
        <f t="shared" si="3"/>
        <v>9.057025572999997</v>
      </c>
      <c r="E100" s="12">
        <f t="shared" si="2"/>
        <v>7.969999999999999</v>
      </c>
      <c r="F100" s="5">
        <v>8.37</v>
      </c>
      <c r="G100" s="1">
        <v>8210</v>
      </c>
      <c r="H100" s="1">
        <v>100</v>
      </c>
      <c r="I100" s="6">
        <v>72.07</v>
      </c>
      <c r="J100" s="6">
        <v>89.9</v>
      </c>
      <c r="K100" s="1" t="s">
        <v>40</v>
      </c>
      <c r="L100" s="1">
        <v>1996</v>
      </c>
    </row>
    <row r="101" spans="1:12" ht="15.75">
      <c r="A101" s="1" t="s">
        <v>37</v>
      </c>
      <c r="B101" s="1" t="s">
        <v>209</v>
      </c>
      <c r="C101" s="1" t="s">
        <v>250</v>
      </c>
      <c r="D101" s="11">
        <f t="shared" si="3"/>
        <v>9.592231321000002</v>
      </c>
      <c r="E101" s="12">
        <f t="shared" si="2"/>
        <v>8.41</v>
      </c>
      <c r="F101" s="5">
        <v>8.81</v>
      </c>
      <c r="G101" s="1">
        <v>8650</v>
      </c>
      <c r="H101" s="1">
        <v>110</v>
      </c>
      <c r="I101" s="6">
        <v>71.95</v>
      </c>
      <c r="J101" s="6">
        <v>89.92</v>
      </c>
      <c r="K101" s="1" t="s">
        <v>40</v>
      </c>
      <c r="L101" s="1">
        <v>1996</v>
      </c>
    </row>
    <row r="102" spans="1:12" ht="15.75">
      <c r="A102" s="1" t="s">
        <v>37</v>
      </c>
      <c r="B102" s="1" t="s">
        <v>209</v>
      </c>
      <c r="C102" s="1" t="s">
        <v>251</v>
      </c>
      <c r="D102" s="11">
        <f t="shared" si="3"/>
        <v>4.788470737000001</v>
      </c>
      <c r="E102" s="12">
        <f t="shared" si="2"/>
        <v>4.33</v>
      </c>
      <c r="F102" s="5">
        <v>4.73</v>
      </c>
      <c r="G102" s="1">
        <v>4570</v>
      </c>
      <c r="H102" s="1">
        <v>90</v>
      </c>
      <c r="I102" s="6">
        <v>72.07</v>
      </c>
      <c r="J102" s="6">
        <v>89.92</v>
      </c>
      <c r="K102" s="1" t="s">
        <v>40</v>
      </c>
      <c r="L102" s="1">
        <v>1996</v>
      </c>
    </row>
    <row r="103" spans="1:12" ht="15.75">
      <c r="A103" s="1" t="s">
        <v>37</v>
      </c>
      <c r="B103" s="1" t="s">
        <v>209</v>
      </c>
      <c r="C103" s="1" t="s">
        <v>252</v>
      </c>
      <c r="D103" s="11">
        <f t="shared" si="3"/>
        <v>4.581823375</v>
      </c>
      <c r="E103" s="12">
        <f t="shared" si="2"/>
        <v>4.1499999999999995</v>
      </c>
      <c r="F103" s="5">
        <v>4.55</v>
      </c>
      <c r="G103" s="1">
        <v>4390</v>
      </c>
      <c r="H103" s="1">
        <v>90</v>
      </c>
      <c r="I103" s="6">
        <v>72.075</v>
      </c>
      <c r="J103" s="6">
        <v>89.92</v>
      </c>
      <c r="K103" s="1" t="s">
        <v>40</v>
      </c>
      <c r="L103" s="1">
        <v>1996</v>
      </c>
    </row>
    <row r="104" spans="1:12" ht="15.75">
      <c r="A104" s="1" t="s">
        <v>37</v>
      </c>
      <c r="B104" s="1" t="s">
        <v>209</v>
      </c>
      <c r="C104" s="1" t="s">
        <v>253</v>
      </c>
      <c r="D104" s="11">
        <f t="shared" si="3"/>
        <v>4.6736449669999995</v>
      </c>
      <c r="E104" s="12">
        <f t="shared" si="2"/>
        <v>4.2299999999999995</v>
      </c>
      <c r="F104" s="5">
        <v>4.63</v>
      </c>
      <c r="G104" s="1">
        <v>4470</v>
      </c>
      <c r="H104" s="1">
        <v>80</v>
      </c>
      <c r="I104" s="1">
        <v>71.967</v>
      </c>
      <c r="J104" s="1">
        <v>89.95</v>
      </c>
      <c r="K104" s="1" t="s">
        <v>40</v>
      </c>
      <c r="L104" s="1">
        <v>1996</v>
      </c>
    </row>
    <row r="105" spans="1:12" ht="15.75">
      <c r="A105" s="1" t="s">
        <v>37</v>
      </c>
      <c r="B105" s="1" t="s">
        <v>209</v>
      </c>
      <c r="C105" s="1" t="s">
        <v>254</v>
      </c>
      <c r="D105" s="11">
        <f t="shared" si="3"/>
        <v>4.903356307</v>
      </c>
      <c r="E105" s="12">
        <f t="shared" si="2"/>
        <v>4.43</v>
      </c>
      <c r="F105" s="5">
        <v>4.83</v>
      </c>
      <c r="G105" s="1">
        <v>4670</v>
      </c>
      <c r="H105" s="1">
        <v>80</v>
      </c>
      <c r="I105" s="6">
        <v>72.015</v>
      </c>
      <c r="J105" s="6">
        <v>89.95</v>
      </c>
      <c r="K105" s="1" t="s">
        <v>40</v>
      </c>
      <c r="L105" s="1">
        <v>1996</v>
      </c>
    </row>
    <row r="106" spans="1:12" ht="15.75">
      <c r="A106" s="1" t="s">
        <v>37</v>
      </c>
      <c r="B106" s="1" t="s">
        <v>209</v>
      </c>
      <c r="C106" s="1" t="s">
        <v>255</v>
      </c>
      <c r="D106" s="11">
        <f t="shared" si="3"/>
        <v>4.610514109375001</v>
      </c>
      <c r="E106" s="12">
        <f t="shared" si="2"/>
        <v>4.175</v>
      </c>
      <c r="F106" s="5">
        <v>4.575</v>
      </c>
      <c r="G106" s="1">
        <v>4420</v>
      </c>
      <c r="H106" s="1">
        <v>90</v>
      </c>
      <c r="I106" s="6">
        <v>72.01</v>
      </c>
      <c r="J106" s="6">
        <v>89.96</v>
      </c>
      <c r="K106" s="1" t="s">
        <v>40</v>
      </c>
      <c r="L106" s="1">
        <v>1996</v>
      </c>
    </row>
    <row r="107" spans="1:12" ht="15.75">
      <c r="A107" s="1" t="s">
        <v>37</v>
      </c>
      <c r="B107" s="1" t="s">
        <v>209</v>
      </c>
      <c r="C107" s="1" t="s">
        <v>256</v>
      </c>
      <c r="D107" s="11">
        <f t="shared" si="3"/>
        <v>2.919953</v>
      </c>
      <c r="E107" s="12">
        <f t="shared" si="2"/>
        <v>2.7</v>
      </c>
      <c r="F107" s="5">
        <v>3.1</v>
      </c>
      <c r="G107" s="1">
        <v>2940</v>
      </c>
      <c r="H107" s="1">
        <v>70</v>
      </c>
      <c r="I107" s="6">
        <v>71.98</v>
      </c>
      <c r="J107" s="6">
        <v>89.97</v>
      </c>
      <c r="K107" s="1" t="s">
        <v>40</v>
      </c>
      <c r="L107" s="1">
        <v>1996</v>
      </c>
    </row>
    <row r="108" spans="1:12" ht="15.75">
      <c r="A108" s="1" t="s">
        <v>37</v>
      </c>
      <c r="B108" s="1" t="s">
        <v>209</v>
      </c>
      <c r="C108" s="1" t="s">
        <v>257</v>
      </c>
      <c r="D108" s="11">
        <f t="shared" si="3"/>
        <v>2.667560992</v>
      </c>
      <c r="E108" s="12">
        <f t="shared" si="2"/>
        <v>2.48</v>
      </c>
      <c r="F108" s="5">
        <v>2.88</v>
      </c>
      <c r="G108" s="1">
        <v>2720</v>
      </c>
      <c r="H108" s="1">
        <v>80</v>
      </c>
      <c r="I108" s="6">
        <v>71.99</v>
      </c>
      <c r="J108" s="6">
        <v>89.97</v>
      </c>
      <c r="K108" s="1" t="s">
        <v>40</v>
      </c>
      <c r="L108" s="1">
        <v>1996</v>
      </c>
    </row>
    <row r="109" spans="1:12" ht="15.75">
      <c r="A109" s="1" t="s">
        <v>37</v>
      </c>
      <c r="B109" s="1" t="s">
        <v>209</v>
      </c>
      <c r="C109" s="1" t="s">
        <v>258</v>
      </c>
      <c r="D109" s="11">
        <f t="shared" si="3"/>
        <v>2.207986912</v>
      </c>
      <c r="E109" s="12">
        <f t="shared" si="2"/>
        <v>2.08</v>
      </c>
      <c r="F109" s="5">
        <v>2.48</v>
      </c>
      <c r="G109" s="1">
        <v>2320</v>
      </c>
      <c r="H109" s="1">
        <v>70</v>
      </c>
      <c r="I109" s="6">
        <v>72.07</v>
      </c>
      <c r="J109" s="6">
        <v>89.97</v>
      </c>
      <c r="K109" s="1" t="s">
        <v>40</v>
      </c>
      <c r="L109" s="1">
        <v>1996</v>
      </c>
    </row>
    <row r="110" spans="1:12" ht="15.75">
      <c r="A110" s="1" t="s">
        <v>37</v>
      </c>
      <c r="B110" s="1" t="s">
        <v>209</v>
      </c>
      <c r="C110" s="1" t="s">
        <v>259</v>
      </c>
      <c r="D110" s="11">
        <f t="shared" si="3"/>
        <v>4.490033143</v>
      </c>
      <c r="E110" s="12">
        <f t="shared" si="2"/>
        <v>4.069999999999999</v>
      </c>
      <c r="F110" s="7">
        <v>4.47</v>
      </c>
      <c r="G110" s="1">
        <v>4310</v>
      </c>
      <c r="H110" s="1">
        <v>90</v>
      </c>
      <c r="I110" s="6">
        <v>72.87</v>
      </c>
      <c r="J110" s="6">
        <v>93.53</v>
      </c>
      <c r="K110" s="1" t="s">
        <v>60</v>
      </c>
      <c r="L110" s="1">
        <v>1990</v>
      </c>
    </row>
    <row r="111" spans="1:12" ht="15.75">
      <c r="A111" s="1" t="s">
        <v>37</v>
      </c>
      <c r="B111" s="1" t="s">
        <v>209</v>
      </c>
      <c r="C111" s="1" t="s">
        <v>0</v>
      </c>
      <c r="D111" s="11">
        <f t="shared" si="3"/>
        <v>4.627730058999999</v>
      </c>
      <c r="E111" s="12">
        <f t="shared" si="2"/>
        <v>4.1899999999999995</v>
      </c>
      <c r="F111" s="7">
        <v>4.59</v>
      </c>
      <c r="G111" s="1">
        <v>4430</v>
      </c>
      <c r="H111" s="1">
        <v>65</v>
      </c>
      <c r="I111" s="6">
        <v>72.83</v>
      </c>
      <c r="J111" s="6">
        <v>93.55</v>
      </c>
      <c r="K111" s="1" t="s">
        <v>60</v>
      </c>
      <c r="L111" s="1">
        <v>1990</v>
      </c>
    </row>
    <row r="112" spans="1:12" ht="15.75">
      <c r="A112" s="1" t="s">
        <v>37</v>
      </c>
      <c r="B112" s="1" t="s">
        <v>209</v>
      </c>
      <c r="C112" s="1" t="s">
        <v>1</v>
      </c>
      <c r="D112" s="11">
        <f t="shared" si="3"/>
        <v>9.782148012125</v>
      </c>
      <c r="E112" s="12">
        <f t="shared" si="2"/>
        <v>8.565</v>
      </c>
      <c r="F112" s="7">
        <v>8.965</v>
      </c>
      <c r="G112" s="1">
        <v>8810</v>
      </c>
      <c r="H112" s="1">
        <v>100</v>
      </c>
      <c r="I112" s="6">
        <v>72.86</v>
      </c>
      <c r="J112" s="6">
        <v>93.57</v>
      </c>
      <c r="K112" s="1" t="s">
        <v>60</v>
      </c>
      <c r="L112" s="1">
        <v>1990</v>
      </c>
    </row>
    <row r="113" spans="1:12" ht="15.75">
      <c r="A113" s="1" t="s">
        <v>37</v>
      </c>
      <c r="B113" s="1" t="s">
        <v>209</v>
      </c>
      <c r="C113" s="1" t="s">
        <v>2</v>
      </c>
      <c r="D113" s="11">
        <f t="shared" si="3"/>
        <v>5.323292009875</v>
      </c>
      <c r="E113" s="12">
        <f t="shared" si="2"/>
        <v>4.795</v>
      </c>
      <c r="F113" s="7">
        <v>5.195</v>
      </c>
      <c r="G113" s="1">
        <v>5050</v>
      </c>
      <c r="H113" s="1">
        <v>170</v>
      </c>
      <c r="I113" s="6">
        <v>72.29</v>
      </c>
      <c r="J113" s="6">
        <v>93.85</v>
      </c>
      <c r="K113" s="1" t="s">
        <v>40</v>
      </c>
      <c r="L113" s="1">
        <v>1996</v>
      </c>
    </row>
    <row r="114" spans="1:12" ht="15.75">
      <c r="A114" s="1" t="s">
        <v>37</v>
      </c>
      <c r="B114" s="1" t="s">
        <v>209</v>
      </c>
      <c r="C114" s="1" t="s">
        <v>3</v>
      </c>
      <c r="D114" s="11">
        <f t="shared" si="3"/>
        <v>1.7991192031250003</v>
      </c>
      <c r="E114" s="12">
        <f t="shared" si="2"/>
        <v>1.725</v>
      </c>
      <c r="F114" s="7">
        <v>2.125</v>
      </c>
      <c r="G114" s="1">
        <v>1980</v>
      </c>
      <c r="H114" s="1">
        <v>130</v>
      </c>
      <c r="I114" s="6">
        <v>72.25</v>
      </c>
      <c r="J114" s="6">
        <v>93.9</v>
      </c>
      <c r="K114" s="1" t="s">
        <v>40</v>
      </c>
      <c r="L114" s="1">
        <v>1996</v>
      </c>
    </row>
    <row r="115" spans="1:12" ht="15.75">
      <c r="A115" s="1" t="s">
        <v>37</v>
      </c>
      <c r="B115" s="1" t="s">
        <v>209</v>
      </c>
      <c r="C115" s="1" t="s">
        <v>4</v>
      </c>
      <c r="D115" s="11">
        <f t="shared" si="3"/>
        <v>7.352156264</v>
      </c>
      <c r="E115" s="12">
        <f t="shared" si="2"/>
        <v>6.54</v>
      </c>
      <c r="F115" s="7">
        <v>6.94</v>
      </c>
      <c r="G115" s="1">
        <v>6820</v>
      </c>
      <c r="H115" s="1">
        <v>220</v>
      </c>
      <c r="I115" s="6">
        <v>72.27</v>
      </c>
      <c r="J115" s="6">
        <v>93.9</v>
      </c>
      <c r="K115" s="1" t="s">
        <v>40</v>
      </c>
      <c r="L115" s="1">
        <v>1996</v>
      </c>
    </row>
    <row r="116" spans="1:12" ht="15.75">
      <c r="A116" s="1" t="s">
        <v>37</v>
      </c>
      <c r="B116" s="1" t="s">
        <v>209</v>
      </c>
      <c r="C116" s="1" t="s">
        <v>5</v>
      </c>
      <c r="D116" s="11">
        <f t="shared" si="3"/>
        <v>3.212272383875</v>
      </c>
      <c r="E116" s="12">
        <f t="shared" si="2"/>
        <v>2.955</v>
      </c>
      <c r="F116" s="7">
        <v>3.355</v>
      </c>
      <c r="G116" s="1">
        <v>3210</v>
      </c>
      <c r="H116" s="1">
        <v>140</v>
      </c>
      <c r="I116" s="6">
        <v>72.24</v>
      </c>
      <c r="J116" s="6">
        <v>93.92</v>
      </c>
      <c r="K116" s="1" t="s">
        <v>40</v>
      </c>
      <c r="L116" s="1">
        <v>1996</v>
      </c>
    </row>
    <row r="117" spans="1:12" ht="15.75">
      <c r="A117" s="1" t="s">
        <v>37</v>
      </c>
      <c r="B117" s="1" t="s">
        <v>209</v>
      </c>
      <c r="C117" s="1" t="s">
        <v>6</v>
      </c>
      <c r="D117" s="11">
        <f t="shared" si="3"/>
        <v>3.5617239760000006</v>
      </c>
      <c r="E117" s="12">
        <f t="shared" si="2"/>
        <v>3.2600000000000002</v>
      </c>
      <c r="F117" s="7">
        <v>3.66</v>
      </c>
      <c r="G117" s="1">
        <v>3520</v>
      </c>
      <c r="H117" s="1">
        <v>130</v>
      </c>
      <c r="I117" s="6">
        <v>72.17</v>
      </c>
      <c r="J117" s="6">
        <v>94.01</v>
      </c>
      <c r="K117" s="1" t="s">
        <v>40</v>
      </c>
      <c r="L117" s="1">
        <v>1996</v>
      </c>
    </row>
    <row r="118" spans="1:12" ht="15.75">
      <c r="A118" s="1" t="s">
        <v>37</v>
      </c>
      <c r="B118" s="1" t="s">
        <v>209</v>
      </c>
      <c r="C118" s="1" t="s">
        <v>7</v>
      </c>
      <c r="D118" s="11">
        <f t="shared" si="3"/>
        <v>1.180555159</v>
      </c>
      <c r="E118" s="12">
        <f t="shared" si="2"/>
        <v>1.19</v>
      </c>
      <c r="F118" s="7">
        <v>1.59</v>
      </c>
      <c r="G118" s="1">
        <v>1440</v>
      </c>
      <c r="H118" s="1">
        <v>130</v>
      </c>
      <c r="I118" s="6">
        <v>72.15</v>
      </c>
      <c r="J118" s="6">
        <v>94.02</v>
      </c>
      <c r="K118" s="1" t="s">
        <v>40</v>
      </c>
      <c r="L118" s="1">
        <v>1996</v>
      </c>
    </row>
    <row r="119" spans="1:12" ht="15.75">
      <c r="A119" s="1" t="s">
        <v>37</v>
      </c>
      <c r="B119" s="1" t="s">
        <v>209</v>
      </c>
      <c r="C119" s="1" t="s">
        <v>8</v>
      </c>
      <c r="D119" s="11">
        <f t="shared" si="3"/>
        <v>5.455828770999999</v>
      </c>
      <c r="E119" s="12">
        <f t="shared" si="2"/>
        <v>4.909999999999999</v>
      </c>
      <c r="F119" s="7">
        <v>5.31</v>
      </c>
      <c r="G119" s="1">
        <v>5180</v>
      </c>
      <c r="H119" s="1">
        <v>200</v>
      </c>
      <c r="I119" s="1">
        <v>72.117</v>
      </c>
      <c r="J119" s="1">
        <v>94.05</v>
      </c>
      <c r="K119" s="1" t="s">
        <v>40</v>
      </c>
      <c r="L119" s="1">
        <v>1996</v>
      </c>
    </row>
    <row r="120" spans="1:12" ht="15.75">
      <c r="A120" s="1" t="s">
        <v>37</v>
      </c>
      <c r="B120" s="1" t="s">
        <v>209</v>
      </c>
      <c r="C120" s="1" t="s">
        <v>9</v>
      </c>
      <c r="D120" s="11">
        <f t="shared" si="3"/>
        <v>3.6361862031250003</v>
      </c>
      <c r="E120" s="12">
        <f t="shared" si="2"/>
        <v>3.325</v>
      </c>
      <c r="F120" s="7">
        <v>3.725</v>
      </c>
      <c r="G120" s="1">
        <v>3580</v>
      </c>
      <c r="H120" s="1">
        <v>140</v>
      </c>
      <c r="I120" s="6">
        <v>72.03</v>
      </c>
      <c r="J120" s="6">
        <v>94.08</v>
      </c>
      <c r="K120" s="1" t="s">
        <v>40</v>
      </c>
      <c r="L120" s="1">
        <v>1996</v>
      </c>
    </row>
    <row r="121" spans="1:12" ht="15.75">
      <c r="A121" s="1" t="s">
        <v>37</v>
      </c>
      <c r="B121" s="1" t="s">
        <v>209</v>
      </c>
      <c r="C121" s="1" t="s">
        <v>10</v>
      </c>
      <c r="D121" s="11">
        <f t="shared" si="3"/>
        <v>3.8366650000000004</v>
      </c>
      <c r="E121" s="12">
        <f t="shared" si="2"/>
        <v>3.5</v>
      </c>
      <c r="F121" s="7">
        <v>3.9</v>
      </c>
      <c r="G121" s="1">
        <v>3770</v>
      </c>
      <c r="H121" s="1">
        <v>140</v>
      </c>
      <c r="I121" s="6">
        <v>72.02</v>
      </c>
      <c r="J121" s="6">
        <v>94.11</v>
      </c>
      <c r="K121" s="1" t="s">
        <v>40</v>
      </c>
      <c r="L121" s="1">
        <v>1996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1">
      <selection activeCell="E12" sqref="E12"/>
    </sheetView>
  </sheetViews>
  <sheetFormatPr defaultColWidth="8.796875" defaultRowHeight="15"/>
  <cols>
    <col min="1" max="3" width="11" style="13" customWidth="1"/>
    <col min="4" max="5" width="10.8984375" style="13" customWidth="1"/>
    <col min="6" max="16384" width="11" style="13" customWidth="1"/>
  </cols>
  <sheetData>
    <row r="1" spans="1:12" s="10" customFormat="1" ht="15">
      <c r="A1" s="10" t="s">
        <v>25</v>
      </c>
      <c r="B1" s="10" t="s">
        <v>26</v>
      </c>
      <c r="C1" s="10" t="s">
        <v>27</v>
      </c>
      <c r="D1" s="9" t="s">
        <v>28</v>
      </c>
      <c r="E1" s="10" t="s">
        <v>29</v>
      </c>
      <c r="F1" s="22" t="s">
        <v>30</v>
      </c>
      <c r="G1" s="23" t="s">
        <v>31</v>
      </c>
      <c r="H1" s="22" t="s">
        <v>32</v>
      </c>
      <c r="I1" s="23" t="s">
        <v>33</v>
      </c>
      <c r="J1" s="23" t="s">
        <v>34</v>
      </c>
      <c r="K1" s="10" t="s">
        <v>35</v>
      </c>
      <c r="L1" s="10" t="s">
        <v>36</v>
      </c>
    </row>
    <row r="2" spans="4:10" s="10" customFormat="1" ht="15">
      <c r="D2" s="9"/>
      <c r="F2" s="22"/>
      <c r="G2" s="23"/>
      <c r="H2" s="22"/>
      <c r="I2" s="24">
        <f>AVERAGE(I4:I101)</f>
        <v>75.1663163265306</v>
      </c>
      <c r="J2" s="24">
        <f>AVERAGE(J4:J101)</f>
        <v>86.87980612244897</v>
      </c>
    </row>
    <row r="3" spans="4:10" s="10" customFormat="1" ht="15">
      <c r="D3" s="9"/>
      <c r="F3" s="22"/>
      <c r="G3" s="23"/>
      <c r="H3" s="22"/>
      <c r="I3" s="24">
        <f>STDEV(I4:I101)</f>
        <v>0.9331654541856796</v>
      </c>
      <c r="J3" s="24">
        <f>STDEV(J4:J101)</f>
        <v>3.5840205743665097</v>
      </c>
    </row>
    <row r="4" spans="1:12" s="10" customFormat="1" ht="15.75">
      <c r="A4" s="10" t="s">
        <v>37</v>
      </c>
      <c r="B4" s="10" t="s">
        <v>38</v>
      </c>
      <c r="C4" s="10" t="s">
        <v>39</v>
      </c>
      <c r="D4" s="11">
        <f>(0.000000001*(E4*1000)^3-0.00001*(E4*1000)^2+1.1789*(E4*1000)-209.86)/1000</f>
        <v>7.824325383999999</v>
      </c>
      <c r="E4" s="12">
        <f>(F4-0.4)</f>
        <v>6.9399999999999995</v>
      </c>
      <c r="F4" s="25">
        <v>7.34</v>
      </c>
      <c r="G4" s="10">
        <v>7180</v>
      </c>
      <c r="H4" s="10">
        <v>120</v>
      </c>
      <c r="I4" s="26">
        <v>73.625</v>
      </c>
      <c r="J4" s="26">
        <v>85.12</v>
      </c>
      <c r="K4" s="10" t="s">
        <v>40</v>
      </c>
      <c r="L4" s="10">
        <v>1996</v>
      </c>
    </row>
    <row r="5" spans="1:12" s="10" customFormat="1" ht="15.75">
      <c r="A5" s="10" t="s">
        <v>37</v>
      </c>
      <c r="B5" s="10" t="s">
        <v>41</v>
      </c>
      <c r="C5" s="10" t="s">
        <v>42</v>
      </c>
      <c r="D5" s="11">
        <f aca="true" t="shared" si="0" ref="D5:D68">(0.000000001*(E5*1000)^3-0.00001*(E5*1000)^2+1.1789*(E5*1000)-209.86)/1000</f>
        <v>8.869796318374998</v>
      </c>
      <c r="E5" s="12">
        <f aca="true" t="shared" si="1" ref="E5:E101">(F5-0.4)</f>
        <v>7.8149999999999995</v>
      </c>
      <c r="F5" s="25">
        <v>8.215</v>
      </c>
      <c r="G5" s="10">
        <v>8080</v>
      </c>
      <c r="H5" s="10">
        <v>100</v>
      </c>
      <c r="I5" s="26">
        <v>73.65</v>
      </c>
      <c r="J5" s="26">
        <v>83</v>
      </c>
      <c r="K5" s="10" t="s">
        <v>40</v>
      </c>
      <c r="L5" s="10">
        <v>1996</v>
      </c>
    </row>
    <row r="6" spans="1:12" s="10" customFormat="1" ht="15.75">
      <c r="A6" s="10" t="s">
        <v>37</v>
      </c>
      <c r="B6" s="10" t="s">
        <v>41</v>
      </c>
      <c r="C6" s="10" t="s">
        <v>43</v>
      </c>
      <c r="D6" s="11">
        <f t="shared" si="0"/>
        <v>8.930121189625</v>
      </c>
      <c r="E6" s="12">
        <f t="shared" si="1"/>
        <v>7.865</v>
      </c>
      <c r="F6" s="25">
        <v>8.265</v>
      </c>
      <c r="G6" s="10">
        <v>8150</v>
      </c>
      <c r="H6" s="10">
        <v>100</v>
      </c>
      <c r="I6" s="26">
        <v>73.65</v>
      </c>
      <c r="J6" s="26">
        <v>83</v>
      </c>
      <c r="K6" s="10" t="s">
        <v>40</v>
      </c>
      <c r="L6" s="10">
        <v>1996</v>
      </c>
    </row>
    <row r="7" spans="1:12" s="10" customFormat="1" ht="15.75">
      <c r="A7" s="10" t="s">
        <v>37</v>
      </c>
      <c r="B7" s="10" t="s">
        <v>41</v>
      </c>
      <c r="C7" s="10" t="s">
        <v>44</v>
      </c>
      <c r="D7" s="11">
        <f t="shared" si="0"/>
        <v>9.032829875</v>
      </c>
      <c r="E7" s="12">
        <f t="shared" si="1"/>
        <v>7.949999999999999</v>
      </c>
      <c r="F7" s="25">
        <v>8.35</v>
      </c>
      <c r="G7" s="10">
        <v>8230</v>
      </c>
      <c r="H7" s="10">
        <v>100</v>
      </c>
      <c r="I7" s="26">
        <v>73.65</v>
      </c>
      <c r="J7" s="26">
        <v>83</v>
      </c>
      <c r="K7" s="10" t="s">
        <v>40</v>
      </c>
      <c r="L7" s="10">
        <v>1996</v>
      </c>
    </row>
    <row r="8" spans="1:12" s="10" customFormat="1" ht="15.75">
      <c r="A8" s="10" t="s">
        <v>37</v>
      </c>
      <c r="B8" s="10" t="s">
        <v>38</v>
      </c>
      <c r="C8" s="10" t="s">
        <v>45</v>
      </c>
      <c r="D8" s="11">
        <f t="shared" si="0"/>
        <v>4.490033143</v>
      </c>
      <c r="E8" s="12">
        <f>(F8-0.4)</f>
        <v>4.069999999999999</v>
      </c>
      <c r="F8" s="25">
        <v>4.47</v>
      </c>
      <c r="G8" s="10">
        <v>4310</v>
      </c>
      <c r="H8" s="10">
        <v>60</v>
      </c>
      <c r="I8" s="26">
        <v>73.72</v>
      </c>
      <c r="J8" s="26">
        <v>86.75</v>
      </c>
      <c r="K8" s="10" t="s">
        <v>40</v>
      </c>
      <c r="L8" s="10">
        <v>1996</v>
      </c>
    </row>
    <row r="9" spans="1:12" s="10" customFormat="1" ht="15.75">
      <c r="A9" s="10" t="s">
        <v>37</v>
      </c>
      <c r="B9" s="10" t="s">
        <v>41</v>
      </c>
      <c r="C9" s="10" t="s">
        <v>46</v>
      </c>
      <c r="D9" s="11">
        <f t="shared" si="0"/>
        <v>9.129679626999998</v>
      </c>
      <c r="E9" s="12">
        <f t="shared" si="1"/>
        <v>8.03</v>
      </c>
      <c r="F9" s="25">
        <v>8.43</v>
      </c>
      <c r="G9" s="10">
        <v>8270</v>
      </c>
      <c r="H9" s="10">
        <v>120</v>
      </c>
      <c r="I9" s="26">
        <v>73.79</v>
      </c>
      <c r="J9" s="26">
        <v>87</v>
      </c>
      <c r="K9" s="10" t="s">
        <v>40</v>
      </c>
      <c r="L9" s="10">
        <v>1996</v>
      </c>
    </row>
    <row r="10" spans="1:12" s="10" customFormat="1" ht="15.75">
      <c r="A10" s="10" t="s">
        <v>37</v>
      </c>
      <c r="B10" s="10" t="s">
        <v>41</v>
      </c>
      <c r="C10" s="10" t="s">
        <v>47</v>
      </c>
      <c r="D10" s="11">
        <f t="shared" si="0"/>
        <v>8.659183744</v>
      </c>
      <c r="E10" s="12">
        <f t="shared" si="1"/>
        <v>7.639999999999999</v>
      </c>
      <c r="F10" s="25">
        <v>8.04</v>
      </c>
      <c r="G10" s="10">
        <v>7880</v>
      </c>
      <c r="H10" s="10">
        <v>110</v>
      </c>
      <c r="I10" s="26">
        <v>73.79</v>
      </c>
      <c r="J10" s="26">
        <v>87.12</v>
      </c>
      <c r="K10" s="10" t="s">
        <v>40</v>
      </c>
      <c r="L10" s="10">
        <v>1996</v>
      </c>
    </row>
    <row r="11" spans="1:12" s="10" customFormat="1" ht="15.75">
      <c r="A11" s="10" t="s">
        <v>37</v>
      </c>
      <c r="B11" s="10" t="s">
        <v>41</v>
      </c>
      <c r="C11" s="10" t="s">
        <v>48</v>
      </c>
      <c r="D11" s="11">
        <f t="shared" si="0"/>
        <v>9.202435129000001</v>
      </c>
      <c r="E11" s="12">
        <f t="shared" si="1"/>
        <v>8.09</v>
      </c>
      <c r="F11" s="25">
        <v>8.49</v>
      </c>
      <c r="G11" s="10">
        <v>8330</v>
      </c>
      <c r="H11" s="10">
        <v>120</v>
      </c>
      <c r="I11" s="26">
        <v>73.79</v>
      </c>
      <c r="J11" s="26">
        <v>87.13</v>
      </c>
      <c r="K11" s="10" t="s">
        <v>40</v>
      </c>
      <c r="L11" s="10">
        <v>1996</v>
      </c>
    </row>
    <row r="12" spans="1:12" s="10" customFormat="1" ht="15.75">
      <c r="A12" s="10" t="s">
        <v>37</v>
      </c>
      <c r="B12" s="10" t="s">
        <v>41</v>
      </c>
      <c r="C12" s="10" t="s">
        <v>49</v>
      </c>
      <c r="D12" s="11">
        <f t="shared" si="0"/>
        <v>9.800566712</v>
      </c>
      <c r="E12" s="12">
        <f t="shared" si="1"/>
        <v>8.58</v>
      </c>
      <c r="F12" s="25">
        <v>8.98</v>
      </c>
      <c r="G12" s="10">
        <v>8820</v>
      </c>
      <c r="H12" s="10">
        <v>130</v>
      </c>
      <c r="I12" s="26">
        <v>73.79</v>
      </c>
      <c r="J12" s="26">
        <v>87.13</v>
      </c>
      <c r="K12" s="10" t="s">
        <v>40</v>
      </c>
      <c r="L12" s="10">
        <v>1996</v>
      </c>
    </row>
    <row r="13" spans="1:12" s="10" customFormat="1" ht="15.75">
      <c r="A13" s="10" t="s">
        <v>37</v>
      </c>
      <c r="B13" s="10" t="s">
        <v>41</v>
      </c>
      <c r="C13" s="10" t="s">
        <v>50</v>
      </c>
      <c r="D13" s="11">
        <f t="shared" si="0"/>
        <v>7.694149987</v>
      </c>
      <c r="E13" s="12">
        <f t="shared" si="1"/>
        <v>6.83</v>
      </c>
      <c r="F13" s="25">
        <v>7.23</v>
      </c>
      <c r="G13" s="10">
        <v>7070</v>
      </c>
      <c r="H13" s="10">
        <v>100</v>
      </c>
      <c r="I13" s="26">
        <v>73.8</v>
      </c>
      <c r="J13" s="26">
        <v>87.05</v>
      </c>
      <c r="K13" s="10" t="s">
        <v>40</v>
      </c>
      <c r="L13" s="10">
        <v>1996</v>
      </c>
    </row>
    <row r="14" spans="1:12" s="10" customFormat="1" ht="15.75">
      <c r="A14" s="10" t="s">
        <v>37</v>
      </c>
      <c r="B14" s="10" t="s">
        <v>41</v>
      </c>
      <c r="C14" s="10" t="s">
        <v>51</v>
      </c>
      <c r="D14" s="11">
        <f t="shared" si="0"/>
        <v>10.046834151999999</v>
      </c>
      <c r="E14" s="12">
        <f t="shared" si="1"/>
        <v>8.78</v>
      </c>
      <c r="F14" s="25">
        <v>9.18</v>
      </c>
      <c r="G14" s="10">
        <v>9020</v>
      </c>
      <c r="H14" s="10">
        <v>80</v>
      </c>
      <c r="I14" s="26">
        <v>73.82</v>
      </c>
      <c r="J14" s="26">
        <v>85.37</v>
      </c>
      <c r="K14" s="10" t="s">
        <v>40</v>
      </c>
      <c r="L14" s="10">
        <v>1996</v>
      </c>
    </row>
    <row r="15" spans="1:12" s="10" customFormat="1" ht="15.75">
      <c r="A15" s="10" t="s">
        <v>37</v>
      </c>
      <c r="B15" s="10" t="s">
        <v>41</v>
      </c>
      <c r="C15" s="10" t="s">
        <v>52</v>
      </c>
      <c r="D15" s="11">
        <f t="shared" si="0"/>
        <v>9.702414999999998</v>
      </c>
      <c r="E15" s="12">
        <f t="shared" si="1"/>
        <v>8.5</v>
      </c>
      <c r="F15" s="25">
        <v>8.9</v>
      </c>
      <c r="G15" s="10">
        <v>8740</v>
      </c>
      <c r="H15" s="10">
        <v>100</v>
      </c>
      <c r="I15" s="26">
        <v>73.82</v>
      </c>
      <c r="J15" s="26">
        <v>85.38</v>
      </c>
      <c r="K15" s="10" t="s">
        <v>40</v>
      </c>
      <c r="L15" s="10">
        <v>1996</v>
      </c>
    </row>
    <row r="16" spans="1:12" s="10" customFormat="1" ht="15.75">
      <c r="A16" s="10" t="s">
        <v>37</v>
      </c>
      <c r="B16" s="10" t="s">
        <v>41</v>
      </c>
      <c r="C16" s="10" t="s">
        <v>53</v>
      </c>
      <c r="D16" s="11">
        <f t="shared" si="0"/>
        <v>9.494497537</v>
      </c>
      <c r="E16" s="12">
        <f t="shared" si="1"/>
        <v>8.33</v>
      </c>
      <c r="F16" s="25">
        <v>8.73</v>
      </c>
      <c r="G16" s="10">
        <v>8570</v>
      </c>
      <c r="H16" s="10">
        <v>110</v>
      </c>
      <c r="I16" s="26">
        <v>73.82</v>
      </c>
      <c r="J16" s="26">
        <v>85.42</v>
      </c>
      <c r="K16" s="10" t="s">
        <v>40</v>
      </c>
      <c r="L16" s="10">
        <v>1996</v>
      </c>
    </row>
    <row r="17" spans="1:12" s="10" customFormat="1" ht="15.75">
      <c r="A17" s="10" t="s">
        <v>37</v>
      </c>
      <c r="B17" s="10" t="s">
        <v>41</v>
      </c>
      <c r="C17" s="10" t="s">
        <v>54</v>
      </c>
      <c r="D17" s="11">
        <f t="shared" si="0"/>
        <v>9.604461687999999</v>
      </c>
      <c r="E17" s="12">
        <f t="shared" si="1"/>
        <v>8.42</v>
      </c>
      <c r="F17" s="25">
        <v>8.82</v>
      </c>
      <c r="G17" s="10">
        <v>8660</v>
      </c>
      <c r="H17" s="10">
        <v>90</v>
      </c>
      <c r="I17" s="26">
        <v>73.82</v>
      </c>
      <c r="J17" s="26">
        <v>85.42</v>
      </c>
      <c r="K17" s="10" t="s">
        <v>40</v>
      </c>
      <c r="L17" s="10">
        <v>1996</v>
      </c>
    </row>
    <row r="18" spans="1:12" s="10" customFormat="1" ht="15.75">
      <c r="A18" s="10" t="s">
        <v>37</v>
      </c>
      <c r="B18" s="10" t="s">
        <v>41</v>
      </c>
      <c r="C18" s="10" t="s">
        <v>55</v>
      </c>
      <c r="D18" s="11">
        <f t="shared" si="0"/>
        <v>10.083885840999999</v>
      </c>
      <c r="E18" s="12">
        <f t="shared" si="1"/>
        <v>8.81</v>
      </c>
      <c r="F18" s="25">
        <v>9.21</v>
      </c>
      <c r="G18" s="10">
        <v>9050</v>
      </c>
      <c r="H18" s="10">
        <v>100</v>
      </c>
      <c r="I18" s="26">
        <v>73.82</v>
      </c>
      <c r="J18" s="26">
        <v>85.44</v>
      </c>
      <c r="K18" s="10" t="s">
        <v>40</v>
      </c>
      <c r="L18" s="10">
        <v>1996</v>
      </c>
    </row>
    <row r="19" spans="1:12" s="10" customFormat="1" ht="15.75">
      <c r="A19" s="10" t="s">
        <v>37</v>
      </c>
      <c r="B19" s="10" t="s">
        <v>41</v>
      </c>
      <c r="C19" s="10" t="s">
        <v>56</v>
      </c>
      <c r="D19" s="11">
        <f t="shared" si="0"/>
        <v>9.178171942999999</v>
      </c>
      <c r="E19" s="12">
        <f t="shared" si="1"/>
        <v>8.07</v>
      </c>
      <c r="F19" s="25">
        <v>8.47</v>
      </c>
      <c r="G19" s="10">
        <v>8310</v>
      </c>
      <c r="H19" s="10">
        <v>90</v>
      </c>
      <c r="I19" s="26">
        <v>73.82</v>
      </c>
      <c r="J19" s="26">
        <v>85.47</v>
      </c>
      <c r="K19" s="10" t="s">
        <v>40</v>
      </c>
      <c r="L19" s="10">
        <v>1996</v>
      </c>
    </row>
    <row r="20" spans="1:12" s="10" customFormat="1" ht="15.75">
      <c r="A20" s="10" t="s">
        <v>37</v>
      </c>
      <c r="B20" s="10" t="s">
        <v>41</v>
      </c>
      <c r="C20" s="10" t="s">
        <v>57</v>
      </c>
      <c r="D20" s="11">
        <f t="shared" si="0"/>
        <v>9.506703704</v>
      </c>
      <c r="E20" s="12">
        <f t="shared" si="1"/>
        <v>8.34</v>
      </c>
      <c r="F20" s="25">
        <v>8.74</v>
      </c>
      <c r="G20" s="10">
        <v>8620</v>
      </c>
      <c r="H20" s="10">
        <v>140</v>
      </c>
      <c r="I20" s="26">
        <v>73.825</v>
      </c>
      <c r="J20" s="26">
        <v>85.67</v>
      </c>
      <c r="K20" s="10" t="s">
        <v>40</v>
      </c>
      <c r="L20" s="10">
        <v>1996</v>
      </c>
    </row>
    <row r="21" spans="1:12" s="10" customFormat="1" ht="15.75">
      <c r="A21" s="10" t="s">
        <v>37</v>
      </c>
      <c r="B21" s="10" t="s">
        <v>58</v>
      </c>
      <c r="C21" s="10" t="s">
        <v>59</v>
      </c>
      <c r="D21" s="11">
        <f t="shared" si="0"/>
        <v>10.281998272999997</v>
      </c>
      <c r="E21" s="12">
        <f>(F21-0.4)</f>
        <v>8.969999999999999</v>
      </c>
      <c r="F21" s="27">
        <v>9.37</v>
      </c>
      <c r="G21" s="10">
        <v>9210</v>
      </c>
      <c r="H21" s="10">
        <v>120</v>
      </c>
      <c r="I21" s="26">
        <v>73.925</v>
      </c>
      <c r="J21" s="26">
        <v>90.62</v>
      </c>
      <c r="K21" s="10" t="s">
        <v>60</v>
      </c>
      <c r="L21" s="10">
        <v>1990</v>
      </c>
    </row>
    <row r="22" spans="1:12" s="10" customFormat="1" ht="15.75">
      <c r="A22" s="10" t="s">
        <v>37</v>
      </c>
      <c r="B22" s="10" t="s">
        <v>58</v>
      </c>
      <c r="C22" s="10" t="s">
        <v>61</v>
      </c>
      <c r="D22" s="11">
        <f t="shared" si="0"/>
        <v>4.788470737000001</v>
      </c>
      <c r="E22" s="12">
        <f>(F22-0.4)</f>
        <v>4.33</v>
      </c>
      <c r="F22" s="27">
        <v>4.73</v>
      </c>
      <c r="G22" s="10">
        <v>4570</v>
      </c>
      <c r="H22" s="10">
        <v>90</v>
      </c>
      <c r="I22" s="26">
        <v>73.955</v>
      </c>
      <c r="J22" s="26">
        <v>90.63</v>
      </c>
      <c r="K22" s="10" t="s">
        <v>60</v>
      </c>
      <c r="L22" s="10">
        <v>1990</v>
      </c>
    </row>
    <row r="23" spans="1:12" s="10" customFormat="1" ht="15.75">
      <c r="A23" s="10" t="s">
        <v>37</v>
      </c>
      <c r="B23" s="10" t="s">
        <v>58</v>
      </c>
      <c r="C23" s="10" t="s">
        <v>62</v>
      </c>
      <c r="D23" s="11">
        <f t="shared" si="0"/>
        <v>3.934049476625</v>
      </c>
      <c r="E23" s="12">
        <f>(F23-0.4)</f>
        <v>3.585</v>
      </c>
      <c r="F23" s="27">
        <v>3.985</v>
      </c>
      <c r="G23" s="10">
        <v>3830</v>
      </c>
      <c r="H23" s="10">
        <v>80</v>
      </c>
      <c r="I23" s="26">
        <v>73.96</v>
      </c>
      <c r="J23" s="26">
        <v>90.63</v>
      </c>
      <c r="K23" s="10" t="s">
        <v>60</v>
      </c>
      <c r="L23" s="10">
        <v>1990</v>
      </c>
    </row>
    <row r="24" spans="1:12" s="10" customFormat="1" ht="15.75">
      <c r="A24" s="10" t="s">
        <v>37</v>
      </c>
      <c r="B24" s="10" t="s">
        <v>58</v>
      </c>
      <c r="C24" s="10" t="s">
        <v>63</v>
      </c>
      <c r="D24" s="11">
        <f t="shared" si="0"/>
        <v>1.677965528</v>
      </c>
      <c r="E24" s="12">
        <f>(F24-0.4)</f>
        <v>1.62</v>
      </c>
      <c r="F24" s="27">
        <v>2.02</v>
      </c>
      <c r="G24" s="10">
        <v>1860</v>
      </c>
      <c r="H24" s="10">
        <v>80</v>
      </c>
      <c r="I24" s="26">
        <v>73.965</v>
      </c>
      <c r="J24" s="26">
        <v>90.63</v>
      </c>
      <c r="K24" s="10" t="s">
        <v>60</v>
      </c>
      <c r="L24" s="10">
        <v>1990</v>
      </c>
    </row>
    <row r="25" spans="1:12" s="10" customFormat="1" ht="15.75">
      <c r="A25" s="10" t="s">
        <v>37</v>
      </c>
      <c r="B25" s="10" t="s">
        <v>41</v>
      </c>
      <c r="C25" s="10" t="s">
        <v>64</v>
      </c>
      <c r="D25" s="11">
        <f t="shared" si="0"/>
        <v>9.263143143999997</v>
      </c>
      <c r="E25" s="12">
        <f t="shared" si="1"/>
        <v>8.139999999999999</v>
      </c>
      <c r="F25" s="28">
        <v>8.54</v>
      </c>
      <c r="G25" s="10">
        <v>8420</v>
      </c>
      <c r="H25" s="10">
        <v>190</v>
      </c>
      <c r="I25" s="26">
        <v>74.55</v>
      </c>
      <c r="J25" s="26">
        <v>83.6</v>
      </c>
      <c r="K25" s="10" t="s">
        <v>40</v>
      </c>
      <c r="L25" s="10">
        <v>1996</v>
      </c>
    </row>
    <row r="26" spans="1:12" s="10" customFormat="1" ht="15.75">
      <c r="A26" s="10" t="s">
        <v>37</v>
      </c>
      <c r="B26" s="10" t="s">
        <v>41</v>
      </c>
      <c r="C26" s="10" t="s">
        <v>65</v>
      </c>
      <c r="D26" s="11">
        <f t="shared" si="0"/>
        <v>9.336088000000002</v>
      </c>
      <c r="E26" s="12">
        <f t="shared" si="1"/>
        <v>8.2</v>
      </c>
      <c r="F26" s="28">
        <v>8.6</v>
      </c>
      <c r="G26" s="10">
        <v>8470</v>
      </c>
      <c r="H26" s="10">
        <v>190</v>
      </c>
      <c r="I26" s="26">
        <v>74.55</v>
      </c>
      <c r="J26" s="26">
        <v>83.62</v>
      </c>
      <c r="K26" s="10" t="s">
        <v>40</v>
      </c>
      <c r="L26" s="10">
        <v>1996</v>
      </c>
    </row>
    <row r="27" spans="1:12" s="10" customFormat="1" ht="15.75">
      <c r="A27" s="10" t="s">
        <v>37</v>
      </c>
      <c r="B27" s="10" t="s">
        <v>41</v>
      </c>
      <c r="C27" s="10" t="s">
        <v>66</v>
      </c>
      <c r="D27" s="11">
        <f t="shared" si="0"/>
        <v>9.690160049</v>
      </c>
      <c r="E27" s="12">
        <f t="shared" si="1"/>
        <v>8.49</v>
      </c>
      <c r="F27" s="28">
        <v>8.89</v>
      </c>
      <c r="G27" s="10">
        <v>8750</v>
      </c>
      <c r="H27" s="10">
        <v>200</v>
      </c>
      <c r="I27" s="26">
        <v>74.55</v>
      </c>
      <c r="J27" s="26">
        <v>83.64</v>
      </c>
      <c r="K27" s="10" t="s">
        <v>40</v>
      </c>
      <c r="L27" s="10">
        <v>1996</v>
      </c>
    </row>
    <row r="28" spans="1:12" s="10" customFormat="1" ht="15.75">
      <c r="A28" s="10" t="s">
        <v>37</v>
      </c>
      <c r="B28" s="10" t="s">
        <v>41</v>
      </c>
      <c r="C28" s="10" t="s">
        <v>67</v>
      </c>
      <c r="D28" s="11">
        <f t="shared" si="0"/>
        <v>10.059181439</v>
      </c>
      <c r="E28" s="12">
        <f t="shared" si="1"/>
        <v>8.79</v>
      </c>
      <c r="F28" s="28">
        <v>9.19</v>
      </c>
      <c r="G28" s="10">
        <v>9060</v>
      </c>
      <c r="H28" s="10">
        <v>210</v>
      </c>
      <c r="I28" s="26">
        <v>74.55</v>
      </c>
      <c r="J28" s="26">
        <v>83.64</v>
      </c>
      <c r="K28" s="10" t="s">
        <v>40</v>
      </c>
      <c r="L28" s="10">
        <v>1996</v>
      </c>
    </row>
    <row r="29" spans="1:12" s="10" customFormat="1" ht="15.75">
      <c r="A29" s="10" t="s">
        <v>37</v>
      </c>
      <c r="B29" s="10" t="s">
        <v>41</v>
      </c>
      <c r="C29" s="10" t="s">
        <v>68</v>
      </c>
      <c r="D29" s="11">
        <f t="shared" si="0"/>
        <v>9.238851327999999</v>
      </c>
      <c r="E29" s="12">
        <f t="shared" si="1"/>
        <v>8.12</v>
      </c>
      <c r="F29" s="28">
        <v>8.52</v>
      </c>
      <c r="G29" s="10">
        <v>8390</v>
      </c>
      <c r="H29" s="10">
        <v>200</v>
      </c>
      <c r="I29" s="26">
        <v>74.55</v>
      </c>
      <c r="J29" s="26">
        <v>83.72</v>
      </c>
      <c r="K29" s="10" t="s">
        <v>40</v>
      </c>
      <c r="L29" s="10">
        <v>1996</v>
      </c>
    </row>
    <row r="30" spans="1:12" s="10" customFormat="1" ht="15.75">
      <c r="A30" s="10" t="s">
        <v>37</v>
      </c>
      <c r="B30" s="10" t="s">
        <v>41</v>
      </c>
      <c r="C30" s="10" t="s">
        <v>69</v>
      </c>
      <c r="D30" s="11">
        <f t="shared" si="0"/>
        <v>9.463995222625</v>
      </c>
      <c r="E30" s="12">
        <f t="shared" si="1"/>
        <v>8.305</v>
      </c>
      <c r="F30" s="28">
        <v>8.705</v>
      </c>
      <c r="G30" s="10">
        <v>8570</v>
      </c>
      <c r="H30" s="10">
        <v>200</v>
      </c>
      <c r="I30" s="26">
        <v>74.55</v>
      </c>
      <c r="J30" s="26">
        <v>83.86</v>
      </c>
      <c r="K30" s="10" t="s">
        <v>40</v>
      </c>
      <c r="L30" s="10">
        <v>1996</v>
      </c>
    </row>
    <row r="31" spans="1:12" s="10" customFormat="1" ht="15.75">
      <c r="A31" s="10" t="s">
        <v>37</v>
      </c>
      <c r="B31" s="10" t="s">
        <v>41</v>
      </c>
      <c r="C31" s="10" t="s">
        <v>70</v>
      </c>
      <c r="D31" s="11">
        <f t="shared" si="0"/>
        <v>10.244786984</v>
      </c>
      <c r="E31" s="12">
        <f t="shared" si="1"/>
        <v>8.94</v>
      </c>
      <c r="F31" s="28">
        <v>9.34</v>
      </c>
      <c r="G31" s="10">
        <v>9200</v>
      </c>
      <c r="H31" s="10">
        <v>170</v>
      </c>
      <c r="I31" s="26">
        <v>74.56</v>
      </c>
      <c r="J31" s="26">
        <v>83.66</v>
      </c>
      <c r="K31" s="10" t="s">
        <v>40</v>
      </c>
      <c r="L31" s="10">
        <v>1996</v>
      </c>
    </row>
    <row r="32" spans="1:12" s="10" customFormat="1" ht="15.75">
      <c r="A32" s="10" t="s">
        <v>37</v>
      </c>
      <c r="B32" s="10" t="s">
        <v>41</v>
      </c>
      <c r="C32" s="10" t="s">
        <v>71</v>
      </c>
      <c r="D32" s="11">
        <f t="shared" si="0"/>
        <v>9.647292046375</v>
      </c>
      <c r="E32" s="12">
        <f t="shared" si="1"/>
        <v>8.455</v>
      </c>
      <c r="F32" s="28">
        <v>8.855</v>
      </c>
      <c r="G32" s="10">
        <v>8730</v>
      </c>
      <c r="H32" s="10">
        <v>190</v>
      </c>
      <c r="I32" s="26">
        <v>74.56</v>
      </c>
      <c r="J32" s="26">
        <v>83.67</v>
      </c>
      <c r="K32" s="10" t="s">
        <v>40</v>
      </c>
      <c r="L32" s="10">
        <v>1996</v>
      </c>
    </row>
    <row r="33" spans="1:12" s="10" customFormat="1" ht="15.75">
      <c r="A33" s="10" t="s">
        <v>37</v>
      </c>
      <c r="B33" s="10" t="s">
        <v>41</v>
      </c>
      <c r="C33" s="10" t="s">
        <v>72</v>
      </c>
      <c r="D33" s="11">
        <f t="shared" si="0"/>
        <v>10.182835369</v>
      </c>
      <c r="E33" s="12">
        <f t="shared" si="1"/>
        <v>8.889999999999999</v>
      </c>
      <c r="F33" s="28">
        <v>9.29</v>
      </c>
      <c r="G33" s="10">
        <v>9170</v>
      </c>
      <c r="H33" s="10">
        <v>200</v>
      </c>
      <c r="I33" s="26">
        <v>74.56</v>
      </c>
      <c r="J33" s="26">
        <v>83.69</v>
      </c>
      <c r="K33" s="10" t="s">
        <v>40</v>
      </c>
      <c r="L33" s="10">
        <v>1996</v>
      </c>
    </row>
    <row r="34" spans="1:12" s="10" customFormat="1" ht="15.75">
      <c r="A34" s="10" t="s">
        <v>37</v>
      </c>
      <c r="B34" s="10" t="s">
        <v>41</v>
      </c>
      <c r="C34" s="10" t="s">
        <v>73</v>
      </c>
      <c r="D34" s="11">
        <f t="shared" si="0"/>
        <v>9.751465864</v>
      </c>
      <c r="E34" s="12">
        <f t="shared" si="1"/>
        <v>8.54</v>
      </c>
      <c r="F34" s="28">
        <v>8.94</v>
      </c>
      <c r="G34" s="10">
        <v>8820</v>
      </c>
      <c r="H34" s="10">
        <v>200</v>
      </c>
      <c r="I34" s="26">
        <v>74.56</v>
      </c>
      <c r="J34" s="26">
        <v>83.73</v>
      </c>
      <c r="K34" s="10" t="s">
        <v>40</v>
      </c>
      <c r="L34" s="10">
        <v>1996</v>
      </c>
    </row>
    <row r="35" spans="1:12" s="10" customFormat="1" ht="15.75">
      <c r="A35" s="10" t="s">
        <v>37</v>
      </c>
      <c r="B35" s="10" t="s">
        <v>41</v>
      </c>
      <c r="C35" s="10" t="s">
        <v>74</v>
      </c>
      <c r="D35" s="11">
        <f t="shared" si="0"/>
        <v>10.127150201124998</v>
      </c>
      <c r="E35" s="12">
        <f t="shared" si="1"/>
        <v>8.844999999999999</v>
      </c>
      <c r="F35" s="28">
        <v>9.245</v>
      </c>
      <c r="G35" s="10">
        <v>9110</v>
      </c>
      <c r="H35" s="10">
        <v>190</v>
      </c>
      <c r="I35" s="26">
        <v>74.57</v>
      </c>
      <c r="J35" s="26">
        <v>83.61</v>
      </c>
      <c r="K35" s="10" t="s">
        <v>40</v>
      </c>
      <c r="L35" s="10">
        <v>1996</v>
      </c>
    </row>
    <row r="36" spans="1:12" s="10" customFormat="1" ht="15.75">
      <c r="A36" s="10" t="s">
        <v>37</v>
      </c>
      <c r="B36" s="10" t="s">
        <v>41</v>
      </c>
      <c r="C36" s="10" t="s">
        <v>75</v>
      </c>
      <c r="D36" s="11">
        <f t="shared" si="0"/>
        <v>10.543338632</v>
      </c>
      <c r="E36" s="12">
        <f t="shared" si="1"/>
        <v>9.18</v>
      </c>
      <c r="F36" s="28">
        <v>9.58</v>
      </c>
      <c r="G36" s="10">
        <v>9450</v>
      </c>
      <c r="H36" s="10">
        <v>190</v>
      </c>
      <c r="I36" s="26">
        <v>74.57</v>
      </c>
      <c r="J36" s="26">
        <v>83.63</v>
      </c>
      <c r="K36" s="10" t="s">
        <v>40</v>
      </c>
      <c r="L36" s="10">
        <v>1996</v>
      </c>
    </row>
    <row r="37" spans="1:12" s="10" customFormat="1" ht="15.75">
      <c r="A37" s="10" t="s">
        <v>37</v>
      </c>
      <c r="B37" s="10" t="s">
        <v>41</v>
      </c>
      <c r="C37" s="10" t="s">
        <v>76</v>
      </c>
      <c r="D37" s="11">
        <f t="shared" si="0"/>
        <v>10.925674409125</v>
      </c>
      <c r="E37" s="12">
        <f t="shared" si="1"/>
        <v>9.485</v>
      </c>
      <c r="F37" s="28">
        <v>9.885</v>
      </c>
      <c r="G37" s="10">
        <v>9740</v>
      </c>
      <c r="H37" s="10">
        <v>200</v>
      </c>
      <c r="I37" s="26">
        <v>74.57</v>
      </c>
      <c r="J37" s="26">
        <v>83.65</v>
      </c>
      <c r="K37" s="10" t="s">
        <v>40</v>
      </c>
      <c r="L37" s="10">
        <v>1996</v>
      </c>
    </row>
    <row r="38" spans="1:12" s="10" customFormat="1" ht="15.75">
      <c r="A38" s="10" t="s">
        <v>37</v>
      </c>
      <c r="B38" s="10" t="s">
        <v>41</v>
      </c>
      <c r="C38" s="10" t="s">
        <v>77</v>
      </c>
      <c r="D38" s="11">
        <f t="shared" si="0"/>
        <v>10.668326752</v>
      </c>
      <c r="E38" s="12">
        <f t="shared" si="1"/>
        <v>9.28</v>
      </c>
      <c r="F38" s="28">
        <v>9.68</v>
      </c>
      <c r="G38" s="10">
        <v>9540</v>
      </c>
      <c r="H38" s="10">
        <v>200</v>
      </c>
      <c r="I38" s="26">
        <v>74.57</v>
      </c>
      <c r="J38" s="26">
        <v>83.66</v>
      </c>
      <c r="K38" s="10" t="s">
        <v>40</v>
      </c>
      <c r="L38" s="10">
        <v>1996</v>
      </c>
    </row>
    <row r="39" spans="1:12" s="10" customFormat="1" ht="15.75">
      <c r="A39" s="10" t="s">
        <v>37</v>
      </c>
      <c r="B39" s="10" t="s">
        <v>41</v>
      </c>
      <c r="C39" s="10" t="s">
        <v>78</v>
      </c>
      <c r="D39" s="11">
        <f t="shared" si="0"/>
        <v>10.170455071999998</v>
      </c>
      <c r="E39" s="12">
        <f t="shared" si="1"/>
        <v>8.879999999999999</v>
      </c>
      <c r="F39" s="28">
        <v>9.28</v>
      </c>
      <c r="G39" s="10">
        <v>9150</v>
      </c>
      <c r="H39" s="10">
        <v>190</v>
      </c>
      <c r="I39" s="26">
        <v>74.57</v>
      </c>
      <c r="J39" s="26">
        <v>83.71</v>
      </c>
      <c r="K39" s="10" t="s">
        <v>40</v>
      </c>
      <c r="L39" s="10">
        <v>1996</v>
      </c>
    </row>
    <row r="40" spans="1:12" s="10" customFormat="1" ht="15.75">
      <c r="A40" s="10" t="s">
        <v>37</v>
      </c>
      <c r="B40" s="10" t="s">
        <v>41</v>
      </c>
      <c r="C40" s="10" t="s">
        <v>79</v>
      </c>
      <c r="D40" s="11">
        <f t="shared" si="0"/>
        <v>11.140258936375</v>
      </c>
      <c r="E40" s="12">
        <f t="shared" si="1"/>
        <v>9.655</v>
      </c>
      <c r="F40" s="28">
        <v>10.055</v>
      </c>
      <c r="G40" s="10">
        <v>9920</v>
      </c>
      <c r="H40" s="10">
        <v>180</v>
      </c>
      <c r="I40" s="26">
        <v>74.59</v>
      </c>
      <c r="J40" s="26">
        <v>83.53</v>
      </c>
      <c r="K40" s="10" t="s">
        <v>40</v>
      </c>
      <c r="L40" s="10">
        <v>1996</v>
      </c>
    </row>
    <row r="41" spans="1:12" s="10" customFormat="1" ht="15.75">
      <c r="A41" s="10" t="s">
        <v>37</v>
      </c>
      <c r="B41" s="10" t="s">
        <v>41</v>
      </c>
      <c r="C41" s="10" t="s">
        <v>80</v>
      </c>
      <c r="D41" s="11">
        <f t="shared" si="0"/>
        <v>9.954333252625</v>
      </c>
      <c r="E41" s="12">
        <f t="shared" si="1"/>
        <v>8.705</v>
      </c>
      <c r="F41" s="28">
        <v>9.105</v>
      </c>
      <c r="G41" s="10">
        <v>8970</v>
      </c>
      <c r="H41" s="10">
        <v>190</v>
      </c>
      <c r="I41" s="26">
        <v>74.59</v>
      </c>
      <c r="J41" s="26">
        <v>83.55</v>
      </c>
      <c r="K41" s="10" t="s">
        <v>40</v>
      </c>
      <c r="L41" s="10">
        <v>1996</v>
      </c>
    </row>
    <row r="42" spans="1:12" s="10" customFormat="1" ht="15.75">
      <c r="A42" s="10" t="s">
        <v>37</v>
      </c>
      <c r="B42" s="10" t="s">
        <v>41</v>
      </c>
      <c r="C42" s="10" t="s">
        <v>81</v>
      </c>
      <c r="D42" s="11">
        <f t="shared" si="0"/>
        <v>9.372599767</v>
      </c>
      <c r="E42" s="12">
        <f t="shared" si="1"/>
        <v>8.23</v>
      </c>
      <c r="F42" s="28">
        <v>8.63</v>
      </c>
      <c r="G42" s="10">
        <v>8490</v>
      </c>
      <c r="H42" s="10">
        <v>200</v>
      </c>
      <c r="I42" s="26">
        <v>74.61</v>
      </c>
      <c r="J42" s="26">
        <v>83.47</v>
      </c>
      <c r="K42" s="10" t="s">
        <v>40</v>
      </c>
      <c r="L42" s="10">
        <v>1996</v>
      </c>
    </row>
    <row r="43" spans="1:12" s="10" customFormat="1" ht="15.75">
      <c r="A43" s="10" t="s">
        <v>37</v>
      </c>
      <c r="B43" s="10" t="s">
        <v>41</v>
      </c>
      <c r="C43" s="10" t="s">
        <v>82</v>
      </c>
      <c r="D43" s="11">
        <f t="shared" si="0"/>
        <v>9.696287137375</v>
      </c>
      <c r="E43" s="12">
        <f t="shared" si="1"/>
        <v>8.495</v>
      </c>
      <c r="F43" s="28">
        <v>8.895</v>
      </c>
      <c r="G43" s="10">
        <v>8770</v>
      </c>
      <c r="H43" s="10">
        <v>170</v>
      </c>
      <c r="I43" s="26">
        <v>74.7</v>
      </c>
      <c r="J43" s="26">
        <v>83.38</v>
      </c>
      <c r="K43" s="10" t="s">
        <v>40</v>
      </c>
      <c r="L43" s="10">
        <v>1996</v>
      </c>
    </row>
    <row r="44" spans="1:12" s="10" customFormat="1" ht="15.75">
      <c r="A44" s="10" t="s">
        <v>37</v>
      </c>
      <c r="B44" s="10" t="s">
        <v>41</v>
      </c>
      <c r="C44" s="10" t="s">
        <v>83</v>
      </c>
      <c r="D44" s="11">
        <f t="shared" si="0"/>
        <v>8.335779552999998</v>
      </c>
      <c r="E44" s="12">
        <f t="shared" si="1"/>
        <v>7.369999999999999</v>
      </c>
      <c r="F44" s="28">
        <v>7.77</v>
      </c>
      <c r="G44" s="10">
        <v>7630</v>
      </c>
      <c r="H44" s="10">
        <v>160</v>
      </c>
      <c r="I44" s="26">
        <v>74.85</v>
      </c>
      <c r="J44" s="26">
        <v>92.03</v>
      </c>
      <c r="K44" s="10" t="s">
        <v>40</v>
      </c>
      <c r="L44" s="10">
        <v>1996</v>
      </c>
    </row>
    <row r="45" spans="1:12" s="10" customFormat="1" ht="15.75">
      <c r="A45" s="10" t="s">
        <v>37</v>
      </c>
      <c r="B45" s="10" t="s">
        <v>41</v>
      </c>
      <c r="C45" s="10" t="s">
        <v>84</v>
      </c>
      <c r="D45" s="11">
        <f t="shared" si="0"/>
        <v>9.506703704</v>
      </c>
      <c r="E45" s="12">
        <f t="shared" si="1"/>
        <v>8.34</v>
      </c>
      <c r="F45" s="28">
        <v>8.74</v>
      </c>
      <c r="G45" s="10">
        <v>8620</v>
      </c>
      <c r="H45" s="10">
        <v>170</v>
      </c>
      <c r="I45" s="26">
        <v>74.87</v>
      </c>
      <c r="J45" s="26">
        <v>92.002</v>
      </c>
      <c r="K45" s="10" t="s">
        <v>40</v>
      </c>
      <c r="L45" s="10">
        <v>1996</v>
      </c>
    </row>
    <row r="46" spans="1:12" s="10" customFormat="1" ht="15.75">
      <c r="A46" s="10" t="s">
        <v>37</v>
      </c>
      <c r="B46" s="10" t="s">
        <v>41</v>
      </c>
      <c r="C46" s="10" t="s">
        <v>85</v>
      </c>
      <c r="D46" s="11">
        <f t="shared" si="0"/>
        <v>10.151890864625</v>
      </c>
      <c r="E46" s="12">
        <f t="shared" si="1"/>
        <v>8.865</v>
      </c>
      <c r="F46" s="28">
        <v>9.265</v>
      </c>
      <c r="G46" s="10">
        <v>9120</v>
      </c>
      <c r="H46" s="10">
        <v>200</v>
      </c>
      <c r="I46" s="26">
        <v>74.96</v>
      </c>
      <c r="J46" s="26">
        <v>91.998</v>
      </c>
      <c r="K46" s="10" t="s">
        <v>40</v>
      </c>
      <c r="L46" s="10">
        <v>1996</v>
      </c>
    </row>
    <row r="47" spans="1:12" s="10" customFormat="1" ht="15.75">
      <c r="A47" s="10" t="s">
        <v>37</v>
      </c>
      <c r="B47" s="10" t="s">
        <v>41</v>
      </c>
      <c r="C47" s="10" t="s">
        <v>86</v>
      </c>
      <c r="D47" s="11">
        <f t="shared" si="0"/>
        <v>8.431413624999998</v>
      </c>
      <c r="E47" s="12">
        <f t="shared" si="1"/>
        <v>7.449999999999999</v>
      </c>
      <c r="F47" s="28">
        <v>7.85</v>
      </c>
      <c r="G47" s="10">
        <v>7710</v>
      </c>
      <c r="H47" s="10">
        <v>180</v>
      </c>
      <c r="I47" s="26">
        <v>74.98</v>
      </c>
      <c r="J47" s="26">
        <v>92.09</v>
      </c>
      <c r="K47" s="10" t="s">
        <v>40</v>
      </c>
      <c r="L47" s="10">
        <v>1996</v>
      </c>
    </row>
    <row r="48" spans="1:12" s="10" customFormat="1" ht="15.75">
      <c r="A48" s="10" t="s">
        <v>37</v>
      </c>
      <c r="B48" s="10" t="s">
        <v>41</v>
      </c>
      <c r="C48" s="10" t="s">
        <v>87</v>
      </c>
      <c r="D48" s="11">
        <f t="shared" si="0"/>
        <v>9.653413736</v>
      </c>
      <c r="E48" s="12">
        <f t="shared" si="1"/>
        <v>8.459999999999999</v>
      </c>
      <c r="F48" s="28">
        <v>8.86</v>
      </c>
      <c r="G48" s="10">
        <v>8720</v>
      </c>
      <c r="H48" s="10">
        <v>190</v>
      </c>
      <c r="I48" s="26">
        <v>74.997</v>
      </c>
      <c r="J48" s="26">
        <v>92.14</v>
      </c>
      <c r="K48" s="10" t="s">
        <v>40</v>
      </c>
      <c r="L48" s="10">
        <v>1996</v>
      </c>
    </row>
    <row r="49" spans="1:12" s="10" customFormat="1" ht="15.75">
      <c r="A49" s="10" t="s">
        <v>37</v>
      </c>
      <c r="B49" s="10" t="s">
        <v>88</v>
      </c>
      <c r="C49" s="10" t="s">
        <v>89</v>
      </c>
      <c r="D49" s="11">
        <f t="shared" si="0"/>
        <v>7.363921375000001</v>
      </c>
      <c r="E49" s="12">
        <f t="shared" si="1"/>
        <v>6.55</v>
      </c>
      <c r="F49" s="28">
        <v>6.95</v>
      </c>
      <c r="G49" s="10">
        <v>6790</v>
      </c>
      <c r="H49" s="10">
        <v>90</v>
      </c>
      <c r="I49" s="10">
        <v>75.5</v>
      </c>
      <c r="J49" s="10">
        <v>84.583</v>
      </c>
      <c r="K49" s="10" t="s">
        <v>90</v>
      </c>
      <c r="L49" s="10">
        <v>1991</v>
      </c>
    </row>
    <row r="50" spans="1:12" s="10" customFormat="1" ht="15.75">
      <c r="A50" s="10" t="s">
        <v>37</v>
      </c>
      <c r="B50" s="10" t="s">
        <v>88</v>
      </c>
      <c r="C50" s="10" t="s">
        <v>91</v>
      </c>
      <c r="D50" s="11">
        <f t="shared" si="0"/>
        <v>8.857739435125</v>
      </c>
      <c r="E50" s="12">
        <f t="shared" si="1"/>
        <v>7.805</v>
      </c>
      <c r="F50" s="28">
        <v>8.205</v>
      </c>
      <c r="G50" s="10">
        <v>8070</v>
      </c>
      <c r="H50" s="10">
        <v>180</v>
      </c>
      <c r="I50" s="26">
        <v>75.54</v>
      </c>
      <c r="J50" s="26">
        <v>85.77</v>
      </c>
      <c r="K50" s="10" t="s">
        <v>40</v>
      </c>
      <c r="L50" s="10">
        <v>1996</v>
      </c>
    </row>
    <row r="51" spans="1:12" s="10" customFormat="1" ht="15.75">
      <c r="A51" s="10" t="s">
        <v>37</v>
      </c>
      <c r="B51" s="10" t="s">
        <v>88</v>
      </c>
      <c r="C51" s="10" t="s">
        <v>92</v>
      </c>
      <c r="D51" s="11">
        <f t="shared" si="0"/>
        <v>6.149562151000001</v>
      </c>
      <c r="E51" s="12">
        <f t="shared" si="1"/>
        <v>5.51</v>
      </c>
      <c r="F51" s="28">
        <v>5.91</v>
      </c>
      <c r="G51" s="10">
        <v>5780</v>
      </c>
      <c r="H51" s="10">
        <v>160</v>
      </c>
      <c r="I51" s="26">
        <v>75.55</v>
      </c>
      <c r="J51" s="26">
        <v>85.74</v>
      </c>
      <c r="K51" s="10" t="s">
        <v>40</v>
      </c>
      <c r="L51" s="10">
        <v>1996</v>
      </c>
    </row>
    <row r="52" spans="1:12" s="10" customFormat="1" ht="15.75">
      <c r="A52" s="10" t="s">
        <v>37</v>
      </c>
      <c r="B52" s="10" t="s">
        <v>88</v>
      </c>
      <c r="C52" s="10" t="s">
        <v>93</v>
      </c>
      <c r="D52" s="11">
        <f t="shared" si="0"/>
        <v>6.492291285125</v>
      </c>
      <c r="E52" s="12">
        <f t="shared" si="1"/>
        <v>5.805</v>
      </c>
      <c r="F52" s="28">
        <v>6.205</v>
      </c>
      <c r="G52" s="10">
        <v>6060</v>
      </c>
      <c r="H52" s="10">
        <v>160</v>
      </c>
      <c r="I52" s="26">
        <v>75.55</v>
      </c>
      <c r="J52" s="26">
        <v>85.74</v>
      </c>
      <c r="K52" s="10" t="s">
        <v>40</v>
      </c>
      <c r="L52" s="10">
        <v>1996</v>
      </c>
    </row>
    <row r="53" spans="1:12" s="10" customFormat="1" ht="15.75">
      <c r="A53" s="10" t="s">
        <v>37</v>
      </c>
      <c r="B53" s="10" t="s">
        <v>88</v>
      </c>
      <c r="C53" s="10" t="s">
        <v>94</v>
      </c>
      <c r="D53" s="11">
        <f t="shared" si="0"/>
        <v>8.960309069</v>
      </c>
      <c r="E53" s="12">
        <f t="shared" si="1"/>
        <v>7.889999999999999</v>
      </c>
      <c r="F53" s="28">
        <v>8.29</v>
      </c>
      <c r="G53" s="10">
        <v>8150</v>
      </c>
      <c r="H53" s="10">
        <v>190</v>
      </c>
      <c r="I53" s="26">
        <v>75.56</v>
      </c>
      <c r="J53" s="26">
        <v>85.61</v>
      </c>
      <c r="K53" s="10" t="s">
        <v>40</v>
      </c>
      <c r="L53" s="10">
        <v>1996</v>
      </c>
    </row>
    <row r="54" spans="1:12" s="10" customFormat="1" ht="15.75">
      <c r="A54" s="10" t="s">
        <v>37</v>
      </c>
      <c r="B54" s="10" t="s">
        <v>88</v>
      </c>
      <c r="C54" s="10" t="s">
        <v>95</v>
      </c>
      <c r="D54" s="11">
        <f t="shared" si="0"/>
        <v>8.701241921874999</v>
      </c>
      <c r="E54" s="12">
        <f t="shared" si="1"/>
        <v>7.674999999999999</v>
      </c>
      <c r="F54" s="28">
        <v>8.075</v>
      </c>
      <c r="G54" s="10">
        <v>7940</v>
      </c>
      <c r="H54" s="10">
        <v>190</v>
      </c>
      <c r="I54" s="26">
        <v>75.56</v>
      </c>
      <c r="J54" s="26">
        <v>85.62</v>
      </c>
      <c r="K54" s="10" t="s">
        <v>40</v>
      </c>
      <c r="L54" s="10">
        <v>1996</v>
      </c>
    </row>
    <row r="55" spans="1:12" s="10" customFormat="1" ht="15.75">
      <c r="A55" s="10" t="s">
        <v>37</v>
      </c>
      <c r="B55" s="10" t="s">
        <v>88</v>
      </c>
      <c r="C55" s="10" t="s">
        <v>96</v>
      </c>
      <c r="D55" s="11">
        <f t="shared" si="0"/>
        <v>8.473303059125</v>
      </c>
      <c r="E55" s="12">
        <f t="shared" si="1"/>
        <v>7.484999999999999</v>
      </c>
      <c r="F55" s="28">
        <v>7.885</v>
      </c>
      <c r="G55" s="10">
        <v>7750</v>
      </c>
      <c r="H55" s="10">
        <v>180</v>
      </c>
      <c r="I55" s="26">
        <v>75.56</v>
      </c>
      <c r="J55" s="26">
        <v>85.66</v>
      </c>
      <c r="K55" s="10" t="s">
        <v>40</v>
      </c>
      <c r="L55" s="10">
        <v>1996</v>
      </c>
    </row>
    <row r="56" spans="1:12" s="10" customFormat="1" ht="15.75">
      <c r="A56" s="10" t="s">
        <v>37</v>
      </c>
      <c r="B56" s="10" t="s">
        <v>88</v>
      </c>
      <c r="C56" s="10" t="s">
        <v>97</v>
      </c>
      <c r="D56" s="11">
        <f t="shared" si="0"/>
        <v>8.677204786374999</v>
      </c>
      <c r="E56" s="12">
        <f t="shared" si="1"/>
        <v>7.654999999999999</v>
      </c>
      <c r="F56" s="28">
        <v>8.055</v>
      </c>
      <c r="G56" s="10">
        <v>7920</v>
      </c>
      <c r="H56" s="10">
        <v>180</v>
      </c>
      <c r="I56" s="26">
        <v>75.56</v>
      </c>
      <c r="J56" s="26">
        <v>85.67</v>
      </c>
      <c r="K56" s="10" t="s">
        <v>40</v>
      </c>
      <c r="L56" s="10">
        <v>1996</v>
      </c>
    </row>
    <row r="57" spans="1:12" s="10" customFormat="1" ht="15.75">
      <c r="A57" s="10" t="s">
        <v>37</v>
      </c>
      <c r="B57" s="10" t="s">
        <v>88</v>
      </c>
      <c r="C57" s="10" t="s">
        <v>98</v>
      </c>
      <c r="D57" s="11">
        <f t="shared" si="0"/>
        <v>5.403952164624999</v>
      </c>
      <c r="E57" s="12">
        <f t="shared" si="1"/>
        <v>4.864999999999999</v>
      </c>
      <c r="F57" s="28">
        <v>5.265</v>
      </c>
      <c r="G57" s="10">
        <v>5130</v>
      </c>
      <c r="H57" s="10">
        <v>260</v>
      </c>
      <c r="I57" s="26">
        <v>75.57</v>
      </c>
      <c r="J57" s="26">
        <v>85.64</v>
      </c>
      <c r="K57" s="10" t="s">
        <v>40</v>
      </c>
      <c r="L57" s="10">
        <v>1996</v>
      </c>
    </row>
    <row r="58" spans="1:12" s="10" customFormat="1" ht="15.75">
      <c r="A58" s="10" t="s">
        <v>37</v>
      </c>
      <c r="B58" s="10" t="s">
        <v>88</v>
      </c>
      <c r="C58" s="10" t="s">
        <v>99</v>
      </c>
      <c r="D58" s="11">
        <f t="shared" si="0"/>
        <v>4.168969939000001</v>
      </c>
      <c r="E58" s="12">
        <f t="shared" si="1"/>
        <v>3.7900000000000005</v>
      </c>
      <c r="F58" s="28">
        <v>4.19</v>
      </c>
      <c r="G58" s="10">
        <v>4050</v>
      </c>
      <c r="H58" s="10">
        <v>150</v>
      </c>
      <c r="I58" s="26">
        <v>75.57</v>
      </c>
      <c r="J58" s="26">
        <v>85.66</v>
      </c>
      <c r="K58" s="10" t="s">
        <v>40</v>
      </c>
      <c r="L58" s="10">
        <v>1996</v>
      </c>
    </row>
    <row r="59" spans="1:12" s="10" customFormat="1" ht="15.75">
      <c r="A59" s="10" t="s">
        <v>37</v>
      </c>
      <c r="B59" s="10" t="s">
        <v>88</v>
      </c>
      <c r="C59" s="10" t="s">
        <v>100</v>
      </c>
      <c r="D59" s="11">
        <f t="shared" si="0"/>
        <v>5.334812210125001</v>
      </c>
      <c r="E59" s="12">
        <f t="shared" si="1"/>
        <v>4.805</v>
      </c>
      <c r="F59" s="28">
        <v>5.205</v>
      </c>
      <c r="G59" s="10">
        <v>5050</v>
      </c>
      <c r="H59" s="10">
        <v>160</v>
      </c>
      <c r="I59" s="26">
        <v>75.57</v>
      </c>
      <c r="J59" s="26">
        <v>85.67</v>
      </c>
      <c r="K59" s="10" t="s">
        <v>40</v>
      </c>
      <c r="L59" s="10">
        <v>1996</v>
      </c>
    </row>
    <row r="60" spans="1:12" s="10" customFormat="1" ht="15.75">
      <c r="A60" s="10" t="s">
        <v>37</v>
      </c>
      <c r="B60" s="10" t="s">
        <v>88</v>
      </c>
      <c r="C60" s="10" t="s">
        <v>101</v>
      </c>
      <c r="D60" s="11">
        <f t="shared" si="0"/>
        <v>5.225405111000001</v>
      </c>
      <c r="E60" s="12">
        <f t="shared" si="1"/>
        <v>4.71</v>
      </c>
      <c r="F60" s="28">
        <v>5.11</v>
      </c>
      <c r="G60" s="10">
        <v>4960</v>
      </c>
      <c r="H60" s="10">
        <v>160</v>
      </c>
      <c r="I60" s="26">
        <v>75.57</v>
      </c>
      <c r="J60" s="26">
        <v>85.68</v>
      </c>
      <c r="K60" s="10" t="s">
        <v>40</v>
      </c>
      <c r="L60" s="10">
        <v>1996</v>
      </c>
    </row>
    <row r="61" spans="1:12" s="10" customFormat="1" ht="15.75">
      <c r="A61" s="10" t="s">
        <v>37</v>
      </c>
      <c r="B61" s="10" t="s">
        <v>88</v>
      </c>
      <c r="C61" s="10" t="s">
        <v>102</v>
      </c>
      <c r="D61" s="11">
        <f t="shared" si="0"/>
        <v>3.6304583680000007</v>
      </c>
      <c r="E61" s="12">
        <f t="shared" si="1"/>
        <v>3.3200000000000003</v>
      </c>
      <c r="F61" s="28">
        <v>3.72</v>
      </c>
      <c r="G61" s="10">
        <v>3640</v>
      </c>
      <c r="H61" s="10">
        <v>140</v>
      </c>
      <c r="I61" s="26">
        <v>75.59</v>
      </c>
      <c r="J61" s="26">
        <v>85.61</v>
      </c>
      <c r="K61" s="10" t="s">
        <v>40</v>
      </c>
      <c r="L61" s="10">
        <v>1996</v>
      </c>
    </row>
    <row r="62" spans="1:11" s="10" customFormat="1" ht="15.75">
      <c r="A62" s="10" t="s">
        <v>37</v>
      </c>
      <c r="B62" s="10" t="s">
        <v>88</v>
      </c>
      <c r="C62" s="29" t="s">
        <v>103</v>
      </c>
      <c r="D62" s="11">
        <f t="shared" si="0"/>
        <v>6.556328055999999</v>
      </c>
      <c r="E62" s="12">
        <f t="shared" si="1"/>
        <v>5.859999999999999</v>
      </c>
      <c r="F62" s="28">
        <v>6.26</v>
      </c>
      <c r="G62" s="10">
        <v>6100</v>
      </c>
      <c r="H62" s="10">
        <v>125</v>
      </c>
      <c r="I62" s="26">
        <v>75.65</v>
      </c>
      <c r="J62" s="26">
        <v>84.58</v>
      </c>
      <c r="K62" s="10" t="s">
        <v>104</v>
      </c>
    </row>
    <row r="63" spans="1:12" s="10" customFormat="1" ht="15.75">
      <c r="A63" s="10" t="s">
        <v>37</v>
      </c>
      <c r="B63" s="10" t="s">
        <v>88</v>
      </c>
      <c r="C63" s="29" t="s">
        <v>105</v>
      </c>
      <c r="D63" s="11">
        <f t="shared" si="0"/>
        <v>9.923540032</v>
      </c>
      <c r="E63" s="12">
        <f t="shared" si="1"/>
        <v>8.68</v>
      </c>
      <c r="F63" s="28">
        <v>9.08</v>
      </c>
      <c r="G63" s="10">
        <v>8920</v>
      </c>
      <c r="H63" s="10">
        <v>140</v>
      </c>
      <c r="I63" s="26">
        <v>75.65</v>
      </c>
      <c r="J63" s="26">
        <v>84.58</v>
      </c>
      <c r="K63" s="10" t="s">
        <v>106</v>
      </c>
      <c r="L63" s="10">
        <v>1988</v>
      </c>
    </row>
    <row r="64" spans="1:12" s="10" customFormat="1" ht="15.75">
      <c r="A64" s="10" t="s">
        <v>37</v>
      </c>
      <c r="B64" s="10" t="s">
        <v>88</v>
      </c>
      <c r="C64" s="29" t="s">
        <v>107</v>
      </c>
      <c r="D64" s="11">
        <f t="shared" si="0"/>
        <v>9.129679626999998</v>
      </c>
      <c r="E64" s="12">
        <f t="shared" si="1"/>
        <v>8.03</v>
      </c>
      <c r="F64" s="28">
        <v>8.43</v>
      </c>
      <c r="G64" s="10">
        <v>8270</v>
      </c>
      <c r="H64" s="10">
        <v>150</v>
      </c>
      <c r="I64" s="26">
        <v>75.67</v>
      </c>
      <c r="J64" s="26">
        <v>84.38</v>
      </c>
      <c r="K64" s="10" t="s">
        <v>108</v>
      </c>
      <c r="L64" s="10">
        <v>1970</v>
      </c>
    </row>
    <row r="65" spans="1:11" s="10" customFormat="1" ht="15.75">
      <c r="A65" s="10" t="s">
        <v>37</v>
      </c>
      <c r="B65" s="10" t="s">
        <v>88</v>
      </c>
      <c r="C65" s="29" t="s">
        <v>109</v>
      </c>
      <c r="D65" s="11">
        <f t="shared" si="0"/>
        <v>2.874079096</v>
      </c>
      <c r="E65" s="12">
        <f t="shared" si="1"/>
        <v>2.66</v>
      </c>
      <c r="F65" s="28">
        <v>3.06</v>
      </c>
      <c r="G65" s="10">
        <v>2900</v>
      </c>
      <c r="H65" s="10">
        <v>85</v>
      </c>
      <c r="I65" s="26">
        <v>75.67</v>
      </c>
      <c r="J65" s="26">
        <v>84.62</v>
      </c>
      <c r="K65" s="10" t="s">
        <v>104</v>
      </c>
    </row>
    <row r="66" spans="1:12" s="10" customFormat="1" ht="15.75">
      <c r="A66" s="10" t="s">
        <v>37</v>
      </c>
      <c r="B66" s="10" t="s">
        <v>110</v>
      </c>
      <c r="C66" s="10" t="s">
        <v>111</v>
      </c>
      <c r="D66" s="11">
        <f t="shared" si="0"/>
        <v>2.5068229040000007</v>
      </c>
      <c r="E66" s="12">
        <f t="shared" si="1"/>
        <v>2.3400000000000003</v>
      </c>
      <c r="F66" s="28">
        <v>2.74</v>
      </c>
      <c r="G66" s="10">
        <v>2580</v>
      </c>
      <c r="H66" s="10">
        <v>160</v>
      </c>
      <c r="I66" s="26">
        <v>75.67</v>
      </c>
      <c r="J66" s="26">
        <v>92.01</v>
      </c>
      <c r="K66" s="10" t="s">
        <v>40</v>
      </c>
      <c r="L66" s="10">
        <v>1996</v>
      </c>
    </row>
    <row r="67" spans="1:12" s="10" customFormat="1" ht="15.75">
      <c r="A67" s="10" t="s">
        <v>37</v>
      </c>
      <c r="B67" s="10" t="s">
        <v>88</v>
      </c>
      <c r="C67" s="10" t="s">
        <v>112</v>
      </c>
      <c r="D67" s="11">
        <f t="shared" si="0"/>
        <v>10.512146648875</v>
      </c>
      <c r="E67" s="12">
        <f t="shared" si="1"/>
        <v>9.155</v>
      </c>
      <c r="F67" s="28">
        <v>9.555</v>
      </c>
      <c r="G67" s="10">
        <v>9420</v>
      </c>
      <c r="H67" s="10">
        <v>200</v>
      </c>
      <c r="I67" s="26">
        <v>75.77</v>
      </c>
      <c r="J67" s="26">
        <v>83.85</v>
      </c>
      <c r="K67" s="10" t="s">
        <v>40</v>
      </c>
      <c r="L67" s="10">
        <v>1996</v>
      </c>
    </row>
    <row r="68" spans="1:12" s="10" customFormat="1" ht="15.75">
      <c r="A68" s="10" t="s">
        <v>37</v>
      </c>
      <c r="B68" s="10" t="s">
        <v>88</v>
      </c>
      <c r="C68" s="10" t="s">
        <v>113</v>
      </c>
      <c r="D68" s="11">
        <f t="shared" si="0"/>
        <v>9.929697069125</v>
      </c>
      <c r="E68" s="12">
        <f t="shared" si="1"/>
        <v>8.685</v>
      </c>
      <c r="F68" s="28">
        <v>9.085</v>
      </c>
      <c r="G68" s="10">
        <v>8950</v>
      </c>
      <c r="H68" s="10">
        <v>180</v>
      </c>
      <c r="I68" s="26">
        <v>75.77</v>
      </c>
      <c r="J68" s="26">
        <v>83.88</v>
      </c>
      <c r="K68" s="10" t="s">
        <v>40</v>
      </c>
      <c r="L68" s="10">
        <v>1996</v>
      </c>
    </row>
    <row r="69" spans="1:12" s="10" customFormat="1" ht="15.75">
      <c r="A69" s="10" t="s">
        <v>37</v>
      </c>
      <c r="B69" s="10" t="s">
        <v>88</v>
      </c>
      <c r="C69" s="10" t="s">
        <v>114</v>
      </c>
      <c r="D69" s="11">
        <f aca="true" t="shared" si="2" ref="D69:D101">(0.000000001*(E69*1000)^3-0.00001*(E69*1000)^2+1.1789*(E69*1000)-209.86)/1000</f>
        <v>10.046834151999999</v>
      </c>
      <c r="E69" s="12">
        <f t="shared" si="1"/>
        <v>8.78</v>
      </c>
      <c r="F69" s="28">
        <v>9.18</v>
      </c>
      <c r="G69" s="10">
        <v>9050</v>
      </c>
      <c r="H69" s="10">
        <v>180</v>
      </c>
      <c r="I69" s="26">
        <v>75.77</v>
      </c>
      <c r="J69" s="26">
        <v>83.91</v>
      </c>
      <c r="K69" s="10" t="s">
        <v>40</v>
      </c>
      <c r="L69" s="10">
        <v>1996</v>
      </c>
    </row>
    <row r="70" spans="1:12" s="10" customFormat="1" ht="15.75">
      <c r="A70" s="10" t="s">
        <v>37</v>
      </c>
      <c r="B70" s="10" t="s">
        <v>88</v>
      </c>
      <c r="C70" s="10" t="s">
        <v>115</v>
      </c>
      <c r="D70" s="11">
        <f t="shared" si="2"/>
        <v>8.960309069</v>
      </c>
      <c r="E70" s="12">
        <f t="shared" si="1"/>
        <v>7.889999999999999</v>
      </c>
      <c r="F70" s="28">
        <v>8.29</v>
      </c>
      <c r="G70" s="10">
        <v>8170</v>
      </c>
      <c r="H70" s="10">
        <v>170</v>
      </c>
      <c r="I70" s="26">
        <v>75.77</v>
      </c>
      <c r="J70" s="26">
        <v>83.95</v>
      </c>
      <c r="K70" s="10" t="s">
        <v>40</v>
      </c>
      <c r="L70" s="10">
        <v>1996</v>
      </c>
    </row>
    <row r="71" spans="1:12" s="10" customFormat="1" ht="15.75">
      <c r="A71" s="10" t="s">
        <v>37</v>
      </c>
      <c r="B71" s="10" t="s">
        <v>88</v>
      </c>
      <c r="C71" s="10" t="s">
        <v>116</v>
      </c>
      <c r="D71" s="11">
        <f t="shared" si="2"/>
        <v>9.026782683625001</v>
      </c>
      <c r="E71" s="12">
        <f t="shared" si="1"/>
        <v>7.945</v>
      </c>
      <c r="F71" s="28">
        <v>8.345</v>
      </c>
      <c r="G71" s="10">
        <v>8210</v>
      </c>
      <c r="H71" s="10">
        <v>170</v>
      </c>
      <c r="I71" s="26">
        <v>75.77</v>
      </c>
      <c r="J71" s="26">
        <v>83.96</v>
      </c>
      <c r="K71" s="10" t="s">
        <v>40</v>
      </c>
      <c r="L71" s="10">
        <v>1996</v>
      </c>
    </row>
    <row r="72" spans="1:12" s="10" customFormat="1" ht="15.75">
      <c r="A72" s="10" t="s">
        <v>37</v>
      </c>
      <c r="B72" s="10" t="s">
        <v>88</v>
      </c>
      <c r="C72" s="10" t="s">
        <v>117</v>
      </c>
      <c r="D72" s="11">
        <f t="shared" si="2"/>
        <v>3.6018191473749996</v>
      </c>
      <c r="E72" s="12">
        <f t="shared" si="1"/>
        <v>3.295</v>
      </c>
      <c r="F72" s="28">
        <v>3.695</v>
      </c>
      <c r="G72" s="10">
        <v>3550</v>
      </c>
      <c r="H72" s="10">
        <v>150</v>
      </c>
      <c r="I72" s="26">
        <v>75.77</v>
      </c>
      <c r="J72" s="26">
        <v>84.03</v>
      </c>
      <c r="K72" s="10" t="s">
        <v>40</v>
      </c>
      <c r="L72" s="10">
        <v>1996</v>
      </c>
    </row>
    <row r="73" spans="1:12" s="10" customFormat="1" ht="15.75">
      <c r="A73" s="10" t="s">
        <v>37</v>
      </c>
      <c r="B73" s="10" t="s">
        <v>88</v>
      </c>
      <c r="C73" s="10" t="s">
        <v>118</v>
      </c>
      <c r="D73" s="11">
        <f t="shared" si="2"/>
        <v>10.164266171875001</v>
      </c>
      <c r="E73" s="12">
        <f t="shared" si="1"/>
        <v>8.875</v>
      </c>
      <c r="F73" s="28">
        <v>9.275</v>
      </c>
      <c r="G73" s="10">
        <v>9140</v>
      </c>
      <c r="H73" s="10">
        <v>200</v>
      </c>
      <c r="I73" s="26">
        <v>75.78</v>
      </c>
      <c r="J73" s="26">
        <v>83.75</v>
      </c>
      <c r="K73" s="10" t="s">
        <v>40</v>
      </c>
      <c r="L73" s="10">
        <v>1996</v>
      </c>
    </row>
    <row r="74" spans="1:12" s="10" customFormat="1" ht="15.75">
      <c r="A74" s="10" t="s">
        <v>37</v>
      </c>
      <c r="B74" s="10" t="s">
        <v>88</v>
      </c>
      <c r="C74" s="10" t="s">
        <v>119</v>
      </c>
      <c r="D74" s="11">
        <f t="shared" si="2"/>
        <v>4.966571034125</v>
      </c>
      <c r="E74" s="12">
        <f t="shared" si="1"/>
        <v>4.484999999999999</v>
      </c>
      <c r="F74" s="28">
        <v>4.885</v>
      </c>
      <c r="G74" s="10">
        <v>4740</v>
      </c>
      <c r="H74" s="10">
        <v>150</v>
      </c>
      <c r="I74" s="26">
        <v>75.78</v>
      </c>
      <c r="J74" s="26">
        <v>83.998</v>
      </c>
      <c r="K74" s="10" t="s">
        <v>40</v>
      </c>
      <c r="L74" s="10">
        <v>1996</v>
      </c>
    </row>
    <row r="75" spans="1:12" s="10" customFormat="1" ht="15.75">
      <c r="A75" s="10" t="s">
        <v>37</v>
      </c>
      <c r="B75" s="10" t="s">
        <v>88</v>
      </c>
      <c r="C75" s="10" t="s">
        <v>120</v>
      </c>
      <c r="D75" s="11">
        <f t="shared" si="2"/>
        <v>5.144837344000001</v>
      </c>
      <c r="E75" s="12">
        <f t="shared" si="1"/>
        <v>4.64</v>
      </c>
      <c r="F75" s="28">
        <v>5.04</v>
      </c>
      <c r="G75" s="10">
        <v>4900</v>
      </c>
      <c r="H75" s="10">
        <v>170</v>
      </c>
      <c r="I75" s="26">
        <v>75.79</v>
      </c>
      <c r="J75" s="26">
        <v>83.68</v>
      </c>
      <c r="K75" s="10" t="s">
        <v>40</v>
      </c>
      <c r="L75" s="10">
        <v>1996</v>
      </c>
    </row>
    <row r="76" spans="1:12" s="10" customFormat="1" ht="15.75">
      <c r="A76" s="10" t="s">
        <v>37</v>
      </c>
      <c r="B76" s="10" t="s">
        <v>88</v>
      </c>
      <c r="C76" s="10" t="s">
        <v>121</v>
      </c>
      <c r="D76" s="11">
        <f t="shared" si="2"/>
        <v>8.803516576</v>
      </c>
      <c r="E76" s="12">
        <f t="shared" si="1"/>
        <v>7.76</v>
      </c>
      <c r="F76" s="28">
        <v>8.16</v>
      </c>
      <c r="G76" s="10">
        <v>8040</v>
      </c>
      <c r="H76" s="10">
        <v>200</v>
      </c>
      <c r="I76" s="26">
        <v>75.79</v>
      </c>
      <c r="J76" s="26">
        <v>83.89</v>
      </c>
      <c r="K76" s="10" t="s">
        <v>40</v>
      </c>
      <c r="L76" s="10">
        <v>1996</v>
      </c>
    </row>
    <row r="77" spans="1:12" s="10" customFormat="1" ht="15.75">
      <c r="A77" s="10" t="s">
        <v>37</v>
      </c>
      <c r="B77" s="10" t="s">
        <v>88</v>
      </c>
      <c r="C77" s="10" t="s">
        <v>122</v>
      </c>
      <c r="D77" s="11">
        <f t="shared" si="2"/>
        <v>8.899950304</v>
      </c>
      <c r="E77" s="12">
        <f t="shared" si="1"/>
        <v>7.84</v>
      </c>
      <c r="F77" s="28">
        <v>8.24</v>
      </c>
      <c r="G77" s="10">
        <v>8110</v>
      </c>
      <c r="H77" s="10">
        <v>190</v>
      </c>
      <c r="I77" s="26">
        <v>75.79</v>
      </c>
      <c r="J77" s="26">
        <v>83.89</v>
      </c>
      <c r="K77" s="10" t="s">
        <v>40</v>
      </c>
      <c r="L77" s="10">
        <v>1996</v>
      </c>
    </row>
    <row r="78" spans="1:12" s="10" customFormat="1" ht="15.75">
      <c r="A78" s="10" t="s">
        <v>37</v>
      </c>
      <c r="B78" s="10" t="s">
        <v>110</v>
      </c>
      <c r="C78" s="10" t="s">
        <v>123</v>
      </c>
      <c r="D78" s="11">
        <f t="shared" si="2"/>
        <v>1.856773609375</v>
      </c>
      <c r="E78" s="12">
        <f t="shared" si="1"/>
        <v>1.775</v>
      </c>
      <c r="F78" s="28">
        <v>2.175</v>
      </c>
      <c r="G78" s="10">
        <v>2020</v>
      </c>
      <c r="H78" s="10">
        <v>140</v>
      </c>
      <c r="I78" s="26">
        <v>75.93</v>
      </c>
      <c r="J78" s="26">
        <v>92.35</v>
      </c>
      <c r="K78" s="10" t="s">
        <v>40</v>
      </c>
      <c r="L78" s="10">
        <v>1996</v>
      </c>
    </row>
    <row r="79" spans="1:12" s="10" customFormat="1" ht="15.75">
      <c r="A79" s="10" t="s">
        <v>37</v>
      </c>
      <c r="B79" s="10" t="s">
        <v>110</v>
      </c>
      <c r="C79" s="10" t="s">
        <v>124</v>
      </c>
      <c r="D79" s="11">
        <f t="shared" si="2"/>
        <v>4.983815000000001</v>
      </c>
      <c r="E79" s="12">
        <f t="shared" si="1"/>
        <v>4.5</v>
      </c>
      <c r="F79" s="28">
        <v>4.9</v>
      </c>
      <c r="G79" s="10">
        <v>4760</v>
      </c>
      <c r="H79" s="10">
        <v>260</v>
      </c>
      <c r="I79" s="26">
        <v>76.01</v>
      </c>
      <c r="J79" s="26">
        <v>92.49</v>
      </c>
      <c r="K79" s="10" t="s">
        <v>40</v>
      </c>
      <c r="L79" s="10">
        <v>1996</v>
      </c>
    </row>
    <row r="80" spans="1:12" s="10" customFormat="1" ht="15.75">
      <c r="A80" s="10" t="s">
        <v>37</v>
      </c>
      <c r="B80" s="10" t="s">
        <v>110</v>
      </c>
      <c r="C80" s="10" t="s">
        <v>125</v>
      </c>
      <c r="D80" s="11">
        <f t="shared" si="2"/>
        <v>0.13707092237499996</v>
      </c>
      <c r="E80" s="12">
        <f t="shared" si="1"/>
        <v>0.29499999999999993</v>
      </c>
      <c r="F80" s="28">
        <v>0.695</v>
      </c>
      <c r="G80" s="10">
        <v>540</v>
      </c>
      <c r="H80" s="10">
        <v>130</v>
      </c>
      <c r="I80" s="26">
        <v>76.02</v>
      </c>
      <c r="J80" s="26">
        <v>92.67</v>
      </c>
      <c r="K80" s="10" t="s">
        <v>40</v>
      </c>
      <c r="L80" s="10">
        <v>1996</v>
      </c>
    </row>
    <row r="81" spans="1:12" s="10" customFormat="1" ht="15.75">
      <c r="A81" s="10" t="s">
        <v>37</v>
      </c>
      <c r="B81" s="10" t="s">
        <v>110</v>
      </c>
      <c r="C81" s="10" t="s">
        <v>126</v>
      </c>
      <c r="D81" s="11">
        <f t="shared" si="2"/>
        <v>4.6851250239999995</v>
      </c>
      <c r="E81" s="12">
        <f t="shared" si="1"/>
        <v>4.239999999999999</v>
      </c>
      <c r="F81" s="28">
        <v>4.64</v>
      </c>
      <c r="G81" s="10">
        <v>4460</v>
      </c>
      <c r="H81" s="10">
        <v>150</v>
      </c>
      <c r="I81" s="26">
        <v>76.03</v>
      </c>
      <c r="J81" s="26">
        <v>92.56</v>
      </c>
      <c r="K81" s="10" t="s">
        <v>40</v>
      </c>
      <c r="L81" s="10">
        <v>1996</v>
      </c>
    </row>
    <row r="82" spans="1:12" s="10" customFormat="1" ht="15.75">
      <c r="A82" s="10" t="s">
        <v>37</v>
      </c>
      <c r="B82" s="10" t="s">
        <v>110</v>
      </c>
      <c r="C82" s="10" t="s">
        <v>127</v>
      </c>
      <c r="D82" s="11">
        <f t="shared" si="2"/>
        <v>1.614459287125</v>
      </c>
      <c r="E82" s="12">
        <f t="shared" si="1"/>
        <v>1.565</v>
      </c>
      <c r="F82" s="28">
        <v>1.965</v>
      </c>
      <c r="G82" s="10">
        <v>1810</v>
      </c>
      <c r="H82" s="10">
        <v>180</v>
      </c>
      <c r="I82" s="26">
        <v>76.13</v>
      </c>
      <c r="J82" s="26">
        <v>92.67</v>
      </c>
      <c r="K82" s="10" t="s">
        <v>40</v>
      </c>
      <c r="L82" s="10">
        <v>1996</v>
      </c>
    </row>
    <row r="83" spans="1:12" s="10" customFormat="1" ht="15.75">
      <c r="A83" s="10" t="s">
        <v>37</v>
      </c>
      <c r="B83" s="10" t="s">
        <v>110</v>
      </c>
      <c r="C83" s="10" t="s">
        <v>128</v>
      </c>
      <c r="D83" s="11">
        <f t="shared" si="2"/>
        <v>3.389878231</v>
      </c>
      <c r="E83" s="12">
        <f t="shared" si="1"/>
        <v>3.11</v>
      </c>
      <c r="F83" s="28">
        <v>3.51</v>
      </c>
      <c r="G83" s="10">
        <v>3360</v>
      </c>
      <c r="H83" s="10">
        <v>150</v>
      </c>
      <c r="I83" s="26">
        <v>76.14</v>
      </c>
      <c r="J83" s="26">
        <v>92.66</v>
      </c>
      <c r="K83" s="10" t="s">
        <v>40</v>
      </c>
      <c r="L83" s="10">
        <v>1996</v>
      </c>
    </row>
    <row r="84" spans="1:12" s="10" customFormat="1" ht="15.75">
      <c r="A84" s="10" t="s">
        <v>37</v>
      </c>
      <c r="B84" s="10" t="s">
        <v>110</v>
      </c>
      <c r="C84" s="10" t="s">
        <v>129</v>
      </c>
      <c r="D84" s="11">
        <f t="shared" si="2"/>
        <v>4.088742847999999</v>
      </c>
      <c r="E84" s="12">
        <f t="shared" si="1"/>
        <v>3.72</v>
      </c>
      <c r="F84" s="28">
        <v>4.12</v>
      </c>
      <c r="G84" s="10">
        <v>3975</v>
      </c>
      <c r="H84" s="10">
        <v>260</v>
      </c>
      <c r="I84" s="26">
        <v>76.16</v>
      </c>
      <c r="J84" s="26">
        <v>92.76</v>
      </c>
      <c r="K84" s="10" t="s">
        <v>40</v>
      </c>
      <c r="L84" s="10">
        <v>1996</v>
      </c>
    </row>
    <row r="85" spans="1:12" s="10" customFormat="1" ht="15.75">
      <c r="A85" s="10" t="s">
        <v>37</v>
      </c>
      <c r="B85" s="10" t="s">
        <v>110</v>
      </c>
      <c r="C85" s="10" t="s">
        <v>130</v>
      </c>
      <c r="D85" s="11">
        <f t="shared" si="2"/>
        <v>0.7564877656250002</v>
      </c>
      <c r="E85" s="12">
        <f t="shared" si="1"/>
        <v>0.8250000000000001</v>
      </c>
      <c r="F85" s="28">
        <v>1.225</v>
      </c>
      <c r="G85" s="10">
        <v>1060</v>
      </c>
      <c r="H85" s="10">
        <v>140</v>
      </c>
      <c r="I85" s="26">
        <v>76.28</v>
      </c>
      <c r="J85" s="26">
        <v>94.3</v>
      </c>
      <c r="K85" s="10" t="s">
        <v>40</v>
      </c>
      <c r="L85" s="10">
        <v>1996</v>
      </c>
    </row>
    <row r="86" spans="1:12" s="10" customFormat="1" ht="15.75">
      <c r="A86" s="10" t="s">
        <v>37</v>
      </c>
      <c r="B86" s="10" t="s">
        <v>110</v>
      </c>
      <c r="C86" s="10" t="s">
        <v>131</v>
      </c>
      <c r="D86" s="11">
        <f t="shared" si="2"/>
        <v>3.172161088</v>
      </c>
      <c r="E86" s="12">
        <f t="shared" si="1"/>
        <v>2.92</v>
      </c>
      <c r="F86" s="28">
        <v>3.32</v>
      </c>
      <c r="G86" s="10">
        <v>3180</v>
      </c>
      <c r="H86" s="10">
        <v>150</v>
      </c>
      <c r="I86" s="26">
        <v>76.28</v>
      </c>
      <c r="J86" s="26">
        <v>94.82</v>
      </c>
      <c r="K86" s="10" t="s">
        <v>40</v>
      </c>
      <c r="L86" s="10">
        <v>1996</v>
      </c>
    </row>
    <row r="87" spans="1:12" s="10" customFormat="1" ht="15.75">
      <c r="A87" s="10" t="s">
        <v>37</v>
      </c>
      <c r="B87" s="10" t="s">
        <v>110</v>
      </c>
      <c r="C87" s="10" t="s">
        <v>132</v>
      </c>
      <c r="D87" s="11">
        <f t="shared" si="2"/>
        <v>0.587482432</v>
      </c>
      <c r="E87" s="12">
        <f t="shared" si="1"/>
        <v>0.68</v>
      </c>
      <c r="F87" s="28">
        <v>1.08</v>
      </c>
      <c r="G87" s="10">
        <v>930</v>
      </c>
      <c r="H87" s="10">
        <v>150</v>
      </c>
      <c r="I87" s="26">
        <v>76.29</v>
      </c>
      <c r="J87" s="26">
        <v>93.79</v>
      </c>
      <c r="K87" s="10" t="s">
        <v>40</v>
      </c>
      <c r="L87" s="10">
        <v>1996</v>
      </c>
    </row>
    <row r="88" spans="1:12" s="10" customFormat="1" ht="15.75">
      <c r="A88" s="10" t="s">
        <v>37</v>
      </c>
      <c r="B88" s="10" t="s">
        <v>110</v>
      </c>
      <c r="C88" s="10" t="s">
        <v>133</v>
      </c>
      <c r="D88" s="11">
        <f t="shared" si="2"/>
        <v>1.7818182110000003</v>
      </c>
      <c r="E88" s="12">
        <f t="shared" si="1"/>
        <v>1.71</v>
      </c>
      <c r="F88" s="28">
        <v>2.11</v>
      </c>
      <c r="G88" s="10">
        <v>1930</v>
      </c>
      <c r="H88" s="10">
        <v>170</v>
      </c>
      <c r="I88" s="26">
        <v>76.32</v>
      </c>
      <c r="J88" s="26">
        <v>93.73</v>
      </c>
      <c r="K88" s="10" t="s">
        <v>40</v>
      </c>
      <c r="L88" s="10">
        <v>1996</v>
      </c>
    </row>
    <row r="89" spans="1:12" s="10" customFormat="1" ht="15.75">
      <c r="A89" s="10" t="s">
        <v>37</v>
      </c>
      <c r="B89" s="10" t="s">
        <v>110</v>
      </c>
      <c r="C89" s="10" t="s">
        <v>134</v>
      </c>
      <c r="D89" s="11">
        <f t="shared" si="2"/>
        <v>2.598686488</v>
      </c>
      <c r="E89" s="12">
        <f t="shared" si="1"/>
        <v>2.42</v>
      </c>
      <c r="F89" s="28">
        <v>2.82</v>
      </c>
      <c r="G89" s="10">
        <v>2660</v>
      </c>
      <c r="H89" s="10">
        <v>150</v>
      </c>
      <c r="I89" s="26">
        <v>76.32</v>
      </c>
      <c r="J89" s="26">
        <v>93.76</v>
      </c>
      <c r="K89" s="10" t="s">
        <v>40</v>
      </c>
      <c r="L89" s="10">
        <v>1996</v>
      </c>
    </row>
    <row r="90" spans="1:12" s="10" customFormat="1" ht="15.75">
      <c r="A90" s="10" t="s">
        <v>37</v>
      </c>
      <c r="B90" s="10" t="s">
        <v>110</v>
      </c>
      <c r="C90" s="10" t="s">
        <v>135</v>
      </c>
      <c r="D90" s="11">
        <f t="shared" si="2"/>
        <v>0.989083140625</v>
      </c>
      <c r="E90" s="12">
        <f t="shared" si="1"/>
        <v>1.025</v>
      </c>
      <c r="F90" s="28">
        <v>1.425</v>
      </c>
      <c r="G90" s="10">
        <v>1290</v>
      </c>
      <c r="H90" s="10">
        <v>140</v>
      </c>
      <c r="I90" s="26">
        <v>76.33</v>
      </c>
      <c r="J90" s="26">
        <v>93.45</v>
      </c>
      <c r="K90" s="10" t="s">
        <v>40</v>
      </c>
      <c r="L90" s="10">
        <v>1996</v>
      </c>
    </row>
    <row r="91" spans="1:12" s="10" customFormat="1" ht="15.75">
      <c r="A91" s="10" t="s">
        <v>37</v>
      </c>
      <c r="B91" s="10" t="s">
        <v>110</v>
      </c>
      <c r="C91" s="10" t="s">
        <v>136</v>
      </c>
      <c r="D91" s="11">
        <f t="shared" si="2"/>
        <v>3.899677428875001</v>
      </c>
      <c r="E91" s="12">
        <f t="shared" si="1"/>
        <v>3.555</v>
      </c>
      <c r="F91" s="28">
        <v>3.955</v>
      </c>
      <c r="G91" s="10">
        <v>3800</v>
      </c>
      <c r="H91" s="10">
        <v>150</v>
      </c>
      <c r="I91" s="26">
        <v>76.33</v>
      </c>
      <c r="J91" s="26">
        <v>93.72</v>
      </c>
      <c r="K91" s="10" t="s">
        <v>40</v>
      </c>
      <c r="L91" s="10">
        <v>1996</v>
      </c>
    </row>
    <row r="92" spans="1:12" s="10" customFormat="1" ht="15.75">
      <c r="A92" s="10" t="s">
        <v>37</v>
      </c>
      <c r="B92" s="10" t="s">
        <v>110</v>
      </c>
      <c r="C92" s="10" t="s">
        <v>137</v>
      </c>
      <c r="D92" s="11">
        <f t="shared" si="2"/>
        <v>3.091929125</v>
      </c>
      <c r="E92" s="12">
        <f t="shared" si="1"/>
        <v>2.85</v>
      </c>
      <c r="F92" s="28">
        <v>3.25</v>
      </c>
      <c r="G92" s="10">
        <v>3080</v>
      </c>
      <c r="H92" s="10">
        <v>150</v>
      </c>
      <c r="I92" s="26">
        <v>76.36</v>
      </c>
      <c r="J92" s="26">
        <v>93.07</v>
      </c>
      <c r="K92" s="10" t="s">
        <v>40</v>
      </c>
      <c r="L92" s="10">
        <v>1996</v>
      </c>
    </row>
    <row r="93" spans="1:12" s="10" customFormat="1" ht="15.75">
      <c r="A93" s="10" t="s">
        <v>37</v>
      </c>
      <c r="B93" s="10" t="s">
        <v>88</v>
      </c>
      <c r="C93" s="29" t="s">
        <v>138</v>
      </c>
      <c r="D93" s="11">
        <f t="shared" si="2"/>
        <v>0.470733112</v>
      </c>
      <c r="E93" s="12">
        <f t="shared" si="1"/>
        <v>0.58</v>
      </c>
      <c r="F93" s="30">
        <v>0.98</v>
      </c>
      <c r="G93" s="10">
        <v>980</v>
      </c>
      <c r="H93" s="10">
        <v>60</v>
      </c>
      <c r="I93" s="26">
        <v>76.375</v>
      </c>
      <c r="J93" s="26">
        <v>87.5</v>
      </c>
      <c r="K93" s="10" t="s">
        <v>108</v>
      </c>
      <c r="L93" s="10">
        <v>1980</v>
      </c>
    </row>
    <row r="94" spans="1:12" s="10" customFormat="1" ht="15.75">
      <c r="A94" s="10" t="s">
        <v>37</v>
      </c>
      <c r="B94" s="10" t="s">
        <v>88</v>
      </c>
      <c r="C94" s="29" t="s">
        <v>139</v>
      </c>
      <c r="D94" s="11">
        <f t="shared" si="2"/>
        <v>1.5046905230000003</v>
      </c>
      <c r="E94" s="12">
        <f t="shared" si="1"/>
        <v>1.4700000000000002</v>
      </c>
      <c r="F94" s="30">
        <v>1.87</v>
      </c>
      <c r="G94" s="10">
        <v>1610</v>
      </c>
      <c r="H94" s="10">
        <v>50</v>
      </c>
      <c r="I94" s="26">
        <v>76.4</v>
      </c>
      <c r="J94" s="26">
        <v>87.5</v>
      </c>
      <c r="K94" s="10" t="s">
        <v>108</v>
      </c>
      <c r="L94" s="10">
        <v>1980</v>
      </c>
    </row>
    <row r="95" spans="1:12" s="10" customFormat="1" ht="15.75">
      <c r="A95" s="10" t="s">
        <v>37</v>
      </c>
      <c r="B95" s="10" t="s">
        <v>88</v>
      </c>
      <c r="C95" s="29" t="s">
        <v>140</v>
      </c>
      <c r="D95" s="11">
        <f t="shared" si="2"/>
        <v>4.616252632000001</v>
      </c>
      <c r="E95" s="12">
        <f t="shared" si="1"/>
        <v>4.18</v>
      </c>
      <c r="F95" s="30">
        <v>4.58</v>
      </c>
      <c r="G95" s="10">
        <v>4490</v>
      </c>
      <c r="H95" s="10">
        <v>60</v>
      </c>
      <c r="I95" s="26">
        <v>76.4</v>
      </c>
      <c r="J95" s="26">
        <v>87.5</v>
      </c>
      <c r="K95" s="10" t="s">
        <v>108</v>
      </c>
      <c r="L95" s="10">
        <v>1980</v>
      </c>
    </row>
    <row r="96" spans="1:12" s="10" customFormat="1" ht="15.75">
      <c r="A96" s="10" t="s">
        <v>37</v>
      </c>
      <c r="B96" s="10" t="s">
        <v>88</v>
      </c>
      <c r="C96" s="29" t="s">
        <v>141</v>
      </c>
      <c r="D96" s="11">
        <f t="shared" si="2"/>
        <v>5.790627999999999</v>
      </c>
      <c r="E96" s="12">
        <f t="shared" si="1"/>
        <v>5.199999999999999</v>
      </c>
      <c r="F96" s="30">
        <v>5.6</v>
      </c>
      <c r="G96" s="10">
        <v>5600</v>
      </c>
      <c r="H96" s="10">
        <v>60</v>
      </c>
      <c r="I96" s="26">
        <v>76.4</v>
      </c>
      <c r="J96" s="26">
        <v>87.5</v>
      </c>
      <c r="K96" s="10" t="s">
        <v>108</v>
      </c>
      <c r="L96" s="10">
        <v>1980</v>
      </c>
    </row>
    <row r="97" spans="1:12" s="10" customFormat="1" ht="15.75">
      <c r="A97" s="10" t="s">
        <v>37</v>
      </c>
      <c r="B97" s="10" t="s">
        <v>88</v>
      </c>
      <c r="C97" s="29" t="s">
        <v>142</v>
      </c>
      <c r="D97" s="11">
        <f t="shared" si="2"/>
        <v>0.6224759110000001</v>
      </c>
      <c r="E97" s="12">
        <f t="shared" si="1"/>
        <v>0.7100000000000001</v>
      </c>
      <c r="F97" s="30">
        <v>1.11</v>
      </c>
      <c r="G97" s="10">
        <v>1110</v>
      </c>
      <c r="H97" s="10">
        <v>80</v>
      </c>
      <c r="I97" s="26">
        <v>76.41</v>
      </c>
      <c r="J97" s="26">
        <v>87.13</v>
      </c>
      <c r="K97" s="10" t="s">
        <v>108</v>
      </c>
      <c r="L97" s="10">
        <v>1974</v>
      </c>
    </row>
    <row r="98" spans="1:12" s="10" customFormat="1" ht="15.75">
      <c r="A98" s="10" t="s">
        <v>37</v>
      </c>
      <c r="B98" s="10" t="s">
        <v>88</v>
      </c>
      <c r="C98" s="29" t="s">
        <v>143</v>
      </c>
      <c r="D98" s="11">
        <f t="shared" si="2"/>
        <v>7.7296268559999985</v>
      </c>
      <c r="E98" s="12">
        <f t="shared" si="1"/>
        <v>6.859999999999999</v>
      </c>
      <c r="F98" s="30">
        <v>7.26</v>
      </c>
      <c r="G98" s="10">
        <v>7260</v>
      </c>
      <c r="H98" s="10">
        <v>80</v>
      </c>
      <c r="I98" s="26">
        <v>76.41</v>
      </c>
      <c r="J98" s="26">
        <v>87.5</v>
      </c>
      <c r="K98" s="10" t="s">
        <v>108</v>
      </c>
      <c r="L98" s="10">
        <v>1980</v>
      </c>
    </row>
    <row r="99" spans="1:11" s="10" customFormat="1" ht="15.75">
      <c r="A99" s="10" t="s">
        <v>37</v>
      </c>
      <c r="B99" s="10" t="s">
        <v>88</v>
      </c>
      <c r="C99" s="29" t="s">
        <v>144</v>
      </c>
      <c r="D99" s="11">
        <f t="shared" si="2"/>
        <v>10.555821559</v>
      </c>
      <c r="E99" s="12">
        <f t="shared" si="1"/>
        <v>9.19</v>
      </c>
      <c r="F99" s="30">
        <v>9.59</v>
      </c>
      <c r="H99" s="10">
        <v>120</v>
      </c>
      <c r="I99" s="31">
        <v>76.417</v>
      </c>
      <c r="J99" s="31">
        <v>87.55</v>
      </c>
      <c r="K99" s="10" t="s">
        <v>108</v>
      </c>
    </row>
    <row r="100" spans="1:12" s="10" customFormat="1" ht="15.75">
      <c r="A100" s="10" t="s">
        <v>37</v>
      </c>
      <c r="B100" s="10" t="s">
        <v>88</v>
      </c>
      <c r="C100" s="29" t="s">
        <v>145</v>
      </c>
      <c r="D100" s="11">
        <f t="shared" si="2"/>
        <v>9.911228363</v>
      </c>
      <c r="E100" s="12">
        <f t="shared" si="1"/>
        <v>8.67</v>
      </c>
      <c r="F100" s="30">
        <v>9.07</v>
      </c>
      <c r="G100" s="10">
        <v>9070</v>
      </c>
      <c r="H100" s="10">
        <v>90</v>
      </c>
      <c r="I100" s="26">
        <v>76.425</v>
      </c>
      <c r="J100" s="26">
        <v>85.05</v>
      </c>
      <c r="K100" s="10" t="s">
        <v>108</v>
      </c>
      <c r="L100" s="10">
        <v>1977</v>
      </c>
    </row>
    <row r="101" spans="1:12" s="10" customFormat="1" ht="15.75">
      <c r="A101" s="10" t="s">
        <v>37</v>
      </c>
      <c r="B101" s="10" t="s">
        <v>88</v>
      </c>
      <c r="C101" s="29" t="s">
        <v>146</v>
      </c>
      <c r="D101" s="11">
        <f t="shared" si="2"/>
        <v>9.751465864</v>
      </c>
      <c r="E101" s="12">
        <f t="shared" si="1"/>
        <v>8.54</v>
      </c>
      <c r="F101" s="30">
        <v>8.94</v>
      </c>
      <c r="G101" s="10">
        <v>8940</v>
      </c>
      <c r="H101" s="10">
        <v>90</v>
      </c>
      <c r="I101" s="26">
        <v>76.68</v>
      </c>
      <c r="J101" s="26">
        <v>86.32</v>
      </c>
      <c r="K101" s="10" t="s">
        <v>108</v>
      </c>
      <c r="L101" s="10">
        <v>1975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8"/>
  <sheetViews>
    <sheetView tabSelected="1" workbookViewId="0" topLeftCell="A202">
      <selection activeCell="I13" sqref="I13"/>
    </sheetView>
  </sheetViews>
  <sheetFormatPr defaultColWidth="8.796875" defaultRowHeight="15"/>
  <cols>
    <col min="1" max="3" width="11" style="0" customWidth="1"/>
    <col min="4" max="5" width="10.8984375" style="13" customWidth="1"/>
    <col min="6" max="16384" width="11" style="0" customWidth="1"/>
  </cols>
  <sheetData>
    <row r="1" spans="1:12" ht="15.75">
      <c r="A1" s="1" t="s">
        <v>25</v>
      </c>
      <c r="B1" s="1" t="s">
        <v>26</v>
      </c>
      <c r="C1" s="1" t="s">
        <v>27</v>
      </c>
      <c r="D1" s="9" t="s">
        <v>28</v>
      </c>
      <c r="E1" s="10" t="s">
        <v>29</v>
      </c>
      <c r="F1" s="2" t="s">
        <v>30</v>
      </c>
      <c r="G1" s="3" t="s">
        <v>31</v>
      </c>
      <c r="H1" s="2" t="s">
        <v>32</v>
      </c>
      <c r="I1" s="3" t="s">
        <v>33</v>
      </c>
      <c r="J1" s="3" t="s">
        <v>34</v>
      </c>
      <c r="K1" s="1" t="s">
        <v>35</v>
      </c>
      <c r="L1" s="1" t="s">
        <v>36</v>
      </c>
    </row>
    <row r="2" spans="1:12" ht="15.75">
      <c r="A2" s="1"/>
      <c r="B2" s="1"/>
      <c r="C2" s="1"/>
      <c r="D2" s="9"/>
      <c r="E2" s="10"/>
      <c r="F2" s="2"/>
      <c r="G2" s="3"/>
      <c r="H2" s="2"/>
      <c r="I2" s="4">
        <f>AVERAGE(I4:I208)</f>
        <v>71.88644878048781</v>
      </c>
      <c r="J2" s="4">
        <f>AVERAGE(J4:J208)</f>
        <v>85.04967317073167</v>
      </c>
      <c r="K2" s="1"/>
      <c r="L2" s="1"/>
    </row>
    <row r="3" spans="1:12" ht="15.75">
      <c r="A3" s="1"/>
      <c r="B3" s="1"/>
      <c r="C3" s="1"/>
      <c r="D3" s="9"/>
      <c r="E3" s="10"/>
      <c r="F3" s="2"/>
      <c r="G3" s="3"/>
      <c r="H3" s="2"/>
      <c r="I3" s="4">
        <f>STDEV(I4:I208)</f>
        <v>0.5935101247592236</v>
      </c>
      <c r="J3" s="4">
        <f>STDEV(J4:J208)</f>
        <v>2.1718265705332476</v>
      </c>
      <c r="K3" s="1"/>
      <c r="L3" s="1"/>
    </row>
    <row r="4" spans="1:12" ht="15.75">
      <c r="A4" s="1" t="s">
        <v>38</v>
      </c>
      <c r="B4" s="1" t="s">
        <v>38</v>
      </c>
      <c r="C4" s="1" t="s">
        <v>307</v>
      </c>
      <c r="D4" s="11">
        <f>(0.000000001*(E4*1000)^3-0.00001*(E4*1000)^2+1.1789*(E4*1000)-209.86)/1000</f>
        <v>3.206542375</v>
      </c>
      <c r="E4" s="12">
        <f aca="true" t="shared" si="0" ref="E4:E67">(F4-0.4)</f>
        <v>2.95</v>
      </c>
      <c r="F4" s="5">
        <v>3.35</v>
      </c>
      <c r="G4" s="1">
        <v>3190</v>
      </c>
      <c r="H4" s="1">
        <v>90</v>
      </c>
      <c r="I4" s="6">
        <v>70.88</v>
      </c>
      <c r="J4" s="6">
        <v>84.9</v>
      </c>
      <c r="K4" s="1" t="s">
        <v>40</v>
      </c>
      <c r="L4" s="1">
        <v>1996</v>
      </c>
    </row>
    <row r="5" spans="1:12" ht="15.75">
      <c r="A5" s="1" t="s">
        <v>38</v>
      </c>
      <c r="B5" s="1" t="s">
        <v>38</v>
      </c>
      <c r="C5" s="1" t="s">
        <v>308</v>
      </c>
      <c r="D5" s="11">
        <f aca="true" t="shared" si="1" ref="D5:D68">(0.000000001*(E5*1000)^3-0.00001*(E5*1000)^2+1.1789*(E5*1000)-209.86)/1000</f>
        <v>3.252380899</v>
      </c>
      <c r="E5" s="12">
        <f t="shared" si="0"/>
        <v>2.99</v>
      </c>
      <c r="F5" s="5">
        <v>3.39</v>
      </c>
      <c r="G5" s="1">
        <v>3230</v>
      </c>
      <c r="H5" s="1">
        <v>80</v>
      </c>
      <c r="I5" s="6">
        <v>70.88</v>
      </c>
      <c r="J5" s="6">
        <v>84.9</v>
      </c>
      <c r="K5" s="1" t="s">
        <v>40</v>
      </c>
      <c r="L5" s="1">
        <v>1996</v>
      </c>
    </row>
    <row r="6" spans="1:12" ht="15.75">
      <c r="A6" s="1" t="s">
        <v>38</v>
      </c>
      <c r="B6" s="1" t="s">
        <v>38</v>
      </c>
      <c r="C6" s="1" t="s">
        <v>309</v>
      </c>
      <c r="D6" s="11">
        <f t="shared" si="1"/>
        <v>4.708086776000001</v>
      </c>
      <c r="E6" s="12">
        <f t="shared" si="0"/>
        <v>4.26</v>
      </c>
      <c r="F6" s="5">
        <v>4.66</v>
      </c>
      <c r="G6" s="1">
        <v>4500</v>
      </c>
      <c r="H6" s="1">
        <v>100</v>
      </c>
      <c r="I6" s="6">
        <v>70.92</v>
      </c>
      <c r="J6" s="6">
        <v>85.02</v>
      </c>
      <c r="K6" s="1" t="s">
        <v>40</v>
      </c>
      <c r="L6" s="1">
        <v>1996</v>
      </c>
    </row>
    <row r="7" spans="1:12" ht="15.75">
      <c r="A7" s="1" t="s">
        <v>38</v>
      </c>
      <c r="B7" s="1" t="s">
        <v>38</v>
      </c>
      <c r="C7" s="1" t="s">
        <v>310</v>
      </c>
      <c r="D7" s="11">
        <f t="shared" si="1"/>
        <v>1.9086425680000003</v>
      </c>
      <c r="E7" s="12">
        <f t="shared" si="0"/>
        <v>1.8200000000000003</v>
      </c>
      <c r="F7" s="5">
        <v>2.22</v>
      </c>
      <c r="G7" s="1">
        <v>2060</v>
      </c>
      <c r="H7" s="1">
        <v>100</v>
      </c>
      <c r="I7" s="6">
        <v>70.93</v>
      </c>
      <c r="J7" s="6">
        <v>84.97</v>
      </c>
      <c r="K7" s="1" t="s">
        <v>40</v>
      </c>
      <c r="L7" s="1">
        <v>1996</v>
      </c>
    </row>
    <row r="8" spans="1:12" ht="15.75">
      <c r="A8" s="1" t="s">
        <v>38</v>
      </c>
      <c r="B8" s="1" t="s">
        <v>38</v>
      </c>
      <c r="C8" s="1" t="s">
        <v>311</v>
      </c>
      <c r="D8" s="11">
        <f t="shared" si="1"/>
        <v>3.8939488750000013</v>
      </c>
      <c r="E8" s="12">
        <f t="shared" si="0"/>
        <v>3.5500000000000003</v>
      </c>
      <c r="F8" s="5">
        <v>3.95</v>
      </c>
      <c r="G8" s="1">
        <v>3790</v>
      </c>
      <c r="H8" s="1">
        <v>80</v>
      </c>
      <c r="I8" s="6">
        <v>70.93</v>
      </c>
      <c r="J8" s="6">
        <v>85</v>
      </c>
      <c r="K8" s="1" t="s">
        <v>40</v>
      </c>
      <c r="L8" s="1">
        <v>1996</v>
      </c>
    </row>
    <row r="9" spans="1:12" ht="15.75">
      <c r="A9" s="1" t="s">
        <v>38</v>
      </c>
      <c r="B9" s="1" t="s">
        <v>38</v>
      </c>
      <c r="C9" s="1" t="s">
        <v>312</v>
      </c>
      <c r="D9" s="11">
        <f t="shared" si="1"/>
        <v>4.0543634090000005</v>
      </c>
      <c r="E9" s="12">
        <f t="shared" si="0"/>
        <v>3.69</v>
      </c>
      <c r="F9" s="5">
        <v>4.09</v>
      </c>
      <c r="G9" s="1">
        <v>3930</v>
      </c>
      <c r="H9" s="1">
        <v>80</v>
      </c>
      <c r="I9" s="6">
        <v>70.93</v>
      </c>
      <c r="J9" s="6">
        <v>87.23</v>
      </c>
      <c r="K9" s="1" t="s">
        <v>40</v>
      </c>
      <c r="L9" s="1">
        <v>1996</v>
      </c>
    </row>
    <row r="10" spans="1:12" ht="15.75">
      <c r="A10" s="1" t="s">
        <v>38</v>
      </c>
      <c r="B10" s="1" t="s">
        <v>38</v>
      </c>
      <c r="C10" s="1" t="s">
        <v>313</v>
      </c>
      <c r="D10" s="11">
        <f t="shared" si="1"/>
        <v>2.069897536</v>
      </c>
      <c r="E10" s="12">
        <f t="shared" si="0"/>
        <v>1.96</v>
      </c>
      <c r="F10" s="5">
        <v>2.36</v>
      </c>
      <c r="G10" s="1">
        <v>2220</v>
      </c>
      <c r="H10" s="1">
        <v>80</v>
      </c>
      <c r="I10" s="6">
        <v>70.93</v>
      </c>
      <c r="J10" s="6">
        <v>87.5</v>
      </c>
      <c r="K10" s="1" t="s">
        <v>40</v>
      </c>
      <c r="L10" s="1">
        <v>1996</v>
      </c>
    </row>
    <row r="11" spans="1:12" ht="15.75">
      <c r="A11" s="1" t="s">
        <v>38</v>
      </c>
      <c r="B11" s="1" t="s">
        <v>38</v>
      </c>
      <c r="C11" s="1" t="s">
        <v>314</v>
      </c>
      <c r="D11" s="11">
        <f t="shared" si="1"/>
        <v>7.058638189</v>
      </c>
      <c r="E11" s="12">
        <f t="shared" si="0"/>
        <v>6.29</v>
      </c>
      <c r="F11" s="5">
        <v>6.69</v>
      </c>
      <c r="G11" s="1">
        <v>6590</v>
      </c>
      <c r="H11" s="1">
        <v>110</v>
      </c>
      <c r="I11" s="6">
        <v>70.93</v>
      </c>
      <c r="J11" s="6">
        <v>87.7</v>
      </c>
      <c r="K11" s="1" t="s">
        <v>40</v>
      </c>
      <c r="L11" s="1">
        <v>1996</v>
      </c>
    </row>
    <row r="12" spans="1:12" ht="15.75">
      <c r="A12" s="1" t="s">
        <v>38</v>
      </c>
      <c r="B12" s="1" t="s">
        <v>38</v>
      </c>
      <c r="C12" s="1" t="s">
        <v>315</v>
      </c>
      <c r="D12" s="11">
        <f t="shared" si="1"/>
        <v>4.254942489625</v>
      </c>
      <c r="E12" s="12">
        <f t="shared" si="0"/>
        <v>3.8649999999999998</v>
      </c>
      <c r="F12" s="5">
        <v>4.265</v>
      </c>
      <c r="G12" s="1">
        <v>4120</v>
      </c>
      <c r="H12" s="1">
        <v>90</v>
      </c>
      <c r="I12" s="6">
        <v>70.93</v>
      </c>
      <c r="J12" s="6">
        <v>87.75</v>
      </c>
      <c r="K12" s="1" t="s">
        <v>40</v>
      </c>
      <c r="L12" s="1">
        <v>1996</v>
      </c>
    </row>
    <row r="13" spans="1:12" ht="15.75">
      <c r="A13" s="1" t="s">
        <v>38</v>
      </c>
      <c r="B13" s="1" t="s">
        <v>38</v>
      </c>
      <c r="C13" s="1" t="s">
        <v>316</v>
      </c>
      <c r="D13" s="11">
        <f t="shared" si="1"/>
        <v>6.027856055125</v>
      </c>
      <c r="E13" s="12">
        <f t="shared" si="0"/>
        <v>5.404999999999999</v>
      </c>
      <c r="F13" s="5">
        <v>5.805</v>
      </c>
      <c r="G13" s="1">
        <v>5670</v>
      </c>
      <c r="H13" s="1">
        <v>100</v>
      </c>
      <c r="I13" s="6">
        <v>70.93</v>
      </c>
      <c r="J13" s="6">
        <v>87.78</v>
      </c>
      <c r="K13" s="1" t="s">
        <v>40</v>
      </c>
      <c r="L13" s="1">
        <v>1996</v>
      </c>
    </row>
    <row r="14" spans="1:12" ht="15.75">
      <c r="A14" s="1" t="s">
        <v>38</v>
      </c>
      <c r="B14" s="1" t="s">
        <v>38</v>
      </c>
      <c r="C14" s="1" t="s">
        <v>317</v>
      </c>
      <c r="D14" s="11">
        <f t="shared" si="1"/>
        <v>5.317532239000001</v>
      </c>
      <c r="E14" s="12">
        <f t="shared" si="0"/>
        <v>4.79</v>
      </c>
      <c r="F14" s="5">
        <v>5.19</v>
      </c>
      <c r="G14" s="1">
        <v>5050</v>
      </c>
      <c r="H14" s="1">
        <v>170</v>
      </c>
      <c r="I14" s="6">
        <v>70.93</v>
      </c>
      <c r="J14" s="6">
        <v>87.93</v>
      </c>
      <c r="K14" s="1" t="s">
        <v>40</v>
      </c>
      <c r="L14" s="1">
        <v>1996</v>
      </c>
    </row>
    <row r="15" spans="1:12" ht="15.75">
      <c r="A15" s="1" t="s">
        <v>38</v>
      </c>
      <c r="B15" s="1" t="s">
        <v>38</v>
      </c>
      <c r="C15" s="1" t="s">
        <v>318</v>
      </c>
      <c r="D15" s="11">
        <f t="shared" si="1"/>
        <v>5.202381708999999</v>
      </c>
      <c r="E15" s="12">
        <f t="shared" si="0"/>
        <v>4.6899999999999995</v>
      </c>
      <c r="F15" s="5">
        <v>5.09</v>
      </c>
      <c r="G15" s="1">
        <v>4930</v>
      </c>
      <c r="H15" s="1">
        <v>80</v>
      </c>
      <c r="I15" s="6">
        <v>70.95</v>
      </c>
      <c r="J15" s="6">
        <v>85</v>
      </c>
      <c r="K15" s="1" t="s">
        <v>40</v>
      </c>
      <c r="L15" s="1">
        <v>1996</v>
      </c>
    </row>
    <row r="16" spans="1:12" ht="15.75">
      <c r="A16" s="1" t="s">
        <v>38</v>
      </c>
      <c r="B16" s="1" t="s">
        <v>38</v>
      </c>
      <c r="C16" s="1" t="s">
        <v>319</v>
      </c>
      <c r="D16" s="11">
        <f t="shared" si="1"/>
        <v>6.521393287</v>
      </c>
      <c r="E16" s="12">
        <f t="shared" si="0"/>
        <v>5.83</v>
      </c>
      <c r="F16" s="5">
        <v>6.23</v>
      </c>
      <c r="G16" s="1">
        <v>6070</v>
      </c>
      <c r="H16" s="1">
        <v>90</v>
      </c>
      <c r="I16" s="6">
        <v>70.95</v>
      </c>
      <c r="J16" s="6">
        <v>85.08</v>
      </c>
      <c r="K16" s="1" t="s">
        <v>40</v>
      </c>
      <c r="L16" s="1">
        <v>1996</v>
      </c>
    </row>
    <row r="17" spans="1:12" ht="15.75">
      <c r="A17" s="1" t="s">
        <v>38</v>
      </c>
      <c r="B17" s="1" t="s">
        <v>38</v>
      </c>
      <c r="C17" s="1" t="s">
        <v>320</v>
      </c>
      <c r="D17" s="11">
        <f t="shared" si="1"/>
        <v>5.375139904000001</v>
      </c>
      <c r="E17" s="12">
        <f t="shared" si="0"/>
        <v>4.84</v>
      </c>
      <c r="F17" s="5">
        <v>5.24</v>
      </c>
      <c r="G17" s="1">
        <v>5080</v>
      </c>
      <c r="H17" s="1">
        <v>80</v>
      </c>
      <c r="I17" s="6">
        <v>70.95</v>
      </c>
      <c r="J17" s="6">
        <v>86.65</v>
      </c>
      <c r="K17" s="1" t="s">
        <v>40</v>
      </c>
      <c r="L17" s="1">
        <v>1996</v>
      </c>
    </row>
    <row r="18" spans="1:12" ht="15.75">
      <c r="A18" s="1" t="s">
        <v>38</v>
      </c>
      <c r="B18" s="1" t="s">
        <v>38</v>
      </c>
      <c r="C18" s="1" t="s">
        <v>321</v>
      </c>
      <c r="D18" s="11">
        <f t="shared" si="1"/>
        <v>4.146046633000001</v>
      </c>
      <c r="E18" s="12">
        <f t="shared" si="0"/>
        <v>3.77</v>
      </c>
      <c r="F18" s="5">
        <v>4.17</v>
      </c>
      <c r="G18" s="1">
        <v>4010</v>
      </c>
      <c r="H18" s="1">
        <v>70</v>
      </c>
      <c r="I18" s="6">
        <v>70.95</v>
      </c>
      <c r="J18" s="6">
        <v>87.32</v>
      </c>
      <c r="K18" s="1" t="s">
        <v>40</v>
      </c>
      <c r="L18" s="1">
        <v>1996</v>
      </c>
    </row>
    <row r="19" spans="1:12" ht="15.75">
      <c r="A19" s="1" t="s">
        <v>38</v>
      </c>
      <c r="B19" s="1" t="s">
        <v>38</v>
      </c>
      <c r="C19" s="1" t="s">
        <v>322</v>
      </c>
      <c r="D19" s="11">
        <f t="shared" si="1"/>
        <v>2.644604936</v>
      </c>
      <c r="E19" s="12">
        <f t="shared" si="0"/>
        <v>2.46</v>
      </c>
      <c r="F19" s="5">
        <v>2.86</v>
      </c>
      <c r="G19" s="1">
        <v>2700</v>
      </c>
      <c r="H19" s="1">
        <v>90</v>
      </c>
      <c r="I19" s="6">
        <v>70.97</v>
      </c>
      <c r="J19" s="6">
        <v>86.67</v>
      </c>
      <c r="K19" s="1" t="s">
        <v>40</v>
      </c>
      <c r="L19" s="1">
        <v>1996</v>
      </c>
    </row>
    <row r="20" spans="1:12" ht="15.75">
      <c r="A20" s="1" t="s">
        <v>38</v>
      </c>
      <c r="B20" s="1" t="s">
        <v>38</v>
      </c>
      <c r="C20" s="1" t="s">
        <v>323</v>
      </c>
      <c r="D20" s="11">
        <f t="shared" si="1"/>
        <v>3.2752989010000007</v>
      </c>
      <c r="E20" s="12">
        <f t="shared" si="0"/>
        <v>3.0100000000000002</v>
      </c>
      <c r="F20" s="5">
        <v>3.41</v>
      </c>
      <c r="G20" s="1">
        <v>3250</v>
      </c>
      <c r="H20" s="1">
        <v>80</v>
      </c>
      <c r="I20" s="6">
        <v>70.97</v>
      </c>
      <c r="J20" s="6">
        <v>86.68</v>
      </c>
      <c r="K20" s="1" t="s">
        <v>40</v>
      </c>
      <c r="L20" s="1">
        <v>1996</v>
      </c>
    </row>
    <row r="21" spans="1:12" ht="15.75">
      <c r="A21" s="1" t="s">
        <v>38</v>
      </c>
      <c r="B21" s="1" t="s">
        <v>38</v>
      </c>
      <c r="C21" s="1" t="s">
        <v>324</v>
      </c>
      <c r="D21" s="11">
        <f t="shared" si="1"/>
        <v>4.065822999999999</v>
      </c>
      <c r="E21" s="12">
        <f t="shared" si="0"/>
        <v>3.6999999999999997</v>
      </c>
      <c r="F21" s="5">
        <v>4.1</v>
      </c>
      <c r="G21" s="1">
        <v>3940</v>
      </c>
      <c r="H21" s="1">
        <v>90</v>
      </c>
      <c r="I21" s="6">
        <v>70.97</v>
      </c>
      <c r="J21" s="6">
        <v>86.68</v>
      </c>
      <c r="K21" s="1" t="s">
        <v>40</v>
      </c>
      <c r="L21" s="1">
        <v>1996</v>
      </c>
    </row>
    <row r="22" spans="1:12" ht="15.75">
      <c r="A22" s="1" t="s">
        <v>38</v>
      </c>
      <c r="B22" s="1" t="s">
        <v>38</v>
      </c>
      <c r="C22" s="1" t="s">
        <v>325</v>
      </c>
      <c r="D22" s="11">
        <f t="shared" si="1"/>
        <v>2.5872055210000005</v>
      </c>
      <c r="E22" s="12">
        <f t="shared" si="0"/>
        <v>2.41</v>
      </c>
      <c r="F22" s="5">
        <v>2.81</v>
      </c>
      <c r="G22" s="1">
        <v>2650</v>
      </c>
      <c r="H22" s="1">
        <v>80</v>
      </c>
      <c r="I22" s="6">
        <v>70.98</v>
      </c>
      <c r="J22" s="6">
        <v>86.43</v>
      </c>
      <c r="K22" s="1" t="s">
        <v>40</v>
      </c>
      <c r="L22" s="1">
        <v>1996</v>
      </c>
    </row>
    <row r="23" spans="1:12" ht="15.75">
      <c r="A23" s="1" t="s">
        <v>38</v>
      </c>
      <c r="B23" s="1" t="s">
        <v>38</v>
      </c>
      <c r="C23" s="1" t="s">
        <v>326</v>
      </c>
      <c r="D23" s="11">
        <f t="shared" si="1"/>
        <v>4.128854843875001</v>
      </c>
      <c r="E23" s="12">
        <f t="shared" si="0"/>
        <v>3.7550000000000003</v>
      </c>
      <c r="F23" s="5">
        <v>4.155</v>
      </c>
      <c r="G23" s="1">
        <v>4010</v>
      </c>
      <c r="H23" s="1">
        <v>80</v>
      </c>
      <c r="I23" s="6">
        <v>71.02</v>
      </c>
      <c r="J23" s="6">
        <v>86.77</v>
      </c>
      <c r="K23" s="1" t="s">
        <v>40</v>
      </c>
      <c r="L23" s="1">
        <v>1996</v>
      </c>
    </row>
    <row r="24" spans="1:12" ht="15.75">
      <c r="A24" s="1" t="s">
        <v>38</v>
      </c>
      <c r="B24" s="1" t="s">
        <v>38</v>
      </c>
      <c r="C24" s="1" t="s">
        <v>327</v>
      </c>
      <c r="D24" s="11">
        <f t="shared" si="1"/>
        <v>4.226283104000001</v>
      </c>
      <c r="E24" s="12">
        <f t="shared" si="0"/>
        <v>3.8400000000000003</v>
      </c>
      <c r="F24" s="5">
        <v>4.24</v>
      </c>
      <c r="G24" s="1">
        <v>4090</v>
      </c>
      <c r="H24" s="1">
        <v>80</v>
      </c>
      <c r="I24" s="6">
        <v>71.03</v>
      </c>
      <c r="J24" s="6">
        <v>86.68</v>
      </c>
      <c r="K24" s="1" t="s">
        <v>40</v>
      </c>
      <c r="L24" s="1">
        <v>1996</v>
      </c>
    </row>
    <row r="25" spans="1:12" ht="15.75">
      <c r="A25" s="1" t="s">
        <v>38</v>
      </c>
      <c r="B25" s="1" t="s">
        <v>38</v>
      </c>
      <c r="C25" s="1" t="s">
        <v>328</v>
      </c>
      <c r="D25" s="11">
        <f t="shared" si="1"/>
        <v>2.1792275663750003</v>
      </c>
      <c r="E25" s="12">
        <f t="shared" si="0"/>
        <v>2.055</v>
      </c>
      <c r="F25" s="5">
        <v>2.455</v>
      </c>
      <c r="G25" s="1">
        <v>2290</v>
      </c>
      <c r="H25" s="1">
        <v>70</v>
      </c>
      <c r="I25" s="6">
        <v>71.03</v>
      </c>
      <c r="J25" s="6">
        <v>87.28</v>
      </c>
      <c r="K25" s="1" t="s">
        <v>40</v>
      </c>
      <c r="L25" s="1">
        <v>1996</v>
      </c>
    </row>
    <row r="26" spans="1:12" ht="15.75">
      <c r="A26" s="1" t="s">
        <v>38</v>
      </c>
      <c r="B26" s="1" t="s">
        <v>38</v>
      </c>
      <c r="C26" s="1" t="s">
        <v>329</v>
      </c>
      <c r="D26" s="11">
        <f t="shared" si="1"/>
        <v>3.2924868906249998</v>
      </c>
      <c r="E26" s="12">
        <f t="shared" si="0"/>
        <v>3.025</v>
      </c>
      <c r="F26" s="5">
        <v>3.425</v>
      </c>
      <c r="G26" s="1">
        <v>3280</v>
      </c>
      <c r="H26" s="1">
        <v>80</v>
      </c>
      <c r="I26" s="6">
        <v>71.05</v>
      </c>
      <c r="J26" s="6">
        <v>86.35</v>
      </c>
      <c r="K26" s="1" t="s">
        <v>40</v>
      </c>
      <c r="L26" s="1">
        <v>1996</v>
      </c>
    </row>
    <row r="27" spans="1:12" ht="15.75">
      <c r="A27" s="1" t="s">
        <v>38</v>
      </c>
      <c r="B27" s="1" t="s">
        <v>38</v>
      </c>
      <c r="C27" s="1" t="s">
        <v>330</v>
      </c>
      <c r="D27" s="11">
        <f t="shared" si="1"/>
        <v>5.490423784</v>
      </c>
      <c r="E27" s="12">
        <f t="shared" si="0"/>
        <v>4.9399999999999995</v>
      </c>
      <c r="F27" s="5">
        <v>5.34</v>
      </c>
      <c r="G27" s="1">
        <v>5200</v>
      </c>
      <c r="H27" s="1">
        <v>90</v>
      </c>
      <c r="I27" s="6">
        <v>71.05</v>
      </c>
      <c r="J27" s="6">
        <v>87.28</v>
      </c>
      <c r="K27" s="1" t="s">
        <v>40</v>
      </c>
      <c r="L27" s="1">
        <v>1996</v>
      </c>
    </row>
    <row r="28" spans="1:12" ht="15.75">
      <c r="A28" s="1" t="s">
        <v>38</v>
      </c>
      <c r="B28" s="1" t="s">
        <v>38</v>
      </c>
      <c r="C28" s="1" t="s">
        <v>331</v>
      </c>
      <c r="D28" s="11">
        <f t="shared" si="1"/>
        <v>6.591276469</v>
      </c>
      <c r="E28" s="12">
        <f t="shared" si="0"/>
        <v>5.89</v>
      </c>
      <c r="F28" s="5">
        <v>6.29</v>
      </c>
      <c r="G28" s="1">
        <v>6150</v>
      </c>
      <c r="H28" s="1">
        <v>90</v>
      </c>
      <c r="I28" s="6">
        <v>71.05</v>
      </c>
      <c r="J28" s="6">
        <v>87.28</v>
      </c>
      <c r="K28" s="1" t="s">
        <v>40</v>
      </c>
      <c r="L28" s="1">
        <v>1996</v>
      </c>
    </row>
    <row r="29" spans="1:12" ht="15.75">
      <c r="A29" s="1" t="s">
        <v>38</v>
      </c>
      <c r="B29" s="1" t="s">
        <v>38</v>
      </c>
      <c r="C29" s="1" t="s">
        <v>332</v>
      </c>
      <c r="D29" s="11">
        <f t="shared" si="1"/>
        <v>3.7965678196250003</v>
      </c>
      <c r="E29" s="12">
        <f t="shared" si="0"/>
        <v>3.4650000000000003</v>
      </c>
      <c r="F29" s="5">
        <v>3.865</v>
      </c>
      <c r="G29" s="1">
        <v>3700</v>
      </c>
      <c r="H29" s="1">
        <v>80</v>
      </c>
      <c r="I29" s="6">
        <v>71.07</v>
      </c>
      <c r="J29" s="6">
        <v>86.43</v>
      </c>
      <c r="K29" s="1" t="s">
        <v>40</v>
      </c>
      <c r="L29" s="1">
        <v>1996</v>
      </c>
    </row>
    <row r="30" spans="1:12" ht="15.75">
      <c r="A30" s="1" t="s">
        <v>38</v>
      </c>
      <c r="B30" s="1" t="s">
        <v>38</v>
      </c>
      <c r="C30" s="1" t="s">
        <v>333</v>
      </c>
      <c r="D30" s="11">
        <f t="shared" si="1"/>
        <v>4.731050751999999</v>
      </c>
      <c r="E30" s="12">
        <f t="shared" si="0"/>
        <v>4.279999999999999</v>
      </c>
      <c r="F30" s="5">
        <v>4.68</v>
      </c>
      <c r="G30" s="1">
        <v>4520</v>
      </c>
      <c r="H30" s="1">
        <v>100</v>
      </c>
      <c r="I30" s="6">
        <v>71.08</v>
      </c>
      <c r="J30" s="6">
        <v>85.62</v>
      </c>
      <c r="K30" s="1" t="s">
        <v>40</v>
      </c>
      <c r="L30" s="1">
        <v>1996</v>
      </c>
    </row>
    <row r="31" spans="1:12" ht="15.75">
      <c r="A31" s="1" t="s">
        <v>38</v>
      </c>
      <c r="B31" s="1" t="s">
        <v>38</v>
      </c>
      <c r="C31" s="1" t="s">
        <v>334</v>
      </c>
      <c r="D31" s="11">
        <f t="shared" si="1"/>
        <v>3.3669636290000007</v>
      </c>
      <c r="E31" s="12">
        <f t="shared" si="0"/>
        <v>3.0900000000000003</v>
      </c>
      <c r="F31" s="5">
        <v>3.49</v>
      </c>
      <c r="G31" s="1">
        <v>3340</v>
      </c>
      <c r="H31" s="1">
        <v>80</v>
      </c>
      <c r="I31" s="6">
        <v>71.08</v>
      </c>
      <c r="J31" s="6">
        <v>86.23</v>
      </c>
      <c r="K31" s="1" t="s">
        <v>40</v>
      </c>
      <c r="L31" s="1">
        <v>1996</v>
      </c>
    </row>
    <row r="32" spans="1:12" ht="15.75">
      <c r="A32" s="1" t="s">
        <v>38</v>
      </c>
      <c r="B32" s="1" t="s">
        <v>38</v>
      </c>
      <c r="C32" s="1" t="s">
        <v>335</v>
      </c>
      <c r="D32" s="11">
        <f t="shared" si="1"/>
        <v>2.196483743000001</v>
      </c>
      <c r="E32" s="12">
        <f t="shared" si="0"/>
        <v>2.0700000000000003</v>
      </c>
      <c r="F32" s="5">
        <v>2.47</v>
      </c>
      <c r="G32" s="1">
        <v>2310</v>
      </c>
      <c r="H32" s="1">
        <v>80</v>
      </c>
      <c r="I32" s="6">
        <v>71.12</v>
      </c>
      <c r="J32" s="6">
        <v>85.85</v>
      </c>
      <c r="K32" s="1" t="s">
        <v>40</v>
      </c>
      <c r="L32" s="1">
        <v>1996</v>
      </c>
    </row>
    <row r="33" spans="1:12" ht="15.75">
      <c r="A33" s="1" t="s">
        <v>38</v>
      </c>
      <c r="B33" s="1" t="s">
        <v>38</v>
      </c>
      <c r="C33" s="1" t="s">
        <v>336</v>
      </c>
      <c r="D33" s="11">
        <f t="shared" si="1"/>
        <v>4.1231243750000015</v>
      </c>
      <c r="E33" s="12">
        <f t="shared" si="0"/>
        <v>3.7500000000000004</v>
      </c>
      <c r="F33" s="5">
        <v>4.15</v>
      </c>
      <c r="G33" s="1">
        <v>3990</v>
      </c>
      <c r="H33" s="1">
        <v>80</v>
      </c>
      <c r="I33" s="6">
        <v>71.12</v>
      </c>
      <c r="J33" s="6">
        <v>85.85</v>
      </c>
      <c r="K33" s="1" t="s">
        <v>40</v>
      </c>
      <c r="L33" s="1">
        <v>1996</v>
      </c>
    </row>
    <row r="34" spans="1:12" ht="15.75">
      <c r="A34" s="1" t="s">
        <v>38</v>
      </c>
      <c r="B34" s="1" t="s">
        <v>38</v>
      </c>
      <c r="C34" s="1" t="s">
        <v>337</v>
      </c>
      <c r="D34" s="11">
        <f t="shared" si="1"/>
        <v>3.361234889125</v>
      </c>
      <c r="E34" s="12">
        <f t="shared" si="0"/>
        <v>3.085</v>
      </c>
      <c r="F34" s="5">
        <v>3.485</v>
      </c>
      <c r="G34" s="1">
        <v>3330</v>
      </c>
      <c r="H34" s="1">
        <v>100</v>
      </c>
      <c r="I34" s="6">
        <v>71.12</v>
      </c>
      <c r="J34" s="6">
        <v>87.6</v>
      </c>
      <c r="K34" s="1" t="s">
        <v>40</v>
      </c>
      <c r="L34" s="1">
        <v>1996</v>
      </c>
    </row>
    <row r="35" spans="1:12" ht="15.75">
      <c r="A35" s="1" t="s">
        <v>38</v>
      </c>
      <c r="B35" s="1" t="s">
        <v>38</v>
      </c>
      <c r="C35" s="1" t="s">
        <v>338</v>
      </c>
      <c r="D35" s="11">
        <f t="shared" si="1"/>
        <v>3.8767634053749997</v>
      </c>
      <c r="E35" s="12">
        <f t="shared" si="0"/>
        <v>3.535</v>
      </c>
      <c r="F35" s="5">
        <v>3.935</v>
      </c>
      <c r="G35" s="1">
        <v>3780</v>
      </c>
      <c r="H35" s="1">
        <v>80</v>
      </c>
      <c r="I35" s="6">
        <v>71.12</v>
      </c>
      <c r="J35" s="6">
        <v>87.6</v>
      </c>
      <c r="K35" s="1" t="s">
        <v>40</v>
      </c>
      <c r="L35" s="1">
        <v>1996</v>
      </c>
    </row>
    <row r="36" spans="1:12" ht="15.75">
      <c r="A36" s="1" t="s">
        <v>38</v>
      </c>
      <c r="B36" s="1" t="s">
        <v>38</v>
      </c>
      <c r="C36" s="1" t="s">
        <v>339</v>
      </c>
      <c r="D36" s="11">
        <f t="shared" si="1"/>
        <v>3.985610147000001</v>
      </c>
      <c r="E36" s="12">
        <f t="shared" si="0"/>
        <v>3.6300000000000003</v>
      </c>
      <c r="F36" s="5">
        <v>4.03</v>
      </c>
      <c r="G36" s="1">
        <v>3880</v>
      </c>
      <c r="H36" s="1">
        <v>80</v>
      </c>
      <c r="I36" s="6">
        <v>71.12</v>
      </c>
      <c r="J36" s="6">
        <v>87.67</v>
      </c>
      <c r="K36" s="1" t="s">
        <v>40</v>
      </c>
      <c r="L36" s="1">
        <v>1996</v>
      </c>
    </row>
    <row r="37" spans="1:12" ht="15.75">
      <c r="A37" s="1" t="s">
        <v>38</v>
      </c>
      <c r="B37" s="1" t="s">
        <v>38</v>
      </c>
      <c r="C37" s="1" t="s">
        <v>340</v>
      </c>
      <c r="D37" s="11">
        <f t="shared" si="1"/>
        <v>2.759365216</v>
      </c>
      <c r="E37" s="12">
        <f t="shared" si="0"/>
        <v>2.56</v>
      </c>
      <c r="F37" s="5">
        <v>2.96</v>
      </c>
      <c r="G37" s="1">
        <v>2800</v>
      </c>
      <c r="H37" s="1">
        <v>70</v>
      </c>
      <c r="I37" s="6">
        <v>71.13</v>
      </c>
      <c r="J37" s="6">
        <v>85.67</v>
      </c>
      <c r="K37" s="1" t="s">
        <v>40</v>
      </c>
      <c r="L37" s="1">
        <v>1996</v>
      </c>
    </row>
    <row r="38" spans="1:12" ht="15.75">
      <c r="A38" s="1" t="s">
        <v>38</v>
      </c>
      <c r="B38" s="1" t="s">
        <v>38</v>
      </c>
      <c r="C38" s="1" t="s">
        <v>341</v>
      </c>
      <c r="D38" s="11">
        <f t="shared" si="1"/>
        <v>3.985610147000001</v>
      </c>
      <c r="E38" s="12">
        <f t="shared" si="0"/>
        <v>3.6300000000000003</v>
      </c>
      <c r="F38" s="5">
        <v>4.03</v>
      </c>
      <c r="G38" s="1">
        <v>3870</v>
      </c>
      <c r="H38" s="1">
        <v>80</v>
      </c>
      <c r="I38" s="6">
        <v>71.13</v>
      </c>
      <c r="J38" s="6">
        <v>85.67</v>
      </c>
      <c r="K38" s="1" t="s">
        <v>40</v>
      </c>
      <c r="L38" s="1">
        <v>1996</v>
      </c>
    </row>
    <row r="39" spans="1:12" ht="15.75">
      <c r="A39" s="1" t="s">
        <v>38</v>
      </c>
      <c r="B39" s="1" t="s">
        <v>38</v>
      </c>
      <c r="C39" s="1" t="s">
        <v>342</v>
      </c>
      <c r="D39" s="11">
        <f t="shared" si="1"/>
        <v>4.386802792</v>
      </c>
      <c r="E39" s="12">
        <f t="shared" si="0"/>
        <v>3.98</v>
      </c>
      <c r="F39" s="5">
        <v>4.38</v>
      </c>
      <c r="G39" s="1">
        <v>4220</v>
      </c>
      <c r="H39" s="1">
        <v>80</v>
      </c>
      <c r="I39" s="6">
        <v>71.13</v>
      </c>
      <c r="J39" s="6">
        <v>85.67</v>
      </c>
      <c r="K39" s="1" t="s">
        <v>40</v>
      </c>
      <c r="L39" s="1">
        <v>1996</v>
      </c>
    </row>
    <row r="40" spans="1:12" ht="15.75">
      <c r="A40" s="1" t="s">
        <v>38</v>
      </c>
      <c r="B40" s="1" t="s">
        <v>38</v>
      </c>
      <c r="C40" s="1" t="s">
        <v>343</v>
      </c>
      <c r="D40" s="11">
        <f t="shared" si="1"/>
        <v>4.478561416000001</v>
      </c>
      <c r="E40" s="12">
        <f t="shared" si="0"/>
        <v>4.06</v>
      </c>
      <c r="F40" s="5">
        <v>4.46</v>
      </c>
      <c r="G40" s="1">
        <v>4300</v>
      </c>
      <c r="H40" s="1">
        <v>110</v>
      </c>
      <c r="I40" s="6">
        <v>71.13</v>
      </c>
      <c r="J40" s="6">
        <v>85.67</v>
      </c>
      <c r="K40" s="1" t="s">
        <v>40</v>
      </c>
      <c r="L40" s="1">
        <v>1996</v>
      </c>
    </row>
    <row r="41" spans="1:12" ht="15.75">
      <c r="A41" s="1" t="s">
        <v>38</v>
      </c>
      <c r="B41" s="1" t="s">
        <v>38</v>
      </c>
      <c r="C41" s="1" t="s">
        <v>344</v>
      </c>
      <c r="D41" s="11">
        <f t="shared" si="1"/>
        <v>3.355506112</v>
      </c>
      <c r="E41" s="12">
        <f t="shared" si="0"/>
        <v>3.08</v>
      </c>
      <c r="F41" s="5">
        <v>3.48</v>
      </c>
      <c r="G41" s="1">
        <v>3320</v>
      </c>
      <c r="H41" s="1">
        <v>80</v>
      </c>
      <c r="I41" s="6">
        <v>71.13</v>
      </c>
      <c r="J41" s="6">
        <v>85.73</v>
      </c>
      <c r="K41" s="1" t="s">
        <v>40</v>
      </c>
      <c r="L41" s="1">
        <v>1996</v>
      </c>
    </row>
    <row r="42" spans="1:12" ht="15.75">
      <c r="A42" s="1" t="s">
        <v>38</v>
      </c>
      <c r="B42" s="1" t="s">
        <v>38</v>
      </c>
      <c r="C42" s="1" t="s">
        <v>345</v>
      </c>
      <c r="D42" s="11">
        <f t="shared" si="1"/>
        <v>5.098816000000001</v>
      </c>
      <c r="E42" s="12">
        <f t="shared" si="0"/>
        <v>4.6</v>
      </c>
      <c r="F42" s="5">
        <v>5</v>
      </c>
      <c r="G42" s="1">
        <v>4860</v>
      </c>
      <c r="H42" s="1">
        <v>80</v>
      </c>
      <c r="I42" s="6">
        <v>71.13</v>
      </c>
      <c r="J42" s="6">
        <v>87.62</v>
      </c>
      <c r="K42" s="1" t="s">
        <v>40</v>
      </c>
      <c r="L42" s="1">
        <v>1996</v>
      </c>
    </row>
    <row r="43" spans="1:12" ht="15.75">
      <c r="A43" s="1" t="s">
        <v>38</v>
      </c>
      <c r="B43" s="1" t="s">
        <v>38</v>
      </c>
      <c r="C43" s="1" t="s">
        <v>346</v>
      </c>
      <c r="D43" s="11">
        <f t="shared" si="1"/>
        <v>4.725309546874999</v>
      </c>
      <c r="E43" s="12">
        <f t="shared" si="0"/>
        <v>4.2749999999999995</v>
      </c>
      <c r="F43" s="5">
        <v>4.675</v>
      </c>
      <c r="G43" s="1">
        <v>4530</v>
      </c>
      <c r="H43" s="1">
        <v>80</v>
      </c>
      <c r="I43" s="6">
        <v>71.15</v>
      </c>
      <c r="J43" s="6">
        <v>87.7</v>
      </c>
      <c r="K43" s="1" t="s">
        <v>40</v>
      </c>
      <c r="L43" s="1">
        <v>1996</v>
      </c>
    </row>
    <row r="44" spans="1:12" ht="15.75">
      <c r="A44" s="1" t="s">
        <v>38</v>
      </c>
      <c r="B44" s="1" t="s">
        <v>38</v>
      </c>
      <c r="C44" s="1" t="s">
        <v>347</v>
      </c>
      <c r="D44" s="11">
        <f t="shared" si="1"/>
        <v>3.8366650000000004</v>
      </c>
      <c r="E44" s="12">
        <f t="shared" si="0"/>
        <v>3.5</v>
      </c>
      <c r="F44" s="5">
        <v>3.9</v>
      </c>
      <c r="G44" s="1">
        <v>3740</v>
      </c>
      <c r="H44" s="1">
        <v>80</v>
      </c>
      <c r="I44" s="6">
        <v>71.15</v>
      </c>
      <c r="J44" s="6">
        <v>87.75</v>
      </c>
      <c r="K44" s="1" t="s">
        <v>40</v>
      </c>
      <c r="L44" s="1">
        <v>1996</v>
      </c>
    </row>
    <row r="45" spans="1:12" ht="15.75">
      <c r="A45" s="1" t="s">
        <v>38</v>
      </c>
      <c r="B45" s="1" t="s">
        <v>38</v>
      </c>
      <c r="C45" s="1" t="s">
        <v>348</v>
      </c>
      <c r="D45" s="11">
        <f t="shared" si="1"/>
        <v>4.690865256125</v>
      </c>
      <c r="E45" s="12">
        <f t="shared" si="0"/>
        <v>4.244999999999999</v>
      </c>
      <c r="F45" s="5">
        <v>4.645</v>
      </c>
      <c r="G45" s="1">
        <v>4500</v>
      </c>
      <c r="H45" s="1">
        <v>80</v>
      </c>
      <c r="I45" s="6">
        <v>71.422</v>
      </c>
      <c r="J45" s="6">
        <v>84.48</v>
      </c>
      <c r="K45" s="1" t="s">
        <v>40</v>
      </c>
      <c r="L45" s="1">
        <v>1996</v>
      </c>
    </row>
    <row r="46" spans="1:12" ht="15.75">
      <c r="A46" s="1" t="s">
        <v>38</v>
      </c>
      <c r="B46" s="1" t="s">
        <v>38</v>
      </c>
      <c r="C46" s="1" t="s">
        <v>349</v>
      </c>
      <c r="D46" s="11">
        <f t="shared" si="1"/>
        <v>3.676281056</v>
      </c>
      <c r="E46" s="12">
        <f t="shared" si="0"/>
        <v>3.36</v>
      </c>
      <c r="F46" s="5">
        <v>3.76</v>
      </c>
      <c r="G46" s="1">
        <v>3600</v>
      </c>
      <c r="H46" s="1">
        <v>80</v>
      </c>
      <c r="I46" s="6">
        <v>71.46</v>
      </c>
      <c r="J46" s="6">
        <v>84.5</v>
      </c>
      <c r="K46" s="1" t="s">
        <v>40</v>
      </c>
      <c r="L46" s="1">
        <v>1996</v>
      </c>
    </row>
    <row r="47" spans="1:12" ht="15.75">
      <c r="A47" s="1" t="s">
        <v>38</v>
      </c>
      <c r="B47" s="1" t="s">
        <v>38</v>
      </c>
      <c r="C47" s="1" t="s">
        <v>350</v>
      </c>
      <c r="D47" s="11">
        <f t="shared" si="1"/>
        <v>2.776575109375</v>
      </c>
      <c r="E47" s="12">
        <f t="shared" si="0"/>
        <v>2.575</v>
      </c>
      <c r="F47" s="5">
        <v>2.975</v>
      </c>
      <c r="G47" s="1">
        <v>2820</v>
      </c>
      <c r="H47" s="1">
        <v>70</v>
      </c>
      <c r="I47" s="6">
        <v>71.465</v>
      </c>
      <c r="J47" s="6">
        <v>84.505</v>
      </c>
      <c r="K47" s="1" t="s">
        <v>40</v>
      </c>
      <c r="L47" s="1">
        <v>1996</v>
      </c>
    </row>
    <row r="48" spans="1:12" ht="15.75">
      <c r="A48" s="1" t="s">
        <v>38</v>
      </c>
      <c r="B48" s="1" t="s">
        <v>38</v>
      </c>
      <c r="C48" s="1" t="s">
        <v>351</v>
      </c>
      <c r="D48" s="11">
        <f t="shared" si="1"/>
        <v>0.9948907269999998</v>
      </c>
      <c r="E48" s="12">
        <f t="shared" si="0"/>
        <v>1.0299999999999998</v>
      </c>
      <c r="F48" s="5">
        <v>1.43</v>
      </c>
      <c r="G48" s="1">
        <v>1280</v>
      </c>
      <c r="H48" s="1">
        <v>70</v>
      </c>
      <c r="I48" s="6">
        <v>71.47</v>
      </c>
      <c r="J48" s="6">
        <v>84.51</v>
      </c>
      <c r="K48" s="1" t="s">
        <v>40</v>
      </c>
      <c r="L48" s="1">
        <v>1996</v>
      </c>
    </row>
    <row r="49" spans="1:12" ht="15.75">
      <c r="A49" s="1" t="s">
        <v>38</v>
      </c>
      <c r="B49" s="1" t="s">
        <v>38</v>
      </c>
      <c r="C49" s="1" t="s">
        <v>352</v>
      </c>
      <c r="D49" s="11">
        <f t="shared" si="1"/>
        <v>2.035357057</v>
      </c>
      <c r="E49" s="12">
        <f t="shared" si="0"/>
        <v>1.9300000000000002</v>
      </c>
      <c r="F49" s="5">
        <v>2.33</v>
      </c>
      <c r="G49" s="1">
        <v>2180</v>
      </c>
      <c r="H49" s="1">
        <v>70</v>
      </c>
      <c r="I49" s="6">
        <v>71.47</v>
      </c>
      <c r="J49" s="6">
        <v>84.51</v>
      </c>
      <c r="K49" s="1" t="s">
        <v>40</v>
      </c>
      <c r="L49" s="1">
        <v>1996</v>
      </c>
    </row>
    <row r="50" spans="1:12" ht="15.75">
      <c r="A50" s="1" t="s">
        <v>38</v>
      </c>
      <c r="B50" s="1" t="s">
        <v>38</v>
      </c>
      <c r="C50" s="1" t="s">
        <v>353</v>
      </c>
      <c r="D50" s="11">
        <f t="shared" si="1"/>
        <v>3.7965678196250003</v>
      </c>
      <c r="E50" s="12">
        <f t="shared" si="0"/>
        <v>3.4650000000000003</v>
      </c>
      <c r="F50" s="5">
        <v>3.865</v>
      </c>
      <c r="G50" s="1">
        <v>3720</v>
      </c>
      <c r="H50" s="1">
        <v>80</v>
      </c>
      <c r="I50" s="6">
        <v>71.475</v>
      </c>
      <c r="J50" s="6">
        <v>84.49</v>
      </c>
      <c r="K50" s="1" t="s">
        <v>40</v>
      </c>
      <c r="L50" s="1">
        <v>1996</v>
      </c>
    </row>
    <row r="51" spans="1:12" ht="15.75">
      <c r="A51" s="1" t="s">
        <v>38</v>
      </c>
      <c r="B51" s="1" t="s">
        <v>38</v>
      </c>
      <c r="C51" s="1" t="s">
        <v>354</v>
      </c>
      <c r="D51" s="11">
        <f t="shared" si="1"/>
        <v>1.1225715440000004</v>
      </c>
      <c r="E51" s="12">
        <f t="shared" si="0"/>
        <v>1.1400000000000001</v>
      </c>
      <c r="F51" s="5">
        <v>1.54</v>
      </c>
      <c r="G51" s="1">
        <v>1390</v>
      </c>
      <c r="H51" s="1">
        <v>70</v>
      </c>
      <c r="I51" s="6">
        <v>71.475</v>
      </c>
      <c r="J51" s="6">
        <v>84.5</v>
      </c>
      <c r="K51" s="1" t="s">
        <v>40</v>
      </c>
      <c r="L51" s="1">
        <v>1996</v>
      </c>
    </row>
    <row r="52" spans="1:12" ht="15.75">
      <c r="A52" s="1" t="s">
        <v>38</v>
      </c>
      <c r="B52" s="1" t="s">
        <v>38</v>
      </c>
      <c r="C52" s="1" t="s">
        <v>355</v>
      </c>
      <c r="D52" s="11">
        <f t="shared" si="1"/>
        <v>3.2409215920000003</v>
      </c>
      <c r="E52" s="12">
        <f t="shared" si="0"/>
        <v>2.98</v>
      </c>
      <c r="F52" s="5">
        <v>3.38</v>
      </c>
      <c r="G52" s="1">
        <v>3220</v>
      </c>
      <c r="H52" s="1">
        <v>80</v>
      </c>
      <c r="I52" s="6">
        <v>71.475</v>
      </c>
      <c r="J52" s="6">
        <v>84.5</v>
      </c>
      <c r="K52" s="1" t="s">
        <v>40</v>
      </c>
      <c r="L52" s="1">
        <v>1996</v>
      </c>
    </row>
    <row r="53" spans="1:12" ht="15.75">
      <c r="A53" s="1" t="s">
        <v>38</v>
      </c>
      <c r="B53" s="1" t="s">
        <v>38</v>
      </c>
      <c r="C53" s="1" t="s">
        <v>356</v>
      </c>
      <c r="D53" s="11">
        <f t="shared" si="1"/>
        <v>3.6533697040000006</v>
      </c>
      <c r="E53" s="12">
        <f t="shared" si="0"/>
        <v>3.3400000000000003</v>
      </c>
      <c r="F53" s="5">
        <v>3.74</v>
      </c>
      <c r="G53" s="1">
        <v>3740</v>
      </c>
      <c r="H53" s="1">
        <v>70</v>
      </c>
      <c r="I53" s="6">
        <v>71.478</v>
      </c>
      <c r="J53" s="6">
        <v>84.49</v>
      </c>
      <c r="K53" s="1" t="s">
        <v>40</v>
      </c>
      <c r="L53" s="1">
        <v>1996</v>
      </c>
    </row>
    <row r="54" spans="1:12" ht="15.75">
      <c r="A54" s="1" t="s">
        <v>38</v>
      </c>
      <c r="B54" s="1" t="s">
        <v>38</v>
      </c>
      <c r="C54" s="1" t="s">
        <v>357</v>
      </c>
      <c r="D54" s="11">
        <f t="shared" si="1"/>
        <v>3.716376104875</v>
      </c>
      <c r="E54" s="12">
        <f t="shared" si="0"/>
        <v>3.395</v>
      </c>
      <c r="F54" s="5">
        <v>3.795</v>
      </c>
      <c r="G54" s="1">
        <v>3640</v>
      </c>
      <c r="H54" s="1">
        <v>60</v>
      </c>
      <c r="I54" s="6">
        <v>71.478</v>
      </c>
      <c r="J54" s="6">
        <v>84.49</v>
      </c>
      <c r="K54" s="1" t="s">
        <v>40</v>
      </c>
      <c r="L54" s="1">
        <v>1996</v>
      </c>
    </row>
    <row r="55" spans="1:12" ht="15.75">
      <c r="A55" s="1" t="s">
        <v>38</v>
      </c>
      <c r="B55" s="1" t="s">
        <v>38</v>
      </c>
      <c r="C55" s="1" t="s">
        <v>358</v>
      </c>
      <c r="D55" s="11">
        <f t="shared" si="1"/>
        <v>4.180432000000001</v>
      </c>
      <c r="E55" s="12">
        <f t="shared" si="0"/>
        <v>3.8000000000000003</v>
      </c>
      <c r="F55" s="5">
        <v>4.2</v>
      </c>
      <c r="G55" s="1">
        <v>4050</v>
      </c>
      <c r="H55" s="1">
        <v>80</v>
      </c>
      <c r="I55" s="6">
        <v>71.48</v>
      </c>
      <c r="J55" s="6">
        <v>84.49</v>
      </c>
      <c r="K55" s="1" t="s">
        <v>40</v>
      </c>
      <c r="L55" s="1">
        <v>1996</v>
      </c>
    </row>
    <row r="56" spans="1:12" ht="15.75">
      <c r="A56" s="1" t="s">
        <v>38</v>
      </c>
      <c r="B56" s="1" t="s">
        <v>38</v>
      </c>
      <c r="C56" s="1" t="s">
        <v>359</v>
      </c>
      <c r="D56" s="11">
        <f t="shared" si="1"/>
        <v>3.7221040000000003</v>
      </c>
      <c r="E56" s="12">
        <f t="shared" si="0"/>
        <v>3.4</v>
      </c>
      <c r="F56" s="5">
        <v>3.8</v>
      </c>
      <c r="G56" s="1">
        <v>3650</v>
      </c>
      <c r="H56" s="1">
        <v>60</v>
      </c>
      <c r="I56" s="6">
        <v>71.482</v>
      </c>
      <c r="J56" s="6">
        <v>84.5</v>
      </c>
      <c r="K56" s="1" t="s">
        <v>40</v>
      </c>
      <c r="L56" s="1">
        <v>1996</v>
      </c>
    </row>
    <row r="57" spans="1:12" ht="15.75">
      <c r="A57" s="1" t="s">
        <v>38</v>
      </c>
      <c r="B57" s="1" t="s">
        <v>38</v>
      </c>
      <c r="C57" s="1" t="s">
        <v>360</v>
      </c>
      <c r="D57" s="11">
        <f t="shared" si="1"/>
        <v>3.745015688</v>
      </c>
      <c r="E57" s="12">
        <f t="shared" si="0"/>
        <v>3.42</v>
      </c>
      <c r="F57" s="5">
        <v>3.82</v>
      </c>
      <c r="G57" s="1">
        <v>3670</v>
      </c>
      <c r="H57" s="1">
        <v>130</v>
      </c>
      <c r="I57" s="6">
        <v>71.482</v>
      </c>
      <c r="J57" s="6">
        <v>84.5</v>
      </c>
      <c r="K57" s="1" t="s">
        <v>40</v>
      </c>
      <c r="L57" s="1">
        <v>1996</v>
      </c>
    </row>
    <row r="58" spans="1:12" ht="15.75">
      <c r="A58" s="1" t="s">
        <v>38</v>
      </c>
      <c r="B58" s="1" t="s">
        <v>38</v>
      </c>
      <c r="C58" s="1" t="s">
        <v>361</v>
      </c>
      <c r="D58" s="11">
        <f t="shared" si="1"/>
        <v>4.404005549875</v>
      </c>
      <c r="E58" s="12">
        <f t="shared" si="0"/>
        <v>3.9949999999999997</v>
      </c>
      <c r="F58" s="5">
        <v>4.395</v>
      </c>
      <c r="G58" s="1">
        <v>4250</v>
      </c>
      <c r="H58" s="1">
        <v>80</v>
      </c>
      <c r="I58" s="6">
        <v>71.483</v>
      </c>
      <c r="J58" s="6">
        <v>84.48</v>
      </c>
      <c r="K58" s="1" t="s">
        <v>40</v>
      </c>
      <c r="L58" s="1">
        <v>1996</v>
      </c>
    </row>
    <row r="59" spans="1:12" ht="15.75">
      <c r="A59" s="1" t="s">
        <v>38</v>
      </c>
      <c r="B59" s="1" t="s">
        <v>38</v>
      </c>
      <c r="C59" s="1" t="s">
        <v>362</v>
      </c>
      <c r="D59" s="11">
        <f t="shared" si="1"/>
        <v>5.087312579000001</v>
      </c>
      <c r="E59" s="12">
        <f t="shared" si="0"/>
        <v>4.59</v>
      </c>
      <c r="F59" s="5">
        <v>4.99</v>
      </c>
      <c r="G59" s="1">
        <v>4850</v>
      </c>
      <c r="H59" s="1">
        <v>100</v>
      </c>
      <c r="I59" s="6">
        <v>71.483</v>
      </c>
      <c r="J59" s="6">
        <v>84.48</v>
      </c>
      <c r="K59" s="1" t="s">
        <v>40</v>
      </c>
      <c r="L59" s="1">
        <v>1996</v>
      </c>
    </row>
    <row r="60" spans="1:12" ht="15.75">
      <c r="A60" s="1" t="s">
        <v>38</v>
      </c>
      <c r="B60" s="1" t="s">
        <v>38</v>
      </c>
      <c r="C60" s="1" t="s">
        <v>363</v>
      </c>
      <c r="D60" s="11">
        <f t="shared" si="1"/>
        <v>5.162098561375</v>
      </c>
      <c r="E60" s="12">
        <f t="shared" si="0"/>
        <v>4.654999999999999</v>
      </c>
      <c r="F60" s="5">
        <v>5.055</v>
      </c>
      <c r="G60" s="1">
        <v>4920</v>
      </c>
      <c r="H60" s="1">
        <v>80</v>
      </c>
      <c r="I60" s="6">
        <v>71.49</v>
      </c>
      <c r="J60" s="6">
        <v>84.49</v>
      </c>
      <c r="K60" s="1" t="s">
        <v>40</v>
      </c>
      <c r="L60" s="1">
        <v>1996</v>
      </c>
    </row>
    <row r="61" spans="1:12" ht="15.75">
      <c r="A61" s="1" t="s">
        <v>38</v>
      </c>
      <c r="B61" s="1" t="s">
        <v>38</v>
      </c>
      <c r="C61" s="1" t="s">
        <v>364</v>
      </c>
      <c r="D61" s="11">
        <f t="shared" si="1"/>
        <v>3.0116829520000006</v>
      </c>
      <c r="E61" s="12">
        <f t="shared" si="0"/>
        <v>2.7800000000000002</v>
      </c>
      <c r="F61" s="5">
        <v>3.18</v>
      </c>
      <c r="G61" s="1">
        <v>3040</v>
      </c>
      <c r="H61" s="1">
        <v>60</v>
      </c>
      <c r="I61" s="6">
        <v>71.495</v>
      </c>
      <c r="J61" s="6">
        <v>84.506</v>
      </c>
      <c r="K61" s="1" t="s">
        <v>40</v>
      </c>
      <c r="L61" s="1">
        <v>1996</v>
      </c>
    </row>
    <row r="62" spans="1:12" ht="15.75">
      <c r="A62" s="1" t="s">
        <v>38</v>
      </c>
      <c r="B62" s="1" t="s">
        <v>38</v>
      </c>
      <c r="C62" s="1" t="s">
        <v>365</v>
      </c>
      <c r="D62" s="11">
        <f t="shared" si="1"/>
        <v>3.974151928</v>
      </c>
      <c r="E62" s="12">
        <f t="shared" si="0"/>
        <v>3.6199999999999997</v>
      </c>
      <c r="F62" s="5">
        <v>4.02</v>
      </c>
      <c r="G62" s="1">
        <v>3870</v>
      </c>
      <c r="H62" s="1">
        <v>80</v>
      </c>
      <c r="I62" s="6">
        <v>71.498</v>
      </c>
      <c r="J62" s="6">
        <v>84.5</v>
      </c>
      <c r="K62" s="1" t="s">
        <v>40</v>
      </c>
      <c r="L62" s="1">
        <v>1996</v>
      </c>
    </row>
    <row r="63" spans="1:12" ht="15.75">
      <c r="A63" s="1" t="s">
        <v>38</v>
      </c>
      <c r="B63" s="1" t="s">
        <v>38</v>
      </c>
      <c r="C63" s="1" t="s">
        <v>366</v>
      </c>
      <c r="D63" s="11">
        <f t="shared" si="1"/>
        <v>4.535924531</v>
      </c>
      <c r="E63" s="12">
        <f t="shared" si="0"/>
        <v>4.109999999999999</v>
      </c>
      <c r="F63" s="5">
        <v>4.51</v>
      </c>
      <c r="G63" s="1">
        <v>4370</v>
      </c>
      <c r="H63" s="1">
        <v>60</v>
      </c>
      <c r="I63" s="6">
        <v>71.525</v>
      </c>
      <c r="J63" s="6">
        <v>84.47</v>
      </c>
      <c r="K63" s="1" t="s">
        <v>40</v>
      </c>
      <c r="L63" s="1">
        <v>1996</v>
      </c>
    </row>
    <row r="64" spans="1:12" ht="15.75">
      <c r="A64" s="1" t="s">
        <v>38</v>
      </c>
      <c r="B64" s="1" t="s">
        <v>38</v>
      </c>
      <c r="C64" s="1" t="s">
        <v>367</v>
      </c>
      <c r="D64" s="11">
        <f t="shared" si="1"/>
        <v>5.709733697000001</v>
      </c>
      <c r="E64" s="12">
        <f t="shared" si="0"/>
        <v>5.13</v>
      </c>
      <c r="F64" s="5">
        <v>5.53</v>
      </c>
      <c r="G64" s="1">
        <v>5390</v>
      </c>
      <c r="H64" s="1">
        <v>90</v>
      </c>
      <c r="I64" s="6">
        <v>71.528</v>
      </c>
      <c r="J64" s="6">
        <v>84.43</v>
      </c>
      <c r="K64" s="1" t="s">
        <v>40</v>
      </c>
      <c r="L64" s="1">
        <v>1996</v>
      </c>
    </row>
    <row r="65" spans="1:12" ht="15.75">
      <c r="A65" s="1" t="s">
        <v>38</v>
      </c>
      <c r="B65" s="1" t="s">
        <v>38</v>
      </c>
      <c r="C65" s="1" t="s">
        <v>368</v>
      </c>
      <c r="D65" s="11">
        <f t="shared" si="1"/>
        <v>3.2581104748750005</v>
      </c>
      <c r="E65" s="12">
        <f t="shared" si="0"/>
        <v>2.995</v>
      </c>
      <c r="F65" s="5">
        <v>3.395</v>
      </c>
      <c r="G65" s="1">
        <v>3250</v>
      </c>
      <c r="H65" s="1">
        <v>80</v>
      </c>
      <c r="I65" s="6">
        <v>71.532</v>
      </c>
      <c r="J65" s="6">
        <v>84.52</v>
      </c>
      <c r="K65" s="1" t="s">
        <v>40</v>
      </c>
      <c r="L65" s="1">
        <v>1996</v>
      </c>
    </row>
    <row r="66" spans="1:12" ht="15.75">
      <c r="A66" s="1" t="s">
        <v>38</v>
      </c>
      <c r="B66" s="1" t="s">
        <v>38</v>
      </c>
      <c r="C66" s="1" t="s">
        <v>369</v>
      </c>
      <c r="D66" s="11">
        <f t="shared" si="1"/>
        <v>3.028879859875</v>
      </c>
      <c r="E66" s="12">
        <f t="shared" si="0"/>
        <v>2.795</v>
      </c>
      <c r="F66" s="5">
        <v>3.195</v>
      </c>
      <c r="G66" s="1">
        <v>3040</v>
      </c>
      <c r="H66" s="1">
        <v>70</v>
      </c>
      <c r="I66" s="6">
        <v>71.54</v>
      </c>
      <c r="J66" s="6">
        <v>84.52</v>
      </c>
      <c r="K66" s="1" t="s">
        <v>40</v>
      </c>
      <c r="L66" s="1">
        <v>1996</v>
      </c>
    </row>
    <row r="67" spans="1:12" ht="15.75">
      <c r="A67" s="1" t="s">
        <v>38</v>
      </c>
      <c r="B67" s="1" t="s">
        <v>38</v>
      </c>
      <c r="C67" s="1" t="s">
        <v>370</v>
      </c>
      <c r="D67" s="11">
        <f t="shared" si="1"/>
        <v>4.558872997000001</v>
      </c>
      <c r="E67" s="12">
        <f t="shared" si="0"/>
        <v>4.13</v>
      </c>
      <c r="F67" s="5">
        <v>4.53</v>
      </c>
      <c r="G67" s="1">
        <v>4370</v>
      </c>
      <c r="H67" s="1">
        <v>80</v>
      </c>
      <c r="I67" s="6">
        <v>71.74</v>
      </c>
      <c r="J67" s="6">
        <v>86.02</v>
      </c>
      <c r="K67" s="1" t="s">
        <v>40</v>
      </c>
      <c r="L67" s="1">
        <v>1996</v>
      </c>
    </row>
    <row r="68" spans="1:12" ht="15.75">
      <c r="A68" s="1" t="s">
        <v>38</v>
      </c>
      <c r="B68" s="1" t="s">
        <v>38</v>
      </c>
      <c r="C68" s="1" t="s">
        <v>371</v>
      </c>
      <c r="D68" s="11">
        <f t="shared" si="1"/>
        <v>4.903356307</v>
      </c>
      <c r="E68" s="12">
        <f aca="true" t="shared" si="2" ref="E68:E131">(F68-0.4)</f>
        <v>4.43</v>
      </c>
      <c r="F68" s="5">
        <v>4.83</v>
      </c>
      <c r="G68" s="1">
        <v>4670</v>
      </c>
      <c r="H68" s="1">
        <v>80</v>
      </c>
      <c r="I68" s="6">
        <v>71.74</v>
      </c>
      <c r="J68" s="6">
        <v>86.03</v>
      </c>
      <c r="K68" s="1" t="s">
        <v>40</v>
      </c>
      <c r="L68" s="1">
        <v>1996</v>
      </c>
    </row>
    <row r="69" spans="1:12" ht="15.75">
      <c r="A69" s="1" t="s">
        <v>38</v>
      </c>
      <c r="B69" s="1" t="s">
        <v>38</v>
      </c>
      <c r="C69" s="1" t="s">
        <v>372</v>
      </c>
      <c r="D69" s="11">
        <f aca="true" t="shared" si="3" ref="D69:D132">(0.000000001*(E69*1000)^3-0.00001*(E69*1000)^2+1.1789*(E69*1000)-209.86)/1000</f>
        <v>2.839669447</v>
      </c>
      <c r="E69" s="12">
        <f t="shared" si="2"/>
        <v>2.63</v>
      </c>
      <c r="F69" s="5">
        <v>3.03</v>
      </c>
      <c r="G69" s="1">
        <v>2870</v>
      </c>
      <c r="H69" s="1">
        <v>60</v>
      </c>
      <c r="I69" s="6">
        <v>71.75</v>
      </c>
      <c r="J69" s="6">
        <v>86.03</v>
      </c>
      <c r="K69" s="1" t="s">
        <v>40</v>
      </c>
      <c r="L69" s="1">
        <v>1996</v>
      </c>
    </row>
    <row r="70" spans="1:12" ht="15.75">
      <c r="A70" s="1" t="s">
        <v>38</v>
      </c>
      <c r="B70" s="1" t="s">
        <v>38</v>
      </c>
      <c r="C70" s="1" t="s">
        <v>373</v>
      </c>
      <c r="D70" s="11">
        <f t="shared" si="3"/>
        <v>5.490423784</v>
      </c>
      <c r="E70" s="12">
        <f t="shared" si="2"/>
        <v>4.9399999999999995</v>
      </c>
      <c r="F70" s="5">
        <v>5.34</v>
      </c>
      <c r="G70" s="1">
        <v>5180</v>
      </c>
      <c r="H70" s="1">
        <v>70</v>
      </c>
      <c r="I70" s="6">
        <v>71.75</v>
      </c>
      <c r="J70" s="6">
        <v>86.05</v>
      </c>
      <c r="K70" s="1" t="s">
        <v>40</v>
      </c>
      <c r="L70" s="1">
        <v>1996</v>
      </c>
    </row>
    <row r="71" spans="1:12" ht="15.75">
      <c r="A71" s="1" t="s">
        <v>38</v>
      </c>
      <c r="B71" s="1" t="s">
        <v>38</v>
      </c>
      <c r="C71" s="1" t="s">
        <v>374</v>
      </c>
      <c r="D71" s="11">
        <f t="shared" si="3"/>
        <v>1.0297290159999997</v>
      </c>
      <c r="E71" s="12">
        <f t="shared" si="2"/>
        <v>1.06</v>
      </c>
      <c r="F71" s="5">
        <v>1.46</v>
      </c>
      <c r="G71" s="1">
        <v>1300</v>
      </c>
      <c r="H71" s="1">
        <v>50</v>
      </c>
      <c r="I71" s="6">
        <v>71.76</v>
      </c>
      <c r="J71" s="6">
        <v>86.05</v>
      </c>
      <c r="K71" s="1" t="s">
        <v>40</v>
      </c>
      <c r="L71" s="1">
        <v>1996</v>
      </c>
    </row>
    <row r="72" spans="1:12" ht="15.75">
      <c r="A72" s="1" t="s">
        <v>38</v>
      </c>
      <c r="B72" s="1" t="s">
        <v>38</v>
      </c>
      <c r="C72" s="1" t="s">
        <v>375</v>
      </c>
      <c r="D72" s="11">
        <f t="shared" si="3"/>
        <v>3.928320712</v>
      </c>
      <c r="E72" s="12">
        <f t="shared" si="2"/>
        <v>3.58</v>
      </c>
      <c r="F72" s="5">
        <v>3.98</v>
      </c>
      <c r="G72" s="1">
        <v>3820</v>
      </c>
      <c r="H72" s="1">
        <v>60</v>
      </c>
      <c r="I72" s="6">
        <v>71.76</v>
      </c>
      <c r="J72" s="6">
        <v>86.05</v>
      </c>
      <c r="K72" s="1" t="s">
        <v>40</v>
      </c>
      <c r="L72" s="1">
        <v>1996</v>
      </c>
    </row>
    <row r="73" spans="1:12" ht="15.75">
      <c r="A73" s="1" t="s">
        <v>38</v>
      </c>
      <c r="B73" s="1" t="s">
        <v>38</v>
      </c>
      <c r="C73" s="1" t="s">
        <v>376</v>
      </c>
      <c r="D73" s="11">
        <f t="shared" si="3"/>
        <v>6.265606481</v>
      </c>
      <c r="E73" s="12">
        <f t="shared" si="2"/>
        <v>5.609999999999999</v>
      </c>
      <c r="F73" s="5">
        <v>6.01</v>
      </c>
      <c r="G73" s="1">
        <v>5850</v>
      </c>
      <c r="H73" s="1">
        <v>120</v>
      </c>
      <c r="I73" s="6">
        <v>71.76</v>
      </c>
      <c r="J73" s="6">
        <v>86.07</v>
      </c>
      <c r="K73" s="1" t="s">
        <v>40</v>
      </c>
      <c r="L73" s="1">
        <v>1996</v>
      </c>
    </row>
    <row r="74" spans="1:12" ht="15.75">
      <c r="A74" s="1" t="s">
        <v>38</v>
      </c>
      <c r="B74" s="1" t="s">
        <v>38</v>
      </c>
      <c r="C74" s="1" t="s">
        <v>377</v>
      </c>
      <c r="D74" s="11">
        <f t="shared" si="3"/>
        <v>6.022063999999999</v>
      </c>
      <c r="E74" s="12">
        <f t="shared" si="2"/>
        <v>5.3999999999999995</v>
      </c>
      <c r="F74" s="5">
        <v>5.8</v>
      </c>
      <c r="G74" s="1">
        <v>5640</v>
      </c>
      <c r="H74" s="1">
        <v>70</v>
      </c>
      <c r="I74" s="6">
        <v>71.76</v>
      </c>
      <c r="J74" s="6">
        <v>86.075</v>
      </c>
      <c r="K74" s="1" t="s">
        <v>40</v>
      </c>
      <c r="L74" s="1">
        <v>1996</v>
      </c>
    </row>
    <row r="75" spans="1:12" ht="15.75">
      <c r="A75" s="1" t="s">
        <v>38</v>
      </c>
      <c r="B75" s="1" t="s">
        <v>38</v>
      </c>
      <c r="C75" s="1" t="s">
        <v>378</v>
      </c>
      <c r="D75" s="11">
        <f t="shared" si="3"/>
        <v>6.288831547000001</v>
      </c>
      <c r="E75" s="12">
        <f t="shared" si="2"/>
        <v>5.63</v>
      </c>
      <c r="F75" s="5">
        <v>6.03</v>
      </c>
      <c r="G75" s="1">
        <v>5870</v>
      </c>
      <c r="H75" s="1">
        <v>80</v>
      </c>
      <c r="I75" s="6">
        <v>71.76</v>
      </c>
      <c r="J75" s="6">
        <v>86.075</v>
      </c>
      <c r="K75" s="1" t="s">
        <v>40</v>
      </c>
      <c r="L75" s="1">
        <v>1996</v>
      </c>
    </row>
    <row r="76" spans="1:12" ht="15.75">
      <c r="A76" s="1" t="s">
        <v>38</v>
      </c>
      <c r="B76" s="1" t="s">
        <v>38</v>
      </c>
      <c r="C76" s="1" t="s">
        <v>379</v>
      </c>
      <c r="D76" s="11">
        <f t="shared" si="3"/>
        <v>1.0181176249999997</v>
      </c>
      <c r="E76" s="12">
        <f t="shared" si="2"/>
        <v>1.0499999999999998</v>
      </c>
      <c r="F76" s="5">
        <v>1.45</v>
      </c>
      <c r="G76" s="1">
        <v>1290</v>
      </c>
      <c r="H76" s="1">
        <v>50</v>
      </c>
      <c r="I76" s="6">
        <v>71.77</v>
      </c>
      <c r="J76" s="6">
        <v>86.04</v>
      </c>
      <c r="K76" s="1" t="s">
        <v>40</v>
      </c>
      <c r="L76" s="1">
        <v>1996</v>
      </c>
    </row>
    <row r="77" spans="1:12" ht="15.75">
      <c r="A77" s="1" t="s">
        <v>38</v>
      </c>
      <c r="B77" s="1" t="s">
        <v>38</v>
      </c>
      <c r="C77" s="1" t="s">
        <v>380</v>
      </c>
      <c r="D77" s="11">
        <f t="shared" si="3"/>
        <v>1.2616783759999999</v>
      </c>
      <c r="E77" s="12">
        <f t="shared" si="2"/>
        <v>1.2599999999999998</v>
      </c>
      <c r="F77" s="5">
        <v>1.66</v>
      </c>
      <c r="G77" s="1">
        <v>1500</v>
      </c>
      <c r="H77" s="1">
        <v>60</v>
      </c>
      <c r="I77" s="6">
        <v>71.77</v>
      </c>
      <c r="J77" s="6">
        <v>86.06</v>
      </c>
      <c r="K77" s="1" t="s">
        <v>40</v>
      </c>
      <c r="L77" s="1">
        <v>1996</v>
      </c>
    </row>
    <row r="78" spans="1:12" ht="15.75">
      <c r="A78" s="1" t="s">
        <v>38</v>
      </c>
      <c r="B78" s="1" t="s">
        <v>38</v>
      </c>
      <c r="C78" s="1" t="s">
        <v>381</v>
      </c>
      <c r="D78" s="11">
        <f t="shared" si="3"/>
        <v>6.079998624999999</v>
      </c>
      <c r="E78" s="12">
        <f t="shared" si="2"/>
        <v>5.449999999999999</v>
      </c>
      <c r="F78" s="5">
        <v>5.85</v>
      </c>
      <c r="G78" s="1">
        <v>5690</v>
      </c>
      <c r="H78" s="1">
        <v>80</v>
      </c>
      <c r="I78" s="6">
        <v>71.77</v>
      </c>
      <c r="J78" s="6">
        <v>86.07</v>
      </c>
      <c r="K78" s="1" t="s">
        <v>40</v>
      </c>
      <c r="L78" s="1">
        <v>1996</v>
      </c>
    </row>
    <row r="79" spans="1:12" ht="15.75">
      <c r="A79" s="1" t="s">
        <v>38</v>
      </c>
      <c r="B79" s="1" t="s">
        <v>38</v>
      </c>
      <c r="C79" s="1" t="s">
        <v>382</v>
      </c>
      <c r="D79" s="11">
        <f t="shared" si="3"/>
        <v>6.288831547000001</v>
      </c>
      <c r="E79" s="12">
        <f t="shared" si="2"/>
        <v>5.63</v>
      </c>
      <c r="F79" s="5">
        <v>6.03</v>
      </c>
      <c r="G79" s="1">
        <v>5870</v>
      </c>
      <c r="H79" s="1">
        <v>70</v>
      </c>
      <c r="I79" s="6">
        <v>71.77</v>
      </c>
      <c r="J79" s="6">
        <v>86.07</v>
      </c>
      <c r="K79" s="1" t="s">
        <v>40</v>
      </c>
      <c r="L79" s="1">
        <v>1996</v>
      </c>
    </row>
    <row r="80" spans="1:12" ht="15.75">
      <c r="A80" s="1" t="s">
        <v>38</v>
      </c>
      <c r="B80" s="1" t="s">
        <v>38</v>
      </c>
      <c r="C80" s="1" t="s">
        <v>383</v>
      </c>
      <c r="D80" s="11">
        <f t="shared" si="3"/>
        <v>5.282978176</v>
      </c>
      <c r="E80" s="12">
        <f t="shared" si="2"/>
        <v>4.76</v>
      </c>
      <c r="F80" s="5">
        <v>5.16</v>
      </c>
      <c r="G80" s="1">
        <v>5000</v>
      </c>
      <c r="H80" s="1">
        <v>80</v>
      </c>
      <c r="I80" s="6">
        <v>71.77</v>
      </c>
      <c r="J80" s="6">
        <v>86.08</v>
      </c>
      <c r="K80" s="1" t="s">
        <v>40</v>
      </c>
      <c r="L80" s="1">
        <v>1996</v>
      </c>
    </row>
    <row r="81" spans="1:12" ht="15.75">
      <c r="A81" s="1" t="s">
        <v>38</v>
      </c>
      <c r="B81" s="1" t="s">
        <v>38</v>
      </c>
      <c r="C81" s="1" t="s">
        <v>384</v>
      </c>
      <c r="D81" s="11">
        <f t="shared" si="3"/>
        <v>5.363616587</v>
      </c>
      <c r="E81" s="12">
        <f t="shared" si="2"/>
        <v>4.83</v>
      </c>
      <c r="F81" s="5">
        <v>5.23</v>
      </c>
      <c r="G81" s="1">
        <v>5070</v>
      </c>
      <c r="H81" s="1">
        <v>90</v>
      </c>
      <c r="I81" s="6">
        <v>71.77</v>
      </c>
      <c r="J81" s="6">
        <v>86.1</v>
      </c>
      <c r="K81" s="1" t="s">
        <v>40</v>
      </c>
      <c r="L81" s="1">
        <v>1996</v>
      </c>
    </row>
    <row r="82" spans="1:12" ht="15.75">
      <c r="A82" s="1" t="s">
        <v>38</v>
      </c>
      <c r="B82" s="1" t="s">
        <v>38</v>
      </c>
      <c r="C82" s="1" t="s">
        <v>385</v>
      </c>
      <c r="D82" s="11">
        <f t="shared" si="3"/>
        <v>4.667905140625</v>
      </c>
      <c r="E82" s="12">
        <f t="shared" si="2"/>
        <v>4.225</v>
      </c>
      <c r="F82" s="5">
        <v>4.625</v>
      </c>
      <c r="G82" s="1">
        <v>4470</v>
      </c>
      <c r="H82" s="1">
        <v>80</v>
      </c>
      <c r="I82" s="6">
        <v>71.77</v>
      </c>
      <c r="J82" s="6">
        <v>86.11</v>
      </c>
      <c r="K82" s="1" t="s">
        <v>40</v>
      </c>
      <c r="L82" s="1">
        <v>1996</v>
      </c>
    </row>
    <row r="83" spans="1:12" ht="15.75">
      <c r="A83" s="1" t="s">
        <v>38</v>
      </c>
      <c r="B83" s="1" t="s">
        <v>38</v>
      </c>
      <c r="C83" s="1" t="s">
        <v>386</v>
      </c>
      <c r="D83" s="11">
        <f t="shared" si="3"/>
        <v>2.667560992</v>
      </c>
      <c r="E83" s="12">
        <f t="shared" si="2"/>
        <v>2.48</v>
      </c>
      <c r="F83" s="5">
        <v>2.88</v>
      </c>
      <c r="G83" s="1">
        <v>2720</v>
      </c>
      <c r="H83" s="1">
        <v>40</v>
      </c>
      <c r="I83" s="6">
        <v>71.772</v>
      </c>
      <c r="J83" s="6">
        <v>85.36</v>
      </c>
      <c r="K83" s="1" t="s">
        <v>40</v>
      </c>
      <c r="L83" s="1">
        <v>1996</v>
      </c>
    </row>
    <row r="84" spans="1:12" ht="15.75">
      <c r="A84" s="1" t="s">
        <v>38</v>
      </c>
      <c r="B84" s="1" t="s">
        <v>38</v>
      </c>
      <c r="C84" s="1" t="s">
        <v>387</v>
      </c>
      <c r="D84" s="11">
        <f t="shared" si="3"/>
        <v>3.802295923</v>
      </c>
      <c r="E84" s="12">
        <f t="shared" si="2"/>
        <v>3.47</v>
      </c>
      <c r="F84" s="5">
        <v>3.87</v>
      </c>
      <c r="G84" s="1">
        <v>3700</v>
      </c>
      <c r="H84" s="1">
        <v>70</v>
      </c>
      <c r="I84" s="6">
        <v>71.772</v>
      </c>
      <c r="J84" s="6">
        <v>85.48</v>
      </c>
      <c r="K84" s="1" t="s">
        <v>40</v>
      </c>
      <c r="L84" s="1">
        <v>1996</v>
      </c>
    </row>
    <row r="85" spans="1:12" ht="15.75">
      <c r="A85" s="1" t="s">
        <v>38</v>
      </c>
      <c r="B85" s="1" t="s">
        <v>38</v>
      </c>
      <c r="C85" s="1" t="s">
        <v>388</v>
      </c>
      <c r="D85" s="11">
        <f t="shared" si="3"/>
        <v>3.9798810156250006</v>
      </c>
      <c r="E85" s="12">
        <f t="shared" si="2"/>
        <v>3.6250000000000004</v>
      </c>
      <c r="F85" s="5">
        <v>4.025</v>
      </c>
      <c r="G85" s="1">
        <v>3860</v>
      </c>
      <c r="H85" s="1">
        <v>50</v>
      </c>
      <c r="I85" s="6">
        <v>71.772</v>
      </c>
      <c r="J85" s="6">
        <v>85.48</v>
      </c>
      <c r="K85" s="1" t="s">
        <v>40</v>
      </c>
      <c r="L85" s="1">
        <v>1996</v>
      </c>
    </row>
    <row r="86" spans="1:12" ht="15.75">
      <c r="A86" s="1" t="s">
        <v>38</v>
      </c>
      <c r="B86" s="1" t="s">
        <v>38</v>
      </c>
      <c r="C86" s="1" t="s">
        <v>389</v>
      </c>
      <c r="D86" s="11">
        <f t="shared" si="3"/>
        <v>4.060093177374999</v>
      </c>
      <c r="E86" s="12">
        <f t="shared" si="2"/>
        <v>3.695</v>
      </c>
      <c r="F86" s="5">
        <v>4.095</v>
      </c>
      <c r="G86" s="1">
        <v>3930</v>
      </c>
      <c r="H86" s="1">
        <v>70</v>
      </c>
      <c r="I86" s="6">
        <v>71.772</v>
      </c>
      <c r="J86" s="6">
        <v>85.48</v>
      </c>
      <c r="K86" s="1" t="s">
        <v>40</v>
      </c>
      <c r="L86" s="1">
        <v>1996</v>
      </c>
    </row>
    <row r="87" spans="1:12" ht="15.75">
      <c r="A87" s="1" t="s">
        <v>38</v>
      </c>
      <c r="B87" s="1" t="s">
        <v>38</v>
      </c>
      <c r="C87" s="1" t="s">
        <v>390</v>
      </c>
      <c r="D87" s="11">
        <f t="shared" si="3"/>
        <v>2.311482313</v>
      </c>
      <c r="E87" s="12">
        <f t="shared" si="2"/>
        <v>2.17</v>
      </c>
      <c r="F87" s="5">
        <v>2.57</v>
      </c>
      <c r="G87" s="1">
        <v>2410</v>
      </c>
      <c r="H87" s="1">
        <v>70</v>
      </c>
      <c r="I87" s="6">
        <v>71.774</v>
      </c>
      <c r="J87" s="6">
        <v>85.49</v>
      </c>
      <c r="K87" s="1" t="s">
        <v>40</v>
      </c>
      <c r="L87" s="1">
        <v>1996</v>
      </c>
    </row>
    <row r="88" spans="1:12" ht="15.75">
      <c r="A88" s="1" t="s">
        <v>38</v>
      </c>
      <c r="B88" s="1" t="s">
        <v>38</v>
      </c>
      <c r="C88" s="1" t="s">
        <v>391</v>
      </c>
      <c r="D88" s="11">
        <f t="shared" si="3"/>
        <v>2.512565463625</v>
      </c>
      <c r="E88" s="12">
        <f t="shared" si="2"/>
        <v>2.345</v>
      </c>
      <c r="F88" s="5">
        <v>2.745</v>
      </c>
      <c r="G88" s="1">
        <v>2580</v>
      </c>
      <c r="H88" s="1">
        <v>70</v>
      </c>
      <c r="I88" s="6">
        <v>71.774</v>
      </c>
      <c r="J88" s="6">
        <v>85.49</v>
      </c>
      <c r="K88" s="1" t="s">
        <v>40</v>
      </c>
      <c r="L88" s="1">
        <v>1996</v>
      </c>
    </row>
    <row r="89" spans="1:12" ht="15.75">
      <c r="A89" s="1" t="s">
        <v>38</v>
      </c>
      <c r="B89" s="1" t="s">
        <v>38</v>
      </c>
      <c r="C89" s="1" t="s">
        <v>392</v>
      </c>
      <c r="D89" s="11">
        <f t="shared" si="3"/>
        <v>1.1457688960000005</v>
      </c>
      <c r="E89" s="12">
        <f t="shared" si="2"/>
        <v>1.1600000000000001</v>
      </c>
      <c r="F89" s="5">
        <v>1.56</v>
      </c>
      <c r="G89" s="1">
        <v>1400</v>
      </c>
      <c r="H89" s="1">
        <v>60</v>
      </c>
      <c r="I89" s="6">
        <v>71.774</v>
      </c>
      <c r="J89" s="6">
        <v>85.52</v>
      </c>
      <c r="K89" s="1" t="s">
        <v>40</v>
      </c>
      <c r="L89" s="1">
        <v>1996</v>
      </c>
    </row>
    <row r="90" spans="1:12" ht="15.75">
      <c r="A90" s="1" t="s">
        <v>38</v>
      </c>
      <c r="B90" s="1" t="s">
        <v>38</v>
      </c>
      <c r="C90" s="1" t="s">
        <v>393</v>
      </c>
      <c r="D90" s="11">
        <f t="shared" si="3"/>
        <v>3.4987160901250003</v>
      </c>
      <c r="E90" s="12">
        <f t="shared" si="2"/>
        <v>3.205</v>
      </c>
      <c r="F90" s="5">
        <v>3.605</v>
      </c>
      <c r="G90" s="1">
        <v>3450</v>
      </c>
      <c r="H90" s="1">
        <v>70</v>
      </c>
      <c r="I90" s="6">
        <v>71.775</v>
      </c>
      <c r="J90" s="6">
        <v>85.47</v>
      </c>
      <c r="K90" s="1" t="s">
        <v>40</v>
      </c>
      <c r="L90" s="1">
        <v>1996</v>
      </c>
    </row>
    <row r="91" spans="1:12" ht="15.75">
      <c r="A91" s="1" t="s">
        <v>38</v>
      </c>
      <c r="B91" s="1" t="s">
        <v>38</v>
      </c>
      <c r="C91" s="1" t="s">
        <v>394</v>
      </c>
      <c r="D91" s="11">
        <f t="shared" si="3"/>
        <v>4.232014826125001</v>
      </c>
      <c r="E91" s="12">
        <f t="shared" si="2"/>
        <v>3.845</v>
      </c>
      <c r="F91" s="5">
        <v>4.245</v>
      </c>
      <c r="G91" s="1">
        <v>4100</v>
      </c>
      <c r="H91" s="1">
        <v>80</v>
      </c>
      <c r="I91" s="6">
        <v>71.775</v>
      </c>
      <c r="J91" s="6">
        <v>85.47</v>
      </c>
      <c r="K91" s="1" t="s">
        <v>40</v>
      </c>
      <c r="L91" s="1">
        <v>1996</v>
      </c>
    </row>
    <row r="92" spans="1:12" ht="15.75">
      <c r="A92" s="1" t="s">
        <v>38</v>
      </c>
      <c r="B92" s="1" t="s">
        <v>38</v>
      </c>
      <c r="C92" s="1" t="s">
        <v>395</v>
      </c>
      <c r="D92" s="11">
        <f t="shared" si="3"/>
        <v>4.484297224624999</v>
      </c>
      <c r="E92" s="12">
        <f t="shared" si="2"/>
        <v>4.0649999999999995</v>
      </c>
      <c r="F92" s="5">
        <v>4.465</v>
      </c>
      <c r="G92" s="1">
        <v>4310</v>
      </c>
      <c r="H92" s="1">
        <v>60</v>
      </c>
      <c r="I92" s="6">
        <v>71.775</v>
      </c>
      <c r="J92" s="6">
        <v>85.47</v>
      </c>
      <c r="K92" s="1" t="s">
        <v>40</v>
      </c>
      <c r="L92" s="1">
        <v>1996</v>
      </c>
    </row>
    <row r="93" spans="1:12" ht="15.75">
      <c r="A93" s="1" t="s">
        <v>38</v>
      </c>
      <c r="B93" s="1" t="s">
        <v>38</v>
      </c>
      <c r="C93" s="1" t="s">
        <v>396</v>
      </c>
      <c r="D93" s="11">
        <f t="shared" si="3"/>
        <v>3.9970685440000002</v>
      </c>
      <c r="E93" s="12">
        <f t="shared" si="2"/>
        <v>3.64</v>
      </c>
      <c r="F93" s="5">
        <v>4.04</v>
      </c>
      <c r="G93" s="1">
        <v>3880</v>
      </c>
      <c r="H93" s="1">
        <v>80</v>
      </c>
      <c r="I93" s="6">
        <v>71.775</v>
      </c>
      <c r="J93" s="6">
        <v>86.12</v>
      </c>
      <c r="K93" s="1" t="s">
        <v>40</v>
      </c>
      <c r="L93" s="1">
        <v>1996</v>
      </c>
    </row>
    <row r="94" spans="1:12" ht="15.75">
      <c r="A94" s="1" t="s">
        <v>38</v>
      </c>
      <c r="B94" s="1" t="s">
        <v>38</v>
      </c>
      <c r="C94" s="1" t="s">
        <v>397</v>
      </c>
      <c r="D94" s="11">
        <f t="shared" si="3"/>
        <v>4.639208</v>
      </c>
      <c r="E94" s="12">
        <f t="shared" si="2"/>
        <v>4.199999999999999</v>
      </c>
      <c r="F94" s="5">
        <v>4.6</v>
      </c>
      <c r="G94" s="1">
        <v>4440</v>
      </c>
      <c r="H94" s="1">
        <v>80</v>
      </c>
      <c r="I94" s="6">
        <v>71.775</v>
      </c>
      <c r="J94" s="6">
        <v>86.12</v>
      </c>
      <c r="K94" s="1" t="s">
        <v>40</v>
      </c>
      <c r="L94" s="1">
        <v>1996</v>
      </c>
    </row>
    <row r="95" spans="1:12" ht="15.75">
      <c r="A95" s="1" t="s">
        <v>38</v>
      </c>
      <c r="B95" s="1" t="s">
        <v>38</v>
      </c>
      <c r="C95" s="1" t="s">
        <v>398</v>
      </c>
      <c r="D95" s="11">
        <f t="shared" si="3"/>
        <v>1.4237440000000001</v>
      </c>
      <c r="E95" s="12">
        <f t="shared" si="2"/>
        <v>1.4</v>
      </c>
      <c r="F95" s="5">
        <v>1.8</v>
      </c>
      <c r="G95" s="1">
        <v>1640</v>
      </c>
      <c r="H95" s="1">
        <v>70</v>
      </c>
      <c r="I95" s="6">
        <v>71.78</v>
      </c>
      <c r="J95" s="6">
        <v>86.1</v>
      </c>
      <c r="K95" s="1" t="s">
        <v>40</v>
      </c>
      <c r="L95" s="1">
        <v>1996</v>
      </c>
    </row>
    <row r="96" spans="1:12" ht="15.75">
      <c r="A96" s="1" t="s">
        <v>38</v>
      </c>
      <c r="B96" s="1" t="s">
        <v>38</v>
      </c>
      <c r="C96" s="1" t="s">
        <v>399</v>
      </c>
      <c r="D96" s="11">
        <f t="shared" si="3"/>
        <v>2.810991845125</v>
      </c>
      <c r="E96" s="12">
        <f t="shared" si="2"/>
        <v>2.605</v>
      </c>
      <c r="F96" s="5">
        <v>3.005</v>
      </c>
      <c r="G96" s="1">
        <v>2850</v>
      </c>
      <c r="H96" s="1">
        <v>60</v>
      </c>
      <c r="I96" s="6">
        <v>71.782</v>
      </c>
      <c r="J96" s="6">
        <v>85.58</v>
      </c>
      <c r="K96" s="1" t="s">
        <v>40</v>
      </c>
      <c r="L96" s="1">
        <v>1996</v>
      </c>
    </row>
    <row r="97" spans="1:12" ht="15.75">
      <c r="A97" s="1" t="s">
        <v>38</v>
      </c>
      <c r="B97" s="1" t="s">
        <v>38</v>
      </c>
      <c r="C97" s="1" t="s">
        <v>400</v>
      </c>
      <c r="D97" s="11">
        <f t="shared" si="3"/>
        <v>0.8263274041249998</v>
      </c>
      <c r="E97" s="12">
        <f t="shared" si="2"/>
        <v>0.8849999999999999</v>
      </c>
      <c r="F97" s="5">
        <v>1.285</v>
      </c>
      <c r="G97" s="1">
        <v>1130</v>
      </c>
      <c r="H97" s="1">
        <v>60</v>
      </c>
      <c r="I97" s="6">
        <v>71.784</v>
      </c>
      <c r="J97" s="6">
        <v>85.58</v>
      </c>
      <c r="K97" s="1" t="s">
        <v>40</v>
      </c>
      <c r="L97" s="1">
        <v>1996</v>
      </c>
    </row>
    <row r="98" spans="1:12" ht="15.75">
      <c r="A98" s="1" t="s">
        <v>38</v>
      </c>
      <c r="B98" s="1" t="s">
        <v>38</v>
      </c>
      <c r="C98" s="1" t="s">
        <v>401</v>
      </c>
      <c r="D98" s="11">
        <f t="shared" si="3"/>
        <v>4.558872997000001</v>
      </c>
      <c r="E98" s="12">
        <f t="shared" si="2"/>
        <v>4.13</v>
      </c>
      <c r="F98" s="5">
        <v>4.53</v>
      </c>
      <c r="G98" s="1">
        <v>4380</v>
      </c>
      <c r="H98" s="1">
        <v>60</v>
      </c>
      <c r="I98" s="6">
        <v>71.79</v>
      </c>
      <c r="J98" s="6">
        <v>85.41</v>
      </c>
      <c r="K98" s="1" t="s">
        <v>40</v>
      </c>
      <c r="L98" s="1">
        <v>1996</v>
      </c>
    </row>
    <row r="99" spans="1:12" ht="15.75">
      <c r="A99" s="1" t="s">
        <v>38</v>
      </c>
      <c r="B99" s="1" t="s">
        <v>38</v>
      </c>
      <c r="C99" s="1" t="s">
        <v>402</v>
      </c>
      <c r="D99" s="11">
        <f t="shared" si="3"/>
        <v>3.739287748375</v>
      </c>
      <c r="E99" s="12">
        <f t="shared" si="2"/>
        <v>3.415</v>
      </c>
      <c r="F99" s="5">
        <v>3.815</v>
      </c>
      <c r="G99" s="1">
        <v>3670</v>
      </c>
      <c r="H99" s="1">
        <v>70</v>
      </c>
      <c r="I99" s="6">
        <v>71.79</v>
      </c>
      <c r="J99" s="6">
        <v>85.44</v>
      </c>
      <c r="K99" s="1" t="s">
        <v>40</v>
      </c>
      <c r="L99" s="1">
        <v>1996</v>
      </c>
    </row>
    <row r="100" spans="1:12" ht="15.75">
      <c r="A100" s="1" t="s">
        <v>38</v>
      </c>
      <c r="B100" s="1" t="s">
        <v>38</v>
      </c>
      <c r="C100" s="1" t="s">
        <v>403</v>
      </c>
      <c r="D100" s="11">
        <f t="shared" si="3"/>
        <v>1.0355341996249998</v>
      </c>
      <c r="E100" s="12">
        <f t="shared" si="2"/>
        <v>1.065</v>
      </c>
      <c r="F100" s="5">
        <v>1.465</v>
      </c>
      <c r="G100" s="1">
        <v>1320</v>
      </c>
      <c r="H100" s="1">
        <v>60</v>
      </c>
      <c r="I100" s="6">
        <v>71.79</v>
      </c>
      <c r="J100" s="6">
        <v>85.46</v>
      </c>
      <c r="K100" s="1" t="s">
        <v>40</v>
      </c>
      <c r="L100" s="1">
        <v>1996</v>
      </c>
    </row>
    <row r="101" spans="1:12" ht="15.75">
      <c r="A101" s="1" t="s">
        <v>38</v>
      </c>
      <c r="B101" s="1" t="s">
        <v>38</v>
      </c>
      <c r="C101" s="1" t="s">
        <v>404</v>
      </c>
      <c r="D101" s="11">
        <f t="shared" si="3"/>
        <v>-0.11561148800000007</v>
      </c>
      <c r="E101" s="12">
        <f t="shared" si="2"/>
        <v>0.07999999999999996</v>
      </c>
      <c r="F101" s="5">
        <v>0.48</v>
      </c>
      <c r="G101" s="1">
        <v>320</v>
      </c>
      <c r="H101" s="1">
        <v>60</v>
      </c>
      <c r="I101" s="6">
        <v>71.79</v>
      </c>
      <c r="J101" s="6">
        <v>86.12</v>
      </c>
      <c r="K101" s="1" t="s">
        <v>40</v>
      </c>
      <c r="L101" s="1">
        <v>1996</v>
      </c>
    </row>
    <row r="102" spans="1:12" ht="15.75">
      <c r="A102" s="1" t="s">
        <v>38</v>
      </c>
      <c r="B102" s="1" t="s">
        <v>38</v>
      </c>
      <c r="C102" s="1" t="s">
        <v>405</v>
      </c>
      <c r="D102" s="11">
        <f t="shared" si="3"/>
        <v>3.8366650000000004</v>
      </c>
      <c r="E102" s="12">
        <f t="shared" si="2"/>
        <v>3.5</v>
      </c>
      <c r="F102" s="5">
        <v>3.9</v>
      </c>
      <c r="G102" s="1">
        <v>3740</v>
      </c>
      <c r="H102" s="1">
        <v>80</v>
      </c>
      <c r="I102" s="6">
        <v>71.79</v>
      </c>
      <c r="J102" s="6">
        <v>86.13</v>
      </c>
      <c r="K102" s="1" t="s">
        <v>40</v>
      </c>
      <c r="L102" s="1">
        <v>1996</v>
      </c>
    </row>
    <row r="103" spans="1:12" ht="15.75">
      <c r="A103" s="1" t="s">
        <v>38</v>
      </c>
      <c r="B103" s="1" t="s">
        <v>38</v>
      </c>
      <c r="C103" s="1" t="s">
        <v>406</v>
      </c>
      <c r="D103" s="11">
        <f t="shared" si="3"/>
        <v>3.745015688</v>
      </c>
      <c r="E103" s="12">
        <f t="shared" si="2"/>
        <v>3.42</v>
      </c>
      <c r="F103" s="5">
        <v>3.82</v>
      </c>
      <c r="G103" s="1">
        <v>3650</v>
      </c>
      <c r="H103" s="1">
        <v>70</v>
      </c>
      <c r="I103" s="6">
        <v>71.791</v>
      </c>
      <c r="J103" s="6">
        <v>85.43</v>
      </c>
      <c r="K103" s="1" t="s">
        <v>40</v>
      </c>
      <c r="L103" s="1">
        <v>1996</v>
      </c>
    </row>
    <row r="104" spans="1:12" ht="15.75">
      <c r="A104" s="1" t="s">
        <v>38</v>
      </c>
      <c r="B104" s="1" t="s">
        <v>38</v>
      </c>
      <c r="C104" s="1" t="s">
        <v>407</v>
      </c>
      <c r="D104" s="11">
        <f t="shared" si="3"/>
        <v>4.117393968625</v>
      </c>
      <c r="E104" s="12">
        <f t="shared" si="2"/>
        <v>3.7449999999999997</v>
      </c>
      <c r="F104" s="5">
        <v>4.145</v>
      </c>
      <c r="G104" s="1">
        <v>3990</v>
      </c>
      <c r="H104" s="1">
        <v>80</v>
      </c>
      <c r="I104" s="6">
        <v>71.791</v>
      </c>
      <c r="J104" s="6">
        <v>85.43</v>
      </c>
      <c r="K104" s="1" t="s">
        <v>40</v>
      </c>
      <c r="L104" s="1">
        <v>1996</v>
      </c>
    </row>
    <row r="105" spans="1:12" ht="15.75">
      <c r="A105" s="1" t="s">
        <v>38</v>
      </c>
      <c r="B105" s="1" t="s">
        <v>38</v>
      </c>
      <c r="C105" s="1" t="s">
        <v>408</v>
      </c>
      <c r="D105" s="11">
        <f t="shared" si="3"/>
        <v>2.7708385930000006</v>
      </c>
      <c r="E105" s="12">
        <f t="shared" si="2"/>
        <v>2.5700000000000003</v>
      </c>
      <c r="F105" s="5">
        <v>2.97</v>
      </c>
      <c r="G105" s="1">
        <v>2820</v>
      </c>
      <c r="H105" s="1">
        <v>70</v>
      </c>
      <c r="I105" s="6">
        <v>71.792</v>
      </c>
      <c r="J105" s="6">
        <v>85.56</v>
      </c>
      <c r="K105" s="1" t="s">
        <v>40</v>
      </c>
      <c r="L105" s="1">
        <v>1996</v>
      </c>
    </row>
    <row r="106" spans="1:12" ht="15.75">
      <c r="A106" s="1" t="s">
        <v>38</v>
      </c>
      <c r="B106" s="1" t="s">
        <v>38</v>
      </c>
      <c r="C106" s="1" t="s">
        <v>409</v>
      </c>
      <c r="D106" s="11">
        <f t="shared" si="3"/>
        <v>0.072513824</v>
      </c>
      <c r="E106" s="12">
        <f t="shared" si="2"/>
        <v>0.24</v>
      </c>
      <c r="F106" s="5">
        <v>0.64</v>
      </c>
      <c r="G106" s="1">
        <v>480</v>
      </c>
      <c r="H106" s="1">
        <v>60</v>
      </c>
      <c r="I106" s="6">
        <v>71.8</v>
      </c>
      <c r="J106" s="6">
        <v>85.44</v>
      </c>
      <c r="K106" s="1" t="s">
        <v>40</v>
      </c>
      <c r="L106" s="1">
        <v>1996</v>
      </c>
    </row>
    <row r="107" spans="1:12" ht="15.75">
      <c r="A107" s="1" t="s">
        <v>38</v>
      </c>
      <c r="B107" s="1" t="s">
        <v>38</v>
      </c>
      <c r="C107" s="1" t="s">
        <v>410</v>
      </c>
      <c r="D107" s="11">
        <f t="shared" si="3"/>
        <v>1.3427406370000003</v>
      </c>
      <c r="E107" s="12">
        <f t="shared" si="2"/>
        <v>1.33</v>
      </c>
      <c r="F107" s="5">
        <v>1.73</v>
      </c>
      <c r="G107" s="1">
        <v>1570</v>
      </c>
      <c r="H107" s="1">
        <v>60</v>
      </c>
      <c r="I107" s="6">
        <v>71.8</v>
      </c>
      <c r="J107" s="6">
        <v>86.12</v>
      </c>
      <c r="K107" s="1" t="s">
        <v>40</v>
      </c>
      <c r="L107" s="1">
        <v>1996</v>
      </c>
    </row>
    <row r="108" spans="1:12" ht="15.75">
      <c r="A108" s="1" t="s">
        <v>38</v>
      </c>
      <c r="B108" s="1" t="s">
        <v>38</v>
      </c>
      <c r="C108" s="1" t="s">
        <v>411</v>
      </c>
      <c r="D108" s="11">
        <f t="shared" si="3"/>
        <v>1.943211625</v>
      </c>
      <c r="E108" s="12">
        <f t="shared" si="2"/>
        <v>1.85</v>
      </c>
      <c r="F108" s="5">
        <v>2.25</v>
      </c>
      <c r="G108" s="1">
        <v>2090</v>
      </c>
      <c r="H108" s="1">
        <v>70</v>
      </c>
      <c r="I108" s="6">
        <v>71.8</v>
      </c>
      <c r="J108" s="6">
        <v>86.12</v>
      </c>
      <c r="K108" s="1" t="s">
        <v>40</v>
      </c>
      <c r="L108" s="1">
        <v>1996</v>
      </c>
    </row>
    <row r="109" spans="1:12" ht="15.75">
      <c r="A109" s="1" t="s">
        <v>38</v>
      </c>
      <c r="B109" s="1" t="s">
        <v>38</v>
      </c>
      <c r="C109" s="1" t="s">
        <v>412</v>
      </c>
      <c r="D109" s="11">
        <f t="shared" si="3"/>
        <v>4.077282811000001</v>
      </c>
      <c r="E109" s="12">
        <f t="shared" si="2"/>
        <v>3.7100000000000004</v>
      </c>
      <c r="F109" s="5">
        <v>4.11</v>
      </c>
      <c r="G109" s="1">
        <v>3950</v>
      </c>
      <c r="H109" s="1">
        <v>70</v>
      </c>
      <c r="I109" s="6">
        <v>71.8</v>
      </c>
      <c r="J109" s="6">
        <v>86.12</v>
      </c>
      <c r="K109" s="1" t="s">
        <v>40</v>
      </c>
      <c r="L109" s="1">
        <v>1996</v>
      </c>
    </row>
    <row r="110" spans="1:12" ht="15.75">
      <c r="A110" s="1" t="s">
        <v>38</v>
      </c>
      <c r="B110" s="1" t="s">
        <v>38</v>
      </c>
      <c r="C110" s="1" t="s">
        <v>413</v>
      </c>
      <c r="D110" s="11">
        <f t="shared" si="3"/>
        <v>5.732840875</v>
      </c>
      <c r="E110" s="12">
        <f t="shared" si="2"/>
        <v>5.1499999999999995</v>
      </c>
      <c r="F110" s="5">
        <v>5.55</v>
      </c>
      <c r="G110" s="1">
        <v>5390</v>
      </c>
      <c r="H110" s="1">
        <v>80</v>
      </c>
      <c r="I110" s="6">
        <v>71.8</v>
      </c>
      <c r="J110" s="6">
        <v>86.12</v>
      </c>
      <c r="K110" s="1" t="s">
        <v>40</v>
      </c>
      <c r="L110" s="1">
        <v>1996</v>
      </c>
    </row>
    <row r="111" spans="1:12" ht="15.75">
      <c r="A111" s="1" t="s">
        <v>38</v>
      </c>
      <c r="B111" s="1" t="s">
        <v>38</v>
      </c>
      <c r="C111" s="1" t="s">
        <v>414</v>
      </c>
      <c r="D111" s="11">
        <f t="shared" si="3"/>
        <v>1.7818182110000003</v>
      </c>
      <c r="E111" s="12">
        <f t="shared" si="2"/>
        <v>1.71</v>
      </c>
      <c r="F111" s="5">
        <v>2.11</v>
      </c>
      <c r="G111" s="1">
        <v>1950</v>
      </c>
      <c r="H111" s="1">
        <v>90</v>
      </c>
      <c r="I111" s="6">
        <v>71.8</v>
      </c>
      <c r="J111" s="6">
        <v>86.13</v>
      </c>
      <c r="K111" s="1" t="s">
        <v>40</v>
      </c>
      <c r="L111" s="1">
        <v>1996</v>
      </c>
    </row>
    <row r="112" spans="1:12" ht="15.75">
      <c r="A112" s="1" t="s">
        <v>38</v>
      </c>
      <c r="B112" s="1" t="s">
        <v>38</v>
      </c>
      <c r="C112" s="1" t="s">
        <v>415</v>
      </c>
      <c r="D112" s="11">
        <f t="shared" si="3"/>
        <v>3.745015688</v>
      </c>
      <c r="E112" s="12">
        <f t="shared" si="2"/>
        <v>3.42</v>
      </c>
      <c r="F112" s="5">
        <v>3.82</v>
      </c>
      <c r="G112" s="1">
        <v>3660</v>
      </c>
      <c r="H112" s="1">
        <v>80</v>
      </c>
      <c r="I112" s="6">
        <v>71.8</v>
      </c>
      <c r="J112" s="6">
        <v>86.13</v>
      </c>
      <c r="K112" s="1" t="s">
        <v>40</v>
      </c>
      <c r="L112" s="1">
        <v>1996</v>
      </c>
    </row>
    <row r="113" spans="1:12" ht="15.75">
      <c r="A113" s="1" t="s">
        <v>38</v>
      </c>
      <c r="B113" s="1" t="s">
        <v>38</v>
      </c>
      <c r="C113" s="1" t="s">
        <v>416</v>
      </c>
      <c r="D113" s="11">
        <f t="shared" si="3"/>
        <v>7.517045632000001</v>
      </c>
      <c r="E113" s="12">
        <f t="shared" si="2"/>
        <v>6.68</v>
      </c>
      <c r="F113" s="5">
        <v>7.08</v>
      </c>
      <c r="G113" s="1">
        <v>6920</v>
      </c>
      <c r="H113" s="1">
        <v>100</v>
      </c>
      <c r="I113" s="6">
        <v>71.8</v>
      </c>
      <c r="J113" s="6">
        <v>86.18</v>
      </c>
      <c r="K113" s="1" t="s">
        <v>40</v>
      </c>
      <c r="L113" s="1">
        <v>1996</v>
      </c>
    </row>
    <row r="114" spans="1:12" ht="15.75">
      <c r="A114" s="1" t="s">
        <v>38</v>
      </c>
      <c r="B114" s="1" t="s">
        <v>38</v>
      </c>
      <c r="C114" s="1" t="s">
        <v>417</v>
      </c>
      <c r="D114" s="11">
        <f t="shared" si="3"/>
        <v>3.767927584</v>
      </c>
      <c r="E114" s="12">
        <f t="shared" si="2"/>
        <v>3.44</v>
      </c>
      <c r="F114" s="5">
        <v>3.84</v>
      </c>
      <c r="G114" s="1">
        <v>3680</v>
      </c>
      <c r="H114" s="1">
        <v>90</v>
      </c>
      <c r="I114" s="6">
        <v>71.81</v>
      </c>
      <c r="J114" s="6">
        <v>86.15</v>
      </c>
      <c r="K114" s="1" t="s">
        <v>40</v>
      </c>
      <c r="L114" s="1">
        <v>1996</v>
      </c>
    </row>
    <row r="115" spans="1:12" ht="15.75">
      <c r="A115" s="1" t="s">
        <v>38</v>
      </c>
      <c r="B115" s="1" t="s">
        <v>38</v>
      </c>
      <c r="C115" s="1" t="s">
        <v>418</v>
      </c>
      <c r="D115" s="11">
        <f t="shared" si="3"/>
        <v>2.190731874625</v>
      </c>
      <c r="E115" s="12">
        <f t="shared" si="2"/>
        <v>2.065</v>
      </c>
      <c r="F115" s="5">
        <v>2.465</v>
      </c>
      <c r="G115" s="1">
        <v>2310</v>
      </c>
      <c r="H115" s="1">
        <v>70</v>
      </c>
      <c r="I115" s="6">
        <v>71.825</v>
      </c>
      <c r="J115" s="6">
        <v>85.45</v>
      </c>
      <c r="K115" s="1" t="s">
        <v>40</v>
      </c>
      <c r="L115" s="1">
        <v>1996</v>
      </c>
    </row>
    <row r="116" spans="1:12" ht="15.75">
      <c r="A116" s="1" t="s">
        <v>38</v>
      </c>
      <c r="B116" s="1" t="s">
        <v>38</v>
      </c>
      <c r="C116" s="1" t="s">
        <v>419</v>
      </c>
      <c r="D116" s="11">
        <f t="shared" si="3"/>
        <v>2.874079096</v>
      </c>
      <c r="E116" s="12">
        <f t="shared" si="2"/>
        <v>2.66</v>
      </c>
      <c r="F116" s="5">
        <v>3.06</v>
      </c>
      <c r="G116" s="1">
        <v>2900</v>
      </c>
      <c r="H116" s="1">
        <v>80</v>
      </c>
      <c r="I116" s="6">
        <v>71.825</v>
      </c>
      <c r="J116" s="6">
        <v>86.15</v>
      </c>
      <c r="K116" s="1" t="s">
        <v>40</v>
      </c>
      <c r="L116" s="1">
        <v>1996</v>
      </c>
    </row>
    <row r="117" spans="1:12" ht="15.75">
      <c r="A117" s="1" t="s">
        <v>38</v>
      </c>
      <c r="B117" s="1" t="s">
        <v>38</v>
      </c>
      <c r="C117" s="1" t="s">
        <v>420</v>
      </c>
      <c r="D117" s="11">
        <f t="shared" si="3"/>
        <v>4.042904032</v>
      </c>
      <c r="E117" s="12">
        <f t="shared" si="2"/>
        <v>3.68</v>
      </c>
      <c r="F117" s="5">
        <v>4.08</v>
      </c>
      <c r="G117" s="1">
        <v>3920</v>
      </c>
      <c r="H117" s="1">
        <v>80</v>
      </c>
      <c r="I117" s="6">
        <v>71.825</v>
      </c>
      <c r="J117" s="6">
        <v>86.17</v>
      </c>
      <c r="K117" s="1" t="s">
        <v>40</v>
      </c>
      <c r="L117" s="1">
        <v>1996</v>
      </c>
    </row>
    <row r="118" spans="1:12" ht="15.75">
      <c r="A118" s="1" t="s">
        <v>38</v>
      </c>
      <c r="B118" s="1" t="s">
        <v>38</v>
      </c>
      <c r="C118" s="1" t="s">
        <v>421</v>
      </c>
      <c r="D118" s="11">
        <f t="shared" si="3"/>
        <v>5.9873181529999995</v>
      </c>
      <c r="E118" s="12">
        <f t="shared" si="2"/>
        <v>5.369999999999999</v>
      </c>
      <c r="F118" s="5">
        <v>5.77</v>
      </c>
      <c r="G118" s="1">
        <v>5610</v>
      </c>
      <c r="H118" s="1">
        <v>90</v>
      </c>
      <c r="I118" s="6">
        <v>71.825</v>
      </c>
      <c r="J118" s="6">
        <v>86.18</v>
      </c>
      <c r="K118" s="1" t="s">
        <v>40</v>
      </c>
      <c r="L118" s="1">
        <v>1996</v>
      </c>
    </row>
    <row r="119" spans="1:12" ht="15.75">
      <c r="A119" s="1" t="s">
        <v>38</v>
      </c>
      <c r="B119" s="1" t="s">
        <v>38</v>
      </c>
      <c r="C119" s="1" t="s">
        <v>422</v>
      </c>
      <c r="D119" s="11">
        <f t="shared" si="3"/>
        <v>6.929847032000001</v>
      </c>
      <c r="E119" s="12">
        <f t="shared" si="2"/>
        <v>6.18</v>
      </c>
      <c r="F119" s="5">
        <v>6.58</v>
      </c>
      <c r="G119" s="1">
        <v>6420</v>
      </c>
      <c r="H119" s="1">
        <v>90</v>
      </c>
      <c r="I119" s="6">
        <v>71.825</v>
      </c>
      <c r="J119" s="6">
        <v>86.18</v>
      </c>
      <c r="K119" s="1" t="s">
        <v>40</v>
      </c>
      <c r="L119" s="1">
        <v>1996</v>
      </c>
    </row>
    <row r="120" spans="1:12" ht="15.75">
      <c r="A120" s="1" t="s">
        <v>38</v>
      </c>
      <c r="B120" s="1" t="s">
        <v>38</v>
      </c>
      <c r="C120" s="1" t="s">
        <v>423</v>
      </c>
      <c r="D120" s="11">
        <f t="shared" si="3"/>
        <v>5.271461875000001</v>
      </c>
      <c r="E120" s="12">
        <f t="shared" si="2"/>
        <v>4.75</v>
      </c>
      <c r="F120" s="5">
        <v>5.15</v>
      </c>
      <c r="G120" s="1">
        <v>4990</v>
      </c>
      <c r="H120" s="1">
        <v>90</v>
      </c>
      <c r="I120" s="6">
        <v>71.825</v>
      </c>
      <c r="J120" s="6">
        <v>86.19</v>
      </c>
      <c r="K120" s="1" t="s">
        <v>40</v>
      </c>
      <c r="L120" s="1">
        <v>1996</v>
      </c>
    </row>
    <row r="121" spans="1:12" ht="15.75">
      <c r="A121" s="1" t="s">
        <v>38</v>
      </c>
      <c r="B121" s="1" t="s">
        <v>38</v>
      </c>
      <c r="C121" s="1" t="s">
        <v>424</v>
      </c>
      <c r="D121" s="11">
        <f t="shared" si="3"/>
        <v>3.974151928</v>
      </c>
      <c r="E121" s="12">
        <f t="shared" si="2"/>
        <v>3.6199999999999997</v>
      </c>
      <c r="F121" s="5">
        <v>4.02</v>
      </c>
      <c r="G121" s="1">
        <v>3860</v>
      </c>
      <c r="H121" s="1">
        <v>80</v>
      </c>
      <c r="I121" s="6">
        <v>71.828</v>
      </c>
      <c r="J121" s="6">
        <v>85.46</v>
      </c>
      <c r="K121" s="1" t="s">
        <v>40</v>
      </c>
      <c r="L121" s="1">
        <v>1996</v>
      </c>
    </row>
    <row r="122" spans="1:12" ht="15.75">
      <c r="A122" s="1" t="s">
        <v>38</v>
      </c>
      <c r="B122" s="1" t="s">
        <v>38</v>
      </c>
      <c r="C122" s="1" t="s">
        <v>425</v>
      </c>
      <c r="D122" s="11">
        <f t="shared" si="3"/>
        <v>3.956964920125</v>
      </c>
      <c r="E122" s="12">
        <f t="shared" si="2"/>
        <v>3.605</v>
      </c>
      <c r="F122" s="5">
        <v>4.005</v>
      </c>
      <c r="G122" s="1">
        <v>3820</v>
      </c>
      <c r="H122" s="1">
        <v>80</v>
      </c>
      <c r="I122" s="6">
        <v>71.848</v>
      </c>
      <c r="J122" s="6">
        <v>85.475</v>
      </c>
      <c r="K122" s="1" t="s">
        <v>40</v>
      </c>
      <c r="L122" s="1">
        <v>1996</v>
      </c>
    </row>
    <row r="123" spans="1:12" ht="15.75">
      <c r="A123" s="1" t="s">
        <v>38</v>
      </c>
      <c r="B123" s="1" t="s">
        <v>38</v>
      </c>
      <c r="C123" s="1" t="s">
        <v>426</v>
      </c>
      <c r="D123" s="11">
        <f t="shared" si="3"/>
        <v>2.023841888</v>
      </c>
      <c r="E123" s="12">
        <f t="shared" si="2"/>
        <v>1.92</v>
      </c>
      <c r="F123" s="5">
        <v>2.32</v>
      </c>
      <c r="G123" s="1">
        <v>2160</v>
      </c>
      <c r="H123" s="1">
        <v>70</v>
      </c>
      <c r="I123" s="6">
        <v>72.18</v>
      </c>
      <c r="J123" s="6">
        <v>86.44</v>
      </c>
      <c r="K123" s="1" t="s">
        <v>40</v>
      </c>
      <c r="L123" s="1">
        <v>1996</v>
      </c>
    </row>
    <row r="124" spans="1:12" ht="15.75">
      <c r="A124" s="1" t="s">
        <v>38</v>
      </c>
      <c r="B124" s="1" t="s">
        <v>38</v>
      </c>
      <c r="C124" s="1" t="s">
        <v>427</v>
      </c>
      <c r="D124" s="11">
        <f t="shared" si="3"/>
        <v>1.8740653390000002</v>
      </c>
      <c r="E124" s="12">
        <f t="shared" si="2"/>
        <v>1.79</v>
      </c>
      <c r="F124" s="5">
        <v>2.19</v>
      </c>
      <c r="G124" s="1">
        <v>2030</v>
      </c>
      <c r="H124" s="1">
        <v>80</v>
      </c>
      <c r="I124" s="6">
        <v>72.18</v>
      </c>
      <c r="J124" s="6">
        <v>86.45</v>
      </c>
      <c r="K124" s="1" t="s">
        <v>40</v>
      </c>
      <c r="L124" s="1">
        <v>1996</v>
      </c>
    </row>
    <row r="125" spans="1:12" ht="15.75">
      <c r="A125" s="1" t="s">
        <v>38</v>
      </c>
      <c r="B125" s="1" t="s">
        <v>38</v>
      </c>
      <c r="C125" s="1" t="s">
        <v>428</v>
      </c>
      <c r="D125" s="11">
        <f t="shared" si="3"/>
        <v>6.719540000000001</v>
      </c>
      <c r="E125" s="12">
        <f t="shared" si="2"/>
        <v>6</v>
      </c>
      <c r="F125" s="5">
        <v>6.4</v>
      </c>
      <c r="G125" s="1">
        <v>6240</v>
      </c>
      <c r="H125" s="1">
        <v>100</v>
      </c>
      <c r="I125" s="6">
        <v>72.18</v>
      </c>
      <c r="J125" s="6">
        <v>86.46</v>
      </c>
      <c r="K125" s="1" t="s">
        <v>40</v>
      </c>
      <c r="L125" s="1">
        <v>1996</v>
      </c>
    </row>
    <row r="126" spans="1:12" ht="15.75">
      <c r="A126" s="1" t="s">
        <v>38</v>
      </c>
      <c r="B126" s="1" t="s">
        <v>38</v>
      </c>
      <c r="C126" s="1" t="s">
        <v>429</v>
      </c>
      <c r="D126" s="11">
        <f t="shared" si="3"/>
        <v>3.641914037</v>
      </c>
      <c r="E126" s="12">
        <f t="shared" si="2"/>
        <v>3.33</v>
      </c>
      <c r="F126" s="5">
        <v>3.73</v>
      </c>
      <c r="G126" s="1">
        <v>3570</v>
      </c>
      <c r="H126" s="1">
        <v>100</v>
      </c>
      <c r="I126" s="6">
        <v>72.18</v>
      </c>
      <c r="J126" s="6">
        <v>86.47</v>
      </c>
      <c r="K126" s="1" t="s">
        <v>40</v>
      </c>
      <c r="L126" s="1">
        <v>1996</v>
      </c>
    </row>
    <row r="127" spans="1:12" ht="15.75">
      <c r="A127" s="1" t="s">
        <v>38</v>
      </c>
      <c r="B127" s="1" t="s">
        <v>38</v>
      </c>
      <c r="C127" s="1" t="s">
        <v>430</v>
      </c>
      <c r="D127" s="11">
        <f t="shared" si="3"/>
        <v>3.9626938810000008</v>
      </c>
      <c r="E127" s="12">
        <f t="shared" si="2"/>
        <v>3.61</v>
      </c>
      <c r="F127" s="5">
        <v>4.01</v>
      </c>
      <c r="G127" s="1">
        <v>3850</v>
      </c>
      <c r="H127" s="1">
        <v>90</v>
      </c>
      <c r="I127" s="6">
        <v>72.18</v>
      </c>
      <c r="J127" s="6">
        <v>86.47</v>
      </c>
      <c r="K127" s="1" t="s">
        <v>40</v>
      </c>
      <c r="L127" s="1">
        <v>1996</v>
      </c>
    </row>
    <row r="128" spans="1:12" ht="15.75">
      <c r="A128" s="1" t="s">
        <v>38</v>
      </c>
      <c r="B128" s="1" t="s">
        <v>38</v>
      </c>
      <c r="C128" s="1" t="s">
        <v>431</v>
      </c>
      <c r="D128" s="11">
        <f t="shared" si="3"/>
        <v>6.161160608</v>
      </c>
      <c r="E128" s="12">
        <f t="shared" si="2"/>
        <v>5.52</v>
      </c>
      <c r="F128" s="5">
        <v>5.92</v>
      </c>
      <c r="G128" s="1">
        <v>5760</v>
      </c>
      <c r="H128" s="1">
        <v>90</v>
      </c>
      <c r="I128" s="6">
        <v>72.18</v>
      </c>
      <c r="J128" s="6">
        <v>86.47</v>
      </c>
      <c r="K128" s="1" t="s">
        <v>40</v>
      </c>
      <c r="L128" s="1">
        <v>1996</v>
      </c>
    </row>
    <row r="129" spans="1:12" ht="15.75">
      <c r="A129" s="1" t="s">
        <v>38</v>
      </c>
      <c r="B129" s="1" t="s">
        <v>38</v>
      </c>
      <c r="C129" s="1" t="s">
        <v>432</v>
      </c>
      <c r="D129" s="11">
        <f t="shared" si="3"/>
        <v>6.672876736000001</v>
      </c>
      <c r="E129" s="12">
        <f t="shared" si="2"/>
        <v>5.96</v>
      </c>
      <c r="F129" s="5">
        <v>6.36</v>
      </c>
      <c r="G129" s="1">
        <v>6200</v>
      </c>
      <c r="H129" s="1">
        <v>110</v>
      </c>
      <c r="I129" s="6">
        <v>72.18</v>
      </c>
      <c r="J129" s="6">
        <v>86.47</v>
      </c>
      <c r="K129" s="1" t="s">
        <v>40</v>
      </c>
      <c r="L129" s="1">
        <v>1996</v>
      </c>
    </row>
    <row r="130" spans="1:12" ht="15.75">
      <c r="A130" s="1" t="s">
        <v>38</v>
      </c>
      <c r="B130" s="1" t="s">
        <v>38</v>
      </c>
      <c r="C130" s="1" t="s">
        <v>433</v>
      </c>
      <c r="D130" s="11">
        <f t="shared" si="3"/>
        <v>2.104430599</v>
      </c>
      <c r="E130" s="12">
        <f t="shared" si="2"/>
        <v>1.9900000000000002</v>
      </c>
      <c r="F130" s="5">
        <v>2.39</v>
      </c>
      <c r="G130" s="1">
        <v>2230</v>
      </c>
      <c r="H130" s="1">
        <v>80</v>
      </c>
      <c r="I130" s="6">
        <v>72.19</v>
      </c>
      <c r="J130" s="6">
        <v>86.45</v>
      </c>
      <c r="K130" s="1" t="s">
        <v>40</v>
      </c>
      <c r="L130" s="1">
        <v>1996</v>
      </c>
    </row>
    <row r="131" spans="1:12" ht="15.75">
      <c r="A131" s="1" t="s">
        <v>38</v>
      </c>
      <c r="B131" s="1" t="s">
        <v>38</v>
      </c>
      <c r="C131" s="1" t="s">
        <v>434</v>
      </c>
      <c r="D131" s="11">
        <f t="shared" si="3"/>
        <v>2.8281987280000003</v>
      </c>
      <c r="E131" s="12">
        <f t="shared" si="2"/>
        <v>2.62</v>
      </c>
      <c r="F131" s="5">
        <v>3.02</v>
      </c>
      <c r="G131" s="1">
        <v>2860</v>
      </c>
      <c r="H131" s="1">
        <v>70</v>
      </c>
      <c r="I131" s="6">
        <v>72.19</v>
      </c>
      <c r="J131" s="6">
        <v>86.46</v>
      </c>
      <c r="K131" s="1" t="s">
        <v>40</v>
      </c>
      <c r="L131" s="1">
        <v>1996</v>
      </c>
    </row>
    <row r="132" spans="1:12" ht="15.75">
      <c r="A132" s="1" t="s">
        <v>38</v>
      </c>
      <c r="B132" s="1" t="s">
        <v>38</v>
      </c>
      <c r="C132" s="1" t="s">
        <v>435</v>
      </c>
      <c r="D132" s="11">
        <f t="shared" si="3"/>
        <v>3.3440484430000006</v>
      </c>
      <c r="E132" s="12">
        <f aca="true" t="shared" si="4" ref="E132:E195">(F132-0.4)</f>
        <v>3.0700000000000003</v>
      </c>
      <c r="F132" s="5">
        <v>3.47</v>
      </c>
      <c r="G132" s="1">
        <v>3310</v>
      </c>
      <c r="H132" s="1">
        <v>90</v>
      </c>
      <c r="I132" s="6">
        <v>72.19</v>
      </c>
      <c r="J132" s="6">
        <v>86.46</v>
      </c>
      <c r="K132" s="1" t="s">
        <v>40</v>
      </c>
      <c r="L132" s="1">
        <v>1996</v>
      </c>
    </row>
    <row r="133" spans="1:12" ht="15.75">
      <c r="A133" s="1" t="s">
        <v>38</v>
      </c>
      <c r="B133" s="1" t="s">
        <v>38</v>
      </c>
      <c r="C133" s="1" t="s">
        <v>436</v>
      </c>
      <c r="D133" s="11">
        <f aca="true" t="shared" si="5" ref="D133:D196">(0.000000001*(E133*1000)^3-0.00001*(E133*1000)^2+1.1789*(E133*1000)-209.86)/1000</f>
        <v>4.352399875</v>
      </c>
      <c r="E133" s="12">
        <f t="shared" si="4"/>
        <v>3.9499999999999997</v>
      </c>
      <c r="F133" s="5">
        <v>4.35</v>
      </c>
      <c r="G133" s="1">
        <v>4190</v>
      </c>
      <c r="H133" s="1">
        <v>100</v>
      </c>
      <c r="I133" s="6">
        <v>72.19</v>
      </c>
      <c r="J133" s="6">
        <v>86.47</v>
      </c>
      <c r="K133" s="1" t="s">
        <v>40</v>
      </c>
      <c r="L133" s="1">
        <v>1996</v>
      </c>
    </row>
    <row r="134" spans="1:12" ht="15.75">
      <c r="A134" s="1" t="s">
        <v>38</v>
      </c>
      <c r="B134" s="1" t="s">
        <v>38</v>
      </c>
      <c r="C134" s="1" t="s">
        <v>437</v>
      </c>
      <c r="D134" s="11">
        <f t="shared" si="5"/>
        <v>6.859684928</v>
      </c>
      <c r="E134" s="12">
        <f t="shared" si="4"/>
        <v>6.119999999999999</v>
      </c>
      <c r="F134" s="5">
        <v>6.52</v>
      </c>
      <c r="G134" s="1">
        <v>6360</v>
      </c>
      <c r="H134" s="1">
        <v>100</v>
      </c>
      <c r="I134" s="6">
        <v>72.19</v>
      </c>
      <c r="J134" s="6">
        <v>86.47</v>
      </c>
      <c r="K134" s="1" t="s">
        <v>40</v>
      </c>
      <c r="L134" s="1">
        <v>1996</v>
      </c>
    </row>
    <row r="135" spans="1:12" ht="15.75">
      <c r="A135" s="1" t="s">
        <v>38</v>
      </c>
      <c r="B135" s="1" t="s">
        <v>38</v>
      </c>
      <c r="C135" s="1" t="s">
        <v>438</v>
      </c>
      <c r="D135" s="11">
        <f t="shared" si="5"/>
        <v>0.797234056</v>
      </c>
      <c r="E135" s="12">
        <f t="shared" si="4"/>
        <v>0.86</v>
      </c>
      <c r="F135" s="5">
        <v>1.26</v>
      </c>
      <c r="G135" s="1">
        <v>1100</v>
      </c>
      <c r="H135" s="1">
        <v>100</v>
      </c>
      <c r="I135" s="6">
        <v>72.2</v>
      </c>
      <c r="J135" s="6">
        <v>86.46</v>
      </c>
      <c r="K135" s="1" t="s">
        <v>40</v>
      </c>
      <c r="L135" s="1">
        <v>1996</v>
      </c>
    </row>
    <row r="136" spans="1:12" ht="15.75">
      <c r="A136" s="1" t="s">
        <v>38</v>
      </c>
      <c r="B136" s="1" t="s">
        <v>38</v>
      </c>
      <c r="C136" s="1" t="s">
        <v>439</v>
      </c>
      <c r="D136" s="11">
        <f t="shared" si="5"/>
        <v>3.9626938810000008</v>
      </c>
      <c r="E136" s="12">
        <f t="shared" si="4"/>
        <v>3.61</v>
      </c>
      <c r="F136" s="5">
        <v>4.01</v>
      </c>
      <c r="G136" s="1">
        <v>3850</v>
      </c>
      <c r="H136" s="1">
        <v>100</v>
      </c>
      <c r="I136" s="6">
        <v>72.2</v>
      </c>
      <c r="J136" s="6">
        <v>86.47</v>
      </c>
      <c r="K136" s="1" t="s">
        <v>40</v>
      </c>
      <c r="L136" s="1">
        <v>1996</v>
      </c>
    </row>
    <row r="137" spans="1:12" ht="15.75">
      <c r="A137" s="1" t="s">
        <v>38</v>
      </c>
      <c r="B137" s="1" t="s">
        <v>38</v>
      </c>
      <c r="C137" s="1" t="s">
        <v>440</v>
      </c>
      <c r="D137" s="11">
        <f t="shared" si="5"/>
        <v>4.960823391999999</v>
      </c>
      <c r="E137" s="12">
        <f t="shared" si="4"/>
        <v>4.4799999999999995</v>
      </c>
      <c r="F137" s="5">
        <v>4.88</v>
      </c>
      <c r="G137" s="1">
        <v>4720</v>
      </c>
      <c r="H137" s="1">
        <v>100</v>
      </c>
      <c r="I137" s="6">
        <v>72.2</v>
      </c>
      <c r="J137" s="6">
        <v>86.47</v>
      </c>
      <c r="K137" s="1" t="s">
        <v>40</v>
      </c>
      <c r="L137" s="1">
        <v>1996</v>
      </c>
    </row>
    <row r="138" spans="1:12" ht="15.75">
      <c r="A138" s="1" t="s">
        <v>38</v>
      </c>
      <c r="B138" s="1" t="s">
        <v>38</v>
      </c>
      <c r="C138" s="1" t="s">
        <v>441</v>
      </c>
      <c r="D138" s="11">
        <f t="shared" si="5"/>
        <v>3.355506112</v>
      </c>
      <c r="E138" s="12">
        <f t="shared" si="4"/>
        <v>3.08</v>
      </c>
      <c r="F138" s="5">
        <v>3.48</v>
      </c>
      <c r="G138" s="1">
        <v>3320</v>
      </c>
      <c r="H138" s="1">
        <v>90</v>
      </c>
      <c r="I138" s="6">
        <v>72.21</v>
      </c>
      <c r="J138" s="6">
        <v>86.47</v>
      </c>
      <c r="K138" s="1" t="s">
        <v>40</v>
      </c>
      <c r="L138" s="1">
        <v>1996</v>
      </c>
    </row>
    <row r="139" spans="1:12" ht="15.75">
      <c r="A139" s="1" t="s">
        <v>38</v>
      </c>
      <c r="B139" s="1" t="s">
        <v>38</v>
      </c>
      <c r="C139" s="1" t="s">
        <v>442</v>
      </c>
      <c r="D139" s="11">
        <f t="shared" si="5"/>
        <v>3.435705875</v>
      </c>
      <c r="E139" s="12">
        <f t="shared" si="4"/>
        <v>3.15</v>
      </c>
      <c r="F139" s="5">
        <v>3.55</v>
      </c>
      <c r="G139" s="1">
        <v>3390</v>
      </c>
      <c r="H139" s="1">
        <v>80</v>
      </c>
      <c r="I139" s="6">
        <v>72.21</v>
      </c>
      <c r="J139" s="6">
        <v>86.47</v>
      </c>
      <c r="K139" s="1" t="s">
        <v>40</v>
      </c>
      <c r="L139" s="1">
        <v>1996</v>
      </c>
    </row>
    <row r="140" spans="1:12" ht="15.75">
      <c r="A140" s="1" t="s">
        <v>38</v>
      </c>
      <c r="B140" s="1" t="s">
        <v>38</v>
      </c>
      <c r="C140" s="1" t="s">
        <v>443</v>
      </c>
      <c r="D140" s="11">
        <f t="shared" si="5"/>
        <v>4.6851250239999995</v>
      </c>
      <c r="E140" s="12">
        <f t="shared" si="4"/>
        <v>4.239999999999999</v>
      </c>
      <c r="F140" s="5">
        <v>4.64</v>
      </c>
      <c r="G140" s="1">
        <v>4480</v>
      </c>
      <c r="H140" s="1">
        <v>90</v>
      </c>
      <c r="I140" s="6">
        <v>72.24</v>
      </c>
      <c r="J140" s="6">
        <v>86.45</v>
      </c>
      <c r="K140" s="1" t="s">
        <v>40</v>
      </c>
      <c r="L140" s="1">
        <v>1996</v>
      </c>
    </row>
    <row r="141" spans="1:12" ht="15.75">
      <c r="A141" s="1" t="s">
        <v>38</v>
      </c>
      <c r="B141" s="1" t="s">
        <v>38</v>
      </c>
      <c r="C141" s="1" t="s">
        <v>444</v>
      </c>
      <c r="D141" s="11">
        <f t="shared" si="5"/>
        <v>3.550268125</v>
      </c>
      <c r="E141" s="12">
        <f t="shared" si="4"/>
        <v>3.25</v>
      </c>
      <c r="F141" s="5">
        <v>3.65</v>
      </c>
      <c r="G141" s="1">
        <v>3490</v>
      </c>
      <c r="H141" s="1">
        <v>80</v>
      </c>
      <c r="I141" s="6">
        <v>72.375</v>
      </c>
      <c r="J141" s="6">
        <v>86.275</v>
      </c>
      <c r="K141" s="1" t="s">
        <v>40</v>
      </c>
      <c r="L141" s="1">
        <v>1996</v>
      </c>
    </row>
    <row r="142" spans="1:12" ht="15.75">
      <c r="A142" s="1" t="s">
        <v>38</v>
      </c>
      <c r="B142" s="1" t="s">
        <v>38</v>
      </c>
      <c r="C142" s="1" t="s">
        <v>445</v>
      </c>
      <c r="D142" s="11">
        <f t="shared" si="5"/>
        <v>2.1792275663750003</v>
      </c>
      <c r="E142" s="12">
        <f t="shared" si="4"/>
        <v>2.055</v>
      </c>
      <c r="F142" s="5">
        <v>2.455</v>
      </c>
      <c r="G142" s="1">
        <v>2295</v>
      </c>
      <c r="H142" s="1">
        <v>80</v>
      </c>
      <c r="I142" s="6">
        <v>72.38</v>
      </c>
      <c r="J142" s="6">
        <v>86.26</v>
      </c>
      <c r="K142" s="1" t="s">
        <v>40</v>
      </c>
      <c r="L142" s="1">
        <v>1996</v>
      </c>
    </row>
    <row r="143" spans="1:12" ht="15.75">
      <c r="A143" s="1" t="s">
        <v>38</v>
      </c>
      <c r="B143" s="1" t="s">
        <v>38</v>
      </c>
      <c r="C143" s="1" t="s">
        <v>446</v>
      </c>
      <c r="D143" s="11">
        <f t="shared" si="5"/>
        <v>3.773655596125001</v>
      </c>
      <c r="E143" s="12">
        <f t="shared" si="4"/>
        <v>3.4450000000000003</v>
      </c>
      <c r="F143" s="5">
        <v>3.845</v>
      </c>
      <c r="G143" s="1">
        <v>3690</v>
      </c>
      <c r="H143" s="1">
        <v>100</v>
      </c>
      <c r="I143" s="6">
        <v>72.38</v>
      </c>
      <c r="J143" s="6">
        <v>86.27</v>
      </c>
      <c r="K143" s="1" t="s">
        <v>40</v>
      </c>
      <c r="L143" s="1">
        <v>1996</v>
      </c>
    </row>
    <row r="144" spans="1:12" ht="15.75">
      <c r="A144" s="1" t="s">
        <v>38</v>
      </c>
      <c r="B144" s="1" t="s">
        <v>38</v>
      </c>
      <c r="C144" s="1" t="s">
        <v>447</v>
      </c>
      <c r="D144" s="11">
        <f t="shared" si="5"/>
        <v>3.842393262625</v>
      </c>
      <c r="E144" s="12">
        <f t="shared" si="4"/>
        <v>3.505</v>
      </c>
      <c r="F144" s="5">
        <v>3.905</v>
      </c>
      <c r="G144" s="1">
        <v>3745</v>
      </c>
      <c r="H144" s="1">
        <v>80</v>
      </c>
      <c r="I144" s="6">
        <v>72.38</v>
      </c>
      <c r="J144" s="6">
        <v>86.275</v>
      </c>
      <c r="K144" s="1" t="s">
        <v>40</v>
      </c>
      <c r="L144" s="1">
        <v>1996</v>
      </c>
    </row>
    <row r="145" spans="1:12" ht="15.75">
      <c r="A145" s="1" t="s">
        <v>38</v>
      </c>
      <c r="B145" s="1" t="s">
        <v>38</v>
      </c>
      <c r="C145" s="1" t="s">
        <v>448</v>
      </c>
      <c r="D145" s="11">
        <f t="shared" si="5"/>
        <v>3.389878231</v>
      </c>
      <c r="E145" s="12">
        <f t="shared" si="4"/>
        <v>3.11</v>
      </c>
      <c r="F145" s="5">
        <v>3.51</v>
      </c>
      <c r="G145" s="1">
        <v>3350</v>
      </c>
      <c r="H145" s="1">
        <v>100</v>
      </c>
      <c r="I145" s="6">
        <v>72.39</v>
      </c>
      <c r="J145" s="6">
        <v>86.27</v>
      </c>
      <c r="K145" s="1" t="s">
        <v>40</v>
      </c>
      <c r="L145" s="1">
        <v>1996</v>
      </c>
    </row>
    <row r="146" spans="1:12" ht="15.75">
      <c r="A146" s="1" t="s">
        <v>38</v>
      </c>
      <c r="B146" s="1" t="s">
        <v>38</v>
      </c>
      <c r="C146" s="1" t="s">
        <v>449</v>
      </c>
      <c r="D146" s="11">
        <f t="shared" si="5"/>
        <v>3.928320712</v>
      </c>
      <c r="E146" s="12">
        <f t="shared" si="4"/>
        <v>3.58</v>
      </c>
      <c r="F146" s="5">
        <v>3.98</v>
      </c>
      <c r="G146" s="1">
        <v>3820</v>
      </c>
      <c r="H146" s="1">
        <v>100</v>
      </c>
      <c r="I146" s="6">
        <v>72.39</v>
      </c>
      <c r="J146" s="6">
        <v>86.3</v>
      </c>
      <c r="K146" s="1" t="s">
        <v>40</v>
      </c>
      <c r="L146" s="1">
        <v>1996</v>
      </c>
    </row>
    <row r="147" spans="1:12" ht="15.75">
      <c r="A147" s="1" t="s">
        <v>38</v>
      </c>
      <c r="B147" s="1" t="s">
        <v>38</v>
      </c>
      <c r="C147" s="1" t="s">
        <v>450</v>
      </c>
      <c r="D147" s="11">
        <f t="shared" si="5"/>
        <v>3.6075470000000003</v>
      </c>
      <c r="E147" s="12">
        <f t="shared" si="4"/>
        <v>3.3000000000000003</v>
      </c>
      <c r="F147" s="5">
        <v>3.7</v>
      </c>
      <c r="G147" s="1">
        <v>3540</v>
      </c>
      <c r="H147" s="1">
        <v>80</v>
      </c>
      <c r="I147" s="6">
        <v>72.4</v>
      </c>
      <c r="J147" s="6">
        <v>86.25</v>
      </c>
      <c r="K147" s="1" t="s">
        <v>40</v>
      </c>
      <c r="L147" s="1">
        <v>1996</v>
      </c>
    </row>
    <row r="148" spans="1:12" ht="15.75">
      <c r="A148" s="1" t="s">
        <v>38</v>
      </c>
      <c r="B148" s="1" t="s">
        <v>38</v>
      </c>
      <c r="C148" s="1" t="s">
        <v>451</v>
      </c>
      <c r="D148" s="11">
        <f t="shared" si="5"/>
        <v>4.943581494625001</v>
      </c>
      <c r="E148" s="12">
        <f t="shared" si="4"/>
        <v>4.465</v>
      </c>
      <c r="F148" s="5">
        <v>4.865</v>
      </c>
      <c r="G148" s="1">
        <v>4710</v>
      </c>
      <c r="H148" s="1">
        <v>100</v>
      </c>
      <c r="I148" s="6">
        <v>72.4</v>
      </c>
      <c r="J148" s="6">
        <v>86.26</v>
      </c>
      <c r="K148" s="1" t="s">
        <v>40</v>
      </c>
      <c r="L148" s="1">
        <v>1996</v>
      </c>
    </row>
    <row r="149" spans="1:12" ht="15.75">
      <c r="A149" s="1" t="s">
        <v>38</v>
      </c>
      <c r="B149" s="1" t="s">
        <v>38</v>
      </c>
      <c r="C149" s="1" t="s">
        <v>452</v>
      </c>
      <c r="D149" s="11">
        <f t="shared" si="5"/>
        <v>2.9428876479999997</v>
      </c>
      <c r="E149" s="12">
        <f t="shared" si="4"/>
        <v>2.72</v>
      </c>
      <c r="F149" s="5">
        <v>3.12</v>
      </c>
      <c r="G149" s="1">
        <v>2960</v>
      </c>
      <c r="H149" s="1">
        <v>80</v>
      </c>
      <c r="I149" s="6">
        <v>72.41</v>
      </c>
      <c r="J149" s="6">
        <v>86.23</v>
      </c>
      <c r="K149" s="1" t="s">
        <v>40</v>
      </c>
      <c r="L149" s="1">
        <v>1996</v>
      </c>
    </row>
    <row r="150" spans="1:12" ht="15.75">
      <c r="A150" s="1" t="s">
        <v>38</v>
      </c>
      <c r="B150" s="1" t="s">
        <v>38</v>
      </c>
      <c r="C150" s="1" t="s">
        <v>453</v>
      </c>
      <c r="D150" s="11">
        <f t="shared" si="5"/>
        <v>4.180432000000001</v>
      </c>
      <c r="E150" s="12">
        <f t="shared" si="4"/>
        <v>3.8000000000000003</v>
      </c>
      <c r="F150" s="5">
        <v>4.2</v>
      </c>
      <c r="G150" s="1">
        <v>4040</v>
      </c>
      <c r="H150" s="1">
        <v>100</v>
      </c>
      <c r="I150" s="6">
        <v>72.41</v>
      </c>
      <c r="J150" s="6">
        <v>86.23</v>
      </c>
      <c r="K150" s="1" t="s">
        <v>40</v>
      </c>
      <c r="L150" s="1">
        <v>1996</v>
      </c>
    </row>
    <row r="151" spans="1:12" ht="15.75">
      <c r="A151" s="1" t="s">
        <v>38</v>
      </c>
      <c r="B151" s="1" t="s">
        <v>38</v>
      </c>
      <c r="C151" s="1" t="s">
        <v>454</v>
      </c>
      <c r="D151" s="11">
        <f t="shared" si="5"/>
        <v>7.152438853</v>
      </c>
      <c r="E151" s="12">
        <f t="shared" si="4"/>
        <v>6.369999999999999</v>
      </c>
      <c r="F151" s="5">
        <v>6.77</v>
      </c>
      <c r="G151" s="1">
        <v>6610</v>
      </c>
      <c r="H151" s="1">
        <v>110</v>
      </c>
      <c r="I151" s="6">
        <v>72.41</v>
      </c>
      <c r="J151" s="6">
        <v>86.28</v>
      </c>
      <c r="K151" s="1" t="s">
        <v>40</v>
      </c>
      <c r="L151" s="1">
        <v>1996</v>
      </c>
    </row>
    <row r="152" spans="1:12" ht="15.75">
      <c r="A152" s="1" t="s">
        <v>38</v>
      </c>
      <c r="B152" s="1" t="s">
        <v>38</v>
      </c>
      <c r="C152" s="1" t="s">
        <v>455</v>
      </c>
      <c r="D152" s="11">
        <f t="shared" si="5"/>
        <v>0.21915487712500004</v>
      </c>
      <c r="E152" s="12">
        <f t="shared" si="4"/>
        <v>0.365</v>
      </c>
      <c r="F152" s="5">
        <v>0.765</v>
      </c>
      <c r="G152" s="1">
        <v>610</v>
      </c>
      <c r="H152" s="1">
        <v>80</v>
      </c>
      <c r="I152" s="6">
        <v>72.42</v>
      </c>
      <c r="J152" s="6">
        <v>86.23</v>
      </c>
      <c r="K152" s="1" t="s">
        <v>40</v>
      </c>
      <c r="L152" s="1">
        <v>1996</v>
      </c>
    </row>
    <row r="153" spans="1:12" ht="15.75">
      <c r="A153" s="1" t="s">
        <v>38</v>
      </c>
      <c r="B153" s="1" t="s">
        <v>38</v>
      </c>
      <c r="C153" s="1" t="s">
        <v>456</v>
      </c>
      <c r="D153" s="11">
        <f t="shared" si="5"/>
        <v>6.079998624999999</v>
      </c>
      <c r="E153" s="12">
        <f t="shared" si="4"/>
        <v>5.449999999999999</v>
      </c>
      <c r="F153" s="5">
        <v>5.85</v>
      </c>
      <c r="G153" s="1">
        <v>5690</v>
      </c>
      <c r="H153" s="1">
        <v>100</v>
      </c>
      <c r="I153" s="6">
        <v>72.42</v>
      </c>
      <c r="J153" s="6">
        <v>86.27</v>
      </c>
      <c r="K153" s="1" t="s">
        <v>40</v>
      </c>
      <c r="L153" s="1">
        <v>1996</v>
      </c>
    </row>
    <row r="154" spans="1:12" ht="15.75">
      <c r="A154" s="1" t="s">
        <v>38</v>
      </c>
      <c r="B154" s="1" t="s">
        <v>38</v>
      </c>
      <c r="C154" s="1" t="s">
        <v>457</v>
      </c>
      <c r="D154" s="11">
        <f t="shared" si="5"/>
        <v>1.8510092330000003</v>
      </c>
      <c r="E154" s="12">
        <f t="shared" si="4"/>
        <v>1.77</v>
      </c>
      <c r="F154" s="5">
        <v>2.17</v>
      </c>
      <c r="G154" s="1">
        <v>2010</v>
      </c>
      <c r="H154" s="1">
        <v>90</v>
      </c>
      <c r="I154" s="6">
        <v>72.425</v>
      </c>
      <c r="J154" s="6">
        <v>86.23</v>
      </c>
      <c r="K154" s="1" t="s">
        <v>40</v>
      </c>
      <c r="L154" s="1">
        <v>1996</v>
      </c>
    </row>
    <row r="155" spans="1:12" ht="15.75">
      <c r="A155" s="1" t="s">
        <v>38</v>
      </c>
      <c r="B155" s="1" t="s">
        <v>38</v>
      </c>
      <c r="C155" s="1" t="s">
        <v>458</v>
      </c>
      <c r="D155" s="11">
        <f t="shared" si="5"/>
        <v>3.149239</v>
      </c>
      <c r="E155" s="12">
        <f t="shared" si="4"/>
        <v>2.9</v>
      </c>
      <c r="F155" s="5">
        <v>3.3</v>
      </c>
      <c r="G155" s="1">
        <v>3140</v>
      </c>
      <c r="H155" s="1">
        <v>80</v>
      </c>
      <c r="I155" s="6">
        <v>72.425</v>
      </c>
      <c r="J155" s="6">
        <v>86.24</v>
      </c>
      <c r="K155" s="1" t="s">
        <v>40</v>
      </c>
      <c r="L155" s="1">
        <v>1996</v>
      </c>
    </row>
    <row r="156" spans="1:12" ht="15.75">
      <c r="A156" s="1" t="s">
        <v>38</v>
      </c>
      <c r="B156" s="1" t="s">
        <v>38</v>
      </c>
      <c r="C156" s="1" t="s">
        <v>459</v>
      </c>
      <c r="D156" s="11">
        <f t="shared" si="5"/>
        <v>0.3538185920000001</v>
      </c>
      <c r="E156" s="12">
        <f t="shared" si="4"/>
        <v>0.48</v>
      </c>
      <c r="F156" s="5">
        <v>0.88</v>
      </c>
      <c r="G156" s="1">
        <v>720</v>
      </c>
      <c r="H156" s="1">
        <v>70</v>
      </c>
      <c r="I156" s="6">
        <v>72.43</v>
      </c>
      <c r="J156" s="6">
        <v>86.24</v>
      </c>
      <c r="K156" s="1" t="s">
        <v>40</v>
      </c>
      <c r="L156" s="1">
        <v>1996</v>
      </c>
    </row>
    <row r="157" spans="1:12" ht="15.75">
      <c r="A157" s="1" t="s">
        <v>38</v>
      </c>
      <c r="B157" s="1" t="s">
        <v>38</v>
      </c>
      <c r="C157" s="1" t="s">
        <v>460</v>
      </c>
      <c r="D157" s="11">
        <f t="shared" si="5"/>
        <v>0.878672357</v>
      </c>
      <c r="E157" s="12">
        <f t="shared" si="4"/>
        <v>0.93</v>
      </c>
      <c r="F157" s="5">
        <v>1.33</v>
      </c>
      <c r="G157" s="1">
        <v>1170</v>
      </c>
      <c r="H157" s="1">
        <v>90</v>
      </c>
      <c r="I157" s="6">
        <v>72.44</v>
      </c>
      <c r="J157" s="6">
        <v>86.25</v>
      </c>
      <c r="K157" s="1" t="s">
        <v>40</v>
      </c>
      <c r="L157" s="1">
        <v>1996</v>
      </c>
    </row>
    <row r="158" spans="1:12" ht="15.75">
      <c r="A158" s="1" t="s">
        <v>38</v>
      </c>
      <c r="B158" s="1" t="s">
        <v>38</v>
      </c>
      <c r="C158" s="1" t="s">
        <v>461</v>
      </c>
      <c r="D158" s="11">
        <f t="shared" si="5"/>
        <v>0.307005184</v>
      </c>
      <c r="E158" s="12">
        <f t="shared" si="4"/>
        <v>0.43999999999999995</v>
      </c>
      <c r="F158" s="5">
        <v>0.84</v>
      </c>
      <c r="G158" s="1">
        <v>680</v>
      </c>
      <c r="H158" s="1">
        <v>70</v>
      </c>
      <c r="I158" s="6">
        <v>72.44</v>
      </c>
      <c r="J158" s="6">
        <v>86.26</v>
      </c>
      <c r="K158" s="1" t="s">
        <v>40</v>
      </c>
      <c r="L158" s="1">
        <v>1996</v>
      </c>
    </row>
    <row r="159" spans="1:12" ht="15.75">
      <c r="A159" s="1" t="s">
        <v>38</v>
      </c>
      <c r="B159" s="1" t="s">
        <v>38</v>
      </c>
      <c r="C159" s="1" t="s">
        <v>462</v>
      </c>
      <c r="D159" s="11">
        <f t="shared" si="5"/>
        <v>4.822929856</v>
      </c>
      <c r="E159" s="12">
        <f t="shared" si="4"/>
        <v>4.359999999999999</v>
      </c>
      <c r="F159" s="5">
        <v>4.76</v>
      </c>
      <c r="G159" s="1">
        <v>4600</v>
      </c>
      <c r="H159" s="1">
        <v>100</v>
      </c>
      <c r="I159" s="6">
        <v>72.45</v>
      </c>
      <c r="J159" s="6">
        <v>86.27</v>
      </c>
      <c r="K159" s="1" t="s">
        <v>40</v>
      </c>
      <c r="L159" s="1">
        <v>1996</v>
      </c>
    </row>
    <row r="160" spans="1:12" ht="15.75">
      <c r="A160" s="1" t="s">
        <v>38</v>
      </c>
      <c r="B160" s="1" t="s">
        <v>38</v>
      </c>
      <c r="C160" s="1" t="s">
        <v>463</v>
      </c>
      <c r="D160" s="11">
        <f t="shared" si="5"/>
        <v>0.5641454960000001</v>
      </c>
      <c r="E160" s="12">
        <f t="shared" si="4"/>
        <v>0.66</v>
      </c>
      <c r="F160" s="5">
        <v>1.06</v>
      </c>
      <c r="G160" s="1">
        <v>900</v>
      </c>
      <c r="H160" s="1">
        <v>50</v>
      </c>
      <c r="I160" s="6">
        <v>72.59</v>
      </c>
      <c r="J160" s="6">
        <v>85.525</v>
      </c>
      <c r="K160" s="1" t="s">
        <v>40</v>
      </c>
      <c r="L160" s="1">
        <v>1996</v>
      </c>
    </row>
    <row r="161" spans="1:12" ht="15.75">
      <c r="A161" s="1" t="s">
        <v>38</v>
      </c>
      <c r="B161" s="1" t="s">
        <v>38</v>
      </c>
      <c r="C161" s="1" t="s">
        <v>464</v>
      </c>
      <c r="D161" s="11">
        <f t="shared" si="5"/>
        <v>7.416888344875</v>
      </c>
      <c r="E161" s="12">
        <f t="shared" si="4"/>
        <v>6.595</v>
      </c>
      <c r="F161" s="5">
        <v>6.995</v>
      </c>
      <c r="G161" s="1">
        <v>6850</v>
      </c>
      <c r="H161" s="1">
        <v>80</v>
      </c>
      <c r="I161" s="6">
        <v>72.65</v>
      </c>
      <c r="J161" s="6">
        <v>85.68</v>
      </c>
      <c r="K161" s="1" t="s">
        <v>40</v>
      </c>
      <c r="L161" s="1">
        <v>1996</v>
      </c>
    </row>
    <row r="162" spans="1:12" ht="15.75">
      <c r="A162" s="1" t="s">
        <v>38</v>
      </c>
      <c r="B162" s="1" t="s">
        <v>38</v>
      </c>
      <c r="C162" s="1" t="s">
        <v>465</v>
      </c>
      <c r="D162" s="11">
        <f t="shared" si="5"/>
        <v>3.859578208</v>
      </c>
      <c r="E162" s="12">
        <f t="shared" si="4"/>
        <v>3.52</v>
      </c>
      <c r="F162" s="5">
        <v>3.92</v>
      </c>
      <c r="G162" s="1">
        <v>3760</v>
      </c>
      <c r="H162" s="1">
        <v>40</v>
      </c>
      <c r="I162" s="6">
        <v>72.677</v>
      </c>
      <c r="J162" s="6">
        <v>85.67</v>
      </c>
      <c r="K162" s="1" t="s">
        <v>40</v>
      </c>
      <c r="L162" s="1">
        <v>1996</v>
      </c>
    </row>
    <row r="163" spans="1:12" ht="15.75">
      <c r="A163" s="1" t="s">
        <v>38</v>
      </c>
      <c r="B163" s="1" t="s">
        <v>38</v>
      </c>
      <c r="C163" s="1" t="s">
        <v>466</v>
      </c>
      <c r="D163" s="11">
        <f t="shared" si="5"/>
        <v>3.149239</v>
      </c>
      <c r="E163" s="12">
        <f t="shared" si="4"/>
        <v>2.9</v>
      </c>
      <c r="F163" s="5">
        <v>3.3</v>
      </c>
      <c r="G163" s="1">
        <v>3140</v>
      </c>
      <c r="H163" s="1">
        <v>60</v>
      </c>
      <c r="I163" s="6">
        <v>72.69</v>
      </c>
      <c r="J163" s="6">
        <v>85.67</v>
      </c>
      <c r="K163" s="1" t="s">
        <v>40</v>
      </c>
      <c r="L163" s="1">
        <v>1996</v>
      </c>
    </row>
    <row r="164" spans="1:12" ht="15.75">
      <c r="A164" s="1" t="s">
        <v>38</v>
      </c>
      <c r="B164" s="1" t="s">
        <v>38</v>
      </c>
      <c r="C164" s="1" t="s">
        <v>467</v>
      </c>
      <c r="D164" s="11">
        <f t="shared" si="5"/>
        <v>2.9658208239999997</v>
      </c>
      <c r="E164" s="12">
        <f t="shared" si="4"/>
        <v>2.74</v>
      </c>
      <c r="F164" s="5">
        <v>3.14</v>
      </c>
      <c r="G164" s="1">
        <v>2980</v>
      </c>
      <c r="H164" s="1">
        <v>90</v>
      </c>
      <c r="I164" s="6">
        <v>72.7</v>
      </c>
      <c r="J164" s="6">
        <v>86.72</v>
      </c>
      <c r="K164" s="1" t="s">
        <v>40</v>
      </c>
      <c r="L164" s="1">
        <v>1996</v>
      </c>
    </row>
    <row r="165" spans="1:12" ht="15.75">
      <c r="A165" s="1" t="s">
        <v>38</v>
      </c>
      <c r="B165" s="1" t="s">
        <v>38</v>
      </c>
      <c r="C165" s="1" t="s">
        <v>468</v>
      </c>
      <c r="D165" s="11">
        <f t="shared" si="5"/>
        <v>4.2033569680000005</v>
      </c>
      <c r="E165" s="12">
        <f t="shared" si="4"/>
        <v>3.82</v>
      </c>
      <c r="F165" s="5">
        <v>4.22</v>
      </c>
      <c r="G165" s="1">
        <v>4060</v>
      </c>
      <c r="H165" s="1">
        <v>70</v>
      </c>
      <c r="I165" s="6">
        <v>72.7</v>
      </c>
      <c r="J165" s="6">
        <v>86.72</v>
      </c>
      <c r="K165" s="1" t="s">
        <v>40</v>
      </c>
      <c r="L165" s="1">
        <v>1996</v>
      </c>
    </row>
    <row r="166" spans="1:12" ht="15.75">
      <c r="A166" s="1" t="s">
        <v>38</v>
      </c>
      <c r="B166" s="1" t="s">
        <v>38</v>
      </c>
      <c r="C166" s="1" t="s">
        <v>469</v>
      </c>
      <c r="D166" s="11">
        <f t="shared" si="5"/>
        <v>2.2194893290000004</v>
      </c>
      <c r="E166" s="12">
        <f t="shared" si="4"/>
        <v>2.0900000000000003</v>
      </c>
      <c r="F166" s="5">
        <v>2.49</v>
      </c>
      <c r="G166" s="1">
        <v>2350</v>
      </c>
      <c r="H166" s="1">
        <v>60</v>
      </c>
      <c r="I166" s="6">
        <v>72.71</v>
      </c>
      <c r="J166" s="6">
        <v>85.68</v>
      </c>
      <c r="K166" s="1" t="s">
        <v>40</v>
      </c>
      <c r="L166" s="1">
        <v>1996</v>
      </c>
    </row>
    <row r="167" spans="1:12" ht="15.75">
      <c r="A167" s="1" t="s">
        <v>38</v>
      </c>
      <c r="B167" s="1" t="s">
        <v>38</v>
      </c>
      <c r="C167" s="1" t="s">
        <v>470</v>
      </c>
      <c r="D167" s="11">
        <f t="shared" si="5"/>
        <v>7.9428936640000005</v>
      </c>
      <c r="E167" s="12">
        <f t="shared" si="4"/>
        <v>7.04</v>
      </c>
      <c r="F167" s="5">
        <v>7.44</v>
      </c>
      <c r="G167" s="1">
        <v>7280</v>
      </c>
      <c r="H167" s="1">
        <v>100</v>
      </c>
      <c r="I167" s="6">
        <v>72.71</v>
      </c>
      <c r="J167" s="6">
        <v>86.77</v>
      </c>
      <c r="K167" s="1" t="s">
        <v>40</v>
      </c>
      <c r="L167" s="1">
        <v>1996</v>
      </c>
    </row>
    <row r="168" spans="1:12" ht="15.75">
      <c r="A168" s="1" t="s">
        <v>38</v>
      </c>
      <c r="B168" s="1" t="s">
        <v>38</v>
      </c>
      <c r="C168" s="1" t="s">
        <v>471</v>
      </c>
      <c r="D168" s="11">
        <f t="shared" si="5"/>
        <v>5.721286744000001</v>
      </c>
      <c r="E168" s="12">
        <f t="shared" si="4"/>
        <v>5.14</v>
      </c>
      <c r="F168" s="5">
        <v>5.54</v>
      </c>
      <c r="G168" s="1">
        <v>5400</v>
      </c>
      <c r="H168" s="1">
        <v>100</v>
      </c>
      <c r="I168" s="6">
        <v>72.72</v>
      </c>
      <c r="J168" s="6">
        <v>86.77</v>
      </c>
      <c r="K168" s="1" t="s">
        <v>40</v>
      </c>
      <c r="L168" s="1">
        <v>1996</v>
      </c>
    </row>
    <row r="169" spans="1:12" ht="15.75">
      <c r="A169" s="1" t="s">
        <v>38</v>
      </c>
      <c r="B169" s="1" t="s">
        <v>38</v>
      </c>
      <c r="C169" s="1" t="s">
        <v>472</v>
      </c>
      <c r="D169" s="11">
        <f t="shared" si="5"/>
        <v>7.800637888</v>
      </c>
      <c r="E169" s="12">
        <f t="shared" si="4"/>
        <v>6.92</v>
      </c>
      <c r="F169" s="5">
        <v>7.32</v>
      </c>
      <c r="G169" s="1">
        <v>7160</v>
      </c>
      <c r="H169" s="1">
        <v>100</v>
      </c>
      <c r="I169" s="6">
        <v>72.72</v>
      </c>
      <c r="J169" s="6">
        <v>86.83</v>
      </c>
      <c r="K169" s="1" t="s">
        <v>40</v>
      </c>
      <c r="L169" s="1">
        <v>1996</v>
      </c>
    </row>
    <row r="170" spans="1:12" ht="15.75">
      <c r="A170" s="1" t="s">
        <v>38</v>
      </c>
      <c r="B170" s="1" t="s">
        <v>38</v>
      </c>
      <c r="C170" s="1" t="s">
        <v>473</v>
      </c>
      <c r="D170" s="11">
        <f t="shared" si="5"/>
        <v>0.8437789999999998</v>
      </c>
      <c r="E170" s="12">
        <f t="shared" si="4"/>
        <v>0.9</v>
      </c>
      <c r="F170" s="5">
        <v>1.3</v>
      </c>
      <c r="G170" s="1">
        <v>1140</v>
      </c>
      <c r="H170" s="1">
        <v>70</v>
      </c>
      <c r="I170" s="6">
        <v>72.73</v>
      </c>
      <c r="J170" s="6">
        <v>86.73</v>
      </c>
      <c r="K170" s="1" t="s">
        <v>40</v>
      </c>
      <c r="L170" s="1">
        <v>1996</v>
      </c>
    </row>
    <row r="171" spans="1:12" ht="15.75">
      <c r="A171" s="1" t="s">
        <v>38</v>
      </c>
      <c r="B171" s="1" t="s">
        <v>38</v>
      </c>
      <c r="C171" s="1" t="s">
        <v>474</v>
      </c>
      <c r="D171" s="11">
        <f t="shared" si="5"/>
        <v>1.608684416</v>
      </c>
      <c r="E171" s="12">
        <f t="shared" si="4"/>
        <v>1.56</v>
      </c>
      <c r="F171" s="5">
        <v>1.96</v>
      </c>
      <c r="G171" s="1">
        <v>1830</v>
      </c>
      <c r="H171" s="1">
        <v>90</v>
      </c>
      <c r="I171" s="6">
        <v>72.73</v>
      </c>
      <c r="J171" s="6">
        <v>86.75</v>
      </c>
      <c r="K171" s="1" t="s">
        <v>40</v>
      </c>
      <c r="L171" s="1">
        <v>1996</v>
      </c>
    </row>
    <row r="172" spans="1:12" ht="15.75">
      <c r="A172" s="1" t="s">
        <v>38</v>
      </c>
      <c r="B172" s="1" t="s">
        <v>38</v>
      </c>
      <c r="C172" s="1" t="s">
        <v>475</v>
      </c>
      <c r="D172" s="11">
        <f t="shared" si="5"/>
        <v>3.7793836250000004</v>
      </c>
      <c r="E172" s="12">
        <f t="shared" si="4"/>
        <v>3.45</v>
      </c>
      <c r="F172" s="5">
        <v>3.85</v>
      </c>
      <c r="G172" s="1">
        <v>3690</v>
      </c>
      <c r="H172" s="1">
        <v>70</v>
      </c>
      <c r="I172" s="6">
        <v>72.73</v>
      </c>
      <c r="J172" s="6">
        <v>86.77</v>
      </c>
      <c r="K172" s="1" t="s">
        <v>40</v>
      </c>
      <c r="L172" s="1">
        <v>1996</v>
      </c>
    </row>
    <row r="173" spans="1:12" ht="15.75">
      <c r="A173" s="1" t="s">
        <v>37</v>
      </c>
      <c r="B173" s="1" t="s">
        <v>476</v>
      </c>
      <c r="C173" s="1" t="s">
        <v>477</v>
      </c>
      <c r="D173" s="11">
        <f t="shared" si="5"/>
        <v>6.155361215875001</v>
      </c>
      <c r="E173" s="12">
        <f t="shared" si="4"/>
        <v>5.515</v>
      </c>
      <c r="F173" s="5">
        <v>5.915</v>
      </c>
      <c r="G173" s="1">
        <v>5770</v>
      </c>
      <c r="H173" s="1">
        <v>140</v>
      </c>
      <c r="I173" s="6">
        <v>72.81</v>
      </c>
      <c r="J173" s="6">
        <v>80.44</v>
      </c>
      <c r="K173" s="1" t="s">
        <v>40</v>
      </c>
      <c r="L173" s="1">
        <v>1996</v>
      </c>
    </row>
    <row r="174" spans="1:12" ht="15.75">
      <c r="A174" s="1" t="s">
        <v>37</v>
      </c>
      <c r="B174" s="1" t="s">
        <v>476</v>
      </c>
      <c r="C174" s="1" t="s">
        <v>478</v>
      </c>
      <c r="D174" s="11">
        <f t="shared" si="5"/>
        <v>2.8568747361250004</v>
      </c>
      <c r="E174" s="12">
        <f t="shared" si="4"/>
        <v>2.645</v>
      </c>
      <c r="F174" s="5">
        <v>3.045</v>
      </c>
      <c r="G174" s="1">
        <v>2890</v>
      </c>
      <c r="H174" s="1">
        <v>130</v>
      </c>
      <c r="I174" s="6">
        <v>72.82</v>
      </c>
      <c r="J174" s="6">
        <v>80.44</v>
      </c>
      <c r="K174" s="1" t="s">
        <v>40</v>
      </c>
      <c r="L174" s="1">
        <v>1996</v>
      </c>
    </row>
    <row r="175" spans="1:12" ht="15.75">
      <c r="A175" s="1" t="s">
        <v>37</v>
      </c>
      <c r="B175" s="1" t="s">
        <v>476</v>
      </c>
      <c r="C175" s="1" t="s">
        <v>479</v>
      </c>
      <c r="D175" s="11">
        <f t="shared" si="5"/>
        <v>3.9512359999999993</v>
      </c>
      <c r="E175" s="12">
        <f t="shared" si="4"/>
        <v>3.6</v>
      </c>
      <c r="F175" s="5">
        <v>4</v>
      </c>
      <c r="G175" s="1">
        <v>3840</v>
      </c>
      <c r="H175" s="1">
        <v>130</v>
      </c>
      <c r="I175" s="6">
        <v>72.82</v>
      </c>
      <c r="J175" s="6">
        <v>80.44</v>
      </c>
      <c r="K175" s="1" t="s">
        <v>40</v>
      </c>
      <c r="L175" s="1">
        <v>1996</v>
      </c>
    </row>
    <row r="176" spans="1:12" ht="15.75">
      <c r="A176" s="1" t="s">
        <v>37</v>
      </c>
      <c r="B176" s="1" t="s">
        <v>476</v>
      </c>
      <c r="C176" s="1" t="s">
        <v>480</v>
      </c>
      <c r="D176" s="11">
        <f t="shared" si="5"/>
        <v>4.025715354625</v>
      </c>
      <c r="E176" s="12">
        <f t="shared" si="4"/>
        <v>3.6650000000000005</v>
      </c>
      <c r="F176" s="5">
        <v>4.065</v>
      </c>
      <c r="G176" s="1">
        <v>3930</v>
      </c>
      <c r="H176" s="1">
        <v>130</v>
      </c>
      <c r="I176" s="6">
        <v>72.82</v>
      </c>
      <c r="J176" s="6">
        <v>80.44</v>
      </c>
      <c r="K176" s="1" t="s">
        <v>40</v>
      </c>
      <c r="L176" s="1">
        <v>1996</v>
      </c>
    </row>
    <row r="177" spans="1:12" ht="15.75">
      <c r="A177" s="1" t="s">
        <v>37</v>
      </c>
      <c r="B177" s="1" t="s">
        <v>476</v>
      </c>
      <c r="C177" s="1" t="s">
        <v>481</v>
      </c>
      <c r="D177" s="11">
        <f t="shared" si="5"/>
        <v>5.352094168</v>
      </c>
      <c r="E177" s="12">
        <f t="shared" si="4"/>
        <v>4.819999999999999</v>
      </c>
      <c r="F177" s="5">
        <v>5.22</v>
      </c>
      <c r="G177" s="1">
        <v>5080</v>
      </c>
      <c r="H177" s="1">
        <v>130</v>
      </c>
      <c r="I177" s="6">
        <v>72.82</v>
      </c>
      <c r="J177" s="6">
        <v>80.44</v>
      </c>
      <c r="K177" s="1" t="s">
        <v>40</v>
      </c>
      <c r="L177" s="1">
        <v>1996</v>
      </c>
    </row>
    <row r="178" spans="1:12" ht="15.75">
      <c r="A178" s="1" t="s">
        <v>37</v>
      </c>
      <c r="B178" s="1" t="s">
        <v>476</v>
      </c>
      <c r="C178" s="1" t="s">
        <v>482</v>
      </c>
      <c r="D178" s="11">
        <f t="shared" si="5"/>
        <v>2.466620772625</v>
      </c>
      <c r="E178" s="12">
        <f t="shared" si="4"/>
        <v>2.305</v>
      </c>
      <c r="F178" s="5">
        <v>2.705</v>
      </c>
      <c r="G178" s="1">
        <v>2590</v>
      </c>
      <c r="H178" s="1">
        <v>120</v>
      </c>
      <c r="I178" s="6">
        <v>72.82</v>
      </c>
      <c r="J178" s="6">
        <v>80.47</v>
      </c>
      <c r="K178" s="1" t="s">
        <v>40</v>
      </c>
      <c r="L178" s="1">
        <v>1996</v>
      </c>
    </row>
    <row r="179" spans="1:12" ht="15.75">
      <c r="A179" s="1" t="s">
        <v>37</v>
      </c>
      <c r="B179" s="1" t="s">
        <v>476</v>
      </c>
      <c r="C179" s="1" t="s">
        <v>483</v>
      </c>
      <c r="D179" s="11">
        <f t="shared" si="5"/>
        <v>2.644604936</v>
      </c>
      <c r="E179" s="12">
        <f t="shared" si="4"/>
        <v>2.46</v>
      </c>
      <c r="F179" s="5">
        <v>2.86</v>
      </c>
      <c r="G179" s="1">
        <v>2710</v>
      </c>
      <c r="H179" s="1">
        <v>120</v>
      </c>
      <c r="I179" s="6">
        <v>72.82</v>
      </c>
      <c r="J179" s="6">
        <v>80.47</v>
      </c>
      <c r="K179" s="1" t="s">
        <v>40</v>
      </c>
      <c r="L179" s="1">
        <v>1996</v>
      </c>
    </row>
    <row r="180" spans="1:12" ht="15.75">
      <c r="A180" s="1" t="s">
        <v>37</v>
      </c>
      <c r="B180" s="1" t="s">
        <v>476</v>
      </c>
      <c r="C180" s="1" t="s">
        <v>484</v>
      </c>
      <c r="D180" s="11">
        <f t="shared" si="5"/>
        <v>7.117250104000001</v>
      </c>
      <c r="E180" s="12">
        <f t="shared" si="4"/>
        <v>6.34</v>
      </c>
      <c r="F180" s="5">
        <v>6.74</v>
      </c>
      <c r="G180" s="1">
        <v>6610</v>
      </c>
      <c r="H180" s="1">
        <v>140</v>
      </c>
      <c r="I180" s="6">
        <v>72.82</v>
      </c>
      <c r="J180" s="6">
        <v>80.47</v>
      </c>
      <c r="K180" s="1" t="s">
        <v>40</v>
      </c>
      <c r="L180" s="1">
        <v>1996</v>
      </c>
    </row>
    <row r="181" spans="1:12" ht="15.75">
      <c r="A181" s="1" t="s">
        <v>37</v>
      </c>
      <c r="B181" s="1" t="s">
        <v>476</v>
      </c>
      <c r="C181" s="1" t="s">
        <v>485</v>
      </c>
      <c r="D181" s="11">
        <f t="shared" si="5"/>
        <v>2.862609625</v>
      </c>
      <c r="E181" s="12">
        <f t="shared" si="4"/>
        <v>2.65</v>
      </c>
      <c r="F181" s="5">
        <v>3.05</v>
      </c>
      <c r="G181" s="1">
        <v>2890</v>
      </c>
      <c r="H181" s="1">
        <v>110</v>
      </c>
      <c r="I181" s="6">
        <v>72.825</v>
      </c>
      <c r="J181" s="6">
        <v>80.47</v>
      </c>
      <c r="K181" s="1" t="s">
        <v>40</v>
      </c>
      <c r="L181" s="1">
        <v>1996</v>
      </c>
    </row>
    <row r="182" spans="1:12" ht="15.75">
      <c r="A182" s="1" t="s">
        <v>37</v>
      </c>
      <c r="B182" s="1" t="s">
        <v>476</v>
      </c>
      <c r="C182" s="1" t="s">
        <v>486</v>
      </c>
      <c r="D182" s="11">
        <f t="shared" si="5"/>
        <v>3.0804663040000007</v>
      </c>
      <c r="E182" s="12">
        <f t="shared" si="4"/>
        <v>2.8400000000000003</v>
      </c>
      <c r="F182" s="5">
        <v>3.24</v>
      </c>
      <c r="G182" s="1">
        <v>3090</v>
      </c>
      <c r="H182" s="1">
        <v>110</v>
      </c>
      <c r="I182" s="6">
        <v>72.825</v>
      </c>
      <c r="J182" s="6">
        <v>80.47</v>
      </c>
      <c r="K182" s="1" t="s">
        <v>40</v>
      </c>
      <c r="L182" s="1">
        <v>1996</v>
      </c>
    </row>
    <row r="183" spans="1:12" ht="15.75">
      <c r="A183" s="1" t="s">
        <v>37</v>
      </c>
      <c r="B183" s="1" t="s">
        <v>476</v>
      </c>
      <c r="C183" s="1" t="s">
        <v>487</v>
      </c>
      <c r="D183" s="11">
        <f t="shared" si="5"/>
        <v>4.065822999999999</v>
      </c>
      <c r="E183" s="12">
        <f t="shared" si="4"/>
        <v>3.6999999999999997</v>
      </c>
      <c r="F183" s="5">
        <v>4.1</v>
      </c>
      <c r="G183" s="1">
        <v>3940</v>
      </c>
      <c r="H183" s="1">
        <v>110</v>
      </c>
      <c r="I183" s="6">
        <v>72.825</v>
      </c>
      <c r="J183" s="6">
        <v>80.47</v>
      </c>
      <c r="K183" s="1" t="s">
        <v>40</v>
      </c>
      <c r="L183" s="1">
        <v>1996</v>
      </c>
    </row>
    <row r="184" spans="1:12" ht="15.75">
      <c r="A184" s="1" t="s">
        <v>37</v>
      </c>
      <c r="B184" s="1" t="s">
        <v>476</v>
      </c>
      <c r="C184" s="1" t="s">
        <v>488</v>
      </c>
      <c r="D184" s="11">
        <f t="shared" si="5"/>
        <v>4.100203117000001</v>
      </c>
      <c r="E184" s="12">
        <f t="shared" si="4"/>
        <v>3.73</v>
      </c>
      <c r="F184" s="5">
        <v>4.13</v>
      </c>
      <c r="G184" s="1">
        <v>4030</v>
      </c>
      <c r="H184" s="1">
        <v>110</v>
      </c>
      <c r="I184" s="6">
        <v>72.825</v>
      </c>
      <c r="J184" s="6">
        <v>80.47</v>
      </c>
      <c r="K184" s="1" t="s">
        <v>40</v>
      </c>
      <c r="L184" s="1">
        <v>1996</v>
      </c>
    </row>
    <row r="185" spans="1:12" ht="15.75">
      <c r="A185" s="1" t="s">
        <v>37</v>
      </c>
      <c r="B185" s="1" t="s">
        <v>476</v>
      </c>
      <c r="C185" s="1" t="s">
        <v>489</v>
      </c>
      <c r="D185" s="11">
        <f t="shared" si="5"/>
        <v>2.4608770000000004</v>
      </c>
      <c r="E185" s="12">
        <f t="shared" si="4"/>
        <v>2.3000000000000003</v>
      </c>
      <c r="F185" s="5">
        <v>2.7</v>
      </c>
      <c r="G185" s="1">
        <v>2550</v>
      </c>
      <c r="H185" s="1">
        <v>120</v>
      </c>
      <c r="I185" s="6">
        <v>72.825</v>
      </c>
      <c r="J185" s="6">
        <v>80.48</v>
      </c>
      <c r="K185" s="1" t="s">
        <v>40</v>
      </c>
      <c r="L185" s="1">
        <v>1996</v>
      </c>
    </row>
    <row r="186" spans="1:12" ht="15.75">
      <c r="A186" s="1" t="s">
        <v>37</v>
      </c>
      <c r="B186" s="1" t="s">
        <v>476</v>
      </c>
      <c r="C186" s="1" t="s">
        <v>490</v>
      </c>
      <c r="D186" s="11">
        <f t="shared" si="5"/>
        <v>3.8538498658750004</v>
      </c>
      <c r="E186" s="12">
        <f t="shared" si="4"/>
        <v>3.515</v>
      </c>
      <c r="F186" s="5">
        <v>3.915</v>
      </c>
      <c r="G186" s="1">
        <v>3740</v>
      </c>
      <c r="H186" s="1">
        <v>130</v>
      </c>
      <c r="I186" s="6">
        <v>72.825</v>
      </c>
      <c r="J186" s="6">
        <v>80.48</v>
      </c>
      <c r="K186" s="1" t="s">
        <v>40</v>
      </c>
      <c r="L186" s="1">
        <v>1996</v>
      </c>
    </row>
    <row r="187" spans="1:12" ht="15.75">
      <c r="A187" s="1" t="s">
        <v>37</v>
      </c>
      <c r="B187" s="1" t="s">
        <v>476</v>
      </c>
      <c r="C187" s="1" t="s">
        <v>491</v>
      </c>
      <c r="D187" s="11">
        <f t="shared" si="5"/>
        <v>4.031444863000001</v>
      </c>
      <c r="E187" s="12">
        <f t="shared" si="4"/>
        <v>3.6700000000000004</v>
      </c>
      <c r="F187" s="5">
        <v>4.07</v>
      </c>
      <c r="G187" s="1">
        <v>3910</v>
      </c>
      <c r="H187" s="1">
        <v>140</v>
      </c>
      <c r="I187" s="6">
        <v>72.825</v>
      </c>
      <c r="J187" s="6">
        <v>80.48</v>
      </c>
      <c r="K187" s="1" t="s">
        <v>40</v>
      </c>
      <c r="L187" s="1">
        <v>1996</v>
      </c>
    </row>
    <row r="188" spans="1:12" ht="15.75">
      <c r="A188" s="1" t="s">
        <v>37</v>
      </c>
      <c r="B188" s="1" t="s">
        <v>476</v>
      </c>
      <c r="C188" s="1" t="s">
        <v>492</v>
      </c>
      <c r="D188" s="11">
        <f t="shared" si="5"/>
        <v>4.828673577125</v>
      </c>
      <c r="E188" s="12">
        <f t="shared" si="4"/>
        <v>4.364999999999999</v>
      </c>
      <c r="F188" s="5">
        <v>4.765</v>
      </c>
      <c r="G188" s="1">
        <v>4620</v>
      </c>
      <c r="H188" s="1">
        <v>140</v>
      </c>
      <c r="I188" s="6">
        <v>72.825</v>
      </c>
      <c r="J188" s="6">
        <v>80.48</v>
      </c>
      <c r="K188" s="1" t="s">
        <v>40</v>
      </c>
      <c r="L188" s="1">
        <v>1996</v>
      </c>
    </row>
    <row r="189" spans="1:12" ht="15.75">
      <c r="A189" s="1" t="s">
        <v>37</v>
      </c>
      <c r="B189" s="1" t="s">
        <v>476</v>
      </c>
      <c r="C189" s="1" t="s">
        <v>493</v>
      </c>
      <c r="D189" s="11">
        <f t="shared" si="5"/>
        <v>1.1515674171249999</v>
      </c>
      <c r="E189" s="12">
        <f t="shared" si="4"/>
        <v>1.165</v>
      </c>
      <c r="F189" s="5">
        <v>1.565</v>
      </c>
      <c r="G189" s="1">
        <v>1410</v>
      </c>
      <c r="H189" s="1">
        <v>120</v>
      </c>
      <c r="I189" s="6">
        <v>72.84</v>
      </c>
      <c r="J189" s="6">
        <v>80.5</v>
      </c>
      <c r="K189" s="1" t="s">
        <v>40</v>
      </c>
      <c r="L189" s="1">
        <v>1996</v>
      </c>
    </row>
    <row r="190" spans="1:12" ht="15.75">
      <c r="A190" s="1" t="s">
        <v>37</v>
      </c>
      <c r="B190" s="1" t="s">
        <v>476</v>
      </c>
      <c r="C190" s="1" t="s">
        <v>494</v>
      </c>
      <c r="D190" s="11">
        <f t="shared" si="5"/>
        <v>4.633468964874999</v>
      </c>
      <c r="E190" s="12">
        <f t="shared" si="4"/>
        <v>4.194999999999999</v>
      </c>
      <c r="F190" s="5">
        <v>4.595</v>
      </c>
      <c r="G190" s="1">
        <v>4450</v>
      </c>
      <c r="H190" s="1">
        <v>140</v>
      </c>
      <c r="I190" s="6">
        <v>72.83</v>
      </c>
      <c r="J190" s="6">
        <v>80.51</v>
      </c>
      <c r="K190" s="1" t="s">
        <v>40</v>
      </c>
      <c r="L190" s="1">
        <v>1996</v>
      </c>
    </row>
    <row r="191" spans="1:12" ht="15.75">
      <c r="A191" s="1" t="s">
        <v>37</v>
      </c>
      <c r="B191" s="1" t="s">
        <v>476</v>
      </c>
      <c r="C191" s="1" t="s">
        <v>495</v>
      </c>
      <c r="D191" s="11">
        <f t="shared" si="5"/>
        <v>4.759758922625</v>
      </c>
      <c r="E191" s="12">
        <f t="shared" si="4"/>
        <v>4.305</v>
      </c>
      <c r="F191" s="5">
        <v>4.705</v>
      </c>
      <c r="G191" s="1">
        <v>4560</v>
      </c>
      <c r="H191" s="1">
        <v>140</v>
      </c>
      <c r="I191" s="6">
        <v>72.83</v>
      </c>
      <c r="J191" s="6">
        <v>80.51</v>
      </c>
      <c r="K191" s="1" t="s">
        <v>40</v>
      </c>
      <c r="L191" s="1">
        <v>1996</v>
      </c>
    </row>
    <row r="192" spans="1:12" ht="15.75">
      <c r="A192" s="1" t="s">
        <v>37</v>
      </c>
      <c r="B192" s="1" t="s">
        <v>476</v>
      </c>
      <c r="C192" s="1" t="s">
        <v>496</v>
      </c>
      <c r="D192" s="11">
        <f t="shared" si="5"/>
        <v>4.983815000000001</v>
      </c>
      <c r="E192" s="12">
        <f t="shared" si="4"/>
        <v>4.5</v>
      </c>
      <c r="F192" s="5">
        <v>4.9</v>
      </c>
      <c r="G192" s="1">
        <v>4750</v>
      </c>
      <c r="H192" s="1">
        <v>140</v>
      </c>
      <c r="I192" s="6">
        <v>72.83</v>
      </c>
      <c r="J192" s="6">
        <v>80.51</v>
      </c>
      <c r="K192" s="1" t="s">
        <v>40</v>
      </c>
      <c r="L192" s="1">
        <v>1996</v>
      </c>
    </row>
    <row r="193" spans="1:12" ht="15.75">
      <c r="A193" s="1" t="s">
        <v>37</v>
      </c>
      <c r="B193" s="1" t="s">
        <v>476</v>
      </c>
      <c r="C193" s="1" t="s">
        <v>497</v>
      </c>
      <c r="D193" s="11">
        <f t="shared" si="5"/>
        <v>5.150590886125</v>
      </c>
      <c r="E193" s="12">
        <f t="shared" si="4"/>
        <v>4.645</v>
      </c>
      <c r="F193" s="5">
        <v>5.045</v>
      </c>
      <c r="G193" s="1">
        <v>4900</v>
      </c>
      <c r="H193" s="1">
        <v>140</v>
      </c>
      <c r="I193" s="6">
        <v>72.83</v>
      </c>
      <c r="J193" s="6">
        <v>80.51</v>
      </c>
      <c r="K193" s="1" t="s">
        <v>40</v>
      </c>
      <c r="L193" s="1">
        <v>1996</v>
      </c>
    </row>
    <row r="194" spans="1:12" ht="15.75">
      <c r="A194" s="1" t="s">
        <v>37</v>
      </c>
      <c r="B194" s="1" t="s">
        <v>476</v>
      </c>
      <c r="C194" s="1" t="s">
        <v>498</v>
      </c>
      <c r="D194" s="11">
        <f t="shared" si="5"/>
        <v>3.332590616</v>
      </c>
      <c r="E194" s="12">
        <f t="shared" si="4"/>
        <v>3.06</v>
      </c>
      <c r="F194" s="5">
        <v>3.46</v>
      </c>
      <c r="G194" s="1">
        <v>3300</v>
      </c>
      <c r="H194" s="1">
        <v>130</v>
      </c>
      <c r="I194" s="6">
        <v>72.83</v>
      </c>
      <c r="J194" s="6">
        <v>80.53</v>
      </c>
      <c r="K194" s="1" t="s">
        <v>40</v>
      </c>
      <c r="L194" s="1">
        <v>1996</v>
      </c>
    </row>
    <row r="195" spans="1:12" ht="15.75">
      <c r="A195" s="1" t="s">
        <v>37</v>
      </c>
      <c r="B195" s="1" t="s">
        <v>476</v>
      </c>
      <c r="C195" s="1" t="s">
        <v>499</v>
      </c>
      <c r="D195" s="11">
        <f t="shared" si="5"/>
        <v>6.959099315125001</v>
      </c>
      <c r="E195" s="12">
        <f t="shared" si="4"/>
        <v>6.205</v>
      </c>
      <c r="F195" s="5">
        <v>6.605</v>
      </c>
      <c r="G195" s="1">
        <v>6450</v>
      </c>
      <c r="H195" s="1">
        <v>150</v>
      </c>
      <c r="I195" s="6">
        <v>72.83</v>
      </c>
      <c r="J195" s="6">
        <v>80.54</v>
      </c>
      <c r="K195" s="1" t="s">
        <v>40</v>
      </c>
      <c r="L195" s="1">
        <v>1996</v>
      </c>
    </row>
    <row r="196" spans="1:12" ht="15.75">
      <c r="A196" s="1" t="s">
        <v>37</v>
      </c>
      <c r="B196" s="1" t="s">
        <v>476</v>
      </c>
      <c r="C196" s="1" t="s">
        <v>12</v>
      </c>
      <c r="D196" s="11">
        <f t="shared" si="5"/>
        <v>8.641168515625</v>
      </c>
      <c r="E196" s="12">
        <f aca="true" t="shared" si="6" ref="E196:E208">(F196-0.4)</f>
        <v>7.625</v>
      </c>
      <c r="F196" s="5">
        <v>8.025</v>
      </c>
      <c r="G196" s="1">
        <v>7890</v>
      </c>
      <c r="H196" s="1">
        <v>170</v>
      </c>
      <c r="I196" s="6">
        <v>72.83</v>
      </c>
      <c r="J196" s="6">
        <v>80.54</v>
      </c>
      <c r="K196" s="1" t="s">
        <v>40</v>
      </c>
      <c r="L196" s="1">
        <v>1996</v>
      </c>
    </row>
    <row r="197" spans="1:12" ht="15.75">
      <c r="A197" s="1" t="s">
        <v>37</v>
      </c>
      <c r="B197" s="1" t="s">
        <v>476</v>
      </c>
      <c r="C197" s="1" t="s">
        <v>13</v>
      </c>
      <c r="D197" s="11">
        <f aca="true" t="shared" si="7" ref="D197:D208">(0.000000001*(E197*1000)^3-0.00001*(E197*1000)^2+1.1789*(E197*1000)-209.86)/1000</f>
        <v>2.455133072375</v>
      </c>
      <c r="E197" s="12">
        <f t="shared" si="6"/>
        <v>2.295</v>
      </c>
      <c r="F197" s="5">
        <v>2.695</v>
      </c>
      <c r="G197" s="1">
        <v>2540</v>
      </c>
      <c r="H197" s="1">
        <v>90</v>
      </c>
      <c r="I197" s="6">
        <v>71.88</v>
      </c>
      <c r="J197" s="6">
        <v>80.86</v>
      </c>
      <c r="K197" s="1" t="s">
        <v>40</v>
      </c>
      <c r="L197" s="1">
        <v>1996</v>
      </c>
    </row>
    <row r="198" spans="1:12" ht="15.75">
      <c r="A198" s="1" t="s">
        <v>37</v>
      </c>
      <c r="B198" s="1" t="s">
        <v>476</v>
      </c>
      <c r="C198" s="1" t="s">
        <v>14</v>
      </c>
      <c r="D198" s="11">
        <f t="shared" si="7"/>
        <v>0.6749396188750001</v>
      </c>
      <c r="E198" s="12">
        <f t="shared" si="6"/>
        <v>0.755</v>
      </c>
      <c r="F198" s="5">
        <v>1.155</v>
      </c>
      <c r="G198" s="1">
        <v>990</v>
      </c>
      <c r="H198" s="1">
        <v>80</v>
      </c>
      <c r="I198" s="6">
        <v>71.88</v>
      </c>
      <c r="J198" s="6">
        <v>80.89</v>
      </c>
      <c r="K198" s="1" t="s">
        <v>40</v>
      </c>
      <c r="L198" s="1">
        <v>1996</v>
      </c>
    </row>
    <row r="199" spans="1:12" ht="15.75">
      <c r="A199" s="1" t="s">
        <v>37</v>
      </c>
      <c r="B199" s="1" t="s">
        <v>476</v>
      </c>
      <c r="C199" s="1" t="s">
        <v>15</v>
      </c>
      <c r="D199" s="11">
        <f t="shared" si="7"/>
        <v>0.5816487968749999</v>
      </c>
      <c r="E199" s="12">
        <f t="shared" si="6"/>
        <v>0.6749999999999999</v>
      </c>
      <c r="F199" s="5">
        <v>1.075</v>
      </c>
      <c r="G199" s="1">
        <v>920</v>
      </c>
      <c r="H199" s="1">
        <v>130</v>
      </c>
      <c r="I199" s="1">
        <v>71.883</v>
      </c>
      <c r="J199" s="1">
        <v>80.892</v>
      </c>
      <c r="K199" s="1" t="s">
        <v>40</v>
      </c>
      <c r="L199" s="1">
        <v>1996</v>
      </c>
    </row>
    <row r="200" spans="1:12" ht="15.75">
      <c r="A200" s="1" t="s">
        <v>37</v>
      </c>
      <c r="B200" s="1" t="s">
        <v>476</v>
      </c>
      <c r="C200" s="1" t="s">
        <v>16</v>
      </c>
      <c r="D200" s="11">
        <f t="shared" si="7"/>
        <v>0.7623097870000001</v>
      </c>
      <c r="E200" s="12">
        <f t="shared" si="6"/>
        <v>0.83</v>
      </c>
      <c r="F200" s="5">
        <v>1.23</v>
      </c>
      <c r="G200" s="1">
        <v>1070</v>
      </c>
      <c r="H200" s="1">
        <v>80</v>
      </c>
      <c r="I200" s="6">
        <v>71.88</v>
      </c>
      <c r="J200" s="6">
        <v>80.9</v>
      </c>
      <c r="K200" s="1" t="s">
        <v>40</v>
      </c>
      <c r="L200" s="1">
        <v>1996</v>
      </c>
    </row>
    <row r="201" spans="1:12" ht="15.75">
      <c r="A201" s="1" t="s">
        <v>37</v>
      </c>
      <c r="B201" s="1" t="s">
        <v>476</v>
      </c>
      <c r="C201" s="1" t="s">
        <v>17</v>
      </c>
      <c r="D201" s="11">
        <f t="shared" si="7"/>
        <v>0.013776858999999945</v>
      </c>
      <c r="E201" s="12">
        <f t="shared" si="6"/>
        <v>0.18999999999999995</v>
      </c>
      <c r="F201" s="5">
        <v>0.59</v>
      </c>
      <c r="G201" s="1">
        <v>440</v>
      </c>
      <c r="H201" s="1">
        <v>80</v>
      </c>
      <c r="I201" s="6">
        <v>72.07</v>
      </c>
      <c r="J201" s="6">
        <v>81.02</v>
      </c>
      <c r="K201" s="1" t="s">
        <v>40</v>
      </c>
      <c r="L201" s="1">
        <v>1996</v>
      </c>
    </row>
    <row r="202" spans="1:12" ht="15.75">
      <c r="A202" s="1" t="s">
        <v>37</v>
      </c>
      <c r="B202" s="1" t="s">
        <v>476</v>
      </c>
      <c r="C202" s="1" t="s">
        <v>18</v>
      </c>
      <c r="D202" s="11">
        <f t="shared" si="7"/>
        <v>2.092920392</v>
      </c>
      <c r="E202" s="12">
        <f t="shared" si="6"/>
        <v>1.98</v>
      </c>
      <c r="F202" s="5">
        <v>2.38</v>
      </c>
      <c r="G202" s="1">
        <v>2230</v>
      </c>
      <c r="H202" s="1">
        <v>110</v>
      </c>
      <c r="I202" s="6">
        <v>72.075</v>
      </c>
      <c r="J202" s="6">
        <v>81.05</v>
      </c>
      <c r="K202" s="1" t="s">
        <v>40</v>
      </c>
      <c r="L202" s="1">
        <v>1996</v>
      </c>
    </row>
    <row r="203" spans="1:12" ht="15.75">
      <c r="A203" s="1" t="s">
        <v>37</v>
      </c>
      <c r="B203" s="1" t="s">
        <v>476</v>
      </c>
      <c r="C203" s="1" t="s">
        <v>19</v>
      </c>
      <c r="D203" s="11">
        <f t="shared" si="7"/>
        <v>0.201572875</v>
      </c>
      <c r="E203" s="12">
        <f t="shared" si="6"/>
        <v>0.35</v>
      </c>
      <c r="F203" s="5">
        <v>0.75</v>
      </c>
      <c r="G203" s="1">
        <v>580</v>
      </c>
      <c r="H203" s="1">
        <v>80</v>
      </c>
      <c r="I203" s="6">
        <v>72.06</v>
      </c>
      <c r="J203" s="6">
        <v>81.07</v>
      </c>
      <c r="K203" s="1" t="s">
        <v>40</v>
      </c>
      <c r="L203" s="1">
        <v>1996</v>
      </c>
    </row>
    <row r="204" spans="1:12" ht="15.75">
      <c r="A204" s="1" t="s">
        <v>37</v>
      </c>
      <c r="B204" s="1" t="s">
        <v>476</v>
      </c>
      <c r="C204" s="1" t="s">
        <v>20</v>
      </c>
      <c r="D204" s="11">
        <f t="shared" si="7"/>
        <v>3.0575397680000007</v>
      </c>
      <c r="E204" s="12">
        <f t="shared" si="6"/>
        <v>2.8200000000000003</v>
      </c>
      <c r="F204" s="5">
        <v>3.22</v>
      </c>
      <c r="G204" s="1">
        <v>3080</v>
      </c>
      <c r="H204" s="1">
        <v>110</v>
      </c>
      <c r="I204" s="6">
        <v>72.075</v>
      </c>
      <c r="J204" s="6">
        <v>81.08</v>
      </c>
      <c r="K204" s="1" t="s">
        <v>40</v>
      </c>
      <c r="L204" s="1">
        <v>1996</v>
      </c>
    </row>
    <row r="205" spans="1:12" ht="15.75">
      <c r="A205" s="1" t="s">
        <v>37</v>
      </c>
      <c r="B205" s="1" t="s">
        <v>476</v>
      </c>
      <c r="C205" s="1" t="s">
        <v>21</v>
      </c>
      <c r="D205" s="11">
        <f t="shared" si="7"/>
        <v>2.661822171875</v>
      </c>
      <c r="E205" s="12">
        <f t="shared" si="6"/>
        <v>2.475</v>
      </c>
      <c r="F205" s="5">
        <v>2.875</v>
      </c>
      <c r="G205" s="1">
        <v>2720</v>
      </c>
      <c r="H205" s="1">
        <v>80</v>
      </c>
      <c r="I205" s="6">
        <v>72.05</v>
      </c>
      <c r="J205" s="6">
        <v>81.1</v>
      </c>
      <c r="K205" s="1" t="s">
        <v>40</v>
      </c>
      <c r="L205" s="1">
        <v>1996</v>
      </c>
    </row>
    <row r="206" spans="1:12" ht="15.75">
      <c r="A206" s="1" t="s">
        <v>37</v>
      </c>
      <c r="B206" s="1" t="s">
        <v>476</v>
      </c>
      <c r="C206" s="1" t="s">
        <v>22</v>
      </c>
      <c r="D206" s="11">
        <f t="shared" si="7"/>
        <v>3.2409215920000003</v>
      </c>
      <c r="E206" s="12">
        <f t="shared" si="6"/>
        <v>2.98</v>
      </c>
      <c r="F206" s="5">
        <v>3.38</v>
      </c>
      <c r="G206" s="1">
        <v>3240</v>
      </c>
      <c r="H206" s="1">
        <v>90</v>
      </c>
      <c r="I206" s="6">
        <v>72.05</v>
      </c>
      <c r="J206" s="6">
        <v>81.1</v>
      </c>
      <c r="K206" s="1" t="s">
        <v>40</v>
      </c>
      <c r="L206" s="1">
        <v>1996</v>
      </c>
    </row>
    <row r="207" spans="1:12" ht="15.75">
      <c r="A207" s="1" t="s">
        <v>37</v>
      </c>
      <c r="B207" s="1" t="s">
        <v>476</v>
      </c>
      <c r="C207" s="1" t="s">
        <v>23</v>
      </c>
      <c r="D207" s="11">
        <f t="shared" si="7"/>
        <v>2.242491931</v>
      </c>
      <c r="E207" s="12">
        <f t="shared" si="6"/>
        <v>2.11</v>
      </c>
      <c r="F207" s="5">
        <v>2.51</v>
      </c>
      <c r="G207" s="1">
        <v>2350</v>
      </c>
      <c r="H207" s="1">
        <v>110</v>
      </c>
      <c r="I207" s="6">
        <v>72.06</v>
      </c>
      <c r="J207" s="6">
        <v>81.1</v>
      </c>
      <c r="K207" s="1" t="s">
        <v>40</v>
      </c>
      <c r="L207" s="1">
        <v>1996</v>
      </c>
    </row>
    <row r="208" spans="1:12" ht="15.75">
      <c r="A208" s="1" t="s">
        <v>37</v>
      </c>
      <c r="B208" s="1" t="s">
        <v>476</v>
      </c>
      <c r="C208" s="1" t="s">
        <v>24</v>
      </c>
      <c r="D208" s="11">
        <f t="shared" si="7"/>
        <v>3.137777569</v>
      </c>
      <c r="E208" s="12">
        <f t="shared" si="6"/>
        <v>2.89</v>
      </c>
      <c r="F208" s="5">
        <v>3.29</v>
      </c>
      <c r="G208" s="1">
        <v>3120</v>
      </c>
      <c r="H208" s="1">
        <v>90</v>
      </c>
      <c r="I208" s="6">
        <v>72.06</v>
      </c>
      <c r="J208" s="6">
        <v>81.1</v>
      </c>
      <c r="K208" s="1" t="s">
        <v>40</v>
      </c>
      <c r="L208" s="1">
        <v>1996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A30" sqref="A30:G34"/>
    </sheetView>
  </sheetViews>
  <sheetFormatPr defaultColWidth="8.796875" defaultRowHeight="15"/>
  <cols>
    <col min="1" max="16384" width="11" style="0" customWidth="1"/>
  </cols>
  <sheetData>
    <row r="1" spans="1:11" ht="15.75">
      <c r="A1" t="s">
        <v>260</v>
      </c>
      <c r="B1" t="s">
        <v>37</v>
      </c>
      <c r="C1" t="s">
        <v>147</v>
      </c>
      <c r="D1" t="s">
        <v>11</v>
      </c>
      <c r="E1" t="s">
        <v>261</v>
      </c>
      <c r="G1" t="s">
        <v>262</v>
      </c>
      <c r="H1" t="s">
        <v>37</v>
      </c>
      <c r="I1" t="s">
        <v>147</v>
      </c>
      <c r="J1" t="s">
        <v>11</v>
      </c>
      <c r="K1" t="s">
        <v>261</v>
      </c>
    </row>
    <row r="2" spans="1:11" ht="15.75">
      <c r="A2" s="19">
        <v>0</v>
      </c>
      <c r="B2">
        <v>1</v>
      </c>
      <c r="C2">
        <v>1</v>
      </c>
      <c r="D2">
        <v>0</v>
      </c>
      <c r="E2">
        <v>6</v>
      </c>
      <c r="G2">
        <f>A2+0.25</f>
        <v>0.25</v>
      </c>
      <c r="H2" s="19">
        <f>B2/B$28*100</f>
        <v>1.0204081632653061</v>
      </c>
      <c r="I2" s="19">
        <f aca="true" t="shared" si="0" ref="I2:K17">C2/C$28*100</f>
        <v>0.847457627118644</v>
      </c>
      <c r="J2" s="19">
        <f t="shared" si="0"/>
        <v>0</v>
      </c>
      <c r="K2" s="19">
        <f t="shared" si="0"/>
        <v>2.941176470588235</v>
      </c>
    </row>
    <row r="3" spans="1:11" ht="15.75">
      <c r="A3" s="19">
        <v>0.5</v>
      </c>
      <c r="B3">
        <v>4</v>
      </c>
      <c r="C3">
        <v>1</v>
      </c>
      <c r="D3">
        <v>4</v>
      </c>
      <c r="E3">
        <v>8</v>
      </c>
      <c r="G3">
        <f aca="true" t="shared" si="1" ref="G3:G26">A3+0.25</f>
        <v>0.75</v>
      </c>
      <c r="H3" s="19">
        <f aca="true" t="shared" si="2" ref="H3:K26">B3/B$28*100</f>
        <v>4.081632653061225</v>
      </c>
      <c r="I3" s="19">
        <f t="shared" si="0"/>
        <v>0.847457627118644</v>
      </c>
      <c r="J3" s="19">
        <f t="shared" si="0"/>
        <v>10.526315789473683</v>
      </c>
      <c r="K3" s="19">
        <f t="shared" si="0"/>
        <v>3.9215686274509802</v>
      </c>
    </row>
    <row r="4" spans="1:11" ht="15.75">
      <c r="A4" s="19">
        <v>1</v>
      </c>
      <c r="B4">
        <v>1</v>
      </c>
      <c r="C4">
        <v>4</v>
      </c>
      <c r="D4">
        <v>4</v>
      </c>
      <c r="E4">
        <v>10</v>
      </c>
      <c r="G4">
        <f t="shared" si="1"/>
        <v>1.25</v>
      </c>
      <c r="H4" s="19">
        <f t="shared" si="2"/>
        <v>1.0204081632653061</v>
      </c>
      <c r="I4" s="19">
        <f t="shared" si="0"/>
        <v>3.389830508474576</v>
      </c>
      <c r="J4" s="19">
        <f t="shared" si="0"/>
        <v>10.526315789473683</v>
      </c>
      <c r="K4" s="19">
        <f t="shared" si="0"/>
        <v>4.901960784313726</v>
      </c>
    </row>
    <row r="5" spans="1:11" ht="15.75">
      <c r="A5" s="19">
        <v>1.5</v>
      </c>
      <c r="B5">
        <v>5</v>
      </c>
      <c r="C5">
        <v>2</v>
      </c>
      <c r="D5">
        <v>1</v>
      </c>
      <c r="E5">
        <v>6</v>
      </c>
      <c r="G5">
        <f t="shared" si="1"/>
        <v>1.75</v>
      </c>
      <c r="H5" s="19">
        <f t="shared" si="2"/>
        <v>5.1020408163265305</v>
      </c>
      <c r="I5" s="19">
        <f t="shared" si="0"/>
        <v>1.694915254237288</v>
      </c>
      <c r="J5" s="19">
        <f t="shared" si="0"/>
        <v>2.631578947368421</v>
      </c>
      <c r="K5" s="19">
        <f t="shared" si="0"/>
        <v>2.941176470588235</v>
      </c>
    </row>
    <row r="6" spans="1:11" ht="15.75">
      <c r="A6" s="19">
        <v>2</v>
      </c>
      <c r="B6">
        <v>0</v>
      </c>
      <c r="C6">
        <v>4</v>
      </c>
      <c r="D6">
        <v>0</v>
      </c>
      <c r="E6">
        <v>12</v>
      </c>
      <c r="G6">
        <f t="shared" si="1"/>
        <v>2.25</v>
      </c>
      <c r="H6" s="19">
        <f t="shared" si="2"/>
        <v>0</v>
      </c>
      <c r="I6" s="19">
        <f t="shared" si="0"/>
        <v>3.389830508474576</v>
      </c>
      <c r="J6" s="19">
        <f t="shared" si="0"/>
        <v>0</v>
      </c>
      <c r="K6" s="19">
        <f t="shared" si="0"/>
        <v>5.88235294117647</v>
      </c>
    </row>
    <row r="7" spans="1:11" ht="15.75">
      <c r="A7" s="19">
        <v>2.5</v>
      </c>
      <c r="B7">
        <v>3</v>
      </c>
      <c r="C7">
        <v>5</v>
      </c>
      <c r="D7">
        <v>0</v>
      </c>
      <c r="E7">
        <v>19</v>
      </c>
      <c r="G7">
        <f t="shared" si="1"/>
        <v>2.75</v>
      </c>
      <c r="H7" s="19">
        <f t="shared" si="2"/>
        <v>3.061224489795918</v>
      </c>
      <c r="I7" s="19">
        <f t="shared" si="0"/>
        <v>4.23728813559322</v>
      </c>
      <c r="J7" s="19">
        <f t="shared" si="0"/>
        <v>0</v>
      </c>
      <c r="K7" s="19">
        <f t="shared" si="0"/>
        <v>9.313725490196079</v>
      </c>
    </row>
    <row r="8" spans="1:11" ht="15.75">
      <c r="A8" s="19">
        <v>3</v>
      </c>
      <c r="B8">
        <v>3</v>
      </c>
      <c r="C8">
        <v>5</v>
      </c>
      <c r="D8">
        <v>0</v>
      </c>
      <c r="E8">
        <v>23</v>
      </c>
      <c r="G8">
        <f t="shared" si="1"/>
        <v>3.25</v>
      </c>
      <c r="H8" s="19">
        <f t="shared" si="2"/>
        <v>3.061224489795918</v>
      </c>
      <c r="I8" s="19">
        <f t="shared" si="0"/>
        <v>4.23728813559322</v>
      </c>
      <c r="J8" s="19">
        <f t="shared" si="0"/>
        <v>0</v>
      </c>
      <c r="K8" s="19">
        <f t="shared" si="0"/>
        <v>11.27450980392157</v>
      </c>
    </row>
    <row r="9" spans="1:11" ht="15.75">
      <c r="A9" s="19">
        <v>3.5</v>
      </c>
      <c r="B9">
        <v>4</v>
      </c>
      <c r="C9">
        <v>8</v>
      </c>
      <c r="D9">
        <v>0</v>
      </c>
      <c r="E9">
        <v>27</v>
      </c>
      <c r="G9">
        <f t="shared" si="1"/>
        <v>3.75</v>
      </c>
      <c r="H9" s="19">
        <f t="shared" si="2"/>
        <v>4.081632653061225</v>
      </c>
      <c r="I9" s="19">
        <f t="shared" si="0"/>
        <v>6.779661016949152</v>
      </c>
      <c r="J9" s="19">
        <f t="shared" si="0"/>
        <v>0</v>
      </c>
      <c r="K9" s="19">
        <f t="shared" si="0"/>
        <v>13.23529411764706</v>
      </c>
    </row>
    <row r="10" spans="1:11" ht="15.75">
      <c r="A10" s="19">
        <v>4</v>
      </c>
      <c r="B10">
        <v>2</v>
      </c>
      <c r="C10">
        <v>5</v>
      </c>
      <c r="D10">
        <v>0</v>
      </c>
      <c r="E10">
        <v>32</v>
      </c>
      <c r="G10">
        <f t="shared" si="1"/>
        <v>4.25</v>
      </c>
      <c r="H10" s="19">
        <f t="shared" si="2"/>
        <v>2.0408163265306123</v>
      </c>
      <c r="I10" s="19">
        <f t="shared" si="0"/>
        <v>4.23728813559322</v>
      </c>
      <c r="J10" s="19">
        <f t="shared" si="0"/>
        <v>0</v>
      </c>
      <c r="K10" s="19">
        <f t="shared" si="0"/>
        <v>15.686274509803921</v>
      </c>
    </row>
    <row r="11" spans="1:11" ht="15.75">
      <c r="A11" s="19">
        <v>4.5</v>
      </c>
      <c r="B11">
        <v>4</v>
      </c>
      <c r="C11">
        <v>15</v>
      </c>
      <c r="D11">
        <v>1</v>
      </c>
      <c r="E11">
        <v>18</v>
      </c>
      <c r="G11">
        <f t="shared" si="1"/>
        <v>4.75</v>
      </c>
      <c r="H11" s="19">
        <f t="shared" si="2"/>
        <v>4.081632653061225</v>
      </c>
      <c r="I11" s="19">
        <f t="shared" si="0"/>
        <v>12.711864406779661</v>
      </c>
      <c r="J11" s="19">
        <f t="shared" si="0"/>
        <v>2.631578947368421</v>
      </c>
      <c r="K11" s="19">
        <f t="shared" si="0"/>
        <v>8.823529411764707</v>
      </c>
    </row>
    <row r="12" spans="1:11" ht="15.75">
      <c r="A12" s="19">
        <v>5</v>
      </c>
      <c r="B12">
        <v>6</v>
      </c>
      <c r="C12">
        <v>7</v>
      </c>
      <c r="D12">
        <v>0</v>
      </c>
      <c r="E12">
        <v>13</v>
      </c>
      <c r="G12">
        <f t="shared" si="1"/>
        <v>5.25</v>
      </c>
      <c r="H12" s="19">
        <f t="shared" si="2"/>
        <v>6.122448979591836</v>
      </c>
      <c r="I12" s="19">
        <f t="shared" si="0"/>
        <v>5.932203389830509</v>
      </c>
      <c r="J12" s="19">
        <f t="shared" si="0"/>
        <v>0</v>
      </c>
      <c r="K12" s="19">
        <f t="shared" si="0"/>
        <v>6.372549019607843</v>
      </c>
    </row>
    <row r="13" spans="1:11" ht="15.75">
      <c r="A13" s="19">
        <v>5.5</v>
      </c>
      <c r="B13">
        <v>1</v>
      </c>
      <c r="C13">
        <v>7</v>
      </c>
      <c r="D13">
        <v>0</v>
      </c>
      <c r="E13">
        <v>5</v>
      </c>
      <c r="G13">
        <f t="shared" si="1"/>
        <v>5.75</v>
      </c>
      <c r="H13" s="19">
        <f t="shared" si="2"/>
        <v>1.0204081632653061</v>
      </c>
      <c r="I13" s="19">
        <f t="shared" si="0"/>
        <v>5.932203389830509</v>
      </c>
      <c r="J13" s="19">
        <f t="shared" si="0"/>
        <v>0</v>
      </c>
      <c r="K13" s="19">
        <f t="shared" si="0"/>
        <v>2.450980392156863</v>
      </c>
    </row>
    <row r="14" spans="1:11" ht="15.75">
      <c r="A14" s="19">
        <v>6</v>
      </c>
      <c r="B14">
        <v>1</v>
      </c>
      <c r="C14">
        <v>3</v>
      </c>
      <c r="D14">
        <v>0</v>
      </c>
      <c r="E14">
        <v>10</v>
      </c>
      <c r="G14">
        <f t="shared" si="1"/>
        <v>6.25</v>
      </c>
      <c r="H14" s="19">
        <f t="shared" si="2"/>
        <v>1.0204081632653061</v>
      </c>
      <c r="I14" s="19">
        <f t="shared" si="0"/>
        <v>2.5423728813559325</v>
      </c>
      <c r="J14" s="19">
        <f t="shared" si="0"/>
        <v>0</v>
      </c>
      <c r="K14" s="19">
        <f t="shared" si="0"/>
        <v>4.901960784313726</v>
      </c>
    </row>
    <row r="15" spans="1:11" ht="15.75">
      <c r="A15" s="19">
        <v>6.5</v>
      </c>
      <c r="B15">
        <v>2</v>
      </c>
      <c r="C15">
        <v>2</v>
      </c>
      <c r="D15">
        <v>1</v>
      </c>
      <c r="E15">
        <v>6</v>
      </c>
      <c r="G15">
        <f t="shared" si="1"/>
        <v>6.75</v>
      </c>
      <c r="H15" s="19">
        <f t="shared" si="2"/>
        <v>2.0408163265306123</v>
      </c>
      <c r="I15" s="19">
        <f t="shared" si="0"/>
        <v>1.694915254237288</v>
      </c>
      <c r="J15" s="19">
        <f t="shared" si="0"/>
        <v>2.631578947368421</v>
      </c>
      <c r="K15" s="19">
        <f t="shared" si="0"/>
        <v>2.941176470588235</v>
      </c>
    </row>
    <row r="16" spans="1:11" ht="15.75">
      <c r="A16" s="19">
        <v>7</v>
      </c>
      <c r="B16">
        <v>1</v>
      </c>
      <c r="C16">
        <v>1</v>
      </c>
      <c r="D16">
        <v>0</v>
      </c>
      <c r="E16">
        <v>5</v>
      </c>
      <c r="G16">
        <f t="shared" si="1"/>
        <v>7.25</v>
      </c>
      <c r="H16" s="19">
        <f t="shared" si="2"/>
        <v>1.0204081632653061</v>
      </c>
      <c r="I16" s="19">
        <f t="shared" si="0"/>
        <v>0.847457627118644</v>
      </c>
      <c r="J16" s="19">
        <f t="shared" si="0"/>
        <v>0</v>
      </c>
      <c r="K16" s="19">
        <f t="shared" si="0"/>
        <v>2.450980392156863</v>
      </c>
    </row>
    <row r="17" spans="1:11" ht="15.75">
      <c r="A17" s="19">
        <v>7.5</v>
      </c>
      <c r="B17">
        <v>3</v>
      </c>
      <c r="C17">
        <v>2</v>
      </c>
      <c r="D17">
        <v>0</v>
      </c>
      <c r="E17">
        <v>3</v>
      </c>
      <c r="G17">
        <f t="shared" si="1"/>
        <v>7.75</v>
      </c>
      <c r="H17" s="19">
        <f t="shared" si="2"/>
        <v>3.061224489795918</v>
      </c>
      <c r="I17" s="19">
        <f t="shared" si="0"/>
        <v>1.694915254237288</v>
      </c>
      <c r="J17" s="19">
        <f t="shared" si="0"/>
        <v>0</v>
      </c>
      <c r="K17" s="19">
        <f t="shared" si="0"/>
        <v>1.4705882352941175</v>
      </c>
    </row>
    <row r="18" spans="1:11" ht="15.75">
      <c r="A18" s="19">
        <v>8</v>
      </c>
      <c r="B18">
        <v>2</v>
      </c>
      <c r="C18">
        <v>0</v>
      </c>
      <c r="D18">
        <v>0</v>
      </c>
      <c r="E18">
        <v>0</v>
      </c>
      <c r="G18">
        <f t="shared" si="1"/>
        <v>8.25</v>
      </c>
      <c r="H18" s="19">
        <f t="shared" si="2"/>
        <v>2.0408163265306123</v>
      </c>
      <c r="I18" s="19">
        <f t="shared" si="2"/>
        <v>0</v>
      </c>
      <c r="J18" s="19">
        <f t="shared" si="2"/>
        <v>0</v>
      </c>
      <c r="K18" s="19">
        <f t="shared" si="2"/>
        <v>0</v>
      </c>
    </row>
    <row r="19" spans="1:11" ht="15.75">
      <c r="A19" s="19">
        <v>8.5</v>
      </c>
      <c r="B19">
        <v>9</v>
      </c>
      <c r="C19">
        <v>3</v>
      </c>
      <c r="D19">
        <v>0</v>
      </c>
      <c r="E19">
        <v>1</v>
      </c>
      <c r="G19">
        <f t="shared" si="1"/>
        <v>8.75</v>
      </c>
      <c r="H19" s="19">
        <f t="shared" si="2"/>
        <v>9.183673469387756</v>
      </c>
      <c r="I19" s="19">
        <f t="shared" si="2"/>
        <v>2.5423728813559325</v>
      </c>
      <c r="J19" s="19">
        <f t="shared" si="2"/>
        <v>0</v>
      </c>
      <c r="K19" s="19">
        <f t="shared" si="2"/>
        <v>0.49019607843137253</v>
      </c>
    </row>
    <row r="20" spans="1:11" ht="15.75">
      <c r="A20" s="19">
        <v>9</v>
      </c>
      <c r="B20">
        <v>12</v>
      </c>
      <c r="C20">
        <v>8</v>
      </c>
      <c r="D20">
        <v>0</v>
      </c>
      <c r="G20">
        <f t="shared" si="1"/>
        <v>9.25</v>
      </c>
      <c r="H20" s="19">
        <f t="shared" si="2"/>
        <v>12.244897959183673</v>
      </c>
      <c r="I20" s="19">
        <f t="shared" si="2"/>
        <v>6.779661016949152</v>
      </c>
      <c r="J20" s="19">
        <f t="shared" si="2"/>
        <v>0</v>
      </c>
      <c r="K20" s="19">
        <f t="shared" si="2"/>
        <v>0</v>
      </c>
    </row>
    <row r="21" spans="1:11" ht="15.75">
      <c r="A21" s="19">
        <v>9.5</v>
      </c>
      <c r="B21">
        <v>16</v>
      </c>
      <c r="C21">
        <v>16</v>
      </c>
      <c r="D21">
        <v>8</v>
      </c>
      <c r="G21">
        <f t="shared" si="1"/>
        <v>9.75</v>
      </c>
      <c r="H21" s="19">
        <f t="shared" si="2"/>
        <v>16.3265306122449</v>
      </c>
      <c r="I21" s="19">
        <f t="shared" si="2"/>
        <v>13.559322033898304</v>
      </c>
      <c r="J21" s="19">
        <f t="shared" si="2"/>
        <v>21.052631578947366</v>
      </c>
      <c r="K21" s="19">
        <f t="shared" si="2"/>
        <v>0</v>
      </c>
    </row>
    <row r="22" spans="1:11" ht="15.75">
      <c r="A22" s="19">
        <v>10</v>
      </c>
      <c r="B22">
        <v>12</v>
      </c>
      <c r="C22">
        <v>9</v>
      </c>
      <c r="D22">
        <v>9</v>
      </c>
      <c r="G22">
        <f t="shared" si="1"/>
        <v>10.25</v>
      </c>
      <c r="H22" s="19">
        <f t="shared" si="2"/>
        <v>12.244897959183673</v>
      </c>
      <c r="I22" s="19">
        <f t="shared" si="2"/>
        <v>7.627118644067797</v>
      </c>
      <c r="J22" s="19">
        <f t="shared" si="2"/>
        <v>23.684210526315788</v>
      </c>
      <c r="K22" s="19">
        <f t="shared" si="2"/>
        <v>0</v>
      </c>
    </row>
    <row r="23" spans="1:11" ht="15.75">
      <c r="A23" s="19">
        <v>10.5</v>
      </c>
      <c r="B23">
        <v>5</v>
      </c>
      <c r="C23">
        <v>5</v>
      </c>
      <c r="D23">
        <v>5</v>
      </c>
      <c r="G23">
        <f t="shared" si="1"/>
        <v>10.75</v>
      </c>
      <c r="H23" s="19">
        <f t="shared" si="2"/>
        <v>5.1020408163265305</v>
      </c>
      <c r="I23" s="19">
        <f t="shared" si="2"/>
        <v>4.23728813559322</v>
      </c>
      <c r="J23" s="19">
        <f t="shared" si="2"/>
        <v>13.157894736842104</v>
      </c>
      <c r="K23" s="19">
        <f t="shared" si="2"/>
        <v>0</v>
      </c>
    </row>
    <row r="24" spans="1:11" ht="15.75">
      <c r="A24" s="19">
        <v>11</v>
      </c>
      <c r="B24">
        <v>1</v>
      </c>
      <c r="C24">
        <v>4</v>
      </c>
      <c r="D24">
        <v>5</v>
      </c>
      <c r="G24">
        <f t="shared" si="1"/>
        <v>11.25</v>
      </c>
      <c r="H24" s="19">
        <f t="shared" si="2"/>
        <v>1.0204081632653061</v>
      </c>
      <c r="I24" s="19">
        <f t="shared" si="2"/>
        <v>3.389830508474576</v>
      </c>
      <c r="J24" s="19">
        <f t="shared" si="2"/>
        <v>13.157894736842104</v>
      </c>
      <c r="K24" s="19">
        <f t="shared" si="2"/>
        <v>0</v>
      </c>
    </row>
    <row r="25" spans="1:11" ht="15.75">
      <c r="A25" s="19">
        <v>11.5</v>
      </c>
      <c r="B25">
        <v>0</v>
      </c>
      <c r="C25">
        <v>0</v>
      </c>
      <c r="G25">
        <f t="shared" si="1"/>
        <v>11.75</v>
      </c>
      <c r="H25" s="19">
        <f t="shared" si="2"/>
        <v>0</v>
      </c>
      <c r="I25" s="19">
        <f t="shared" si="2"/>
        <v>0</v>
      </c>
      <c r="J25" s="19">
        <f t="shared" si="2"/>
        <v>0</v>
      </c>
      <c r="K25" s="19">
        <f t="shared" si="2"/>
        <v>0</v>
      </c>
    </row>
    <row r="26" spans="1:11" ht="15.75">
      <c r="A26" s="19">
        <v>12</v>
      </c>
      <c r="C26">
        <v>1</v>
      </c>
      <c r="G26">
        <f t="shared" si="1"/>
        <v>12.25</v>
      </c>
      <c r="H26" s="19">
        <f t="shared" si="2"/>
        <v>0</v>
      </c>
      <c r="I26" s="19">
        <f t="shared" si="2"/>
        <v>0.847457627118644</v>
      </c>
      <c r="J26" s="19">
        <f t="shared" si="2"/>
        <v>0</v>
      </c>
      <c r="K26" s="19">
        <f t="shared" si="2"/>
        <v>0</v>
      </c>
    </row>
    <row r="28" spans="1:5" ht="15">
      <c r="A28" t="s">
        <v>263</v>
      </c>
      <c r="B28">
        <f>SUM(B2:B26)</f>
        <v>98</v>
      </c>
      <c r="C28">
        <f>SUM(C2:C26)</f>
        <v>118</v>
      </c>
      <c r="D28">
        <f>SUM(D2:D26)</f>
        <v>38</v>
      </c>
      <c r="E28">
        <f>SUM(E2:E26)</f>
        <v>204</v>
      </c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20"/>
      <c r="E32" s="20"/>
      <c r="F32" s="1"/>
      <c r="G32" s="1"/>
    </row>
    <row r="33" spans="1:7" ht="15">
      <c r="A33" s="1"/>
      <c r="B33" s="21"/>
      <c r="C33" s="21"/>
      <c r="D33" s="20"/>
      <c r="E33" s="20"/>
      <c r="F33" s="1"/>
      <c r="G33" s="1"/>
    </row>
    <row r="34" spans="1:7" ht="15">
      <c r="A34" s="1"/>
      <c r="B34" s="1"/>
      <c r="C34" s="20"/>
      <c r="D34" s="20"/>
      <c r="E34" s="20"/>
      <c r="F34" s="1"/>
      <c r="G34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Darrell</dc:creator>
  <cp:keywords/>
  <dc:description/>
  <cp:lastModifiedBy>Matt</cp:lastModifiedBy>
  <dcterms:created xsi:type="dcterms:W3CDTF">2003-02-25T17:23:01Z</dcterms:created>
  <dcterms:modified xsi:type="dcterms:W3CDTF">2003-04-15T16:40:05Z</dcterms:modified>
  <cp:category/>
  <cp:version/>
  <cp:contentType/>
  <cp:contentStatus/>
</cp:coreProperties>
</file>