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610" windowWidth="17355" windowHeight="6630" activeTab="0"/>
  </bookViews>
  <sheets>
    <sheet name="Sheet1" sheetId="1" r:id="rId1"/>
  </sheets>
  <definedNames>
    <definedName name="_xlnm.Print_Area" localSheetId="0">'Sheet1'!$A$4:$F$40</definedName>
    <definedName name="_xlnm.Print_Titles" localSheetId="0">'Sheet1'!$1:$3</definedName>
  </definedNames>
  <calcPr fullCalcOnLoad="1"/>
</workbook>
</file>

<file path=xl/sharedStrings.xml><?xml version="1.0" encoding="utf-8"?>
<sst xmlns="http://schemas.openxmlformats.org/spreadsheetml/2006/main" count="75" uniqueCount="64">
  <si>
    <t>STATE</t>
  </si>
  <si>
    <t>PROJECT</t>
  </si>
  <si>
    <t>TOTAL</t>
  </si>
  <si>
    <t>DESIGNATED PROJECTS</t>
  </si>
  <si>
    <t>SET-ASIDES IN 23 U.S.C. 147(d)</t>
  </si>
  <si>
    <t>GRAND TOTAL</t>
  </si>
  <si>
    <t>Set-aside for construction or refurbishment of ferry boats and ferry terminal facilities and approaches to such facilities within marine highway systems that are part of the National Highway System</t>
  </si>
  <si>
    <t>Alaska (3)</t>
  </si>
  <si>
    <t>Washington (3)</t>
  </si>
  <si>
    <t>New Jersey (3)</t>
  </si>
  <si>
    <t>(3) - These set-aside amounts for Alaska, New Jersey, and Washington are required under the provisions of 23 U.S.C. 147(d).</t>
  </si>
  <si>
    <t>Alaska</t>
  </si>
  <si>
    <t>California</t>
  </si>
  <si>
    <t>Connecticut</t>
  </si>
  <si>
    <t>Bridgeport High-Speed Ferry Terminal Project, Fairfield County - ferry terminal facility improvements</t>
  </si>
  <si>
    <t>Stamford High Speed Ferry Facility, Fairfield County - new docking area, terminal, plaza, and parking</t>
  </si>
  <si>
    <t>Thames Shipyard/Cross Sound Ferry Terminal, New London County - reconstruction of high speed ferry dock</t>
  </si>
  <si>
    <t>Florida</t>
  </si>
  <si>
    <t>Georgia</t>
  </si>
  <si>
    <t>Savannah River Ferry, Chatham County - ferry and terminal facilities, including terminal access road</t>
  </si>
  <si>
    <t>Iowa</t>
  </si>
  <si>
    <t>Iowa-Illinois Regional Ferry Service, Louisa County, Iowa and Mercer County, Illinois - environmental assessment and preliminary engineering</t>
  </si>
  <si>
    <t>New Jersey</t>
  </si>
  <si>
    <t>Long Branch Ferry Pier, Monmouth County - design and construction of ferry pier</t>
  </si>
  <si>
    <t>New York</t>
  </si>
  <si>
    <t>Fire Island Ferry Terminal, Saltaire, Suffolk County - reconstruction of ferry terminal</t>
  </si>
  <si>
    <t>LaGuardia Airport Ferry Terminal, Queens County - installation of ferry landing</t>
  </si>
  <si>
    <t>North Carolina</t>
  </si>
  <si>
    <t>Manns Harbor Maintenance Facility (NC State Shipyard), Dare County - replacement of facility</t>
  </si>
  <si>
    <t>Sound Class Ferry, Ocracoke, Hyde County - replacement of ferry vessel</t>
  </si>
  <si>
    <t>Ohio</t>
  </si>
  <si>
    <t>Lorain Port Authority Black River Excursion Vessel, Lorain County - acquisition of two high speed boats</t>
  </si>
  <si>
    <t>Oklahoma</t>
  </si>
  <si>
    <t>Pennsylvania</t>
  </si>
  <si>
    <t>Erie-Western Pennsylvania Port Authority Ferry Vessel Acquisition - purchase of passenger-only high-speed ferry vessel</t>
  </si>
  <si>
    <t>Tennessee</t>
  </si>
  <si>
    <t>Beale Street Landing/Docking Facility, Memphis, Shelby County - construction of ferry terminal facilities, including floating dock, ticketing building, and parking garage</t>
  </si>
  <si>
    <t>Texas</t>
  </si>
  <si>
    <t>Port Aransas Ferry Boat System, Nueces County - new ferry boat</t>
  </si>
  <si>
    <t>Washington</t>
  </si>
  <si>
    <t>(1) - With the exception of the set-aside amounts for Alaska, New Jersey and Washington for the NHS, all FY2006 available FBD funds were designated for specific projects by Congress in the conference report accompanying the FY2006 Transportation Appropriations Act (Public Law 109-115).</t>
  </si>
  <si>
    <t>(2) - SAFETEA-LU authorized $55 million for FBD for FY 2006.  After the 1% across-the-board rescission in Section 3801 of the FY2006 Defense Appropriations Act, the 13.0% reduction for the FY2006 obligation limitation lop-off under SAFETEA-LU Section 1102(f), and the required $20 million set-aside ($19.8M after the 1% rescission) for Alaska, New Jersey, and Washington in 23 U.S.C. 147(d), $27,571,500 is available for these designated projects.  All of these projects were designated for funding in the Statement of Managers of the conference report (H.Rept. 109-307) accompanying the FY 2006 Transportation Appropriations Act.</t>
  </si>
  <si>
    <t>Homer-Halibut Cove-Jakolof Bay-Seldovia Ferry - “Kachemak Bay Ferry” (KBay), Kenai Peninsula Borough - construction of ferry and ferry terminal facilities (4)</t>
  </si>
  <si>
    <t>Oklahoma River Water Transport Mobility Project, Oklahoma City - acquire ferry boats, design and construct landings and related infrastructure (5)</t>
  </si>
  <si>
    <t>Vashon Island Passenger Ferry, King County - ferry and ferry docking facility improvements (5)</t>
  </si>
  <si>
    <t>DESIGNATED AMOUNT IN CONF. REPT. 109-307 (1)</t>
  </si>
  <si>
    <t>FUNDS ALLOCATED TO STATE</t>
  </si>
  <si>
    <t>FUNDS YET TO BE ALLOCATED TO STATE</t>
  </si>
  <si>
    <t>AWARD AMOUNT
AFTER RESCISSION, LOP-OFF &amp; TAKEDOWNS (2)</t>
  </si>
  <si>
    <t>(5) - The funds for these projects were allotted to the Federal Transit Administration, at the request of the State.</t>
  </si>
  <si>
    <t>(4) - The funds for this project were allotted to the Federal Lands Highways Office for distribution to the BIA, at the request of the State.</t>
  </si>
  <si>
    <t>Ferry Boat New Construction, Washington State Ferries - four new passenger-auto vessels (5)</t>
  </si>
  <si>
    <t>Kitsap Transit, low-wake passenger-only ferry - low-wake passenger vessels (5)</t>
  </si>
  <si>
    <t>Kitsap Transit, Rich-Passage Wake Impact Study, Bremerton, Kitsap County - wake-impact research study (5)</t>
  </si>
  <si>
    <t>Set-aside for construction or refurbishment of ferry boats and ferry terminal facilities and approaches to such facilities within marine highway systems that are part of the National Highway System (5)</t>
  </si>
  <si>
    <t>Replacement of Kennedy Class Ferries, Staten Island Ferry - new ferry boat (5)</t>
  </si>
  <si>
    <t>Staten Island Small Fast Ferry Purchase - design and construction of two or three small ferry boats (5)</t>
  </si>
  <si>
    <t>San Francisco Bay Area Water Transit Ferry at Oyster Point - construction of a ferry terminal (5)</t>
  </si>
  <si>
    <t>Set-aside for construction or refurbishment of ferry boats and ferry terminal facilities and approaches to such facilities within marine highway systems that are part of the National Highway System (All of NJ's $4,950,000 was transferred to FTA for the Hoboken Ferry Terminal project) (5)</t>
  </si>
  <si>
    <t>Wisconsin</t>
  </si>
  <si>
    <t>Harbor Commission Car Ferry, Cassville - rehabilitation and upgrading of existing ferry [State released $261,343 of the awarded funds which were excess funds not needed for the project]</t>
  </si>
  <si>
    <t>Mayport Ferry, St. Johns River, between Mayport and Fort George Island, Jacksonville, Duval County - rehabilitation of the existing Ribault ferry vessel</t>
  </si>
  <si>
    <t>FY 2006 Ferry Boat Discretionary (FBD) Awards   (as of January 2, 2009)</t>
  </si>
  <si>
    <t>Delaware Ferry Terminal, NJ, Riverlink ferry system improvements, Camden North and South Terminals, and potential Gloucester County terminal (5)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</si>
</sst>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s>
  <fonts count="9">
    <font>
      <sz val="10"/>
      <name val="Arial"/>
      <family val="0"/>
    </font>
    <font>
      <sz val="9"/>
      <name val="Arial"/>
      <family val="2"/>
    </font>
    <font>
      <b/>
      <sz val="12"/>
      <name val="Arial"/>
      <family val="2"/>
    </font>
    <font>
      <sz val="12"/>
      <name val="Arial"/>
      <family val="2"/>
    </font>
    <font>
      <sz val="10"/>
      <name val="Arial Unicode MS"/>
      <family val="2"/>
    </font>
    <font>
      <b/>
      <sz val="10"/>
      <name val="Arial"/>
      <family val="0"/>
    </font>
    <font>
      <b/>
      <sz val="10"/>
      <name val="Arial Unicode MS"/>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vertical="top"/>
    </xf>
    <xf numFmtId="0" fontId="4" fillId="0" borderId="0" xfId="0" applyFont="1" applyFill="1" applyBorder="1" applyAlignment="1">
      <alignment vertical="top" wrapText="1"/>
    </xf>
    <xf numFmtId="5" fontId="0" fillId="0" borderId="0" xfId="0" applyNumberFormat="1" applyFont="1" applyFill="1" applyBorder="1" applyAlignment="1" applyProtection="1">
      <alignment vertical="top"/>
      <protection/>
    </xf>
    <xf numFmtId="7" fontId="0" fillId="0" borderId="0" xfId="0" applyNumberFormat="1" applyFont="1" applyFill="1" applyBorder="1" applyAlignment="1" applyProtection="1">
      <alignment vertical="top"/>
      <protection/>
    </xf>
    <xf numFmtId="7" fontId="0" fillId="0" borderId="0" xfId="0" applyNumberFormat="1"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xf>
    <xf numFmtId="5" fontId="0" fillId="0" borderId="0" xfId="0" applyNumberFormat="1" applyFont="1" applyFill="1" applyBorder="1" applyAlignment="1">
      <alignment vertical="top"/>
    </xf>
    <xf numFmtId="0" fontId="0" fillId="0" borderId="0" xfId="0" applyFill="1" applyBorder="1" applyAlignment="1">
      <alignment vertical="top" wrapText="1"/>
    </xf>
    <xf numFmtId="5" fontId="0" fillId="0" borderId="0" xfId="0" applyNumberFormat="1" applyFill="1" applyBorder="1" applyAlignment="1">
      <alignment vertical="top"/>
    </xf>
    <xf numFmtId="0" fontId="5" fillId="0" borderId="0" xfId="0" applyFont="1" applyFill="1" applyBorder="1" applyAlignment="1">
      <alignment vertical="top"/>
    </xf>
    <xf numFmtId="0" fontId="6" fillId="0" borderId="0" xfId="0" applyFont="1" applyFill="1" applyBorder="1" applyAlignment="1">
      <alignment vertical="top" wrapText="1"/>
    </xf>
    <xf numFmtId="5" fontId="5" fillId="0" borderId="0" xfId="0" applyNumberFormat="1" applyFont="1" applyFill="1" applyBorder="1" applyAlignment="1">
      <alignment vertical="top"/>
    </xf>
    <xf numFmtId="7" fontId="5" fillId="0" borderId="0" xfId="0" applyNumberFormat="1" applyFont="1" applyFill="1" applyBorder="1" applyAlignment="1">
      <alignment vertical="top"/>
    </xf>
    <xf numFmtId="0" fontId="0" fillId="0" borderId="0" xfId="0" applyFill="1" applyAlignment="1">
      <alignment vertical="top"/>
    </xf>
    <xf numFmtId="7" fontId="0" fillId="0" borderId="0" xfId="0" applyNumberFormat="1" applyFill="1" applyBorder="1" applyAlignment="1">
      <alignment vertical="top"/>
    </xf>
    <xf numFmtId="0" fontId="0" fillId="0" borderId="0" xfId="0" applyFill="1" applyAlignment="1">
      <alignment vertical="center" wrapText="1"/>
    </xf>
    <xf numFmtId="7" fontId="1" fillId="0" borderId="0" xfId="0" applyNumberFormat="1" applyFont="1" applyFill="1" applyBorder="1" applyAlignment="1">
      <alignment horizontal="center" vertical="center" wrapText="1"/>
    </xf>
    <xf numFmtId="7" fontId="0" fillId="0" borderId="0" xfId="0" applyNumberForma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5" fontId="1" fillId="0" borderId="0" xfId="0" applyNumberFormat="1" applyFont="1" applyFill="1" applyBorder="1" applyAlignment="1">
      <alignment horizontal="center" vertical="center" wrapText="1"/>
    </xf>
    <xf numFmtId="5" fontId="0" fillId="0" borderId="0" xfId="0" applyNumberFormat="1" applyFill="1" applyBorder="1" applyAlignment="1">
      <alignment horizontal="center" vertical="center"/>
    </xf>
    <xf numFmtId="0" fontId="2" fillId="0"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pane ySplit="3" topLeftCell="BM8" activePane="bottomLeft" state="frozen"/>
      <selection pane="topLeft" activeCell="A1" sqref="A1"/>
      <selection pane="bottomLeft" activeCell="A1" sqref="A1:F1"/>
    </sheetView>
  </sheetViews>
  <sheetFormatPr defaultColWidth="9.140625" defaultRowHeight="12.75"/>
  <cols>
    <col min="1" max="1" width="14.00390625" style="5" customWidth="1"/>
    <col min="2" max="2" width="32.57421875" style="5" customWidth="1"/>
    <col min="3" max="4" width="14.7109375" style="14" customWidth="1"/>
    <col min="5" max="6" width="15.00390625" style="20" customWidth="1"/>
    <col min="7" max="16384" width="8.8515625" style="5" customWidth="1"/>
  </cols>
  <sheetData>
    <row r="1" spans="1:6" s="2" customFormat="1" ht="27" customHeight="1">
      <c r="A1" s="28" t="s">
        <v>62</v>
      </c>
      <c r="B1" s="28"/>
      <c r="C1" s="28"/>
      <c r="D1" s="28"/>
      <c r="E1" s="28"/>
      <c r="F1" s="28"/>
    </row>
    <row r="2" spans="1:6" s="3" customFormat="1" ht="27" customHeight="1">
      <c r="A2" s="24" t="s">
        <v>0</v>
      </c>
      <c r="B2" s="24" t="s">
        <v>1</v>
      </c>
      <c r="C2" s="26" t="s">
        <v>45</v>
      </c>
      <c r="D2" s="26" t="s">
        <v>48</v>
      </c>
      <c r="E2" s="22" t="s">
        <v>46</v>
      </c>
      <c r="F2" s="22" t="s">
        <v>47</v>
      </c>
    </row>
    <row r="3" spans="1:6" s="4" customFormat="1" ht="60.75" customHeight="1">
      <c r="A3" s="25"/>
      <c r="B3" s="25"/>
      <c r="C3" s="27"/>
      <c r="D3" s="27"/>
      <c r="E3" s="23"/>
      <c r="F3" s="23"/>
    </row>
    <row r="4" spans="1:6" s="10" customFormat="1" ht="75">
      <c r="A4" s="5" t="s">
        <v>11</v>
      </c>
      <c r="B4" s="6" t="s">
        <v>42</v>
      </c>
      <c r="C4" s="7">
        <v>1000000</v>
      </c>
      <c r="D4" s="7">
        <v>787757</v>
      </c>
      <c r="E4" s="8">
        <v>787757</v>
      </c>
      <c r="F4" s="9"/>
    </row>
    <row r="5" spans="1:6" s="10" customFormat="1" ht="45">
      <c r="A5" s="5" t="s">
        <v>12</v>
      </c>
      <c r="B5" s="6" t="s">
        <v>57</v>
      </c>
      <c r="C5" s="7">
        <v>800000</v>
      </c>
      <c r="D5" s="7">
        <v>630206</v>
      </c>
      <c r="E5" s="8">
        <v>630206</v>
      </c>
      <c r="F5" s="9"/>
    </row>
    <row r="6" spans="1:6" s="10" customFormat="1" ht="45">
      <c r="A6" s="11" t="s">
        <v>13</v>
      </c>
      <c r="B6" s="6" t="s">
        <v>14</v>
      </c>
      <c r="C6" s="7">
        <v>2750000</v>
      </c>
      <c r="D6" s="7">
        <v>2166332</v>
      </c>
      <c r="E6" s="8"/>
      <c r="F6" s="9">
        <f>D6-E6</f>
        <v>2166332</v>
      </c>
    </row>
    <row r="7" spans="1:6" s="10" customFormat="1" ht="45">
      <c r="A7" s="11" t="s">
        <v>13</v>
      </c>
      <c r="B7" s="6" t="s">
        <v>15</v>
      </c>
      <c r="C7" s="7">
        <v>2750000</v>
      </c>
      <c r="D7" s="7">
        <v>2166332</v>
      </c>
      <c r="E7" s="8"/>
      <c r="F7" s="9">
        <f>D7-E7</f>
        <v>2166332</v>
      </c>
    </row>
    <row r="8" spans="1:6" s="10" customFormat="1" ht="60">
      <c r="A8" s="11" t="s">
        <v>13</v>
      </c>
      <c r="B8" s="6" t="s">
        <v>16</v>
      </c>
      <c r="C8" s="7">
        <v>500000</v>
      </c>
      <c r="D8" s="7">
        <v>393879</v>
      </c>
      <c r="E8" s="8"/>
      <c r="F8" s="9">
        <f>D8-E8</f>
        <v>393879</v>
      </c>
    </row>
    <row r="9" spans="1:6" s="10" customFormat="1" ht="75">
      <c r="A9" s="11" t="s">
        <v>17</v>
      </c>
      <c r="B9" s="6" t="s">
        <v>61</v>
      </c>
      <c r="C9" s="7">
        <v>700000</v>
      </c>
      <c r="D9" s="7">
        <v>551430</v>
      </c>
      <c r="E9" s="8">
        <v>237170.04</v>
      </c>
      <c r="F9" s="8">
        <f>D9-E9</f>
        <v>314259.95999999996</v>
      </c>
    </row>
    <row r="10" spans="1:6" s="10" customFormat="1" ht="45">
      <c r="A10" s="11" t="s">
        <v>18</v>
      </c>
      <c r="B10" s="6" t="s">
        <v>19</v>
      </c>
      <c r="C10" s="7">
        <v>1000000</v>
      </c>
      <c r="D10" s="7">
        <v>787757</v>
      </c>
      <c r="E10" s="8"/>
      <c r="F10" s="9">
        <f>D10-E10</f>
        <v>787757</v>
      </c>
    </row>
    <row r="11" spans="1:6" s="10" customFormat="1" ht="75">
      <c r="A11" s="11" t="s">
        <v>20</v>
      </c>
      <c r="B11" s="6" t="s">
        <v>21</v>
      </c>
      <c r="C11" s="7">
        <v>300000</v>
      </c>
      <c r="D11" s="7">
        <v>236327</v>
      </c>
      <c r="E11" s="8">
        <v>236327</v>
      </c>
      <c r="F11" s="9"/>
    </row>
    <row r="12" spans="1:6" s="10" customFormat="1" ht="45">
      <c r="A12" s="5" t="s">
        <v>22</v>
      </c>
      <c r="B12" s="6" t="s">
        <v>23</v>
      </c>
      <c r="C12" s="7">
        <v>900000</v>
      </c>
      <c r="D12" s="7">
        <v>708982</v>
      </c>
      <c r="E12" s="8"/>
      <c r="F12" s="9">
        <f>D12-E12</f>
        <v>708982</v>
      </c>
    </row>
    <row r="13" spans="1:6" s="10" customFormat="1" ht="75">
      <c r="A13" s="5" t="s">
        <v>22</v>
      </c>
      <c r="B13" s="6" t="s">
        <v>63</v>
      </c>
      <c r="C13" s="7">
        <v>2000000</v>
      </c>
      <c r="D13" s="7">
        <v>1575514</v>
      </c>
      <c r="E13" s="8">
        <v>200000</v>
      </c>
      <c r="F13" s="9">
        <f>D13-E13</f>
        <v>1375514</v>
      </c>
    </row>
    <row r="14" spans="1:6" s="10" customFormat="1" ht="45">
      <c r="A14" s="5" t="s">
        <v>24</v>
      </c>
      <c r="B14" s="6" t="s">
        <v>25</v>
      </c>
      <c r="C14" s="7">
        <v>400000</v>
      </c>
      <c r="D14" s="7">
        <v>315103</v>
      </c>
      <c r="E14" s="8">
        <v>315103</v>
      </c>
      <c r="F14" s="9"/>
    </row>
    <row r="15" spans="1:6" s="10" customFormat="1" ht="45">
      <c r="A15" s="5" t="s">
        <v>24</v>
      </c>
      <c r="B15" s="6" t="s">
        <v>26</v>
      </c>
      <c r="C15" s="12">
        <v>600000</v>
      </c>
      <c r="D15" s="7">
        <v>472654</v>
      </c>
      <c r="E15" s="8"/>
      <c r="F15" s="9">
        <f>D15-E15</f>
        <v>472654</v>
      </c>
    </row>
    <row r="16" spans="1:6" s="10" customFormat="1" ht="45">
      <c r="A16" s="5" t="s">
        <v>24</v>
      </c>
      <c r="B16" s="6" t="s">
        <v>55</v>
      </c>
      <c r="C16" s="12">
        <v>1000000</v>
      </c>
      <c r="D16" s="7">
        <v>787757</v>
      </c>
      <c r="E16" s="8">
        <v>787757</v>
      </c>
      <c r="F16" s="9"/>
    </row>
    <row r="17" spans="1:6" s="10" customFormat="1" ht="45">
      <c r="A17" s="5" t="s">
        <v>24</v>
      </c>
      <c r="B17" s="6" t="s">
        <v>56</v>
      </c>
      <c r="C17" s="12">
        <v>2000000</v>
      </c>
      <c r="D17" s="7">
        <v>1575514</v>
      </c>
      <c r="E17" s="8">
        <v>1575514</v>
      </c>
      <c r="F17" s="8"/>
    </row>
    <row r="18" spans="1:6" s="10" customFormat="1" ht="45">
      <c r="A18" s="5" t="s">
        <v>27</v>
      </c>
      <c r="B18" s="6" t="s">
        <v>28</v>
      </c>
      <c r="C18" s="12">
        <v>3000000</v>
      </c>
      <c r="D18" s="7">
        <v>2363271</v>
      </c>
      <c r="E18" s="8">
        <v>2363271</v>
      </c>
      <c r="F18" s="9"/>
    </row>
    <row r="19" spans="1:6" s="10" customFormat="1" ht="30">
      <c r="A19" s="13" t="s">
        <v>27</v>
      </c>
      <c r="B19" s="6" t="s">
        <v>29</v>
      </c>
      <c r="C19" s="12">
        <v>2750000</v>
      </c>
      <c r="D19" s="7">
        <v>2166332</v>
      </c>
      <c r="E19" s="8">
        <v>2166332</v>
      </c>
      <c r="F19" s="9"/>
    </row>
    <row r="20" spans="1:6" s="10" customFormat="1" ht="45">
      <c r="A20" s="5" t="s">
        <v>30</v>
      </c>
      <c r="B20" s="6" t="s">
        <v>31</v>
      </c>
      <c r="C20" s="12">
        <v>500000</v>
      </c>
      <c r="D20" s="7">
        <v>393879</v>
      </c>
      <c r="E20" s="8">
        <v>393879</v>
      </c>
      <c r="F20" s="9">
        <f>D20-E20</f>
        <v>0</v>
      </c>
    </row>
    <row r="21" spans="1:6" s="10" customFormat="1" ht="75">
      <c r="A21" s="5" t="s">
        <v>32</v>
      </c>
      <c r="B21" s="6" t="s">
        <v>43</v>
      </c>
      <c r="C21" s="12">
        <v>1250000</v>
      </c>
      <c r="D21" s="7">
        <v>984696</v>
      </c>
      <c r="E21" s="8">
        <v>984696</v>
      </c>
      <c r="F21" s="9"/>
    </row>
    <row r="22" spans="1:6" ht="60">
      <c r="A22" s="5" t="s">
        <v>33</v>
      </c>
      <c r="B22" s="6" t="s">
        <v>34</v>
      </c>
      <c r="C22" s="12">
        <v>500000</v>
      </c>
      <c r="D22" s="7">
        <v>393879</v>
      </c>
      <c r="E22" s="8"/>
      <c r="F22" s="9">
        <f>D22-E22</f>
        <v>393879</v>
      </c>
    </row>
    <row r="23" spans="1:6" ht="75">
      <c r="A23" s="5" t="s">
        <v>35</v>
      </c>
      <c r="B23" s="6" t="s">
        <v>36</v>
      </c>
      <c r="C23" s="12">
        <v>2500000</v>
      </c>
      <c r="D23" s="7">
        <v>1969393</v>
      </c>
      <c r="E23" s="8"/>
      <c r="F23" s="9">
        <f>D23-E23</f>
        <v>1969393</v>
      </c>
    </row>
    <row r="24" spans="1:6" ht="30">
      <c r="A24" s="5" t="s">
        <v>37</v>
      </c>
      <c r="B24" s="6" t="s">
        <v>38</v>
      </c>
      <c r="C24" s="12">
        <v>500000</v>
      </c>
      <c r="D24" s="7">
        <v>393879</v>
      </c>
      <c r="E24" s="8">
        <v>393879</v>
      </c>
      <c r="F24" s="9">
        <f>D24-E24</f>
        <v>0</v>
      </c>
    </row>
    <row r="25" spans="1:6" ht="45">
      <c r="A25" s="5" t="s">
        <v>39</v>
      </c>
      <c r="B25" s="6" t="s">
        <v>51</v>
      </c>
      <c r="C25" s="12">
        <v>1700000</v>
      </c>
      <c r="D25" s="7">
        <v>1339187</v>
      </c>
      <c r="E25" s="8">
        <v>1339187</v>
      </c>
      <c r="F25" s="9"/>
    </row>
    <row r="26" spans="1:6" ht="45">
      <c r="A26" s="5" t="s">
        <v>39</v>
      </c>
      <c r="B26" s="6" t="s">
        <v>52</v>
      </c>
      <c r="C26" s="12">
        <v>1500000</v>
      </c>
      <c r="D26" s="7">
        <v>1181636</v>
      </c>
      <c r="E26" s="8">
        <v>1181636</v>
      </c>
      <c r="F26" s="9"/>
    </row>
    <row r="27" spans="1:6" ht="60">
      <c r="A27" s="5" t="s">
        <v>39</v>
      </c>
      <c r="B27" s="6" t="s">
        <v>53</v>
      </c>
      <c r="C27" s="12">
        <v>2300000</v>
      </c>
      <c r="D27" s="7">
        <v>1811841</v>
      </c>
      <c r="E27" s="8">
        <v>1811841</v>
      </c>
      <c r="F27" s="9"/>
    </row>
    <row r="28" spans="1:6" ht="45">
      <c r="A28" s="5" t="s">
        <v>39</v>
      </c>
      <c r="B28" s="6" t="s">
        <v>44</v>
      </c>
      <c r="C28" s="14">
        <v>1400000</v>
      </c>
      <c r="D28" s="7">
        <v>1102860</v>
      </c>
      <c r="E28" s="8">
        <v>1102860</v>
      </c>
      <c r="F28" s="9"/>
    </row>
    <row r="29" spans="1:6" ht="90">
      <c r="A29" s="5" t="s">
        <v>59</v>
      </c>
      <c r="B29" s="6" t="s">
        <v>60</v>
      </c>
      <c r="C29" s="12">
        <v>400000</v>
      </c>
      <c r="D29" s="7">
        <v>315103</v>
      </c>
      <c r="E29" s="8">
        <v>53760</v>
      </c>
      <c r="F29" s="9"/>
    </row>
    <row r="30" spans="1:6" s="15" customFormat="1" ht="33" customHeight="1">
      <c r="A30" s="15" t="s">
        <v>2</v>
      </c>
      <c r="B30" s="16" t="s">
        <v>3</v>
      </c>
      <c r="C30" s="17">
        <f>SUM(C4:C29)</f>
        <v>35000000</v>
      </c>
      <c r="D30" s="17">
        <f>SUM(D4:D29)</f>
        <v>27571500</v>
      </c>
      <c r="E30" s="18">
        <f>SUM(E4:E29)</f>
        <v>16561175.04</v>
      </c>
      <c r="F30" s="18">
        <f>SUM(F4:F29)</f>
        <v>10748981.96</v>
      </c>
    </row>
    <row r="31" spans="1:6" ht="90">
      <c r="A31" s="5" t="s">
        <v>7</v>
      </c>
      <c r="B31" s="6" t="s">
        <v>6</v>
      </c>
      <c r="C31" s="14">
        <v>10000000</v>
      </c>
      <c r="D31" s="7">
        <v>9900000</v>
      </c>
      <c r="E31" s="8">
        <f>8864996.81+445154.87</f>
        <v>9310151.68</v>
      </c>
      <c r="F31" s="9">
        <f>D31-E31</f>
        <v>589848.3200000003</v>
      </c>
    </row>
    <row r="32" spans="1:6" ht="135">
      <c r="A32" s="5" t="s">
        <v>9</v>
      </c>
      <c r="B32" s="6" t="s">
        <v>58</v>
      </c>
      <c r="C32" s="14">
        <v>5000000</v>
      </c>
      <c r="D32" s="7">
        <v>4950000</v>
      </c>
      <c r="E32" s="8">
        <v>4950000</v>
      </c>
      <c r="F32" s="9"/>
    </row>
    <row r="33" spans="1:6" ht="90">
      <c r="A33" s="5" t="s">
        <v>8</v>
      </c>
      <c r="B33" s="6" t="s">
        <v>54</v>
      </c>
      <c r="C33" s="14">
        <v>5000000</v>
      </c>
      <c r="D33" s="7">
        <v>4950000</v>
      </c>
      <c r="E33" s="8">
        <v>4950000</v>
      </c>
      <c r="F33" s="9"/>
    </row>
    <row r="34" spans="1:6" s="15" customFormat="1" ht="33" customHeight="1">
      <c r="A34" s="15" t="s">
        <v>2</v>
      </c>
      <c r="B34" s="16" t="s">
        <v>4</v>
      </c>
      <c r="C34" s="17">
        <f>SUM(C31:C33)</f>
        <v>20000000</v>
      </c>
      <c r="D34" s="17">
        <f>SUM(D31:D33)</f>
        <v>19800000</v>
      </c>
      <c r="E34" s="18">
        <f>SUM(E31:E33)</f>
        <v>19210151.68</v>
      </c>
      <c r="F34" s="18">
        <f>SUM(F31:F33)</f>
        <v>589848.3200000003</v>
      </c>
    </row>
    <row r="35" spans="1:6" s="15" customFormat="1" ht="33" customHeight="1">
      <c r="A35" s="15" t="s">
        <v>5</v>
      </c>
      <c r="C35" s="17">
        <f>C30+C34</f>
        <v>55000000</v>
      </c>
      <c r="D35" s="17">
        <f>D30+D34</f>
        <v>47371500</v>
      </c>
      <c r="E35" s="18">
        <f>E30+E34</f>
        <v>35771326.72</v>
      </c>
      <c r="F35" s="18">
        <f>F30+F34</f>
        <v>11338830.280000001</v>
      </c>
    </row>
    <row r="36" spans="1:6" s="1" customFormat="1" ht="45" customHeight="1">
      <c r="A36" s="21" t="s">
        <v>40</v>
      </c>
      <c r="B36" s="21"/>
      <c r="C36" s="21"/>
      <c r="D36" s="21"/>
      <c r="E36" s="21"/>
      <c r="F36" s="21"/>
    </row>
    <row r="37" spans="1:6" s="1" customFormat="1" ht="87" customHeight="1">
      <c r="A37" s="21" t="s">
        <v>41</v>
      </c>
      <c r="B37" s="21"/>
      <c r="C37" s="21"/>
      <c r="D37" s="21"/>
      <c r="E37" s="21"/>
      <c r="F37" s="21"/>
    </row>
    <row r="38" spans="1:6" s="19" customFormat="1" ht="15" customHeight="1">
      <c r="A38" s="21" t="s">
        <v>10</v>
      </c>
      <c r="B38" s="21"/>
      <c r="C38" s="21"/>
      <c r="D38" s="21"/>
      <c r="E38" s="21"/>
      <c r="F38" s="21"/>
    </row>
    <row r="39" spans="1:6" s="19" customFormat="1" ht="27.75" customHeight="1">
      <c r="A39" s="21" t="s">
        <v>50</v>
      </c>
      <c r="B39" s="21"/>
      <c r="C39" s="21"/>
      <c r="D39" s="21"/>
      <c r="E39" s="21"/>
      <c r="F39" s="21"/>
    </row>
    <row r="40" spans="1:6" s="19" customFormat="1" ht="15" customHeight="1">
      <c r="A40" s="21" t="s">
        <v>49</v>
      </c>
      <c r="B40" s="21"/>
      <c r="C40" s="21"/>
      <c r="D40" s="21"/>
      <c r="E40" s="21"/>
      <c r="F40" s="21"/>
    </row>
  </sheetData>
  <mergeCells count="12">
    <mergeCell ref="A37:F37"/>
    <mergeCell ref="A39:F39"/>
    <mergeCell ref="A40:F40"/>
    <mergeCell ref="A38:F38"/>
    <mergeCell ref="A36:F36"/>
    <mergeCell ref="A1:F1"/>
    <mergeCell ref="E2:E3"/>
    <mergeCell ref="A2:A3"/>
    <mergeCell ref="B2:B3"/>
    <mergeCell ref="C2:C3"/>
    <mergeCell ref="D2:D3"/>
    <mergeCell ref="F2:F3"/>
  </mergeCells>
  <printOptions gridLines="1"/>
  <pageMargins left="0.5" right="0.5" top="0.75" bottom="0.5" header="0.25" footer="0"/>
  <pageSetup fitToHeight="100" fitToWidth="1" horizontalDpi="600" verticalDpi="600" orientation="portrait" scale="92"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Beidel</dc:creator>
  <cp:keywords/>
  <dc:description/>
  <cp:lastModifiedBy>FHWA</cp:lastModifiedBy>
  <cp:lastPrinted>2008-02-06T15:37:12Z</cp:lastPrinted>
  <dcterms:created xsi:type="dcterms:W3CDTF">2002-02-08T12:21:50Z</dcterms:created>
  <dcterms:modified xsi:type="dcterms:W3CDTF">2009-01-05T17:19:58Z</dcterms:modified>
  <cp:category/>
  <cp:version/>
  <cp:contentType/>
  <cp:contentStatus/>
</cp:coreProperties>
</file>