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35" tabRatio="418" firstSheet="2" activeTab="4"/>
  </bookViews>
  <sheets>
    <sheet name="Data description" sheetId="1" r:id="rId1"/>
    <sheet name="Assessment" sheetId="2" r:id="rId2"/>
    <sheet name="Coded Data" sheetId="3" r:id="rId3"/>
    <sheet name="Matrices" sheetId="4" r:id="rId4"/>
    <sheet name="Matrices Rotated" sheetId="5" r:id="rId5"/>
    <sheet name="PI Codes" sheetId="6" r:id="rId6"/>
  </sheets>
  <definedNames>
    <definedName name="DATABASE">'Assessment'!$A$1:$H$260</definedName>
    <definedName name="_xlnm.Print_Area" localSheetId="4">'Matrices Rotated'!$T$1:$AI$17</definedName>
  </definedNames>
  <calcPr fullCalcOnLoad="1"/>
</workbook>
</file>

<file path=xl/sharedStrings.xml><?xml version="1.0" encoding="utf-8"?>
<sst xmlns="http://schemas.openxmlformats.org/spreadsheetml/2006/main" count="2445" uniqueCount="730">
  <si>
    <t>PLOTNUMBER</t>
  </si>
  <si>
    <t>OBSERVER</t>
  </si>
  <si>
    <t>TOPOGRAPHY</t>
  </si>
  <si>
    <t>ASPECT</t>
  </si>
  <si>
    <t>VEG_ASSOCI</t>
  </si>
  <si>
    <t>ALTERNATE_</t>
  </si>
  <si>
    <t>NEARBY_VA</t>
  </si>
  <si>
    <t>MAJOR_SPEC</t>
  </si>
  <si>
    <t>CANOPY_CLO</t>
  </si>
  <si>
    <t>RATIONALE</t>
  </si>
  <si>
    <t>GPS_DATE</t>
  </si>
  <si>
    <t>salmons</t>
  </si>
  <si>
    <t>gentle slope near mowed grass</t>
  </si>
  <si>
    <t>s</t>
  </si>
  <si>
    <t>Shrub</t>
  </si>
  <si>
    <t>FagQue</t>
  </si>
  <si>
    <t>ruball rosmul lonjap hedhel lirtul</t>
  </si>
  <si>
    <t>edge of woods 10m wide cent i</t>
  </si>
  <si>
    <t>lower slope</t>
  </si>
  <si>
    <t>nw</t>
  </si>
  <si>
    <t>bamboo</t>
  </si>
  <si>
    <t>canal bank</t>
  </si>
  <si>
    <t>wsw</t>
  </si>
  <si>
    <t>PlaFra</t>
  </si>
  <si>
    <t>plafra frapen</t>
  </si>
  <si>
    <t>oconnell salmons</t>
  </si>
  <si>
    <t>midslope and ravine</t>
  </si>
  <si>
    <t>sse</t>
  </si>
  <si>
    <t>Lirtul</t>
  </si>
  <si>
    <t>actually pla but point 25m up</t>
  </si>
  <si>
    <t>KISH</t>
  </si>
  <si>
    <t>STREAM SIDE</t>
  </si>
  <si>
    <t>E</t>
  </si>
  <si>
    <t>FagLir</t>
  </si>
  <si>
    <t>FAGGRA LIRTUL</t>
  </si>
  <si>
    <t>PRUSPP QUERUB</t>
  </si>
  <si>
    <t>SE</t>
  </si>
  <si>
    <t>PLAOCC LIRTUL</t>
  </si>
  <si>
    <t>PLAOCC ACENEG FRAPEN</t>
  </si>
  <si>
    <t>SW</t>
  </si>
  <si>
    <t>FRAPEN PLAOCC LIRTUL</t>
  </si>
  <si>
    <t>PLAOCC FRAPEN LINBEN</t>
  </si>
  <si>
    <t>FLOODPLAIN</t>
  </si>
  <si>
    <t>LIRTUL ACENEG LINBEN</t>
  </si>
  <si>
    <t>LIRTUL</t>
  </si>
  <si>
    <t>SALMONS</t>
  </si>
  <si>
    <t>HILL TOP</t>
  </si>
  <si>
    <t>BACK YARD</t>
  </si>
  <si>
    <t>0</t>
  </si>
  <si>
    <t>Gap</t>
  </si>
  <si>
    <t>FRAPEN PLAOCC ACENEG</t>
  </si>
  <si>
    <t>LIRTUL ACENEG FRAPEN PLAOCC</t>
  </si>
  <si>
    <t>BOTTOM SLOPE</t>
  </si>
  <si>
    <t>Quespp</t>
  </si>
  <si>
    <t>LIRTUL QUEALB QUERUB</t>
  </si>
  <si>
    <t>QUEALB QUERUB FAGGRA</t>
  </si>
  <si>
    <t>GOUNARIS</t>
  </si>
  <si>
    <t>MIDSLOPE</t>
  </si>
  <si>
    <t>QUEALB QUERUB LIRTUL</t>
  </si>
  <si>
    <t>QUERUB LIRTUL</t>
  </si>
  <si>
    <t>OCONNELL</t>
  </si>
  <si>
    <t>NE</t>
  </si>
  <si>
    <t>QUEALB CARSPP QUERUB</t>
  </si>
  <si>
    <t>QUESPP</t>
  </si>
  <si>
    <t>LIRTUL DOM</t>
  </si>
  <si>
    <t>QUEALB FAGGRA</t>
  </si>
  <si>
    <t>FLOOD PLAIN</t>
  </si>
  <si>
    <t>PLAOCC LIRTUL FRAPEN</t>
  </si>
  <si>
    <t>PLAOCC FRAPEN ACENEG</t>
  </si>
  <si>
    <t>TOP SLOPE</t>
  </si>
  <si>
    <t>LIRTUL 1 BEECH</t>
  </si>
  <si>
    <t>LIRTULDOM LINBEN ACENEG</t>
  </si>
  <si>
    <t>PLAOCC LIRTUL ACENEG</t>
  </si>
  <si>
    <t>PLAOCC</t>
  </si>
  <si>
    <t>PLAOCC DOM.</t>
  </si>
  <si>
    <t>HILL SIDE</t>
  </si>
  <si>
    <t>SSW</t>
  </si>
  <si>
    <t>LIRTUL LINBEN ACENEG ACERUB</t>
  </si>
  <si>
    <t>LIRTUL DOM  SOME PLAOCC</t>
  </si>
  <si>
    <t>SLOPE</t>
  </si>
  <si>
    <t>S SW</t>
  </si>
  <si>
    <t>LIRTUL FAGGRA ILEAME</t>
  </si>
  <si>
    <t>APPROX 50 PCT FAGGRA IN SUBCAN</t>
  </si>
  <si>
    <t>PLAOCC LIRTUL LINBEN</t>
  </si>
  <si>
    <t>PLAOCC IN CAN</t>
  </si>
  <si>
    <t>OPEN WITH EXOTICS ON SMALL TRS</t>
  </si>
  <si>
    <t>STREAMSIDE</t>
  </si>
  <si>
    <t>S SE</t>
  </si>
  <si>
    <t>BETNIG LIRUL PLAOCC</t>
  </si>
  <si>
    <t>HIGH BETNIG SOME PLAOCC</t>
  </si>
  <si>
    <t>RIDGE - MIDSLOPE</t>
  </si>
  <si>
    <t>N NE</t>
  </si>
  <si>
    <t>LIRTUL FAGRA LINBEN ACENEG</t>
  </si>
  <si>
    <t>DOMINANT LIRTUL W NO CODOMS</t>
  </si>
  <si>
    <t>SLOPES AND VALLEY</t>
  </si>
  <si>
    <t>LIRTUL FAGGRA</t>
  </si>
  <si>
    <t>LIRTUL DOM  FAGGRA SUB</t>
  </si>
  <si>
    <t>SLOPE + VALLEY</t>
  </si>
  <si>
    <t>W</t>
  </si>
  <si>
    <t>QEEALB QUERUB FAGGRA</t>
  </si>
  <si>
    <t>MIXED OAKS</t>
  </si>
  <si>
    <t>LIRTUL FAGGRA QUESPPS</t>
  </si>
  <si>
    <t>GRTR 25PRCNT HARDWDS OTHR LIRL</t>
  </si>
  <si>
    <t>N</t>
  </si>
  <si>
    <t>FAGGRA DOM SUBCAN 10PCNT CAN</t>
  </si>
  <si>
    <t>LIRTUL LINBEN</t>
  </si>
  <si>
    <t>LINBEN EXOTICS</t>
  </si>
  <si>
    <t>OPEN AREA</t>
  </si>
  <si>
    <t>LIRTUL LINBEN ACERUB</t>
  </si>
  <si>
    <t>LIRTUL 100 PCT CAN AND SUB</t>
  </si>
  <si>
    <t>PLAOCC POPDEL LIRTUL</t>
  </si>
  <si>
    <t>PLAOCC FRAPEN POPDEL ACENEG LINBEN ROSMUL</t>
  </si>
  <si>
    <t>PLAOCC FRAPEN WITH LIRTUL</t>
  </si>
  <si>
    <t>PLAOCC BETNIG LIRTUL ACENEG</t>
  </si>
  <si>
    <t>PLAOCC CO DOM</t>
  </si>
  <si>
    <t>STREAMSIDE ON WIDE FLOODPLAIN</t>
  </si>
  <si>
    <t>LIRTUL FRAPEN PLAOCC ACENEG POLHYD</t>
  </si>
  <si>
    <t>PLAOCC FRAPEN SCATTERED POLHYD</t>
  </si>
  <si>
    <t>SLOPE RAVINE</t>
  </si>
  <si>
    <t>S</t>
  </si>
  <si>
    <t>QUESPP CODOM WITH LIRTUL ACEVB</t>
  </si>
  <si>
    <t>UPPER SLOPE</t>
  </si>
  <si>
    <t>LIRTUL FAGGRA ACERUB CARCAR</t>
  </si>
  <si>
    <t>FAGGRA DOM IN SUB MANY ACERUB</t>
  </si>
  <si>
    <t>GOUNARIS KISH</t>
  </si>
  <si>
    <t>SLOPE CONVEX</t>
  </si>
  <si>
    <t>QUESPP CARSPP FAGGRA SUB</t>
  </si>
  <si>
    <t>QUESPP DOM FAGGRA SUB</t>
  </si>
  <si>
    <t>QUERUB LIRTUL SUBCAN. FAGGRA</t>
  </si>
  <si>
    <t>QUERUB DOM.</t>
  </si>
  <si>
    <t>QUERUB QUEALB LIRTUL SUBCAN. FAGGRA</t>
  </si>
  <si>
    <t>KISH GOUNARIS</t>
  </si>
  <si>
    <t>LIRTUL CARTOM FRAPEN FAGGRA QUESPPA</t>
  </si>
  <si>
    <t>FRAPEN PLAOCC CARTOM IN CANOPY</t>
  </si>
  <si>
    <t>KISH OCONNELL</t>
  </si>
  <si>
    <t>QUERUB QUEALB LIRTUL FAGGRA</t>
  </si>
  <si>
    <t>TOP OF SLOPE</t>
  </si>
  <si>
    <t>QUEALB FAGGRA CARSPP LIRTULSASALB</t>
  </si>
  <si>
    <t>QUEALB DOM. FAGRA SUBCANOPY</t>
  </si>
  <si>
    <t>BOTTOM SLOPD</t>
  </si>
  <si>
    <t>LIRTUL QUEALB FAGGRA CORFLO LINBEN ACERUB</t>
  </si>
  <si>
    <t>LIRTUL QUEALB CANOP. FAGGRA SB</t>
  </si>
  <si>
    <t>NW</t>
  </si>
  <si>
    <t>LIRTUL ACERUB CARCAR FRAPEN</t>
  </si>
  <si>
    <t>ACERUB LIRTUL CODOM FRASPP</t>
  </si>
  <si>
    <t>HILLSIDE</t>
  </si>
  <si>
    <t>QUERUB QUEALB FAGGRA NYSSYL</t>
  </si>
  <si>
    <t>QUESPP DOM FAGGRA IN SUB</t>
  </si>
  <si>
    <t>LIRTUL FRAPEN ACERUB CARCAR</t>
  </si>
  <si>
    <t>FRAPEN ACERUB IN CAN DOM IN SB</t>
  </si>
  <si>
    <t>QUEALB LIRTUL ROBPSE QUERUB</t>
  </si>
  <si>
    <t>HARDWOOD CAN</t>
  </si>
  <si>
    <t>Pinvir</t>
  </si>
  <si>
    <t>LIRTUL QUESPP FAGGRA</t>
  </si>
  <si>
    <t>DOM. OF LIRTUL BUT 30PT FAGQUE</t>
  </si>
  <si>
    <t>WSW</t>
  </si>
  <si>
    <t>CARTOM QUESPPS FAGGRA</t>
  </si>
  <si>
    <t>QUESPP AND CARTOM DOM CAN</t>
  </si>
  <si>
    <t>GOUNARIS AND OCONNELL</t>
  </si>
  <si>
    <t>LIRTUL FAGGRA LINBEN</t>
  </si>
  <si>
    <t>LIRTUL DOM CAN FAGGRA DOM SUB</t>
  </si>
  <si>
    <t>RIDGETOP</t>
  </si>
  <si>
    <t>Quepri</t>
  </si>
  <si>
    <t>QUEPRI QUERUB NYSSYL</t>
  </si>
  <si>
    <t>QUEPRI AND NYSSYL DOM</t>
  </si>
  <si>
    <t>HLLTOP</t>
  </si>
  <si>
    <t>Meadow</t>
  </si>
  <si>
    <t>GRASS</t>
  </si>
  <si>
    <t>SIDESLOPE</t>
  </si>
  <si>
    <t>PRUSRR FRASPP RUBSPP</t>
  </si>
  <si>
    <t>FAGGRA QUEALB LIRTUL</t>
  </si>
  <si>
    <t>SIDE SLOPE</t>
  </si>
  <si>
    <t>QUEALB QUEPRI</t>
  </si>
  <si>
    <t>FLAT</t>
  </si>
  <si>
    <t>NYSSYL QUEPHE PLAOCC</t>
  </si>
  <si>
    <t>NNE</t>
  </si>
  <si>
    <t>QUEALB FAGGRA QUERUB</t>
  </si>
  <si>
    <t>KALLAT VIBACE</t>
  </si>
  <si>
    <t>ACERUB PLAOCC QUEALB NYSSYL</t>
  </si>
  <si>
    <t>FAGGRA CARTOM QUEALB VIBACE</t>
  </si>
  <si>
    <t>CARTOM VIBACE</t>
  </si>
  <si>
    <t>HILLTOP AND SIDE</t>
  </si>
  <si>
    <t>LIRTUL  WEEDY</t>
  </si>
  <si>
    <t>FAGGRA LIRTUL LINBEN</t>
  </si>
  <si>
    <t>LINBEN LIRTUL SOME QUEALB</t>
  </si>
  <si>
    <t>WNW</t>
  </si>
  <si>
    <t>LIRTUL LINBEN FAGGRA</t>
  </si>
  <si>
    <t>MONOCULTURE</t>
  </si>
  <si>
    <t>HILLTOP</t>
  </si>
  <si>
    <t>AMPBRE AILALT</t>
  </si>
  <si>
    <t>QUESPP CARSPP VIBACE</t>
  </si>
  <si>
    <t>MIXED SPP</t>
  </si>
  <si>
    <t>LIRTUL VIBACE</t>
  </si>
  <si>
    <t>LIRTUL FAGGRA QUEFAL</t>
  </si>
  <si>
    <t>CARCAR LINBEN PRESENT</t>
  </si>
  <si>
    <t>NNW</t>
  </si>
  <si>
    <t>QUEPRI QUERUB FAGGRA KALLAT</t>
  </si>
  <si>
    <t>FRAPEN ACENEG BOTH CANOPY</t>
  </si>
  <si>
    <t>PLAOCC FRAPEN ACENEG DOM.</t>
  </si>
  <si>
    <t>TOP MID SLOPE</t>
  </si>
  <si>
    <t>SLOPE TOP</t>
  </si>
  <si>
    <t>OPEN</t>
  </si>
  <si>
    <t>RIDGE TOP</t>
  </si>
  <si>
    <t>QUERUB LIRTUL QUEALB FAGGRA</t>
  </si>
  <si>
    <t>ACERUB PLAOCC ACENEG ULMAME LINBEN SASALB</t>
  </si>
  <si>
    <t>DOM BY ACERUB ACENEG</t>
  </si>
  <si>
    <t>RAVINE</t>
  </si>
  <si>
    <t>LIRTUL FAGGRA ACERUB</t>
  </si>
  <si>
    <t>LIRTUL FAGGRA DOMINANT</t>
  </si>
  <si>
    <t>SLOPE BOTTOM</t>
  </si>
  <si>
    <t>LIRTUL LIRTUL FAGGRA DOM</t>
  </si>
  <si>
    <t>LIRTUL FAGGRA ACERUB LINBEN</t>
  </si>
  <si>
    <t>LIRTULDOM FAGGRA ACERUB DOM SB</t>
  </si>
  <si>
    <t>MID SLOPE</t>
  </si>
  <si>
    <t>LIRTUL FAGGRA CARCAR</t>
  </si>
  <si>
    <t>LIRTUL FAGGRA CARCAR DOM.</t>
  </si>
  <si>
    <t>MIDSLOPE RAVINE</t>
  </si>
  <si>
    <t>LIRTUL ROBPSE QUESPP LINBEN</t>
  </si>
  <si>
    <t>LIRTUL W HDWD SUBCAN</t>
  </si>
  <si>
    <t>QUEPHE PRUSER</t>
  </si>
  <si>
    <t>QUEPHE DOM W FAGGRA SUBCAN</t>
  </si>
  <si>
    <t>STREAM VALLEY</t>
  </si>
  <si>
    <t>LIRTUL ACENEG LINBEN FRASPP</t>
  </si>
  <si>
    <t>LIRTUL ACENEG FRASPP</t>
  </si>
  <si>
    <t>LIRTUL QUEVEL LINBEN</t>
  </si>
  <si>
    <t>LIRTUL SOME HDWD</t>
  </si>
  <si>
    <t>LIRTUL FAGGRA LINBEN ACENEG</t>
  </si>
  <si>
    <t>LIRTUL W FAGGRA SUB</t>
  </si>
  <si>
    <t>LIRTUL FAGGRA VIBSPP</t>
  </si>
  <si>
    <t>LIRTUL CAN NO ACENEG W FAGGRA</t>
  </si>
  <si>
    <t>LOW TO MIDSLOPE</t>
  </si>
  <si>
    <t>ESE</t>
  </si>
  <si>
    <t>LIRTUL ACERUB NYSSYL FAGGRA LINBEN</t>
  </si>
  <si>
    <t>LIRTUL CAN W FAGGRA ACERUB SUB</t>
  </si>
  <si>
    <t>LOW AREA</t>
  </si>
  <si>
    <t>QUEALB QUERUB LIRTUL ACENEG PLAOCC</t>
  </si>
  <si>
    <t>QUESPP CODOM FLOODPLAIN</t>
  </si>
  <si>
    <t>GENTLE SLOPE</t>
  </si>
  <si>
    <t>ACERUB ULMSPP ACENEG PRUSER QUESPP</t>
  </si>
  <si>
    <t>ACERUB ULMSPP DOM</t>
  </si>
  <si>
    <t>PLAOCC CATSPP JUGNIG LINBEN</t>
  </si>
  <si>
    <t>PLAOCC DOM W JUGNIG</t>
  </si>
  <si>
    <t>RAVINE SLOPE</t>
  </si>
  <si>
    <t>LIRTUL PLAOCC AMPBRE LINBEN</t>
  </si>
  <si>
    <t>LIRTUL PLAOCC CODOM</t>
  </si>
  <si>
    <t>LIRTUL LINBEN ROBPSE</t>
  </si>
  <si>
    <t>LIRTUL NO CODOMS LINBEN</t>
  </si>
  <si>
    <t>LIRTUL PLAOCC LINBEN</t>
  </si>
  <si>
    <t>LIRTUL DOM SOMEPLAOCC FLOODPLN</t>
  </si>
  <si>
    <t>ULMSPP ACENEG ACERUB BLACK LOCUST</t>
  </si>
  <si>
    <t>ULMSPP BL LOCUS DOM</t>
  </si>
  <si>
    <t>ULMSPP</t>
  </si>
  <si>
    <t>ULMSPP DOM</t>
  </si>
  <si>
    <t>LIRTUL ROBESE ULMSPP</t>
  </si>
  <si>
    <t>LIRTUL DOM NO CODOMS</t>
  </si>
  <si>
    <t>CREEKSIDE AND SLOPE</t>
  </si>
  <si>
    <t>LIRTUL FAGGRA CARTOM</t>
  </si>
  <si>
    <t>LIRTUL DOM NO CODOMS IN CAN</t>
  </si>
  <si>
    <t>QUEPRI QUERUB QUEALB FAGGRA</t>
  </si>
  <si>
    <t>QUESPPS CODOM</t>
  </si>
  <si>
    <t>QUEVEL ACEPLA QUEALB QUERUB NYSSYL CARSPP</t>
  </si>
  <si>
    <t>QUESPP DOM FAGGRA  DOM SUB</t>
  </si>
  <si>
    <t>LIRTUL QUEALB CARTOM</t>
  </si>
  <si>
    <t>QUEALB QUERUB</t>
  </si>
  <si>
    <t>QUESPPS DOM</t>
  </si>
  <si>
    <t>QUERUB ROBPSE ACENEG</t>
  </si>
  <si>
    <t>GAP BRDRD BY QUERUB ROBPSE</t>
  </si>
  <si>
    <t>LIRUL ACENEG DOM SPECIES</t>
  </si>
  <si>
    <t>MULTIFLORA ROSE PORCBERRY</t>
  </si>
  <si>
    <t>NO CANOPY COVER</t>
  </si>
  <si>
    <t>LONJAP ROSE PORCBERRY</t>
  </si>
  <si>
    <t>shrub</t>
  </si>
  <si>
    <t>ACENEG PORCBERRY HEDHEL</t>
  </si>
  <si>
    <t>LOW CAN COV</t>
  </si>
  <si>
    <t>LIRTUL ACENEG LINBEN FAGGRA</t>
  </si>
  <si>
    <t>GOUNARIS OCONNELL</t>
  </si>
  <si>
    <t>QUEALB QUERUB LIRTUL FAGGRA</t>
  </si>
  <si>
    <t>QUESPPS CODOM W FAGGRA LIRTUL</t>
  </si>
  <si>
    <t>PORCBERRY WINEBERRY PAULONIA</t>
  </si>
  <si>
    <t>SUBCAN PRESENT ONLY</t>
  </si>
  <si>
    <t>LIRTUL FAGGRA CARTOM LINBEN</t>
  </si>
  <si>
    <t>SLOPE AND RAVINE</t>
  </si>
  <si>
    <t>LIRTUL DOM FAGGRA SECOND</t>
  </si>
  <si>
    <t>QUEALB QUERUB FAGGRA NYSSYL</t>
  </si>
  <si>
    <t>QUESPP DOM</t>
  </si>
  <si>
    <t>CREEKSIDE</t>
  </si>
  <si>
    <t>PLA LIRTUL LINBEN</t>
  </si>
  <si>
    <t>PLAOCC DOM</t>
  </si>
  <si>
    <t>LIRTUL CARTOM</t>
  </si>
  <si>
    <t>LIPTUL DOM NO CODOMS</t>
  </si>
  <si>
    <t>BLK BERRY WINE BERRY LINBEN</t>
  </si>
  <si>
    <t>LARGE OPEN GAP IN CANOPY</t>
  </si>
  <si>
    <t>MILEMINUTE PORC. AND BLK BERRY</t>
  </si>
  <si>
    <t>OVER GROWN WITH EXOTICS</t>
  </si>
  <si>
    <t>LOWER SLOPE</t>
  </si>
  <si>
    <t>LINBEN PAWPAW</t>
  </si>
  <si>
    <t>SAPLINGS</t>
  </si>
  <si>
    <t>RAVINE SLOPES</t>
  </si>
  <si>
    <t>LIRTUL FAGGRA CARCAR LINBEN V.ACE</t>
  </si>
  <si>
    <t>FAGGRA QUESPPS VIBACE</t>
  </si>
  <si>
    <t>ONLY 1 LIRTUL IN CANOPY</t>
  </si>
  <si>
    <t>CARSPP QUESPP</t>
  </si>
  <si>
    <t>LIRTUL SPARSE</t>
  </si>
  <si>
    <t>LIRTUL LINBEN ROSE</t>
  </si>
  <si>
    <t>NO FAGGRA DISTURBED SITE</t>
  </si>
  <si>
    <t>FAGGRA QUEPRI QUEALB</t>
  </si>
  <si>
    <t>QUEALB IN CANOPY</t>
  </si>
  <si>
    <t>LIRTUL ACEPLA VIBSPP</t>
  </si>
  <si>
    <t>LIRTUL CAN</t>
  </si>
  <si>
    <t>STEEP SLOPE</t>
  </si>
  <si>
    <t>QUERUB QUEALB CARTOM FAGGRA</t>
  </si>
  <si>
    <t>Pintae</t>
  </si>
  <si>
    <t>PINTAE ACERUB PUNSER QUERUB</t>
  </si>
  <si>
    <t>PINTAE</t>
  </si>
  <si>
    <t>FLAT LAND</t>
  </si>
  <si>
    <t>BLK RAS PORC BERRY ROSMUL</t>
  </si>
  <si>
    <t>SHURB</t>
  </si>
  <si>
    <t>GENTLE GRADENT</t>
  </si>
  <si>
    <t>GRASS BLKBERRY PRUSPP</t>
  </si>
  <si>
    <t>POLSPP GRASS DOGBANE GOLDENROD MILKWEED MULBERRY</t>
  </si>
  <si>
    <t>GRASS DOMINANT</t>
  </si>
  <si>
    <t>BOTTOM OF SLOPE</t>
  </si>
  <si>
    <t>GRASS GOLDROD VETCH ROSMUL PORCEBRY</t>
  </si>
  <si>
    <t>WOODY SPP AND SHURBS</t>
  </si>
  <si>
    <t>ANLANTHUS VIBPRU BUSH HONEYSUCKLE</t>
  </si>
  <si>
    <t>OPEN AREA DISTURBED</t>
  </si>
  <si>
    <t>QUEPRI BOTH QUERUB SUBCAN SASALB NYSSLA GAYBAC</t>
  </si>
  <si>
    <t>QUEPRI DOMINANT</t>
  </si>
  <si>
    <t>RUBALL ROSMUL GRASS PRUSPP QUERUB PORCBRY</t>
  </si>
  <si>
    <t>SHUBS AND SEEDLINGS</t>
  </si>
  <si>
    <t>GENTLE GRADIENT</t>
  </si>
  <si>
    <t>PINTAE QUERUB FAL SPP SMISPP PRUSER</t>
  </si>
  <si>
    <t>PINTAE IN CAN W QUESPP</t>
  </si>
  <si>
    <t>PRUSER ACERUB QUERUBSPP SASALB</t>
  </si>
  <si>
    <t>SPRUCE EG COMP W PINTAE ASSOC</t>
  </si>
  <si>
    <t>ROBPSE PRUSER AILALT QUESPP ACEPLA</t>
  </si>
  <si>
    <t>PINTAE FEW W OTHER ASSOC OF TP</t>
  </si>
  <si>
    <t>ENE</t>
  </si>
  <si>
    <t>QUESPP ROBPSE ACERUB PRUSER ACEPLA MORRUB</t>
  </si>
  <si>
    <t>QUEPRI RUB ALB</t>
  </si>
  <si>
    <t>QUEPRI DOM W CHAR SHRUB</t>
  </si>
  <si>
    <t>AMPBRE WEEDS</t>
  </si>
  <si>
    <t>WEEDY OPEN AREA</t>
  </si>
  <si>
    <t>GENTLE RIDGESIDE</t>
  </si>
  <si>
    <t>PINSPP QUESPP PRUSER LIQSTY</t>
  </si>
  <si>
    <t>SOME PINTAE W LIQSTY QUESPP</t>
  </si>
  <si>
    <t>GENTLE VALLEY</t>
  </si>
  <si>
    <t>SSE</t>
  </si>
  <si>
    <t>QUERUB PRUSER QUESPP</t>
  </si>
  <si>
    <t>NO PIN QUESPP CAN</t>
  </si>
  <si>
    <t>VALLEY SLOPE</t>
  </si>
  <si>
    <t>LIRTUL QUERUB FAGGRA IN SUB</t>
  </si>
  <si>
    <t>LIRTUL DOM OAK ASSOCS</t>
  </si>
  <si>
    <t>STREAM SIDE SLOPE</t>
  </si>
  <si>
    <t>PLAGRA ULMSPP</t>
  </si>
  <si>
    <t>ULMSPP MORRUB JUGNIG</t>
  </si>
  <si>
    <t>NO DIAGNSTICS PLANTED</t>
  </si>
  <si>
    <t>STREAM BANK</t>
  </si>
  <si>
    <t>PLAOCC ULMSPP</t>
  </si>
  <si>
    <t>FAGGRA LIRTUL QUESPP ULMSPP</t>
  </si>
  <si>
    <t>CODOM. FAGGRA LIRTUL OTHERS</t>
  </si>
  <si>
    <t>FRAT</t>
  </si>
  <si>
    <t>PLAOCC ACENEG MORRUB</t>
  </si>
  <si>
    <t>weedy floodplain</t>
  </si>
  <si>
    <t>stream side</t>
  </si>
  <si>
    <t>e</t>
  </si>
  <si>
    <t>quealb lirtul frapen</t>
  </si>
  <si>
    <t>side ]ope</t>
  </si>
  <si>
    <t>sw</t>
  </si>
  <si>
    <t>lirtul faggra quevel</t>
  </si>
  <si>
    <t>side slope</t>
  </si>
  <si>
    <t>quephe quecoc morrub acesac</t>
  </si>
  <si>
    <t>coastal plain oaks</t>
  </si>
  <si>
    <t>LIRTUL FAMGGRA PLAOCC</t>
  </si>
  <si>
    <t>FAGGRA LIRTUL QUERUB</t>
  </si>
  <si>
    <t>LIRTYL FAGGRA</t>
  </si>
  <si>
    <t>LINBEN CARCAR</t>
  </si>
  <si>
    <t>SIDE SLOPES OF SMALL STREAM</t>
  </si>
  <si>
    <t>FAGGRA ACESAC QUEALB QUERUB</t>
  </si>
  <si>
    <t>NO LINBEN MANY DIFFERENT HARDS</t>
  </si>
  <si>
    <t>LIRTUL FAGGRA VIBACE</t>
  </si>
  <si>
    <t>ILEOPA PRESENT</t>
  </si>
  <si>
    <t>LIRTUL FAGGRA LINBEN EUOALA ILEOPA</t>
  </si>
  <si>
    <t>LIRTUL QUEALB CARCAR LINBEN</t>
  </si>
  <si>
    <t>QUERUB QUEALB FAGGRA VIBACE</t>
  </si>
  <si>
    <t>QUESPP CODOM CARSPP PRESENT</t>
  </si>
  <si>
    <t>MOUTH OF STREAM</t>
  </si>
  <si>
    <t>ULMSPP KALLAT VIBACE</t>
  </si>
  <si>
    <t>GENTLE LOWER SLOPE</t>
  </si>
  <si>
    <t>LIRTUL WEEDS</t>
  </si>
  <si>
    <t>DEPRESSION</t>
  </si>
  <si>
    <t>CELORB ROSMUL</t>
  </si>
  <si>
    <t>OLD ROAD AND WET SPOT</t>
  </si>
  <si>
    <t>UPPER AND MID SLOPE</t>
  </si>
  <si>
    <t>FAGGRA QUEALB LIRTUL CARSPP QUESPP</t>
  </si>
  <si>
    <t>CODOM FAG LIR QUE LINBEN</t>
  </si>
  <si>
    <t>SALMONS OCONNELL</t>
  </si>
  <si>
    <t>LIRTUL LINBEN ROSMUL</t>
  </si>
  <si>
    <t>LIRTUL LINBEN DOM</t>
  </si>
  <si>
    <t>OCONNELL SALMONS</t>
  </si>
  <si>
    <t>MIDSLOPE FOREST EDGE</t>
  </si>
  <si>
    <t>RUBSPP AMPBRE ROSMUL POKEWEED</t>
  </si>
  <si>
    <t>QUEPRI FAGGRA</t>
  </si>
  <si>
    <t>QUEALB FAGGRA LIRTUL QUERUB</t>
  </si>
  <si>
    <t>OTHER QUESPP PRESENT BUT SPARE</t>
  </si>
  <si>
    <t>LIRTUL LINBEN ACESPP</t>
  </si>
  <si>
    <t>NO OTHER TREE SPP</t>
  </si>
  <si>
    <t>STREAM FLOOD PLAIN</t>
  </si>
  <si>
    <t>LIRTUL FRAPEN QUEALB LINBEN</t>
  </si>
  <si>
    <t>FRAPEN LINBEN</t>
  </si>
  <si>
    <t>FAGGRA QUEALB QUEPRI QUERUB</t>
  </si>
  <si>
    <t>NO LINBEN</t>
  </si>
  <si>
    <t>FAGGRA LIRTUL ULMSPP LINBEN</t>
  </si>
  <si>
    <t>ONLY 2 PLAOCC MANY FAGGRA</t>
  </si>
  <si>
    <t>FAGGRA LIRTUL ACESP QUESPP</t>
  </si>
  <si>
    <t>CODOM FAGGRA LIRTUL WITH SOMEA</t>
  </si>
  <si>
    <t>QUEALB LIRTUL FAGGRA VIBACE</t>
  </si>
  <si>
    <t>QUEPRI KALLAT</t>
  </si>
  <si>
    <t>SWALE OF SMALL STREAM</t>
  </si>
  <si>
    <t>QUEALB FAGGRA ACESPP LINBEN</t>
  </si>
  <si>
    <t>BROAD RIDGE</t>
  </si>
  <si>
    <t>QUESPP KALLAT</t>
  </si>
  <si>
    <t>MIXED QUESPP NOT MUCH QUEPRI</t>
  </si>
  <si>
    <t>FAGGRA QUESPP KALLAT</t>
  </si>
  <si>
    <t>QUERUB CARSPP QUEALB FAGGRA LIRTUL</t>
  </si>
  <si>
    <t>RIDGE</t>
  </si>
  <si>
    <t>FAGGRA QUEALB CARSPP LIRTUL</t>
  </si>
  <si>
    <t>CODOM FAGGRA QUEALB LIRTUL</t>
  </si>
  <si>
    <t>PAWPAW PRESENT</t>
  </si>
  <si>
    <t>FAGGRA QUEALB LIRTUL QUERUB</t>
  </si>
  <si>
    <t>CODOM QUEALB FAGGRA</t>
  </si>
  <si>
    <t>EDGE</t>
  </si>
  <si>
    <t>ULMSPP AMPBRE HEBHEL</t>
  </si>
  <si>
    <t>SMALL TREES NO RUBSPP</t>
  </si>
  <si>
    <t>SMALL DRAINAGE</t>
  </si>
  <si>
    <t>FAGGRA QUEALB</t>
  </si>
  <si>
    <t>MANY LIRTUL CARCAR PRESENT</t>
  </si>
  <si>
    <t>QUESPP FAGGRA KALLAT</t>
  </si>
  <si>
    <t>MANY QUESPP QUEPRI ONLY SCATTD</t>
  </si>
  <si>
    <t>QUEALB FAGGRA QUERUB QUEPRI</t>
  </si>
  <si>
    <t>NO LINBEN LITTLE LIRTUL</t>
  </si>
  <si>
    <t>LOW SLOPE</t>
  </si>
  <si>
    <t>QUEALB FAGGRA LINBEN ACESPP LIRTUL</t>
  </si>
  <si>
    <t>QUEALB FAGGRA QUEPRI QUERUB</t>
  </si>
  <si>
    <t>MOSTLY QUEALB FAGGRA</t>
  </si>
  <si>
    <t>FAGGRA QUEALB QUERUB QUESPP</t>
  </si>
  <si>
    <t>MOSTLY QUEALB</t>
  </si>
  <si>
    <t>LIRTULLINBEN</t>
  </si>
  <si>
    <t>LOWERSLOPES OF SWALE</t>
  </si>
  <si>
    <t>QUEALB LIRTUL FAGGRA</t>
  </si>
  <si>
    <t>PINVIR LIRTUL QUERUB FAGGRA</t>
  </si>
  <si>
    <t>TOP AND SIDES OF KNOB</t>
  </si>
  <si>
    <t>TRAINING SITE</t>
  </si>
  <si>
    <t>RIDGELINE</t>
  </si>
  <si>
    <t>QUEPRI</t>
  </si>
  <si>
    <t>QUEPRI QUEALB</t>
  </si>
  <si>
    <t>QUEPRI DOM</t>
  </si>
  <si>
    <t>FAGGRA QUEALB QUERUB</t>
  </si>
  <si>
    <t>KALLAT PRESENT MIXED QUESPP</t>
  </si>
  <si>
    <t>STEEP SIDE SLOPE</t>
  </si>
  <si>
    <t>QUERUB FAGGRA QUEALB</t>
  </si>
  <si>
    <t>KALLAT PRESENT</t>
  </si>
  <si>
    <t>HILLTOP AND SIDE SLOPE</t>
  </si>
  <si>
    <t>HILLTOP AND SIDESLOPE</t>
  </si>
  <si>
    <t>QUESTE QUEALB ROBPSE LONSPP</t>
  </si>
  <si>
    <t>ridgetop</t>
  </si>
  <si>
    <t>ssw</t>
  </si>
  <si>
    <t>pawtom catspe</t>
  </si>
  <si>
    <t>open area in pepco row with so</t>
  </si>
  <si>
    <t>steep slope</t>
  </si>
  <si>
    <t>robpse quealb catspe</t>
  </si>
  <si>
    <t>no lirtul</t>
  </si>
  <si>
    <t>quealb carspp pruser acespp</t>
  </si>
  <si>
    <t>some lirtul acespp</t>
  </si>
  <si>
    <t>bank of canal</t>
  </si>
  <si>
    <t>plaocc aceneg lirtul</t>
  </si>
  <si>
    <t>shallow slope road side</t>
  </si>
  <si>
    <t>quesppruspp morrubfaggra ampbre ilejap calorb</t>
  </si>
  <si>
    <t>saplings with exotics</t>
  </si>
  <si>
    <t>midslope</t>
  </si>
  <si>
    <t>quespp lirtul faggra smispp vitsp</t>
  </si>
  <si>
    <t>subcanopy briar grape old gap</t>
  </si>
  <si>
    <t>oconnell kish</t>
  </si>
  <si>
    <t>floodplain</t>
  </si>
  <si>
    <t>flat</t>
  </si>
  <si>
    <t>be  plaocc lirtul betnig aceneg</t>
  </si>
  <si>
    <t>side ridge</t>
  </si>
  <si>
    <t>se</t>
  </si>
  <si>
    <t>quealb querub faggra quevel lirtul</t>
  </si>
  <si>
    <t>kallat mixed quespp</t>
  </si>
  <si>
    <t>ridgeline</t>
  </si>
  <si>
    <t>pinvir lirtul quespp</t>
  </si>
  <si>
    <t>kish</t>
  </si>
  <si>
    <t>upper slope</t>
  </si>
  <si>
    <t>w</t>
  </si>
  <si>
    <t>lirtul</t>
  </si>
  <si>
    <t>lirtul can  quespp subcan</t>
  </si>
  <si>
    <t>hilltop in golf course</t>
  </si>
  <si>
    <t>celorb ampbre rubpho lirtul</t>
  </si>
  <si>
    <t>ridgeline in golf course</t>
  </si>
  <si>
    <t>pinvir quevel lirtul</t>
  </si>
  <si>
    <t>n</t>
  </si>
  <si>
    <t>querub lirtul ampbre rubpho lonjap</t>
  </si>
  <si>
    <t>exotics with lirtul planted cr</t>
  </si>
  <si>
    <t>sideslope</t>
  </si>
  <si>
    <t>pruspp morrub pinvir lonjap</t>
  </si>
  <si>
    <t>few pine</t>
  </si>
  <si>
    <t>pinvir lirtul</t>
  </si>
  <si>
    <t>smispp celorb ampbre pruser</t>
  </si>
  <si>
    <t>shallow lower slope</t>
  </si>
  <si>
    <t>hedhel ampbre morrub</t>
  </si>
  <si>
    <t>smalltrees</t>
  </si>
  <si>
    <t>hilltop</t>
  </si>
  <si>
    <t>monrrub moralb quevel hedhel</t>
  </si>
  <si>
    <t>mixed associates of fagque</t>
  </si>
  <si>
    <t>steep cut bank</t>
  </si>
  <si>
    <t>ulmrub morrub moralb hedhel lonjap</t>
  </si>
  <si>
    <t>disturbed assoc of fagque</t>
  </si>
  <si>
    <t>ese</t>
  </si>
  <si>
    <t>querub quealb carspp robpse faggra</t>
  </si>
  <si>
    <t>querub codom  no lirtul</t>
  </si>
  <si>
    <t>lirtul quespp faggra</t>
  </si>
  <si>
    <t>steep slope and hilltop</t>
  </si>
  <si>
    <t>faggra quealb quevel</t>
  </si>
  <si>
    <t>nearly flat bottom slope</t>
  </si>
  <si>
    <t>ailalt ampbre</t>
  </si>
  <si>
    <t>small weed trees in opening</t>
  </si>
  <si>
    <t>lirtul quealb querub</t>
  </si>
  <si>
    <t>kallat shrub layer</t>
  </si>
  <si>
    <t>faggraacespp kallat</t>
  </si>
  <si>
    <t>saplings in old opening</t>
  </si>
  <si>
    <t>faggra querub quealb</t>
  </si>
  <si>
    <t>no lirtul  kallaat shrub</t>
  </si>
  <si>
    <t>faggra acespp quespp</t>
  </si>
  <si>
    <t>old opening with saplings</t>
  </si>
  <si>
    <t>low slope of bowl</t>
  </si>
  <si>
    <t>lirtul can  faggra subcan</t>
  </si>
  <si>
    <t>kish salmons</t>
  </si>
  <si>
    <t>gentle slopf</t>
  </si>
  <si>
    <t>lirtul quealb</t>
  </si>
  <si>
    <t>lirtul with quespp</t>
  </si>
  <si>
    <t>ridge line</t>
  </si>
  <si>
    <t>quespp lirtul pinvir</t>
  </si>
  <si>
    <t>some pine</t>
  </si>
  <si>
    <t>sideslope at fort</t>
  </si>
  <si>
    <t>ruball lonjap vitspp faggra</t>
  </si>
  <si>
    <t>shrubs vines in old clearing</t>
  </si>
  <si>
    <t>mid to top of slope</t>
  </si>
  <si>
    <t>querub quealb carspp quespp</t>
  </si>
  <si>
    <t>hilltop and side</t>
  </si>
  <si>
    <t>quepri quealb faggra</t>
  </si>
  <si>
    <t>mixed quespp</t>
  </si>
  <si>
    <t>steep upper slope</t>
  </si>
  <si>
    <t>quealb quepri faggra</t>
  </si>
  <si>
    <t>few lirtul kallat but no linbn</t>
  </si>
  <si>
    <t>steep mid slope</t>
  </si>
  <si>
    <t>ne</t>
  </si>
  <si>
    <t>alb querub quepri</t>
  </si>
  <si>
    <t>oconnell</t>
  </si>
  <si>
    <t>streamside</t>
  </si>
  <si>
    <t>lirtul faggra querub</t>
  </si>
  <si>
    <t>rower slope</t>
  </si>
  <si>
    <t>wnw</t>
  </si>
  <si>
    <t>faggra lirtul quealb</t>
  </si>
  <si>
    <t>side slope ridge nose</t>
  </si>
  <si>
    <t>messy but no other good fit</t>
  </si>
  <si>
    <t>gentle slope</t>
  </si>
  <si>
    <t>only lirtul in can</t>
  </si>
  <si>
    <t>sidehilltop</t>
  </si>
  <si>
    <t>lirtul aceneg acerub</t>
  </si>
  <si>
    <t>faggra corflo</t>
  </si>
  <si>
    <t>saplings</t>
  </si>
  <si>
    <t>streambank</t>
  </si>
  <si>
    <t>frapen plaocc aceneg</t>
  </si>
  <si>
    <t>floodplain with plaocc</t>
  </si>
  <si>
    <t>querub faggra</t>
  </si>
  <si>
    <t>mixed quespp little quepri</t>
  </si>
  <si>
    <t>Faglir</t>
  </si>
  <si>
    <t>lirtul faggra</t>
  </si>
  <si>
    <t>Lirtul canopy</t>
  </si>
  <si>
    <t>sideslopes of side ridge</t>
  </si>
  <si>
    <t>quealb lirtul faggra</t>
  </si>
  <si>
    <t>ailalt hedhel lonjap lirtul</t>
  </si>
  <si>
    <t>opening</t>
  </si>
  <si>
    <t>lirtul querub quealb faggra</t>
  </si>
  <si>
    <t>gentle midslope</t>
  </si>
  <si>
    <t>grass forbs rubspp</t>
  </si>
  <si>
    <t>faggra quespp lirtul</t>
  </si>
  <si>
    <t>TOP HILL</t>
  </si>
  <si>
    <t>Assessed Code</t>
  </si>
  <si>
    <t>10B</t>
  </si>
  <si>
    <t>Assigned by Analyst</t>
  </si>
  <si>
    <t>Unk.</t>
  </si>
  <si>
    <t>Total</t>
  </si>
  <si>
    <t>Assessed</t>
  </si>
  <si>
    <t>in</t>
  </si>
  <si>
    <t>field</t>
  </si>
  <si>
    <t xml:space="preserve"> </t>
  </si>
  <si>
    <t>Unknown</t>
  </si>
  <si>
    <t xml:space="preserve">In aggreement = </t>
  </si>
  <si>
    <t>% agree</t>
  </si>
  <si>
    <t>NO SINGLE DOM SP</t>
  </si>
  <si>
    <t>DENSE LONSPP YOUNG STAND, QueSte present</t>
  </si>
  <si>
    <t xml:space="preserve">Code Assessed </t>
  </si>
  <si>
    <t>Map Code</t>
  </si>
  <si>
    <t>Total # of cells</t>
  </si>
  <si>
    <t>ACCURACY ASSESSMENT DATABASE</t>
  </si>
  <si>
    <t>DATA FIELDS IN ASSESSMENT ARE DEFINED AS:</t>
  </si>
  <si>
    <t>THE CODED DATA SHEET CONTAINS:</t>
  </si>
  <si>
    <t>All plots were GPSed using real-time correction.</t>
  </si>
  <si>
    <t xml:space="preserve">3-4 digits. </t>
  </si>
  <si>
    <t>the name of the observer(s).</t>
  </si>
  <si>
    <t>date the points were taken.</t>
  </si>
  <si>
    <t>topography conditions.</t>
  </si>
  <si>
    <t>Reasons for choosing a particular plant association.</t>
  </si>
  <si>
    <t>Added when the mix of species could also describe another association.</t>
  </si>
  <si>
    <t xml:space="preserve">Nearby: </t>
  </si>
  <si>
    <t>Another plant association within 50 m of the plot.</t>
  </si>
  <si>
    <t>Code Assessed:</t>
  </si>
  <si>
    <t xml:space="preserve"> the numeric code for the assessed veg association.  </t>
  </si>
  <si>
    <t>The veg. association given on the map.</t>
  </si>
  <si>
    <t>Matrices:</t>
  </si>
  <si>
    <t>If either the veg_associ or the alternate agreed with the map code, that type was chosen.</t>
  </si>
  <si>
    <t>2 correlation matrices. Percent agreement is given for each type and for the overall matrix.</t>
  </si>
  <si>
    <t>The first correlates all associations assessed.</t>
  </si>
  <si>
    <t>Observer(s):</t>
  </si>
  <si>
    <t>GPS_Date:</t>
  </si>
  <si>
    <t>Topography:</t>
  </si>
  <si>
    <t>Aspect:</t>
  </si>
  <si>
    <t>Canopy Closure:</t>
  </si>
  <si>
    <t>Veg_assoc:</t>
  </si>
  <si>
    <t>Alternate:</t>
  </si>
  <si>
    <r>
      <t>Plot Number:</t>
    </r>
    <r>
      <rPr>
        <sz val="9"/>
        <rFont val="Arial"/>
        <family val="2"/>
      </rPr>
      <t xml:space="preserve"> </t>
    </r>
  </si>
  <si>
    <r>
      <t>Major_Species:</t>
    </r>
    <r>
      <rPr>
        <sz val="9"/>
        <rFont val="Arial"/>
        <family val="2"/>
      </rPr>
      <t xml:space="preserve"> </t>
    </r>
  </si>
  <si>
    <r>
      <t>Rationale:</t>
    </r>
    <r>
      <rPr>
        <sz val="9"/>
        <rFont val="Arial"/>
        <family val="2"/>
      </rPr>
      <t xml:space="preserve"> </t>
    </r>
  </si>
  <si>
    <r>
      <t>Veg_assoc:</t>
    </r>
    <r>
      <rPr>
        <sz val="9"/>
        <rFont val="Arial"/>
        <family val="2"/>
      </rPr>
      <t xml:space="preserve">  </t>
    </r>
  </si>
  <si>
    <r>
      <t>Alternate:</t>
    </r>
    <r>
      <rPr>
        <sz val="9"/>
        <rFont val="Arial"/>
        <family val="2"/>
      </rPr>
      <t xml:space="preserve"> </t>
    </r>
  </si>
  <si>
    <r>
      <t>Map code:</t>
    </r>
    <r>
      <rPr>
        <sz val="9"/>
        <rFont val="Arial"/>
        <family val="2"/>
      </rPr>
      <t xml:space="preserve">  </t>
    </r>
  </si>
  <si>
    <t xml:space="preserve">The hundred and thousand columns represent the vegetation code on the vegetation map.  (The number 9 was used instead of 10B.)  </t>
  </si>
  <si>
    <t xml:space="preserve">The tens and ones columns are the plot number within that association.  </t>
  </si>
  <si>
    <t xml:space="preserve">The numbers are not sequential; some plots were rejected because they could not be accessed.  </t>
  </si>
  <si>
    <t>The 3 plots that have 2-digit numbers were not part of the accuracy assessment.  They were added in the field to help the interpreter better define those associations.</t>
  </si>
  <si>
    <t>This is the database of accuracy assessment plots completed to determine the accuracy of  the vegetation analysis done by AIS/Nature Conservancy in 1997/1998.</t>
  </si>
  <si>
    <t>Most logical choice for the species present. If the species could not be fit easily into an association, this was left blank.</t>
  </si>
  <si>
    <t xml:space="preserve">Codes: </t>
  </si>
  <si>
    <t>Gap=canopy gap</t>
  </si>
  <si>
    <t>pintae=Loblolly pine</t>
  </si>
  <si>
    <t>pinvir=Virginia pine</t>
  </si>
  <si>
    <t>Plafra=sycamore/ash</t>
  </si>
  <si>
    <t>Lirtul=tulip poplar</t>
  </si>
  <si>
    <t>Quepri=chestnut oak</t>
  </si>
  <si>
    <t>Quespp=mixed oak</t>
  </si>
  <si>
    <t>Fagque=oak/beech</t>
  </si>
  <si>
    <t>Faglir=tulip/beech</t>
  </si>
  <si>
    <t>6-letter codes for species are the first 3 letters of the genus and the first 3 letters of the epithet.  e.g., Quepri = Quercus prinus, chestnut oak; Aceneg = Acer negundo, boxelder.  [Que]spp = mixed (or unknown) [oak] species.</t>
  </si>
  <si>
    <t>dominant or important diagnostic plant species.</t>
  </si>
  <si>
    <t>per cent cover in 5% increments.</t>
  </si>
  <si>
    <t>aspect of the slope.</t>
  </si>
  <si>
    <t>see above.</t>
  </si>
  <si>
    <t>The second combines the 3 oak/beech variants (mixed oak, oak beech, and tulip/beech) into one association.</t>
  </si>
  <si>
    <t>lirtul plafra</t>
  </si>
  <si>
    <t>only 1 plaocc kallat shrub</t>
  </si>
  <si>
    <t>ACCURACY ASSESSMENT CORRELATION MATRIX</t>
  </si>
  <si>
    <t>CORRELATION MATRIX WITH ALL BEECH-OAK SUBCLASSES COMBINED</t>
  </si>
  <si>
    <t>Prod Acc</t>
  </si>
  <si>
    <t xml:space="preserve">Con Interval - </t>
  </si>
  <si>
    <t>Con Interval +</t>
  </si>
  <si>
    <t>AA Points</t>
  </si>
  <si>
    <t>Mapped</t>
  </si>
  <si>
    <t>Points</t>
  </si>
  <si>
    <t>Unk</t>
  </si>
  <si>
    <t>Users</t>
  </si>
  <si>
    <t>Acc</t>
  </si>
  <si>
    <t>Con</t>
  </si>
  <si>
    <t>Interval-</t>
  </si>
  <si>
    <t>Interval+</t>
  </si>
  <si>
    <t>NA</t>
  </si>
  <si>
    <t>Total In Agreement=</t>
  </si>
  <si>
    <t>Overall Accuracy=</t>
  </si>
  <si>
    <t>Rock Creek Park Accuracy Assessment Contigency Matrix</t>
  </si>
  <si>
    <t>Rock Creek Park Accuracy Assessment Contigency Matrix with Beech Subclasses Combined</t>
  </si>
  <si>
    <t>01 = Forest canopy gap</t>
  </si>
  <si>
    <t>02 = Loblolly pine - mixed oak forest</t>
  </si>
  <si>
    <r>
      <t>Pinus taeda - Quercus (alba, falcata, stellata)</t>
    </r>
    <r>
      <rPr>
        <sz val="12"/>
        <rFont val="Arial"/>
        <family val="2"/>
      </rPr>
      <t xml:space="preserve"> Forest [Provisional]</t>
    </r>
  </si>
  <si>
    <t>03 = Virginia pine - oak forest</t>
  </si>
  <si>
    <t>04 = Sycamore - green ash forest (floodplain forest)</t>
  </si>
  <si>
    <r>
      <t>Platanus occidentalis - Fraxinus pennsylvanica</t>
    </r>
    <r>
      <rPr>
        <sz val="12"/>
        <rFont val="Arial"/>
        <family val="2"/>
      </rPr>
      <t xml:space="preserve"> Forest</t>
    </r>
  </si>
  <si>
    <t>05 = Tulip poplar forest</t>
  </si>
  <si>
    <r>
      <t>Liriodendron tulipifera</t>
    </r>
    <r>
      <rPr>
        <sz val="12"/>
        <rFont val="Arial"/>
        <family val="2"/>
      </rPr>
      <t xml:space="preserve"> Forest [Provisional]</t>
    </r>
  </si>
  <si>
    <t>06 = Chestnut oak forest</t>
  </si>
  <si>
    <r>
      <t>Quercus (prinus, velutina) / Gaylussacia baccata</t>
    </r>
    <r>
      <rPr>
        <sz val="12"/>
        <rFont val="Arial"/>
        <family val="2"/>
      </rPr>
      <t xml:space="preserve"> Forest</t>
    </r>
  </si>
  <si>
    <r>
      <t xml:space="preserve">07 = </t>
    </r>
    <r>
      <rPr>
        <b/>
        <sz val="12"/>
        <rFont val="Arial"/>
        <family val="2"/>
      </rPr>
      <t>code not used</t>
    </r>
  </si>
  <si>
    <t>08 = MIXED OAK/BEECH VARIANT of Beech - white oak / mayapple forest</t>
  </si>
  <si>
    <r>
      <t>Fagus grandifolia - Quercus alba / Podophyllum peltatum</t>
    </r>
    <r>
      <rPr>
        <sz val="12"/>
        <rFont val="Arial"/>
        <family val="2"/>
      </rPr>
      <t xml:space="preserve"> Forest</t>
    </r>
  </si>
  <si>
    <r>
      <t xml:space="preserve">09 = </t>
    </r>
    <r>
      <rPr>
        <b/>
        <sz val="12"/>
        <rFont val="Arial"/>
        <family val="2"/>
      </rPr>
      <t>code not used</t>
    </r>
  </si>
  <si>
    <t>10 = Beech - white oak / mayapple forest (CLASSIC TYPE)</t>
  </si>
  <si>
    <r>
      <t xml:space="preserve">Fagus grandifolia - Quercus alba / Podophyllum peltatum </t>
    </r>
    <r>
      <rPr>
        <sz val="12"/>
        <rFont val="Arial"/>
        <family val="2"/>
      </rPr>
      <t>Forest</t>
    </r>
  </si>
  <si>
    <r>
      <t xml:space="preserve">10B = Beech - white oak / mayapple forest (CLASSIC TYPE) beech/tulip component </t>
    </r>
    <r>
      <rPr>
        <i/>
        <sz val="12"/>
        <rFont val="Arial"/>
        <family val="2"/>
      </rPr>
      <t>Fagus grandifolia -</t>
    </r>
  </si>
  <si>
    <r>
      <t>Quercus alba / Podophyllum peltatum</t>
    </r>
    <r>
      <rPr>
        <sz val="12"/>
        <rFont val="Arial"/>
        <family val="2"/>
      </rPr>
      <t xml:space="preserve"> Forest</t>
    </r>
  </si>
  <si>
    <t>11 = Shrub areas</t>
  </si>
  <si>
    <t>12 = Managed grass/lawns</t>
  </si>
  <si>
    <t>13 = Meadow grasslands</t>
  </si>
  <si>
    <r>
      <t>Pinus virginiana - Quercus (alba, stellata, falcata, velutina)</t>
    </r>
    <r>
      <rPr>
        <sz val="12"/>
        <rFont val="Arial"/>
        <family val="2"/>
      </rPr>
      <t xml:space="preserve"> Forest Association</t>
    </r>
  </si>
  <si>
    <t>14 = Managed grass/lawns with trees (No AA on this map class)</t>
  </si>
  <si>
    <t>98 = Water (No AA on this map class)</t>
  </si>
  <si>
    <t>Code</t>
  </si>
  <si>
    <t>Common Name</t>
  </si>
  <si>
    <t>Scientific Name</t>
  </si>
  <si>
    <t>Forest canopy gap'</t>
  </si>
  <si>
    <t>Loblolly pine - mixed oak forest'</t>
  </si>
  <si>
    <t>Virginia pine - oak forest'</t>
  </si>
  <si>
    <t>Sycamore - green ash forest (floodplain forest)'</t>
  </si>
  <si>
    <t>Tulip poplar forest'</t>
  </si>
  <si>
    <t>Chestnut oak forest'</t>
  </si>
  <si>
    <t>MIXED OAK/BEECH VARIANT of Beech - white oak / mayapple forest'</t>
  </si>
  <si>
    <t>Beech - white oak / mayapple forest (CLASSIC TYPE)'</t>
  </si>
  <si>
    <r>
      <t xml:space="preserve">Beech - white oak / mayapple forest (CLASSIC TYPE) beech/tulip component </t>
    </r>
    <r>
      <rPr>
        <i/>
        <sz val="12"/>
        <rFont val="Arial"/>
        <family val="2"/>
      </rPr>
      <t>Fagus 'grandifolia -</t>
    </r>
  </si>
  <si>
    <t>Shrub areas'</t>
  </si>
  <si>
    <t>Managed grass/lawns'</t>
  </si>
  <si>
    <t>Meadow grasslands'</t>
  </si>
  <si>
    <t>Managed grass/lawns with trees'</t>
  </si>
  <si>
    <t>Water'</t>
  </si>
  <si>
    <r>
      <t>Pinus taeda - Quercus (alba, falcata, stellata)</t>
    </r>
    <r>
      <rPr>
        <sz val="12"/>
        <rFont val="Arial"/>
        <family val="2"/>
      </rPr>
      <t xml:space="preserve"> Forest [Provisional]'</t>
    </r>
  </si>
  <si>
    <r>
      <t>Pinus virginiana - Quercus (alba, stellata, falcata, velutina)</t>
    </r>
    <r>
      <rPr>
        <sz val="12"/>
        <rFont val="Arial"/>
        <family val="2"/>
      </rPr>
      <t xml:space="preserve"> Forest Association'</t>
    </r>
  </si>
  <si>
    <r>
      <t>Platanus occidentalis - Fraxinus pennsylvanica</t>
    </r>
    <r>
      <rPr>
        <sz val="12"/>
        <rFont val="Arial"/>
        <family val="2"/>
      </rPr>
      <t xml:space="preserve"> Forest'</t>
    </r>
  </si>
  <si>
    <r>
      <t>Liriodendron tulipifera</t>
    </r>
    <r>
      <rPr>
        <sz val="12"/>
        <rFont val="Arial"/>
        <family val="2"/>
      </rPr>
      <t xml:space="preserve"> Forest [Provisional]'</t>
    </r>
  </si>
  <si>
    <r>
      <t>Quercus (prinus, velutina) / Gaylussacia baccata</t>
    </r>
    <r>
      <rPr>
        <sz val="12"/>
        <rFont val="Arial"/>
        <family val="2"/>
      </rPr>
      <t xml:space="preserve"> Forest'</t>
    </r>
  </si>
  <si>
    <r>
      <t>Fagus grandifolia - Quercus alba / Podophyllum peltatum</t>
    </r>
    <r>
      <rPr>
        <sz val="12"/>
        <rFont val="Arial"/>
        <family val="2"/>
      </rPr>
      <t xml:space="preserve"> Forest'</t>
    </r>
  </si>
  <si>
    <r>
      <t xml:space="preserve">Fagus grandifolia - Quercus alba / Podophyllum peltatum </t>
    </r>
    <r>
      <rPr>
        <sz val="12"/>
        <rFont val="Arial"/>
        <family val="2"/>
      </rPr>
      <t>Forest'</t>
    </r>
  </si>
  <si>
    <r>
      <t>Quercus alba / Podophyllum peltatum</t>
    </r>
    <r>
      <rPr>
        <sz val="12"/>
        <rFont val="Arial"/>
        <family val="2"/>
      </rPr>
      <t xml:space="preserve"> Forest'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</si>
</sst>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8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49" fontId="8" fillId="0" borderId="3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3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6" fillId="0" borderId="3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3" borderId="42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49" fontId="4" fillId="3" borderId="44" xfId="0" applyNumberFormat="1" applyFont="1" applyFill="1" applyBorder="1" applyAlignment="1">
      <alignment horizontal="left"/>
    </xf>
    <xf numFmtId="1" fontId="4" fillId="3" borderId="45" xfId="0" applyNumberFormat="1" applyFont="1" applyFill="1" applyBorder="1" applyAlignment="1">
      <alignment horizontal="left"/>
    </xf>
    <xf numFmtId="0" fontId="4" fillId="3" borderId="45" xfId="0" applyFont="1" applyFill="1" applyBorder="1" applyAlignment="1">
      <alignment horizontal="left"/>
    </xf>
    <xf numFmtId="49" fontId="4" fillId="3" borderId="45" xfId="0" applyNumberFormat="1" applyFont="1" applyFill="1" applyBorder="1" applyAlignment="1">
      <alignment horizontal="left"/>
    </xf>
    <xf numFmtId="1" fontId="4" fillId="3" borderId="46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/>
    </xf>
    <xf numFmtId="1" fontId="4" fillId="3" borderId="45" xfId="0" applyNumberFormat="1" applyFont="1" applyFill="1" applyBorder="1" applyAlignment="1">
      <alignment/>
    </xf>
    <xf numFmtId="49" fontId="4" fillId="3" borderId="45" xfId="0" applyNumberFormat="1" applyFont="1" applyFill="1" applyBorder="1" applyAlignment="1">
      <alignment/>
    </xf>
    <xf numFmtId="49" fontId="4" fillId="3" borderId="47" xfId="0" applyNumberFormat="1" applyFont="1" applyFill="1" applyBorder="1" applyAlignment="1">
      <alignment/>
    </xf>
    <xf numFmtId="0" fontId="9" fillId="3" borderId="42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0" fontId="5" fillId="3" borderId="43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9" fontId="15" fillId="0" borderId="0" xfId="2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/>
    </xf>
    <xf numFmtId="0" fontId="15" fillId="0" borderId="54" xfId="0" applyFont="1" applyBorder="1" applyAlignment="1">
      <alignment/>
    </xf>
    <xf numFmtId="9" fontId="15" fillId="0" borderId="54" xfId="0" applyNumberFormat="1" applyFont="1" applyBorder="1" applyAlignment="1">
      <alignment horizontal="center"/>
    </xf>
    <xf numFmtId="0" fontId="15" fillId="0" borderId="55" xfId="0" applyFont="1" applyBorder="1" applyAlignment="1">
      <alignment/>
    </xf>
    <xf numFmtId="9" fontId="15" fillId="0" borderId="53" xfId="0" applyNumberFormat="1" applyFont="1" applyBorder="1" applyAlignment="1">
      <alignment horizontal="center"/>
    </xf>
    <xf numFmtId="0" fontId="16" fillId="0" borderId="56" xfId="0" applyFont="1" applyBorder="1" applyAlignment="1">
      <alignment/>
    </xf>
    <xf numFmtId="0" fontId="16" fillId="0" borderId="57" xfId="0" applyFont="1" applyFill="1" applyBorder="1" applyAlignment="1">
      <alignment horizontal="center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57" xfId="0" applyFont="1" applyBorder="1" applyAlignment="1">
      <alignment/>
    </xf>
    <xf numFmtId="0" fontId="16" fillId="0" borderId="53" xfId="0" applyFont="1" applyBorder="1" applyAlignment="1">
      <alignment horizontal="center"/>
    </xf>
    <xf numFmtId="0" fontId="16" fillId="0" borderId="57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0" xfId="0" applyFont="1" applyAlignment="1">
      <alignment/>
    </xf>
    <xf numFmtId="0" fontId="16" fillId="1" borderId="62" xfId="0" applyFont="1" applyFill="1" applyBorder="1" applyAlignment="1">
      <alignment horizontal="right"/>
    </xf>
    <xf numFmtId="0" fontId="16" fillId="1" borderId="63" xfId="0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1" borderId="64" xfId="0" applyFont="1" applyFill="1" applyBorder="1" applyAlignment="1">
      <alignment horizontal="center"/>
    </xf>
    <xf numFmtId="0" fontId="16" fillId="1" borderId="65" xfId="0" applyFont="1" applyFill="1" applyBorder="1" applyAlignment="1">
      <alignment horizontal="center"/>
    </xf>
    <xf numFmtId="9" fontId="15" fillId="0" borderId="53" xfId="21" applyFont="1" applyBorder="1" applyAlignment="1">
      <alignment/>
    </xf>
    <xf numFmtId="0" fontId="16" fillId="1" borderId="58" xfId="0" applyFont="1" applyFill="1" applyBorder="1" applyAlignment="1">
      <alignment horizontal="right"/>
    </xf>
    <xf numFmtId="0" fontId="16" fillId="1" borderId="66" xfId="0" applyFont="1" applyFill="1" applyBorder="1" applyAlignment="1">
      <alignment horizontal="center"/>
    </xf>
    <xf numFmtId="0" fontId="15" fillId="4" borderId="67" xfId="0" applyFont="1" applyFill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4" borderId="58" xfId="0" applyFont="1" applyFill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6" fillId="0" borderId="56" xfId="0" applyFont="1" applyBorder="1" applyAlignment="1">
      <alignment horizontal="left"/>
    </xf>
    <xf numFmtId="0" fontId="16" fillId="3" borderId="70" xfId="0" applyFont="1" applyFill="1" applyBorder="1" applyAlignment="1">
      <alignment/>
    </xf>
    <xf numFmtId="0" fontId="16" fillId="3" borderId="71" xfId="0" applyFont="1" applyFill="1" applyBorder="1" applyAlignment="1">
      <alignment/>
    </xf>
    <xf numFmtId="0" fontId="15" fillId="3" borderId="71" xfId="0" applyFont="1" applyFill="1" applyBorder="1" applyAlignment="1">
      <alignment/>
    </xf>
    <xf numFmtId="0" fontId="15" fillId="3" borderId="72" xfId="0" applyFont="1" applyFill="1" applyBorder="1" applyAlignment="1">
      <alignment/>
    </xf>
    <xf numFmtId="0" fontId="16" fillId="1" borderId="73" xfId="0" applyFont="1" applyFill="1" applyBorder="1" applyAlignment="1">
      <alignment horizontal="right"/>
    </xf>
    <xf numFmtId="0" fontId="16" fillId="1" borderId="74" xfId="0" applyFont="1" applyFill="1" applyBorder="1" applyAlignment="1">
      <alignment horizontal="right"/>
    </xf>
    <xf numFmtId="0" fontId="16" fillId="1" borderId="75" xfId="0" applyFont="1" applyFill="1" applyBorder="1" applyAlignment="1">
      <alignment horizontal="right"/>
    </xf>
    <xf numFmtId="0" fontId="15" fillId="4" borderId="55" xfId="0" applyFont="1" applyFill="1" applyBorder="1" applyAlignment="1">
      <alignment horizontal="center"/>
    </xf>
    <xf numFmtId="0" fontId="15" fillId="1" borderId="76" xfId="0" applyFont="1" applyFill="1" applyBorder="1" applyAlignment="1">
      <alignment horizontal="center"/>
    </xf>
    <xf numFmtId="0" fontId="15" fillId="1" borderId="64" xfId="0" applyFont="1" applyFill="1" applyBorder="1" applyAlignment="1">
      <alignment horizontal="center"/>
    </xf>
    <xf numFmtId="0" fontId="15" fillId="1" borderId="65" xfId="0" applyFont="1" applyFill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4" borderId="78" xfId="0" applyFont="1" applyFill="1" applyBorder="1" applyAlignment="1">
      <alignment horizontal="center"/>
    </xf>
    <xf numFmtId="0" fontId="15" fillId="3" borderId="71" xfId="0" applyFont="1" applyFill="1" applyBorder="1" applyAlignment="1">
      <alignment horizontal="left"/>
    </xf>
    <xf numFmtId="0" fontId="15" fillId="3" borderId="72" xfId="0" applyFont="1" applyFill="1" applyBorder="1" applyAlignment="1">
      <alignment horizontal="left"/>
    </xf>
    <xf numFmtId="0" fontId="17" fillId="0" borderId="0" xfId="0" applyFont="1" applyAlignment="1">
      <alignment horizontal="left" indent="5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4.83203125" style="88" customWidth="1"/>
    <col min="2" max="16384" width="9.33203125" style="1" customWidth="1"/>
  </cols>
  <sheetData>
    <row r="1" spans="1:10" ht="12.75" thickBot="1">
      <c r="A1" s="89" t="s">
        <v>606</v>
      </c>
      <c r="B1" s="90"/>
      <c r="C1" s="90"/>
      <c r="D1" s="90"/>
      <c r="E1" s="90"/>
      <c r="F1" s="90"/>
      <c r="G1" s="90"/>
      <c r="H1" s="90"/>
      <c r="I1" s="90"/>
      <c r="J1" s="90"/>
    </row>
    <row r="3" spans="1:10" ht="12">
      <c r="A3" s="173" t="s">
        <v>642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">
      <c r="A4" s="173"/>
      <c r="B4" s="174"/>
      <c r="C4" s="174"/>
      <c r="D4" s="174"/>
      <c r="E4" s="174"/>
      <c r="F4" s="174"/>
      <c r="G4" s="174"/>
      <c r="H4" s="174"/>
      <c r="I4" s="174"/>
      <c r="J4" s="174"/>
    </row>
    <row r="6" s="2" customFormat="1" ht="12">
      <c r="A6" s="87" t="s">
        <v>607</v>
      </c>
    </row>
    <row r="7" spans="1:2" s="2" customFormat="1" ht="12">
      <c r="A7" s="87" t="s">
        <v>632</v>
      </c>
      <c r="B7" s="2" t="s">
        <v>610</v>
      </c>
    </row>
    <row r="8" spans="1:10" s="2" customFormat="1" ht="12">
      <c r="A8" s="87"/>
      <c r="B8" s="174" t="s">
        <v>641</v>
      </c>
      <c r="C8" s="174"/>
      <c r="D8" s="174"/>
      <c r="E8" s="174"/>
      <c r="F8" s="174"/>
      <c r="G8" s="174"/>
      <c r="H8" s="174"/>
      <c r="I8" s="174"/>
      <c r="J8" s="174"/>
    </row>
    <row r="9" spans="1:10" s="2" customFormat="1" ht="12" customHeight="1">
      <c r="A9" s="88"/>
      <c r="B9" s="174"/>
      <c r="C9" s="174"/>
      <c r="D9" s="174"/>
      <c r="E9" s="174"/>
      <c r="F9" s="174"/>
      <c r="G9" s="174"/>
      <c r="H9" s="174"/>
      <c r="I9" s="174"/>
      <c r="J9" s="174"/>
    </row>
    <row r="10" spans="1:10" s="2" customFormat="1" ht="12">
      <c r="A10" s="88"/>
      <c r="B10" s="174" t="s">
        <v>638</v>
      </c>
      <c r="C10" s="174"/>
      <c r="D10" s="174"/>
      <c r="E10" s="174"/>
      <c r="F10" s="174"/>
      <c r="G10" s="174"/>
      <c r="H10" s="174"/>
      <c r="I10" s="174"/>
      <c r="J10" s="174"/>
    </row>
    <row r="11" spans="1:10" s="2" customFormat="1" ht="12">
      <c r="A11" s="88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s="2" customFormat="1" ht="12">
      <c r="A12" s="88"/>
      <c r="B12" s="174" t="s">
        <v>639</v>
      </c>
      <c r="C12" s="174"/>
      <c r="D12" s="174"/>
      <c r="E12" s="174"/>
      <c r="F12" s="174"/>
      <c r="G12" s="174"/>
      <c r="H12" s="174"/>
      <c r="I12" s="174"/>
      <c r="J12" s="174"/>
    </row>
    <row r="13" spans="1:10" s="2" customFormat="1" ht="12">
      <c r="A13" s="88"/>
      <c r="B13" s="174" t="s">
        <v>640</v>
      </c>
      <c r="C13" s="174"/>
      <c r="D13" s="174"/>
      <c r="E13" s="174"/>
      <c r="F13" s="174"/>
      <c r="G13" s="174"/>
      <c r="H13" s="174"/>
      <c r="I13" s="174"/>
      <c r="J13" s="174"/>
    </row>
    <row r="14" spans="1:10" s="2" customFormat="1" ht="12">
      <c r="A14" s="88"/>
      <c r="B14" s="172" t="s">
        <v>609</v>
      </c>
      <c r="C14" s="172"/>
      <c r="D14" s="172"/>
      <c r="E14" s="172"/>
      <c r="F14" s="172"/>
      <c r="G14" s="172"/>
      <c r="H14" s="172"/>
      <c r="I14" s="172"/>
      <c r="J14" s="172"/>
    </row>
    <row r="15" spans="1:10" s="2" customFormat="1" ht="12">
      <c r="A15" s="87" t="s">
        <v>625</v>
      </c>
      <c r="B15" s="175" t="s">
        <v>611</v>
      </c>
      <c r="C15" s="175"/>
      <c r="D15" s="175"/>
      <c r="E15" s="175"/>
      <c r="F15" s="175"/>
      <c r="G15" s="175"/>
      <c r="H15" s="175"/>
      <c r="I15" s="175"/>
      <c r="J15" s="175"/>
    </row>
    <row r="16" spans="1:10" s="2" customFormat="1" ht="12">
      <c r="A16" s="87" t="s">
        <v>626</v>
      </c>
      <c r="B16" s="175" t="s">
        <v>612</v>
      </c>
      <c r="C16" s="175"/>
      <c r="D16" s="175"/>
      <c r="E16" s="175"/>
      <c r="F16" s="175"/>
      <c r="G16" s="175"/>
      <c r="H16" s="175"/>
      <c r="I16" s="175"/>
      <c r="J16" s="175"/>
    </row>
    <row r="17" spans="1:10" s="2" customFormat="1" ht="12">
      <c r="A17" s="87" t="s">
        <v>627</v>
      </c>
      <c r="B17" s="175" t="s">
        <v>613</v>
      </c>
      <c r="C17" s="175"/>
      <c r="D17" s="175"/>
      <c r="E17" s="175"/>
      <c r="F17" s="175"/>
      <c r="G17" s="175"/>
      <c r="H17" s="175"/>
      <c r="I17" s="175"/>
      <c r="J17" s="175"/>
    </row>
    <row r="18" spans="1:10" s="2" customFormat="1" ht="12">
      <c r="A18" s="87" t="s">
        <v>628</v>
      </c>
      <c r="B18" s="175" t="s">
        <v>657</v>
      </c>
      <c r="C18" s="175"/>
      <c r="D18" s="175"/>
      <c r="E18" s="175"/>
      <c r="F18" s="175"/>
      <c r="G18" s="175"/>
      <c r="H18" s="175"/>
      <c r="I18" s="175"/>
      <c r="J18" s="175"/>
    </row>
    <row r="19" spans="1:10" s="2" customFormat="1" ht="12">
      <c r="A19" s="87" t="s">
        <v>629</v>
      </c>
      <c r="B19" s="175" t="s">
        <v>656</v>
      </c>
      <c r="C19" s="175"/>
      <c r="D19" s="175"/>
      <c r="E19" s="175"/>
      <c r="F19" s="175"/>
      <c r="G19" s="175"/>
      <c r="H19" s="175"/>
      <c r="I19" s="175"/>
      <c r="J19" s="175"/>
    </row>
    <row r="20" spans="1:10" s="2" customFormat="1" ht="12">
      <c r="A20" s="87" t="s">
        <v>633</v>
      </c>
      <c r="B20" s="175" t="s">
        <v>655</v>
      </c>
      <c r="C20" s="175"/>
      <c r="D20" s="175"/>
      <c r="E20" s="175"/>
      <c r="F20" s="175"/>
      <c r="G20" s="175"/>
      <c r="H20" s="175"/>
      <c r="I20" s="175"/>
      <c r="J20" s="175"/>
    </row>
    <row r="21" spans="2:10" ht="12">
      <c r="B21" s="170" t="s">
        <v>654</v>
      </c>
      <c r="C21" s="170"/>
      <c r="D21" s="170"/>
      <c r="E21" s="170"/>
      <c r="F21" s="170"/>
      <c r="G21" s="170"/>
      <c r="H21" s="170"/>
      <c r="I21" s="170"/>
      <c r="J21" s="170"/>
    </row>
    <row r="22" spans="2:10" ht="12">
      <c r="B22" s="170"/>
      <c r="C22" s="170"/>
      <c r="D22" s="170"/>
      <c r="E22" s="170"/>
      <c r="F22" s="170"/>
      <c r="G22" s="170"/>
      <c r="H22" s="170"/>
      <c r="I22" s="170"/>
      <c r="J22" s="170"/>
    </row>
    <row r="23" spans="2:10" ht="12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ht="12">
      <c r="A24" s="87" t="s">
        <v>634</v>
      </c>
      <c r="B24" s="171" t="s">
        <v>614</v>
      </c>
      <c r="C24" s="171"/>
      <c r="D24" s="171"/>
      <c r="E24" s="171"/>
      <c r="F24" s="171"/>
      <c r="G24" s="171"/>
      <c r="H24" s="171"/>
      <c r="I24" s="171"/>
      <c r="J24" s="171"/>
    </row>
    <row r="25" spans="1:10" ht="12">
      <c r="A25" s="87" t="s">
        <v>635</v>
      </c>
      <c r="B25" s="170" t="s">
        <v>643</v>
      </c>
      <c r="C25" s="170"/>
      <c r="D25" s="170"/>
      <c r="E25" s="170"/>
      <c r="F25" s="170"/>
      <c r="G25" s="170"/>
      <c r="H25" s="170"/>
      <c r="I25" s="170"/>
      <c r="J25" s="170"/>
    </row>
    <row r="26" spans="2:10" ht="12">
      <c r="B26" s="170"/>
      <c r="C26" s="170"/>
      <c r="D26" s="170"/>
      <c r="E26" s="170"/>
      <c r="F26" s="170"/>
      <c r="G26" s="170"/>
      <c r="H26" s="170"/>
      <c r="I26" s="170"/>
      <c r="J26" s="170"/>
    </row>
    <row r="27" ht="12">
      <c r="B27" s="1" t="s">
        <v>644</v>
      </c>
    </row>
    <row r="28" spans="2:10" ht="12.75" customHeight="1">
      <c r="B28" s="171" t="s">
        <v>645</v>
      </c>
      <c r="C28" s="171"/>
      <c r="D28" s="171"/>
      <c r="E28" s="171" t="s">
        <v>649</v>
      </c>
      <c r="F28" s="171"/>
      <c r="G28" s="171"/>
      <c r="H28" s="171" t="s">
        <v>653</v>
      </c>
      <c r="I28" s="171"/>
      <c r="J28" s="4"/>
    </row>
    <row r="29" spans="2:10" ht="12.75" customHeight="1">
      <c r="B29" s="171" t="s">
        <v>646</v>
      </c>
      <c r="C29" s="171"/>
      <c r="D29" s="171"/>
      <c r="E29" s="171" t="s">
        <v>650</v>
      </c>
      <c r="F29" s="171"/>
      <c r="G29" s="171"/>
      <c r="H29" s="171" t="s">
        <v>14</v>
      </c>
      <c r="I29" s="171"/>
      <c r="J29" s="4"/>
    </row>
    <row r="30" spans="2:10" ht="12.75" customHeight="1">
      <c r="B30" s="171" t="s">
        <v>647</v>
      </c>
      <c r="C30" s="171"/>
      <c r="D30" s="171"/>
      <c r="E30" s="171" t="s">
        <v>651</v>
      </c>
      <c r="F30" s="171"/>
      <c r="G30" s="171"/>
      <c r="H30" s="171" t="s">
        <v>166</v>
      </c>
      <c r="I30" s="171"/>
      <c r="J30" s="4"/>
    </row>
    <row r="31" spans="2:10" ht="12">
      <c r="B31" s="170" t="s">
        <v>648</v>
      </c>
      <c r="C31" s="170"/>
      <c r="D31" s="170"/>
      <c r="E31" s="170" t="s">
        <v>652</v>
      </c>
      <c r="F31" s="170"/>
      <c r="G31" s="170"/>
      <c r="H31" s="3"/>
      <c r="I31" s="3"/>
      <c r="J31" s="3"/>
    </row>
    <row r="32" spans="1:10" ht="12">
      <c r="A32" s="87" t="s">
        <v>636</v>
      </c>
      <c r="B32" s="171" t="s">
        <v>615</v>
      </c>
      <c r="C32" s="171"/>
      <c r="D32" s="171"/>
      <c r="E32" s="171"/>
      <c r="F32" s="171"/>
      <c r="G32" s="171"/>
      <c r="H32" s="171"/>
      <c r="I32" s="171"/>
      <c r="J32" s="171"/>
    </row>
    <row r="33" spans="1:10" ht="12">
      <c r="A33" s="87" t="s">
        <v>616</v>
      </c>
      <c r="B33" s="171" t="s">
        <v>617</v>
      </c>
      <c r="C33" s="171"/>
      <c r="D33" s="171"/>
      <c r="E33" s="171"/>
      <c r="F33" s="171"/>
      <c r="G33" s="171"/>
      <c r="H33" s="171"/>
      <c r="I33" s="171"/>
      <c r="J33" s="171"/>
    </row>
    <row r="35" ht="12">
      <c r="A35" s="87" t="s">
        <v>608</v>
      </c>
    </row>
    <row r="36" spans="1:2" ht="12">
      <c r="A36" s="87" t="s">
        <v>630</v>
      </c>
      <c r="B36" s="1" t="s">
        <v>658</v>
      </c>
    </row>
    <row r="37" spans="1:2" ht="12">
      <c r="A37" s="87" t="s">
        <v>631</v>
      </c>
      <c r="B37" s="1" t="s">
        <v>658</v>
      </c>
    </row>
    <row r="38" spans="1:10" ht="12">
      <c r="A38" s="87" t="s">
        <v>618</v>
      </c>
      <c r="B38" s="171" t="s">
        <v>619</v>
      </c>
      <c r="C38" s="171"/>
      <c r="D38" s="171"/>
      <c r="E38" s="171"/>
      <c r="F38" s="171"/>
      <c r="G38" s="171"/>
      <c r="H38" s="171"/>
      <c r="I38" s="171"/>
      <c r="J38" s="171"/>
    </row>
    <row r="39" spans="2:10" ht="12">
      <c r="B39" s="171" t="s">
        <v>622</v>
      </c>
      <c r="C39" s="171"/>
      <c r="D39" s="171"/>
      <c r="E39" s="171"/>
      <c r="F39" s="171"/>
      <c r="G39" s="171"/>
      <c r="H39" s="171"/>
      <c r="I39" s="171"/>
      <c r="J39" s="171"/>
    </row>
    <row r="40" spans="1:10" ht="12">
      <c r="A40" s="87" t="s">
        <v>637</v>
      </c>
      <c r="B40" s="171" t="s">
        <v>620</v>
      </c>
      <c r="C40" s="171"/>
      <c r="D40" s="171"/>
      <c r="E40" s="171"/>
      <c r="F40" s="171"/>
      <c r="G40" s="171"/>
      <c r="H40" s="171"/>
      <c r="I40" s="171"/>
      <c r="J40" s="171"/>
    </row>
    <row r="42" spans="1:10" ht="12">
      <c r="A42" s="87" t="s">
        <v>621</v>
      </c>
      <c r="B42" s="171" t="s">
        <v>623</v>
      </c>
      <c r="C42" s="171"/>
      <c r="D42" s="171"/>
      <c r="E42" s="171"/>
      <c r="F42" s="171"/>
      <c r="G42" s="171"/>
      <c r="H42" s="171"/>
      <c r="I42" s="171"/>
      <c r="J42" s="171"/>
    </row>
    <row r="43" spans="2:10" ht="12">
      <c r="B43" s="171" t="s">
        <v>624</v>
      </c>
      <c r="C43" s="171"/>
      <c r="D43" s="171"/>
      <c r="E43" s="171"/>
      <c r="F43" s="171"/>
      <c r="G43" s="171"/>
      <c r="H43" s="171"/>
      <c r="I43" s="171"/>
      <c r="J43" s="171"/>
    </row>
    <row r="44" spans="2:10" ht="12">
      <c r="B44" s="170" t="s">
        <v>659</v>
      </c>
      <c r="C44" s="170"/>
      <c r="D44" s="170"/>
      <c r="E44" s="170"/>
      <c r="F44" s="170"/>
      <c r="G44" s="170"/>
      <c r="H44" s="170"/>
      <c r="I44" s="170"/>
      <c r="J44" s="170"/>
    </row>
    <row r="45" spans="2:10" ht="12">
      <c r="B45" s="170"/>
      <c r="C45" s="170"/>
      <c r="D45" s="170"/>
      <c r="E45" s="170"/>
      <c r="F45" s="170"/>
      <c r="G45" s="170"/>
      <c r="H45" s="170"/>
      <c r="I45" s="170"/>
      <c r="J45" s="170"/>
    </row>
  </sheetData>
  <mergeCells count="34">
    <mergeCell ref="B32:J32"/>
    <mergeCell ref="B18:J18"/>
    <mergeCell ref="B17:J17"/>
    <mergeCell ref="B8:J9"/>
    <mergeCell ref="H30:I30"/>
    <mergeCell ref="B21:J23"/>
    <mergeCell ref="B20:J20"/>
    <mergeCell ref="B19:J19"/>
    <mergeCell ref="B24:J24"/>
    <mergeCell ref="H28:I28"/>
    <mergeCell ref="A3:J4"/>
    <mergeCell ref="B16:J16"/>
    <mergeCell ref="B15:J15"/>
    <mergeCell ref="B13:J13"/>
    <mergeCell ref="B10:J11"/>
    <mergeCell ref="B12:J12"/>
    <mergeCell ref="H29:I29"/>
    <mergeCell ref="B25:J26"/>
    <mergeCell ref="E30:G30"/>
    <mergeCell ref="E31:G31"/>
    <mergeCell ref="B28:D28"/>
    <mergeCell ref="B29:D29"/>
    <mergeCell ref="B30:D30"/>
    <mergeCell ref="B31:D31"/>
    <mergeCell ref="B44:J45"/>
    <mergeCell ref="B42:J42"/>
    <mergeCell ref="B43:J43"/>
    <mergeCell ref="B14:J14"/>
    <mergeCell ref="B33:J33"/>
    <mergeCell ref="B38:J38"/>
    <mergeCell ref="B39:J39"/>
    <mergeCell ref="B40:J40"/>
    <mergeCell ref="E28:G28"/>
    <mergeCell ref="E29:G29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" customWidth="1"/>
    <col min="2" max="2" width="10.33203125" style="17" hidden="1" customWidth="1"/>
    <col min="3" max="3" width="13.33203125" style="18" hidden="1" customWidth="1"/>
    <col min="4" max="4" width="26.16015625" style="17" customWidth="1"/>
    <col min="5" max="5" width="4.66015625" style="17" customWidth="1"/>
    <col min="6" max="6" width="6.33203125" style="19" customWidth="1"/>
    <col min="7" max="7" width="54.5" style="17" customWidth="1"/>
    <col min="8" max="8" width="43.33203125" style="17" bestFit="1" customWidth="1"/>
    <col min="9" max="9" width="16" style="17" bestFit="1" customWidth="1"/>
    <col min="10" max="10" width="16.16015625" style="17" bestFit="1" customWidth="1"/>
    <col min="11" max="11" width="15.66015625" style="21" bestFit="1" customWidth="1"/>
    <col min="12" max="16384" width="9.33203125" style="15" customWidth="1"/>
  </cols>
  <sheetData>
    <row r="1" spans="1:11" s="22" customFormat="1" ht="13.5" thickBot="1">
      <c r="A1" s="91" t="s">
        <v>0</v>
      </c>
      <c r="B1" s="92" t="s">
        <v>1</v>
      </c>
      <c r="C1" s="93" t="s">
        <v>10</v>
      </c>
      <c r="D1" s="92" t="s">
        <v>2</v>
      </c>
      <c r="E1" s="92" t="s">
        <v>3</v>
      </c>
      <c r="F1" s="94" t="s">
        <v>8</v>
      </c>
      <c r="G1" s="92" t="s">
        <v>7</v>
      </c>
      <c r="H1" s="92" t="s">
        <v>9</v>
      </c>
      <c r="I1" s="92" t="s">
        <v>4</v>
      </c>
      <c r="J1" s="92" t="s">
        <v>5</v>
      </c>
      <c r="K1" s="95" t="s">
        <v>6</v>
      </c>
    </row>
    <row r="2" spans="1:11" ht="13.5">
      <c r="A2" s="11">
        <v>35</v>
      </c>
      <c r="B2" s="12" t="s">
        <v>11</v>
      </c>
      <c r="C2" s="13">
        <v>36136</v>
      </c>
      <c r="D2" s="12" t="s">
        <v>541</v>
      </c>
      <c r="E2" s="12" t="s">
        <v>494</v>
      </c>
      <c r="F2" s="14">
        <v>80</v>
      </c>
      <c r="G2" s="12" t="s">
        <v>507</v>
      </c>
      <c r="H2" s="12"/>
      <c r="I2" s="12" t="s">
        <v>152</v>
      </c>
      <c r="J2" s="12"/>
      <c r="K2" s="20" t="s">
        <v>33</v>
      </c>
    </row>
    <row r="3" spans="1:11" ht="13.5">
      <c r="A3" s="11">
        <v>61</v>
      </c>
      <c r="B3" s="12" t="s">
        <v>45</v>
      </c>
      <c r="C3" s="13">
        <v>36111</v>
      </c>
      <c r="D3" s="12" t="s">
        <v>121</v>
      </c>
      <c r="E3" s="12" t="s">
        <v>175</v>
      </c>
      <c r="F3" s="14">
        <v>85</v>
      </c>
      <c r="G3" s="12" t="s">
        <v>402</v>
      </c>
      <c r="H3" s="12"/>
      <c r="I3" s="12" t="s">
        <v>162</v>
      </c>
      <c r="J3" s="12"/>
      <c r="K3" s="20" t="s">
        <v>15</v>
      </c>
    </row>
    <row r="4" spans="1:11" ht="13.5">
      <c r="A4" s="11">
        <v>62</v>
      </c>
      <c r="B4" s="12" t="s">
        <v>45</v>
      </c>
      <c r="C4" s="13">
        <v>36117</v>
      </c>
      <c r="D4" s="12" t="s">
        <v>188</v>
      </c>
      <c r="E4" s="12"/>
      <c r="F4" s="14">
        <v>75</v>
      </c>
      <c r="G4" s="12" t="s">
        <v>454</v>
      </c>
      <c r="H4" s="12"/>
      <c r="I4" s="12" t="s">
        <v>162</v>
      </c>
      <c r="J4" s="12" t="s">
        <v>53</v>
      </c>
      <c r="K4" s="20"/>
    </row>
    <row r="5" spans="1:11" ht="13.5">
      <c r="A5" s="11">
        <v>101</v>
      </c>
      <c r="B5" s="12" t="s">
        <v>56</v>
      </c>
      <c r="C5" s="13">
        <v>36103</v>
      </c>
      <c r="D5" s="12" t="s">
        <v>42</v>
      </c>
      <c r="E5" s="12" t="s">
        <v>61</v>
      </c>
      <c r="F5" s="14">
        <v>0</v>
      </c>
      <c r="G5" s="12" t="s">
        <v>270</v>
      </c>
      <c r="H5" s="12"/>
      <c r="I5" s="12" t="s">
        <v>49</v>
      </c>
      <c r="J5" s="12"/>
      <c r="K5" s="20" t="s">
        <v>23</v>
      </c>
    </row>
    <row r="6" spans="1:11" ht="13.5">
      <c r="A6" s="11">
        <v>102</v>
      </c>
      <c r="B6" s="12" t="s">
        <v>11</v>
      </c>
      <c r="C6" s="13">
        <v>36133</v>
      </c>
      <c r="D6" s="12" t="s">
        <v>490</v>
      </c>
      <c r="E6" s="12" t="s">
        <v>494</v>
      </c>
      <c r="F6" s="14">
        <v>15</v>
      </c>
      <c r="G6" s="12" t="s">
        <v>508</v>
      </c>
      <c r="H6" s="12"/>
      <c r="I6" s="12" t="s">
        <v>49</v>
      </c>
      <c r="J6" s="12"/>
      <c r="K6" s="20" t="s">
        <v>15</v>
      </c>
    </row>
    <row r="7" spans="1:11" ht="13.5">
      <c r="A7" s="11">
        <v>103</v>
      </c>
      <c r="B7" s="12" t="s">
        <v>45</v>
      </c>
      <c r="C7" s="13">
        <v>36108</v>
      </c>
      <c r="D7" s="12" t="s">
        <v>390</v>
      </c>
      <c r="E7" s="12" t="s">
        <v>103</v>
      </c>
      <c r="F7" s="14">
        <v>15</v>
      </c>
      <c r="G7" s="12" t="s">
        <v>391</v>
      </c>
      <c r="H7" s="12" t="s">
        <v>392</v>
      </c>
      <c r="I7" s="12" t="s">
        <v>49</v>
      </c>
      <c r="J7" s="12"/>
      <c r="K7" s="20" t="s">
        <v>15</v>
      </c>
    </row>
    <row r="8" spans="1:11" ht="13.5">
      <c r="A8" s="11">
        <v>104</v>
      </c>
      <c r="B8" s="12" t="s">
        <v>11</v>
      </c>
      <c r="C8" s="13">
        <v>36133</v>
      </c>
      <c r="D8" s="12" t="s">
        <v>479</v>
      </c>
      <c r="E8" s="12" t="s">
        <v>466</v>
      </c>
      <c r="F8" s="14">
        <v>50</v>
      </c>
      <c r="G8" s="12" t="s">
        <v>480</v>
      </c>
      <c r="H8" s="12" t="s">
        <v>481</v>
      </c>
      <c r="I8" s="12" t="s">
        <v>49</v>
      </c>
      <c r="J8" s="12" t="s">
        <v>15</v>
      </c>
      <c r="K8" s="20" t="s">
        <v>53</v>
      </c>
    </row>
    <row r="9" spans="1:11" ht="13.5">
      <c r="A9" s="11">
        <v>105</v>
      </c>
      <c r="B9" s="12" t="s">
        <v>60</v>
      </c>
      <c r="C9" s="13">
        <v>36096</v>
      </c>
      <c r="D9" s="12" t="s">
        <v>86</v>
      </c>
      <c r="E9" s="12"/>
      <c r="F9" s="14">
        <v>0</v>
      </c>
      <c r="G9" s="12" t="s">
        <v>106</v>
      </c>
      <c r="H9" s="12" t="s">
        <v>107</v>
      </c>
      <c r="I9" s="12" t="s">
        <v>49</v>
      </c>
      <c r="J9" s="12"/>
      <c r="K9" s="20" t="s">
        <v>23</v>
      </c>
    </row>
    <row r="10" spans="1:11" ht="13.5">
      <c r="A10" s="11">
        <v>106</v>
      </c>
      <c r="B10" s="12" t="s">
        <v>45</v>
      </c>
      <c r="C10" s="13">
        <v>36108</v>
      </c>
      <c r="D10" s="12" t="s">
        <v>386</v>
      </c>
      <c r="E10" s="12" t="s">
        <v>98</v>
      </c>
      <c r="F10" s="14">
        <v>30</v>
      </c>
      <c r="G10" s="12" t="s">
        <v>387</v>
      </c>
      <c r="H10" s="12"/>
      <c r="I10" s="12" t="s">
        <v>49</v>
      </c>
      <c r="J10" s="12"/>
      <c r="K10" s="20" t="s">
        <v>53</v>
      </c>
    </row>
    <row r="11" spans="1:11" ht="13.5">
      <c r="A11" s="11">
        <v>107</v>
      </c>
      <c r="B11" s="12" t="s">
        <v>11</v>
      </c>
      <c r="C11" s="13">
        <v>36139</v>
      </c>
      <c r="D11" s="12" t="s">
        <v>370</v>
      </c>
      <c r="E11" s="12" t="s">
        <v>365</v>
      </c>
      <c r="F11" s="14">
        <v>40</v>
      </c>
      <c r="G11" s="12" t="s">
        <v>570</v>
      </c>
      <c r="H11" s="12" t="s">
        <v>571</v>
      </c>
      <c r="I11" s="12" t="s">
        <v>49</v>
      </c>
      <c r="J11" s="12"/>
      <c r="K11" s="20" t="s">
        <v>15</v>
      </c>
    </row>
    <row r="12" spans="1:11" ht="13.5">
      <c r="A12" s="11">
        <v>108</v>
      </c>
      <c r="B12" s="12" t="s">
        <v>60</v>
      </c>
      <c r="C12" s="13">
        <v>36095</v>
      </c>
      <c r="D12" s="12" t="s">
        <v>42</v>
      </c>
      <c r="E12" s="12" t="s">
        <v>36</v>
      </c>
      <c r="F12" s="14">
        <v>0</v>
      </c>
      <c r="G12" s="12"/>
      <c r="H12" s="12" t="s">
        <v>85</v>
      </c>
      <c r="I12" s="12" t="s">
        <v>49</v>
      </c>
      <c r="J12" s="12"/>
      <c r="K12" s="20" t="s">
        <v>23</v>
      </c>
    </row>
    <row r="13" spans="1:11" ht="13.5">
      <c r="A13" s="11">
        <v>109</v>
      </c>
      <c r="B13" s="12" t="s">
        <v>45</v>
      </c>
      <c r="C13" s="13">
        <v>36091</v>
      </c>
      <c r="D13" s="12" t="s">
        <v>47</v>
      </c>
      <c r="E13" s="12" t="s">
        <v>48</v>
      </c>
      <c r="F13" s="14">
        <v>20</v>
      </c>
      <c r="G13" s="12"/>
      <c r="H13" s="12" t="s">
        <v>47</v>
      </c>
      <c r="I13" s="12" t="s">
        <v>49</v>
      </c>
      <c r="J13" s="12" t="s">
        <v>49</v>
      </c>
      <c r="K13" s="20" t="s">
        <v>15</v>
      </c>
    </row>
    <row r="14" spans="1:11" ht="13.5">
      <c r="A14" s="11">
        <v>111</v>
      </c>
      <c r="B14" s="12" t="s">
        <v>11</v>
      </c>
      <c r="C14" s="13">
        <v>36136</v>
      </c>
      <c r="D14" s="12" t="s">
        <v>544</v>
      </c>
      <c r="E14" s="12" t="s">
        <v>13</v>
      </c>
      <c r="F14" s="14">
        <v>30</v>
      </c>
      <c r="G14" s="12" t="s">
        <v>545</v>
      </c>
      <c r="H14" s="12" t="s">
        <v>546</v>
      </c>
      <c r="I14" s="12" t="s">
        <v>49</v>
      </c>
      <c r="J14" s="12"/>
      <c r="K14" s="20" t="s">
        <v>152</v>
      </c>
    </row>
    <row r="15" spans="1:11" ht="13.5">
      <c r="A15" s="11">
        <v>112</v>
      </c>
      <c r="B15" s="12" t="s">
        <v>11</v>
      </c>
      <c r="C15" s="13">
        <v>36136</v>
      </c>
      <c r="D15" s="12" t="s">
        <v>504</v>
      </c>
      <c r="E15" s="12" t="s">
        <v>501</v>
      </c>
      <c r="F15" s="14">
        <v>75</v>
      </c>
      <c r="G15" s="12" t="s">
        <v>529</v>
      </c>
      <c r="H15" s="12" t="s">
        <v>530</v>
      </c>
      <c r="I15" s="12" t="s">
        <v>49</v>
      </c>
      <c r="J15" s="12" t="s">
        <v>53</v>
      </c>
      <c r="K15" s="20" t="s">
        <v>53</v>
      </c>
    </row>
    <row r="16" spans="1:11" ht="13.5">
      <c r="A16" s="11">
        <v>113</v>
      </c>
      <c r="B16" s="12" t="s">
        <v>56</v>
      </c>
      <c r="C16" s="13">
        <v>36103</v>
      </c>
      <c r="D16" s="12" t="s">
        <v>79</v>
      </c>
      <c r="E16" s="12" t="s">
        <v>36</v>
      </c>
      <c r="F16" s="14">
        <v>40</v>
      </c>
      <c r="G16" s="12" t="s">
        <v>278</v>
      </c>
      <c r="H16" s="12" t="s">
        <v>279</v>
      </c>
      <c r="I16" s="12" t="s">
        <v>49</v>
      </c>
      <c r="J16" s="12"/>
      <c r="K16" s="20" t="s">
        <v>23</v>
      </c>
    </row>
    <row r="17" spans="1:11" ht="13.5">
      <c r="A17" s="11">
        <v>114</v>
      </c>
      <c r="B17" s="12" t="s">
        <v>56</v>
      </c>
      <c r="C17" s="13">
        <v>36103</v>
      </c>
      <c r="D17" s="12" t="s">
        <v>281</v>
      </c>
      <c r="E17" s="12" t="s">
        <v>32</v>
      </c>
      <c r="F17" s="14">
        <v>85</v>
      </c>
      <c r="G17" s="12" t="s">
        <v>183</v>
      </c>
      <c r="H17" s="12" t="s">
        <v>282</v>
      </c>
      <c r="I17" s="12" t="s">
        <v>33</v>
      </c>
      <c r="J17" s="12" t="s">
        <v>49</v>
      </c>
      <c r="K17" s="20" t="s">
        <v>15</v>
      </c>
    </row>
    <row r="18" spans="1:11" ht="13.5">
      <c r="A18" s="11">
        <v>115</v>
      </c>
      <c r="B18" s="12" t="s">
        <v>30</v>
      </c>
      <c r="C18" s="13">
        <v>36104</v>
      </c>
      <c r="D18" s="12" t="s">
        <v>206</v>
      </c>
      <c r="E18" s="12" t="s">
        <v>32</v>
      </c>
      <c r="F18" s="14">
        <v>30</v>
      </c>
      <c r="G18" s="12" t="s">
        <v>324</v>
      </c>
      <c r="H18" s="12" t="s">
        <v>325</v>
      </c>
      <c r="I18" s="12" t="s">
        <v>49</v>
      </c>
      <c r="J18" s="12" t="s">
        <v>14</v>
      </c>
      <c r="K18" s="20"/>
    </row>
    <row r="19" spans="1:11" ht="13.5">
      <c r="A19" s="11">
        <v>116</v>
      </c>
      <c r="B19" s="12" t="s">
        <v>11</v>
      </c>
      <c r="C19" s="13">
        <v>36136</v>
      </c>
      <c r="D19" s="12" t="s">
        <v>524</v>
      </c>
      <c r="E19" s="12" t="s">
        <v>368</v>
      </c>
      <c r="F19" s="14">
        <v>65</v>
      </c>
      <c r="G19" s="12" t="s">
        <v>525</v>
      </c>
      <c r="H19" s="12" t="s">
        <v>526</v>
      </c>
      <c r="I19" s="12" t="s">
        <v>49</v>
      </c>
      <c r="J19" s="12"/>
      <c r="K19" s="20" t="s">
        <v>15</v>
      </c>
    </row>
    <row r="20" spans="1:11" ht="13.5">
      <c r="A20" s="11">
        <v>117</v>
      </c>
      <c r="B20" s="12" t="s">
        <v>11</v>
      </c>
      <c r="C20" s="13">
        <v>36136</v>
      </c>
      <c r="D20" s="12" t="s">
        <v>370</v>
      </c>
      <c r="E20" s="12" t="s">
        <v>501</v>
      </c>
      <c r="F20" s="14">
        <v>50</v>
      </c>
      <c r="G20" s="12" t="s">
        <v>533</v>
      </c>
      <c r="H20" s="12" t="s">
        <v>534</v>
      </c>
      <c r="I20" s="12" t="s">
        <v>49</v>
      </c>
      <c r="J20" s="12" t="s">
        <v>53</v>
      </c>
      <c r="K20" s="20" t="s">
        <v>53</v>
      </c>
    </row>
    <row r="21" spans="1:11" ht="13.5">
      <c r="A21" s="11">
        <v>118</v>
      </c>
      <c r="B21" s="12" t="s">
        <v>30</v>
      </c>
      <c r="C21" s="13">
        <v>36103</v>
      </c>
      <c r="D21" s="12" t="s">
        <v>294</v>
      </c>
      <c r="E21" s="12" t="s">
        <v>32</v>
      </c>
      <c r="F21" s="14">
        <v>20</v>
      </c>
      <c r="G21" s="12" t="s">
        <v>295</v>
      </c>
      <c r="H21" s="12" t="s">
        <v>296</v>
      </c>
      <c r="I21" s="12" t="s">
        <v>14</v>
      </c>
      <c r="J21" s="12" t="s">
        <v>49</v>
      </c>
      <c r="K21" s="20"/>
    </row>
    <row r="22" spans="1:11" ht="13.5">
      <c r="A22" s="11">
        <v>119</v>
      </c>
      <c r="B22" s="12" t="s">
        <v>45</v>
      </c>
      <c r="C22" s="13">
        <v>36096</v>
      </c>
      <c r="D22" s="12" t="s">
        <v>42</v>
      </c>
      <c r="E22" s="12" t="s">
        <v>36</v>
      </c>
      <c r="F22" s="14">
        <v>70</v>
      </c>
      <c r="G22" s="12" t="s">
        <v>110</v>
      </c>
      <c r="H22" s="12" t="s">
        <v>107</v>
      </c>
      <c r="I22" s="12" t="s">
        <v>49</v>
      </c>
      <c r="J22" s="12"/>
      <c r="K22" s="20" t="s">
        <v>28</v>
      </c>
    </row>
    <row r="23" spans="1:11" ht="13.5">
      <c r="A23" s="11">
        <v>121</v>
      </c>
      <c r="B23" s="12" t="s">
        <v>60</v>
      </c>
      <c r="C23" s="13">
        <v>36094</v>
      </c>
      <c r="D23" s="12" t="s">
        <v>57</v>
      </c>
      <c r="E23" s="12" t="s">
        <v>61</v>
      </c>
      <c r="F23" s="14">
        <v>80</v>
      </c>
      <c r="G23" s="12" t="s">
        <v>62</v>
      </c>
      <c r="H23" s="12" t="s">
        <v>63</v>
      </c>
      <c r="I23" s="12" t="s">
        <v>53</v>
      </c>
      <c r="J23" s="12" t="s">
        <v>15</v>
      </c>
      <c r="K23" s="20" t="s">
        <v>33</v>
      </c>
    </row>
    <row r="24" spans="1:11" ht="13.5">
      <c r="A24" s="11">
        <v>201</v>
      </c>
      <c r="B24" s="12" t="s">
        <v>60</v>
      </c>
      <c r="C24" s="13">
        <v>36104</v>
      </c>
      <c r="D24" s="12" t="s">
        <v>330</v>
      </c>
      <c r="E24" s="12" t="s">
        <v>119</v>
      </c>
      <c r="F24" s="14">
        <v>70</v>
      </c>
      <c r="G24" s="12" t="s">
        <v>335</v>
      </c>
      <c r="H24" s="12" t="s">
        <v>336</v>
      </c>
      <c r="I24" s="12"/>
      <c r="J24" s="12" t="s">
        <v>311</v>
      </c>
      <c r="K24" s="20"/>
    </row>
    <row r="25" spans="1:11" ht="13.5">
      <c r="A25" s="11">
        <v>202</v>
      </c>
      <c r="B25" s="12" t="s">
        <v>60</v>
      </c>
      <c r="C25" s="13">
        <v>36104</v>
      </c>
      <c r="D25" s="12" t="s">
        <v>330</v>
      </c>
      <c r="E25" s="12" t="s">
        <v>103</v>
      </c>
      <c r="F25" s="14">
        <v>65</v>
      </c>
      <c r="G25" s="12" t="s">
        <v>331</v>
      </c>
      <c r="H25" s="12" t="s">
        <v>332</v>
      </c>
      <c r="I25" s="12" t="s">
        <v>311</v>
      </c>
      <c r="J25" s="12"/>
      <c r="K25" s="20"/>
    </row>
    <row r="26" spans="1:11" ht="13.5">
      <c r="A26" s="11">
        <v>203</v>
      </c>
      <c r="B26" s="12" t="s">
        <v>30</v>
      </c>
      <c r="C26" s="13">
        <v>36104</v>
      </c>
      <c r="D26" s="12" t="s">
        <v>294</v>
      </c>
      <c r="E26" s="12" t="s">
        <v>98</v>
      </c>
      <c r="F26" s="14">
        <v>70</v>
      </c>
      <c r="G26" s="12" t="s">
        <v>312</v>
      </c>
      <c r="H26" s="12" t="s">
        <v>313</v>
      </c>
      <c r="I26" s="12" t="s">
        <v>311</v>
      </c>
      <c r="J26" s="12"/>
      <c r="K26" s="20"/>
    </row>
    <row r="27" spans="1:11" ht="13.5">
      <c r="A27" s="11">
        <v>204</v>
      </c>
      <c r="B27" s="12" t="s">
        <v>60</v>
      </c>
      <c r="C27" s="13">
        <v>36104</v>
      </c>
      <c r="D27" s="12" t="s">
        <v>237</v>
      </c>
      <c r="E27" s="12" t="s">
        <v>337</v>
      </c>
      <c r="F27" s="14">
        <v>70</v>
      </c>
      <c r="G27" s="12" t="s">
        <v>338</v>
      </c>
      <c r="H27" s="12" t="s">
        <v>601</v>
      </c>
      <c r="I27" s="12" t="s">
        <v>311</v>
      </c>
      <c r="J27" s="12" t="s">
        <v>53</v>
      </c>
      <c r="K27" s="20"/>
    </row>
    <row r="28" spans="1:11" ht="13.5">
      <c r="A28" s="11">
        <v>205</v>
      </c>
      <c r="B28" s="12" t="s">
        <v>60</v>
      </c>
      <c r="C28" s="13">
        <v>36104</v>
      </c>
      <c r="D28" s="12" t="s">
        <v>330</v>
      </c>
      <c r="E28" s="12" t="s">
        <v>142</v>
      </c>
      <c r="F28" s="14">
        <v>65</v>
      </c>
      <c r="G28" s="12" t="s">
        <v>333</v>
      </c>
      <c r="H28" s="12" t="s">
        <v>334</v>
      </c>
      <c r="I28" s="12"/>
      <c r="J28" s="12" t="s">
        <v>311</v>
      </c>
      <c r="K28" s="20"/>
    </row>
    <row r="29" spans="1:11" ht="13.5">
      <c r="A29" s="11">
        <v>206</v>
      </c>
      <c r="B29" s="12" t="s">
        <v>45</v>
      </c>
      <c r="C29" s="13">
        <v>36118</v>
      </c>
      <c r="D29" s="12" t="s">
        <v>237</v>
      </c>
      <c r="E29" s="12" t="s">
        <v>98</v>
      </c>
      <c r="F29" s="14">
        <v>65</v>
      </c>
      <c r="G29" s="12" t="s">
        <v>464</v>
      </c>
      <c r="H29" s="12" t="s">
        <v>602</v>
      </c>
      <c r="I29" s="12" t="s">
        <v>53</v>
      </c>
      <c r="J29" s="12" t="s">
        <v>311</v>
      </c>
      <c r="K29" s="20"/>
    </row>
    <row r="30" spans="1:11" ht="13.5">
      <c r="A30" s="11">
        <v>207</v>
      </c>
      <c r="B30" s="12" t="s">
        <v>30</v>
      </c>
      <c r="C30" s="13">
        <v>36104</v>
      </c>
      <c r="D30" s="12" t="s">
        <v>202</v>
      </c>
      <c r="E30" s="12" t="s">
        <v>142</v>
      </c>
      <c r="F30" s="14">
        <v>80</v>
      </c>
      <c r="G30" s="12" t="s">
        <v>326</v>
      </c>
      <c r="H30" s="12" t="s">
        <v>327</v>
      </c>
      <c r="I30" s="12" t="s">
        <v>162</v>
      </c>
      <c r="J30" s="12"/>
      <c r="K30" s="20"/>
    </row>
    <row r="31" spans="1:11" ht="13.5">
      <c r="A31" s="11">
        <v>208</v>
      </c>
      <c r="B31" s="12" t="s">
        <v>60</v>
      </c>
      <c r="C31" s="13">
        <v>36104</v>
      </c>
      <c r="D31" s="12" t="s">
        <v>343</v>
      </c>
      <c r="E31" s="12" t="s">
        <v>175</v>
      </c>
      <c r="F31" s="14">
        <v>85</v>
      </c>
      <c r="G31" s="12" t="s">
        <v>344</v>
      </c>
      <c r="H31" s="12" t="s">
        <v>345</v>
      </c>
      <c r="I31" s="12" t="s">
        <v>311</v>
      </c>
      <c r="J31" s="12"/>
      <c r="K31" s="20"/>
    </row>
    <row r="32" spans="1:11" ht="13.5">
      <c r="A32" s="11">
        <v>301</v>
      </c>
      <c r="B32" s="12" t="s">
        <v>60</v>
      </c>
      <c r="C32" s="13">
        <v>36104</v>
      </c>
      <c r="D32" s="12" t="s">
        <v>346</v>
      </c>
      <c r="E32" s="12" t="s">
        <v>347</v>
      </c>
      <c r="F32" s="14">
        <v>85</v>
      </c>
      <c r="G32" s="12" t="s">
        <v>348</v>
      </c>
      <c r="H32" s="12" t="s">
        <v>349</v>
      </c>
      <c r="I32" s="12"/>
      <c r="J32" s="12" t="s">
        <v>53</v>
      </c>
      <c r="K32" s="20"/>
    </row>
    <row r="33" spans="1:11" ht="13.5">
      <c r="A33" s="11">
        <v>302</v>
      </c>
      <c r="B33" s="12" t="s">
        <v>11</v>
      </c>
      <c r="C33" s="13">
        <v>36136</v>
      </c>
      <c r="D33" s="12" t="s">
        <v>490</v>
      </c>
      <c r="E33" s="12" t="s">
        <v>487</v>
      </c>
      <c r="F33" s="14">
        <v>70</v>
      </c>
      <c r="G33" s="12" t="s">
        <v>542</v>
      </c>
      <c r="H33" s="12" t="s">
        <v>543</v>
      </c>
      <c r="I33" s="12" t="s">
        <v>152</v>
      </c>
      <c r="J33" s="12"/>
      <c r="K33" s="20" t="s">
        <v>15</v>
      </c>
    </row>
    <row r="34" spans="1:11" ht="13.5">
      <c r="A34" s="11">
        <v>303</v>
      </c>
      <c r="B34" s="12" t="s">
        <v>30</v>
      </c>
      <c r="C34" s="13">
        <v>36103</v>
      </c>
      <c r="D34" s="12" t="s">
        <v>69</v>
      </c>
      <c r="E34" s="12" t="s">
        <v>61</v>
      </c>
      <c r="F34" s="14">
        <v>70</v>
      </c>
      <c r="G34" s="12"/>
      <c r="H34" s="12"/>
      <c r="I34" s="12" t="s">
        <v>15</v>
      </c>
      <c r="J34" s="12" t="s">
        <v>15</v>
      </c>
      <c r="K34" s="20" t="s">
        <v>15</v>
      </c>
    </row>
    <row r="35" spans="1:11" ht="13.5">
      <c r="A35" s="11">
        <v>304</v>
      </c>
      <c r="B35" s="12" t="s">
        <v>11</v>
      </c>
      <c r="C35" s="13">
        <v>36133</v>
      </c>
      <c r="D35" s="12" t="s">
        <v>504</v>
      </c>
      <c r="E35" s="12" t="s">
        <v>365</v>
      </c>
      <c r="F35" s="14">
        <v>65</v>
      </c>
      <c r="G35" s="12" t="s">
        <v>505</v>
      </c>
      <c r="H35" s="12" t="s">
        <v>506</v>
      </c>
      <c r="I35" s="12" t="s">
        <v>152</v>
      </c>
      <c r="J35" s="12" t="s">
        <v>15</v>
      </c>
      <c r="K35" s="20"/>
    </row>
    <row r="36" spans="1:11" ht="13.5">
      <c r="A36" s="11">
        <v>305</v>
      </c>
      <c r="B36" s="12" t="s">
        <v>11</v>
      </c>
      <c r="C36" s="13">
        <v>36133</v>
      </c>
      <c r="D36" s="12" t="s">
        <v>490</v>
      </c>
      <c r="E36" s="12" t="s">
        <v>501</v>
      </c>
      <c r="F36" s="14">
        <v>60</v>
      </c>
      <c r="G36" s="12" t="s">
        <v>502</v>
      </c>
      <c r="H36" s="12" t="s">
        <v>503</v>
      </c>
      <c r="I36" s="12" t="s">
        <v>15</v>
      </c>
      <c r="J36" s="12" t="s">
        <v>53</v>
      </c>
      <c r="K36" s="20"/>
    </row>
    <row r="37" spans="1:11" ht="13.5">
      <c r="A37" s="11">
        <v>306</v>
      </c>
      <c r="B37" s="12" t="s">
        <v>45</v>
      </c>
      <c r="C37" s="13">
        <v>36117</v>
      </c>
      <c r="D37" s="12" t="s">
        <v>121</v>
      </c>
      <c r="E37" s="12" t="s">
        <v>39</v>
      </c>
      <c r="F37" s="14">
        <v>80</v>
      </c>
      <c r="G37" s="12" t="s">
        <v>450</v>
      </c>
      <c r="H37" s="12"/>
      <c r="I37" s="12" t="s">
        <v>152</v>
      </c>
      <c r="J37" s="12"/>
      <c r="K37" s="20" t="s">
        <v>162</v>
      </c>
    </row>
    <row r="38" spans="1:11" ht="13.5">
      <c r="A38" s="11">
        <v>320</v>
      </c>
      <c r="B38" s="12" t="s">
        <v>11</v>
      </c>
      <c r="C38" s="13">
        <v>36133</v>
      </c>
      <c r="D38" s="12" t="s">
        <v>490</v>
      </c>
      <c r="E38" s="12" t="s">
        <v>19</v>
      </c>
      <c r="F38" s="14">
        <v>80</v>
      </c>
      <c r="G38" s="12" t="s">
        <v>491</v>
      </c>
      <c r="H38" s="12"/>
      <c r="I38" s="12" t="s">
        <v>152</v>
      </c>
      <c r="J38" s="12"/>
      <c r="K38" s="20" t="s">
        <v>53</v>
      </c>
    </row>
    <row r="39" spans="1:11" ht="13.5">
      <c r="A39" s="11">
        <v>321</v>
      </c>
      <c r="B39" s="12" t="s">
        <v>11</v>
      </c>
      <c r="C39" s="13">
        <v>36133</v>
      </c>
      <c r="D39" s="12" t="s">
        <v>499</v>
      </c>
      <c r="E39" s="12" t="s">
        <v>368</v>
      </c>
      <c r="F39" s="14">
        <v>85</v>
      </c>
      <c r="G39" s="12" t="s">
        <v>500</v>
      </c>
      <c r="H39" s="12"/>
      <c r="I39" s="12" t="s">
        <v>152</v>
      </c>
      <c r="J39" s="12"/>
      <c r="K39" s="20"/>
    </row>
    <row r="40" spans="1:11" ht="13.5">
      <c r="A40" s="11">
        <v>322</v>
      </c>
      <c r="B40" s="12" t="s">
        <v>11</v>
      </c>
      <c r="C40" s="13">
        <v>36133</v>
      </c>
      <c r="D40" s="12" t="s">
        <v>490</v>
      </c>
      <c r="E40" s="12" t="s">
        <v>494</v>
      </c>
      <c r="F40" s="14">
        <v>80</v>
      </c>
      <c r="G40" s="12" t="s">
        <v>507</v>
      </c>
      <c r="H40" s="12"/>
      <c r="I40" s="12" t="s">
        <v>152</v>
      </c>
      <c r="J40" s="12"/>
      <c r="K40" s="20"/>
    </row>
    <row r="41" spans="1:11" ht="13.5">
      <c r="A41" s="11">
        <v>401</v>
      </c>
      <c r="B41" s="12" t="s">
        <v>45</v>
      </c>
      <c r="C41" s="13">
        <v>36104</v>
      </c>
      <c r="D41" s="12" t="s">
        <v>357</v>
      </c>
      <c r="E41" s="12" t="s">
        <v>173</v>
      </c>
      <c r="F41" s="14">
        <v>55</v>
      </c>
      <c r="G41" s="12" t="s">
        <v>358</v>
      </c>
      <c r="H41" s="12"/>
      <c r="I41" s="12" t="s">
        <v>23</v>
      </c>
      <c r="J41" s="12"/>
      <c r="K41" s="20" t="s">
        <v>15</v>
      </c>
    </row>
    <row r="42" spans="1:11" ht="13.5">
      <c r="A42" s="11">
        <v>402</v>
      </c>
      <c r="B42" s="12" t="s">
        <v>25</v>
      </c>
      <c r="C42" s="13">
        <v>36144</v>
      </c>
      <c r="D42" s="12" t="s">
        <v>26</v>
      </c>
      <c r="E42" s="12" t="s">
        <v>27</v>
      </c>
      <c r="F42" s="14">
        <v>85</v>
      </c>
      <c r="G42" s="12" t="s">
        <v>660</v>
      </c>
      <c r="H42" s="12" t="s">
        <v>29</v>
      </c>
      <c r="I42" s="12" t="s">
        <v>28</v>
      </c>
      <c r="J42" s="12" t="s">
        <v>23</v>
      </c>
      <c r="K42" s="20" t="s">
        <v>28</v>
      </c>
    </row>
    <row r="43" spans="1:11" ht="13.5">
      <c r="A43" s="11">
        <v>403</v>
      </c>
      <c r="B43" s="12" t="s">
        <v>45</v>
      </c>
      <c r="C43" s="13">
        <v>36111</v>
      </c>
      <c r="D43" s="12" t="s">
        <v>407</v>
      </c>
      <c r="E43" s="12" t="s">
        <v>32</v>
      </c>
      <c r="F43" s="14">
        <v>80</v>
      </c>
      <c r="G43" s="12" t="s">
        <v>408</v>
      </c>
      <c r="H43" s="12" t="s">
        <v>409</v>
      </c>
      <c r="I43" s="12" t="s">
        <v>23</v>
      </c>
      <c r="J43" s="12" t="s">
        <v>15</v>
      </c>
      <c r="K43" s="20" t="s">
        <v>28</v>
      </c>
    </row>
    <row r="44" spans="1:11" ht="13.5">
      <c r="A44" s="11">
        <v>404</v>
      </c>
      <c r="B44" s="12" t="s">
        <v>482</v>
      </c>
      <c r="C44" s="13">
        <v>36133</v>
      </c>
      <c r="D44" s="12" t="s">
        <v>483</v>
      </c>
      <c r="E44" s="12" t="s">
        <v>484</v>
      </c>
      <c r="F44" s="14">
        <v>50</v>
      </c>
      <c r="G44" s="12" t="s">
        <v>485</v>
      </c>
      <c r="H44" s="12"/>
      <c r="I44" s="12" t="s">
        <v>23</v>
      </c>
      <c r="J44" s="12"/>
      <c r="K44" s="20" t="s">
        <v>15</v>
      </c>
    </row>
    <row r="45" spans="1:11" ht="13.5">
      <c r="A45" s="11">
        <v>405</v>
      </c>
      <c r="B45" s="12" t="s">
        <v>11</v>
      </c>
      <c r="C45" s="13">
        <v>36104</v>
      </c>
      <c r="D45" s="12" t="s">
        <v>66</v>
      </c>
      <c r="E45" s="12" t="s">
        <v>173</v>
      </c>
      <c r="F45" s="14">
        <v>55</v>
      </c>
      <c r="G45" s="12" t="s">
        <v>373</v>
      </c>
      <c r="H45" s="12" t="s">
        <v>37</v>
      </c>
      <c r="I45" s="12" t="s">
        <v>23</v>
      </c>
      <c r="J45" s="12" t="s">
        <v>28</v>
      </c>
      <c r="K45" s="20"/>
    </row>
    <row r="46" spans="1:11" ht="13.5">
      <c r="A46" s="11">
        <v>406</v>
      </c>
      <c r="B46" s="12" t="s">
        <v>134</v>
      </c>
      <c r="C46" s="13">
        <v>36097</v>
      </c>
      <c r="D46" s="12" t="s">
        <v>86</v>
      </c>
      <c r="E46" s="12" t="s">
        <v>142</v>
      </c>
      <c r="F46" s="14">
        <v>65</v>
      </c>
      <c r="G46" s="12" t="s">
        <v>143</v>
      </c>
      <c r="H46" s="12" t="s">
        <v>144</v>
      </c>
      <c r="I46" s="12" t="s">
        <v>23</v>
      </c>
      <c r="J46" s="12" t="s">
        <v>28</v>
      </c>
      <c r="K46" s="20"/>
    </row>
    <row r="47" spans="1:11" ht="13.5">
      <c r="A47" s="11">
        <v>407</v>
      </c>
      <c r="B47" s="12" t="s">
        <v>30</v>
      </c>
      <c r="C47" s="13">
        <v>36091</v>
      </c>
      <c r="D47" s="12" t="s">
        <v>31</v>
      </c>
      <c r="E47" s="12" t="s">
        <v>39</v>
      </c>
      <c r="F47" s="14">
        <v>40</v>
      </c>
      <c r="G47" s="12" t="s">
        <v>50</v>
      </c>
      <c r="H47" s="12"/>
      <c r="I47" s="12" t="s">
        <v>23</v>
      </c>
      <c r="J47" s="12"/>
      <c r="K47" s="20" t="s">
        <v>28</v>
      </c>
    </row>
    <row r="48" spans="1:11" ht="13.5">
      <c r="A48" s="11">
        <v>408</v>
      </c>
      <c r="B48" s="12" t="s">
        <v>45</v>
      </c>
      <c r="C48" s="13">
        <v>36098</v>
      </c>
      <c r="D48" s="12" t="s">
        <v>42</v>
      </c>
      <c r="E48" s="12" t="s">
        <v>173</v>
      </c>
      <c r="F48" s="14">
        <v>70</v>
      </c>
      <c r="G48" s="12" t="s">
        <v>174</v>
      </c>
      <c r="H48" s="12"/>
      <c r="I48" s="12" t="s">
        <v>23</v>
      </c>
      <c r="J48" s="12" t="s">
        <v>23</v>
      </c>
      <c r="K48" s="20"/>
    </row>
    <row r="49" spans="1:11" ht="13.5">
      <c r="A49" s="11">
        <v>409</v>
      </c>
      <c r="B49" s="12" t="s">
        <v>30</v>
      </c>
      <c r="C49" s="13">
        <v>36094</v>
      </c>
      <c r="D49" s="12" t="s">
        <v>66</v>
      </c>
      <c r="E49" s="12" t="s">
        <v>39</v>
      </c>
      <c r="F49" s="14">
        <v>75</v>
      </c>
      <c r="G49" s="12" t="s">
        <v>67</v>
      </c>
      <c r="H49" s="12" t="s">
        <v>68</v>
      </c>
      <c r="I49" s="12" t="s">
        <v>23</v>
      </c>
      <c r="J49" s="12"/>
      <c r="K49" s="20" t="s">
        <v>28</v>
      </c>
    </row>
    <row r="50" spans="1:11" ht="13.5">
      <c r="A50" s="11">
        <v>410</v>
      </c>
      <c r="B50" s="12" t="s">
        <v>60</v>
      </c>
      <c r="C50" s="13">
        <v>36096</v>
      </c>
      <c r="D50" s="12" t="s">
        <v>42</v>
      </c>
      <c r="E50" s="12" t="s">
        <v>36</v>
      </c>
      <c r="F50" s="14">
        <v>65</v>
      </c>
      <c r="G50" s="12" t="s">
        <v>113</v>
      </c>
      <c r="H50" s="12" t="s">
        <v>114</v>
      </c>
      <c r="I50" s="12" t="s">
        <v>23</v>
      </c>
      <c r="J50" s="12"/>
      <c r="K50" s="20"/>
    </row>
    <row r="51" spans="1:11" ht="13.5">
      <c r="A51" s="11">
        <v>411</v>
      </c>
      <c r="B51" s="12" t="s">
        <v>45</v>
      </c>
      <c r="C51" s="13">
        <v>36104</v>
      </c>
      <c r="D51" s="12" t="s">
        <v>353</v>
      </c>
      <c r="E51" s="12" t="s">
        <v>231</v>
      </c>
      <c r="F51" s="14">
        <v>55</v>
      </c>
      <c r="G51" s="12" t="s">
        <v>354</v>
      </c>
      <c r="H51" s="12"/>
      <c r="I51" s="12" t="s">
        <v>23</v>
      </c>
      <c r="J51" s="12"/>
      <c r="K51" s="20"/>
    </row>
    <row r="52" spans="1:11" ht="13.5">
      <c r="A52" s="11">
        <v>412</v>
      </c>
      <c r="B52" s="12" t="s">
        <v>30</v>
      </c>
      <c r="C52" s="13">
        <v>36094</v>
      </c>
      <c r="D52" s="12" t="s">
        <v>42</v>
      </c>
      <c r="E52" s="12" t="s">
        <v>39</v>
      </c>
      <c r="F52" s="14">
        <v>80</v>
      </c>
      <c r="G52" s="12" t="s">
        <v>37</v>
      </c>
      <c r="H52" s="12" t="s">
        <v>74</v>
      </c>
      <c r="I52" s="12" t="s">
        <v>23</v>
      </c>
      <c r="J52" s="12" t="s">
        <v>23</v>
      </c>
      <c r="K52" s="20" t="s">
        <v>28</v>
      </c>
    </row>
    <row r="53" spans="1:11" ht="13.5">
      <c r="A53" s="11">
        <v>413</v>
      </c>
      <c r="B53" s="12" t="s">
        <v>45</v>
      </c>
      <c r="C53" s="13">
        <v>36104</v>
      </c>
      <c r="D53" s="12" t="s">
        <v>31</v>
      </c>
      <c r="E53" s="12" t="s">
        <v>195</v>
      </c>
      <c r="F53" s="14">
        <v>70</v>
      </c>
      <c r="G53" s="12" t="s">
        <v>374</v>
      </c>
      <c r="H53" s="12"/>
      <c r="I53" s="12" t="s">
        <v>28</v>
      </c>
      <c r="J53" s="12" t="s">
        <v>33</v>
      </c>
      <c r="K53" s="20"/>
    </row>
    <row r="54" spans="1:11" ht="13.5">
      <c r="A54" s="11">
        <v>414</v>
      </c>
      <c r="B54" s="12" t="s">
        <v>134</v>
      </c>
      <c r="C54" s="13">
        <v>36097</v>
      </c>
      <c r="D54" s="12" t="s">
        <v>86</v>
      </c>
      <c r="E54" s="12" t="s">
        <v>39</v>
      </c>
      <c r="F54" s="14">
        <v>50</v>
      </c>
      <c r="G54" s="12" t="s">
        <v>148</v>
      </c>
      <c r="H54" s="12" t="s">
        <v>149</v>
      </c>
      <c r="I54" s="12" t="s">
        <v>23</v>
      </c>
      <c r="J54" s="12" t="s">
        <v>28</v>
      </c>
      <c r="K54" s="20" t="s">
        <v>53</v>
      </c>
    </row>
    <row r="55" spans="1:11" ht="13.5">
      <c r="A55" s="11">
        <v>415</v>
      </c>
      <c r="B55" s="12" t="s">
        <v>45</v>
      </c>
      <c r="C55" s="13">
        <v>36098</v>
      </c>
      <c r="D55" s="12" t="s">
        <v>66</v>
      </c>
      <c r="E55" s="12" t="s">
        <v>173</v>
      </c>
      <c r="F55" s="14">
        <v>65</v>
      </c>
      <c r="G55" s="12" t="s">
        <v>178</v>
      </c>
      <c r="H55" s="12"/>
      <c r="I55" s="12" t="s">
        <v>23</v>
      </c>
      <c r="J55" s="12" t="s">
        <v>15</v>
      </c>
      <c r="K55" s="20"/>
    </row>
    <row r="56" spans="1:11" ht="13.5">
      <c r="A56" s="11">
        <v>416</v>
      </c>
      <c r="B56" s="12" t="s">
        <v>30</v>
      </c>
      <c r="C56" s="13">
        <v>36090</v>
      </c>
      <c r="D56" s="12" t="s">
        <v>31</v>
      </c>
      <c r="E56" s="12" t="s">
        <v>36</v>
      </c>
      <c r="F56" s="14">
        <v>50</v>
      </c>
      <c r="G56" s="12" t="s">
        <v>37</v>
      </c>
      <c r="H56" s="12" t="s">
        <v>38</v>
      </c>
      <c r="I56" s="12" t="s">
        <v>23</v>
      </c>
      <c r="J56" s="12" t="s">
        <v>28</v>
      </c>
      <c r="K56" s="20" t="s">
        <v>15</v>
      </c>
    </row>
    <row r="57" spans="1:11" ht="13.5">
      <c r="A57" s="11">
        <v>417</v>
      </c>
      <c r="B57" s="12" t="s">
        <v>30</v>
      </c>
      <c r="C57" s="13">
        <v>36090</v>
      </c>
      <c r="D57" s="12" t="s">
        <v>31</v>
      </c>
      <c r="E57" s="12" t="s">
        <v>39</v>
      </c>
      <c r="F57" s="14">
        <v>40</v>
      </c>
      <c r="G57" s="12" t="s">
        <v>40</v>
      </c>
      <c r="H57" s="12" t="s">
        <v>41</v>
      </c>
      <c r="I57" s="12" t="s">
        <v>23</v>
      </c>
      <c r="J57" s="12" t="s">
        <v>28</v>
      </c>
      <c r="K57" s="20" t="s">
        <v>33</v>
      </c>
    </row>
    <row r="58" spans="1:11" ht="13.5">
      <c r="A58" s="11">
        <v>418</v>
      </c>
      <c r="B58" s="12" t="s">
        <v>131</v>
      </c>
      <c r="C58" s="13">
        <v>36096</v>
      </c>
      <c r="D58" s="12" t="s">
        <v>86</v>
      </c>
      <c r="E58" s="12" t="s">
        <v>36</v>
      </c>
      <c r="F58" s="14">
        <v>60</v>
      </c>
      <c r="G58" s="12" t="s">
        <v>132</v>
      </c>
      <c r="H58" s="12" t="s">
        <v>133</v>
      </c>
      <c r="I58" s="12" t="s">
        <v>23</v>
      </c>
      <c r="J58" s="12" t="s">
        <v>33</v>
      </c>
      <c r="K58" s="20"/>
    </row>
    <row r="59" spans="1:11" ht="13.5">
      <c r="A59" s="11">
        <v>419</v>
      </c>
      <c r="B59" s="12" t="s">
        <v>11</v>
      </c>
      <c r="C59" s="13">
        <v>36131</v>
      </c>
      <c r="D59" s="12" t="s">
        <v>474</v>
      </c>
      <c r="E59" s="12" t="s">
        <v>368</v>
      </c>
      <c r="F59" s="14">
        <v>70</v>
      </c>
      <c r="G59" s="12" t="s">
        <v>475</v>
      </c>
      <c r="H59" s="12"/>
      <c r="I59" s="12" t="s">
        <v>23</v>
      </c>
      <c r="J59" s="12"/>
      <c r="K59" s="20" t="s">
        <v>15</v>
      </c>
    </row>
    <row r="60" spans="1:11" ht="13.5">
      <c r="A60" s="11">
        <v>420</v>
      </c>
      <c r="B60" s="12" t="s">
        <v>30</v>
      </c>
      <c r="C60" s="13">
        <v>36094</v>
      </c>
      <c r="D60" s="12" t="s">
        <v>66</v>
      </c>
      <c r="E60" s="12" t="s">
        <v>39</v>
      </c>
      <c r="F60" s="14">
        <v>75</v>
      </c>
      <c r="G60" s="12" t="s">
        <v>72</v>
      </c>
      <c r="H60" s="12" t="s">
        <v>73</v>
      </c>
      <c r="I60" s="12" t="s">
        <v>23</v>
      </c>
      <c r="J60" s="12" t="s">
        <v>23</v>
      </c>
      <c r="K60" s="20" t="s">
        <v>28</v>
      </c>
    </row>
    <row r="61" spans="1:11" ht="13.5">
      <c r="A61" s="11">
        <v>421</v>
      </c>
      <c r="B61" s="12" t="s">
        <v>56</v>
      </c>
      <c r="C61" s="13">
        <v>36103</v>
      </c>
      <c r="D61" s="12" t="s">
        <v>285</v>
      </c>
      <c r="E61" s="12" t="s">
        <v>119</v>
      </c>
      <c r="F61" s="14">
        <v>80</v>
      </c>
      <c r="G61" s="12" t="s">
        <v>286</v>
      </c>
      <c r="H61" s="12" t="s">
        <v>287</v>
      </c>
      <c r="I61" s="12" t="s">
        <v>23</v>
      </c>
      <c r="J61" s="12"/>
      <c r="K61" s="20"/>
    </row>
    <row r="62" spans="1:11" ht="13.5">
      <c r="A62" s="11">
        <v>422</v>
      </c>
      <c r="B62" s="12" t="s">
        <v>45</v>
      </c>
      <c r="C62" s="13">
        <v>36096</v>
      </c>
      <c r="D62" s="12" t="s">
        <v>42</v>
      </c>
      <c r="E62" s="12" t="s">
        <v>36</v>
      </c>
      <c r="F62" s="14">
        <v>70</v>
      </c>
      <c r="G62" s="12" t="s">
        <v>111</v>
      </c>
      <c r="H62" s="12" t="s">
        <v>112</v>
      </c>
      <c r="I62" s="12" t="s">
        <v>23</v>
      </c>
      <c r="J62" s="12"/>
      <c r="K62" s="20" t="s">
        <v>28</v>
      </c>
    </row>
    <row r="63" spans="1:11" ht="13.5">
      <c r="A63" s="11">
        <v>423</v>
      </c>
      <c r="B63" s="12" t="s">
        <v>45</v>
      </c>
      <c r="C63" s="13">
        <v>36096</v>
      </c>
      <c r="D63" s="12" t="s">
        <v>115</v>
      </c>
      <c r="E63" s="12" t="s">
        <v>39</v>
      </c>
      <c r="F63" s="14">
        <v>50</v>
      </c>
      <c r="G63" s="12" t="s">
        <v>116</v>
      </c>
      <c r="H63" s="12" t="s">
        <v>117</v>
      </c>
      <c r="I63" s="12" t="s">
        <v>23</v>
      </c>
      <c r="J63" s="12" t="s">
        <v>28</v>
      </c>
      <c r="K63" s="20" t="s">
        <v>28</v>
      </c>
    </row>
    <row r="64" spans="1:11" ht="13.5">
      <c r="A64" s="11">
        <v>424</v>
      </c>
      <c r="B64" s="12" t="s">
        <v>11</v>
      </c>
      <c r="C64" s="13">
        <v>36141</v>
      </c>
      <c r="D64" s="12" t="s">
        <v>21</v>
      </c>
      <c r="E64" s="12" t="s">
        <v>22</v>
      </c>
      <c r="F64" s="14">
        <v>65</v>
      </c>
      <c r="G64" s="12" t="s">
        <v>24</v>
      </c>
      <c r="H64" s="12" t="s">
        <v>21</v>
      </c>
      <c r="I64" s="12" t="s">
        <v>23</v>
      </c>
      <c r="J64" s="12"/>
      <c r="K64" s="20"/>
    </row>
    <row r="65" spans="1:11" ht="13.5">
      <c r="A65" s="11">
        <v>425</v>
      </c>
      <c r="B65" s="12" t="s">
        <v>60</v>
      </c>
      <c r="C65" s="13">
        <v>36095</v>
      </c>
      <c r="D65" s="12" t="s">
        <v>42</v>
      </c>
      <c r="E65" s="12" t="s">
        <v>36</v>
      </c>
      <c r="F65" s="14">
        <v>70</v>
      </c>
      <c r="G65" s="12" t="s">
        <v>83</v>
      </c>
      <c r="H65" s="12" t="s">
        <v>84</v>
      </c>
      <c r="I65" s="12" t="s">
        <v>23</v>
      </c>
      <c r="J65" s="12" t="s">
        <v>28</v>
      </c>
      <c r="K65" s="20" t="s">
        <v>33</v>
      </c>
    </row>
    <row r="66" spans="1:11" ht="13.5">
      <c r="A66" s="11">
        <v>426</v>
      </c>
      <c r="B66" s="12" t="s">
        <v>11</v>
      </c>
      <c r="C66" s="13">
        <v>36139</v>
      </c>
      <c r="D66" s="12" t="s">
        <v>572</v>
      </c>
      <c r="E66" s="12" t="s">
        <v>484</v>
      </c>
      <c r="F66" s="14">
        <v>65</v>
      </c>
      <c r="G66" s="12" t="s">
        <v>573</v>
      </c>
      <c r="H66" s="12" t="s">
        <v>574</v>
      </c>
      <c r="I66" s="12" t="s">
        <v>23</v>
      </c>
      <c r="J66" s="12"/>
      <c r="K66" s="20" t="s">
        <v>53</v>
      </c>
    </row>
    <row r="67" spans="1:11" ht="13.5">
      <c r="A67" s="11">
        <v>427</v>
      </c>
      <c r="B67" s="12" t="s">
        <v>558</v>
      </c>
      <c r="C67" s="13">
        <v>36136</v>
      </c>
      <c r="D67" s="12" t="s">
        <v>559</v>
      </c>
      <c r="E67" s="12" t="s">
        <v>19</v>
      </c>
      <c r="F67" s="14">
        <v>75</v>
      </c>
      <c r="G67" s="12" t="s">
        <v>560</v>
      </c>
      <c r="H67" s="12" t="s">
        <v>661</v>
      </c>
      <c r="I67" s="12" t="s">
        <v>15</v>
      </c>
      <c r="J67" s="12"/>
      <c r="K67" s="20"/>
    </row>
    <row r="68" spans="1:11" ht="13.5">
      <c r="A68" s="11">
        <v>428</v>
      </c>
      <c r="B68" s="12" t="s">
        <v>45</v>
      </c>
      <c r="C68" s="13">
        <v>36111</v>
      </c>
      <c r="D68" s="12" t="s">
        <v>66</v>
      </c>
      <c r="E68" s="12" t="s">
        <v>32</v>
      </c>
      <c r="F68" s="14">
        <v>70</v>
      </c>
      <c r="G68" s="12" t="s">
        <v>412</v>
      </c>
      <c r="H68" s="12" t="s">
        <v>413</v>
      </c>
      <c r="I68" s="12" t="s">
        <v>15</v>
      </c>
      <c r="J68" s="12"/>
      <c r="K68" s="20" t="s">
        <v>15</v>
      </c>
    </row>
    <row r="69" spans="1:11" ht="13.5">
      <c r="A69" s="11">
        <v>429</v>
      </c>
      <c r="B69" s="12" t="s">
        <v>60</v>
      </c>
      <c r="C69" s="13">
        <v>36094</v>
      </c>
      <c r="D69" s="12" t="s">
        <v>42</v>
      </c>
      <c r="E69" s="12" t="s">
        <v>61</v>
      </c>
      <c r="F69" s="14">
        <v>65</v>
      </c>
      <c r="G69" s="12" t="s">
        <v>43</v>
      </c>
      <c r="H69" s="12" t="s">
        <v>64</v>
      </c>
      <c r="I69" s="12" t="s">
        <v>28</v>
      </c>
      <c r="J69" s="12" t="s">
        <v>33</v>
      </c>
      <c r="K69" s="20" t="s">
        <v>33</v>
      </c>
    </row>
    <row r="70" spans="1:11" ht="13.5">
      <c r="A70" s="11">
        <v>430</v>
      </c>
      <c r="B70" s="12" t="s">
        <v>60</v>
      </c>
      <c r="C70" s="13">
        <v>36095</v>
      </c>
      <c r="D70" s="12" t="s">
        <v>86</v>
      </c>
      <c r="E70" s="12" t="s">
        <v>87</v>
      </c>
      <c r="F70" s="14">
        <v>65</v>
      </c>
      <c r="G70" s="12" t="s">
        <v>88</v>
      </c>
      <c r="H70" s="12" t="s">
        <v>89</v>
      </c>
      <c r="I70" s="12" t="s">
        <v>23</v>
      </c>
      <c r="J70" s="12"/>
      <c r="K70" s="20"/>
    </row>
    <row r="71" spans="1:11" ht="13.5">
      <c r="A71" s="11">
        <v>502</v>
      </c>
      <c r="B71" s="12" t="s">
        <v>56</v>
      </c>
      <c r="C71" s="13">
        <v>36103</v>
      </c>
      <c r="D71" s="12" t="s">
        <v>79</v>
      </c>
      <c r="E71" s="12" t="s">
        <v>36</v>
      </c>
      <c r="F71" s="14">
        <v>85</v>
      </c>
      <c r="G71" s="12" t="s">
        <v>159</v>
      </c>
      <c r="H71" s="12" t="s">
        <v>254</v>
      </c>
      <c r="I71" s="12" t="s">
        <v>28</v>
      </c>
      <c r="J71" s="12"/>
      <c r="K71" s="20" t="s">
        <v>23</v>
      </c>
    </row>
    <row r="72" spans="1:11" ht="13.5">
      <c r="A72" s="11">
        <v>503</v>
      </c>
      <c r="B72" s="12" t="s">
        <v>56</v>
      </c>
      <c r="C72" s="13">
        <v>36101</v>
      </c>
      <c r="D72" s="12" t="s">
        <v>79</v>
      </c>
      <c r="E72" s="12" t="s">
        <v>142</v>
      </c>
      <c r="F72" s="14">
        <v>75</v>
      </c>
      <c r="G72" s="12" t="s">
        <v>253</v>
      </c>
      <c r="H72" s="12" t="s">
        <v>254</v>
      </c>
      <c r="I72" s="12" t="s">
        <v>28</v>
      </c>
      <c r="J72" s="12"/>
      <c r="K72" s="20" t="s">
        <v>23</v>
      </c>
    </row>
    <row r="73" spans="1:11" ht="13.5">
      <c r="A73" s="11">
        <v>504</v>
      </c>
      <c r="B73" s="12" t="s">
        <v>56</v>
      </c>
      <c r="C73" s="13">
        <v>36103</v>
      </c>
      <c r="D73" s="12" t="s">
        <v>79</v>
      </c>
      <c r="E73" s="12" t="s">
        <v>39</v>
      </c>
      <c r="F73" s="14">
        <v>70</v>
      </c>
      <c r="G73" s="12" t="s">
        <v>288</v>
      </c>
      <c r="H73" s="12" t="s">
        <v>289</v>
      </c>
      <c r="I73" s="12" t="s">
        <v>28</v>
      </c>
      <c r="J73" s="12"/>
      <c r="K73" s="20"/>
    </row>
    <row r="74" spans="1:11" ht="13.5">
      <c r="A74" s="11">
        <v>505</v>
      </c>
      <c r="B74" s="12" t="s">
        <v>396</v>
      </c>
      <c r="C74" s="13">
        <v>36111</v>
      </c>
      <c r="D74" s="12" t="s">
        <v>57</v>
      </c>
      <c r="E74" s="12" t="s">
        <v>103</v>
      </c>
      <c r="F74" s="14">
        <v>70</v>
      </c>
      <c r="G74" s="12" t="s">
        <v>397</v>
      </c>
      <c r="H74" s="12" t="s">
        <v>398</v>
      </c>
      <c r="I74" s="12" t="s">
        <v>28</v>
      </c>
      <c r="J74" s="12"/>
      <c r="K74" s="20" t="s">
        <v>15</v>
      </c>
    </row>
    <row r="75" spans="1:11" ht="13.5">
      <c r="A75" s="11">
        <v>506</v>
      </c>
      <c r="B75" s="12" t="s">
        <v>56</v>
      </c>
      <c r="C75" s="13">
        <v>36103</v>
      </c>
      <c r="D75" s="12" t="s">
        <v>79</v>
      </c>
      <c r="E75" s="12" t="s">
        <v>36</v>
      </c>
      <c r="F75" s="14">
        <v>85</v>
      </c>
      <c r="G75" s="12" t="s">
        <v>280</v>
      </c>
      <c r="H75" s="12" t="s">
        <v>254</v>
      </c>
      <c r="I75" s="12" t="s">
        <v>28</v>
      </c>
      <c r="J75" s="12"/>
      <c r="K75" s="20"/>
    </row>
    <row r="76" spans="1:11" ht="13.5">
      <c r="A76" s="11">
        <v>507</v>
      </c>
      <c r="B76" s="12" t="s">
        <v>60</v>
      </c>
      <c r="C76" s="13">
        <v>36099</v>
      </c>
      <c r="D76" s="12" t="s">
        <v>221</v>
      </c>
      <c r="E76" s="12" t="s">
        <v>119</v>
      </c>
      <c r="F76" s="14">
        <v>85</v>
      </c>
      <c r="G76" s="12" t="s">
        <v>222</v>
      </c>
      <c r="H76" s="12" t="s">
        <v>223</v>
      </c>
      <c r="I76" s="12" t="s">
        <v>28</v>
      </c>
      <c r="J76" s="12"/>
      <c r="K76" s="20"/>
    </row>
    <row r="77" spans="1:11" ht="13.5">
      <c r="A77" s="11">
        <v>508</v>
      </c>
      <c r="B77" s="12" t="s">
        <v>60</v>
      </c>
      <c r="C77" s="13">
        <v>36099</v>
      </c>
      <c r="D77" s="12" t="s">
        <v>216</v>
      </c>
      <c r="E77" s="12" t="s">
        <v>36</v>
      </c>
      <c r="F77" s="14">
        <v>60</v>
      </c>
      <c r="G77" s="12" t="s">
        <v>217</v>
      </c>
      <c r="H77" s="12" t="s">
        <v>218</v>
      </c>
      <c r="I77" s="12" t="s">
        <v>33</v>
      </c>
      <c r="J77" s="12" t="s">
        <v>28</v>
      </c>
      <c r="K77" s="20"/>
    </row>
    <row r="78" spans="1:11" ht="13.5">
      <c r="A78" s="11">
        <v>509</v>
      </c>
      <c r="B78" s="12" t="s">
        <v>158</v>
      </c>
      <c r="C78" s="13">
        <v>36098</v>
      </c>
      <c r="D78" s="12" t="s">
        <v>79</v>
      </c>
      <c r="E78" s="12" t="s">
        <v>32</v>
      </c>
      <c r="F78" s="14">
        <v>80</v>
      </c>
      <c r="G78" s="12" t="s">
        <v>159</v>
      </c>
      <c r="H78" s="12" t="s">
        <v>160</v>
      </c>
      <c r="I78" s="12" t="s">
        <v>33</v>
      </c>
      <c r="J78" s="12"/>
      <c r="K78" s="20"/>
    </row>
    <row r="79" spans="1:11" ht="13.5">
      <c r="A79" s="11">
        <v>510</v>
      </c>
      <c r="B79" s="12" t="s">
        <v>56</v>
      </c>
      <c r="C79" s="13">
        <v>36101</v>
      </c>
      <c r="D79" s="12" t="s">
        <v>234</v>
      </c>
      <c r="E79" s="12" t="s">
        <v>36</v>
      </c>
      <c r="F79" s="14">
        <v>75</v>
      </c>
      <c r="G79" s="12" t="s">
        <v>235</v>
      </c>
      <c r="H79" s="12" t="s">
        <v>236</v>
      </c>
      <c r="I79" s="12" t="s">
        <v>15</v>
      </c>
      <c r="J79" s="12" t="s">
        <v>23</v>
      </c>
      <c r="K79" s="20"/>
    </row>
    <row r="80" spans="1:11" ht="13.5">
      <c r="A80" s="11">
        <v>511</v>
      </c>
      <c r="B80" s="12" t="s">
        <v>56</v>
      </c>
      <c r="C80" s="13">
        <v>36095</v>
      </c>
      <c r="D80" s="12" t="s">
        <v>90</v>
      </c>
      <c r="E80" s="12" t="s">
        <v>91</v>
      </c>
      <c r="F80" s="14">
        <v>90</v>
      </c>
      <c r="G80" s="12" t="s">
        <v>92</v>
      </c>
      <c r="H80" s="12" t="s">
        <v>93</v>
      </c>
      <c r="I80" s="12" t="s">
        <v>28</v>
      </c>
      <c r="J80" s="12" t="s">
        <v>33</v>
      </c>
      <c r="K80" s="20"/>
    </row>
    <row r="81" spans="1:11" ht="13.5">
      <c r="A81" s="11">
        <v>512</v>
      </c>
      <c r="B81" s="12" t="s">
        <v>56</v>
      </c>
      <c r="C81" s="13">
        <v>36095</v>
      </c>
      <c r="D81" s="12" t="s">
        <v>57</v>
      </c>
      <c r="E81" s="12" t="s">
        <v>61</v>
      </c>
      <c r="F81" s="14">
        <v>85</v>
      </c>
      <c r="G81" s="12" t="s">
        <v>101</v>
      </c>
      <c r="H81" s="12" t="s">
        <v>102</v>
      </c>
      <c r="I81" s="12" t="s">
        <v>33</v>
      </c>
      <c r="J81" s="12" t="s">
        <v>28</v>
      </c>
      <c r="K81" s="20"/>
    </row>
    <row r="82" spans="1:11" ht="13.5">
      <c r="A82" s="11">
        <v>513</v>
      </c>
      <c r="B82" s="12" t="s">
        <v>60</v>
      </c>
      <c r="C82" s="13">
        <v>36095</v>
      </c>
      <c r="D82" s="12" t="s">
        <v>79</v>
      </c>
      <c r="E82" s="12" t="s">
        <v>80</v>
      </c>
      <c r="F82" s="14">
        <v>90</v>
      </c>
      <c r="G82" s="12" t="s">
        <v>81</v>
      </c>
      <c r="H82" s="12" t="s">
        <v>82</v>
      </c>
      <c r="I82" s="12" t="s">
        <v>33</v>
      </c>
      <c r="J82" s="12" t="s">
        <v>28</v>
      </c>
      <c r="K82" s="20" t="s">
        <v>53</v>
      </c>
    </row>
    <row r="83" spans="1:11" ht="13.5">
      <c r="A83" s="11">
        <v>514</v>
      </c>
      <c r="B83" s="12" t="s">
        <v>492</v>
      </c>
      <c r="C83" s="13">
        <v>36133</v>
      </c>
      <c r="D83" s="12" t="s">
        <v>493</v>
      </c>
      <c r="E83" s="12" t="s">
        <v>494</v>
      </c>
      <c r="F83" s="14">
        <v>80</v>
      </c>
      <c r="G83" s="12" t="s">
        <v>495</v>
      </c>
      <c r="H83" s="12" t="s">
        <v>496</v>
      </c>
      <c r="I83" s="12" t="s">
        <v>28</v>
      </c>
      <c r="J83" s="12" t="s">
        <v>33</v>
      </c>
      <c r="K83" s="20"/>
    </row>
    <row r="84" spans="1:11" ht="13.5">
      <c r="A84" s="11">
        <v>515</v>
      </c>
      <c r="B84" s="12" t="s">
        <v>56</v>
      </c>
      <c r="C84" s="13">
        <v>36095</v>
      </c>
      <c r="D84" s="12" t="s">
        <v>57</v>
      </c>
      <c r="E84" s="12" t="s">
        <v>36</v>
      </c>
      <c r="F84" s="14">
        <v>70</v>
      </c>
      <c r="G84" s="12" t="s">
        <v>105</v>
      </c>
      <c r="H84" s="12" t="s">
        <v>64</v>
      </c>
      <c r="I84" s="12" t="s">
        <v>28</v>
      </c>
      <c r="J84" s="12"/>
      <c r="K84" s="20"/>
    </row>
    <row r="85" spans="1:11" ht="13.5">
      <c r="A85" s="11">
        <v>516</v>
      </c>
      <c r="B85" s="12" t="s">
        <v>45</v>
      </c>
      <c r="C85" s="13">
        <v>36117</v>
      </c>
      <c r="D85" s="12" t="s">
        <v>434</v>
      </c>
      <c r="E85" s="12" t="s">
        <v>98</v>
      </c>
      <c r="F85" s="14">
        <v>80</v>
      </c>
      <c r="G85" s="12" t="s">
        <v>447</v>
      </c>
      <c r="H85" s="12"/>
      <c r="I85" s="12" t="s">
        <v>28</v>
      </c>
      <c r="J85" s="12"/>
      <c r="K85" s="20" t="s">
        <v>53</v>
      </c>
    </row>
    <row r="86" spans="1:11" ht="13.5">
      <c r="A86" s="11">
        <v>517</v>
      </c>
      <c r="B86" s="12" t="s">
        <v>30</v>
      </c>
      <c r="C86" s="13">
        <v>36096</v>
      </c>
      <c r="D86" s="12" t="s">
        <v>42</v>
      </c>
      <c r="E86" s="12" t="s">
        <v>36</v>
      </c>
      <c r="F86" s="14">
        <v>80</v>
      </c>
      <c r="G86" s="12" t="s">
        <v>122</v>
      </c>
      <c r="H86" s="12" t="s">
        <v>123</v>
      </c>
      <c r="I86" s="12" t="s">
        <v>33</v>
      </c>
      <c r="J86" s="12" t="s">
        <v>28</v>
      </c>
      <c r="K86" s="20"/>
    </row>
    <row r="87" spans="1:11" ht="13.5">
      <c r="A87" s="11">
        <v>518</v>
      </c>
      <c r="B87" s="12" t="s">
        <v>45</v>
      </c>
      <c r="C87" s="13">
        <v>36108</v>
      </c>
      <c r="D87" s="12" t="s">
        <v>388</v>
      </c>
      <c r="E87" s="12" t="s">
        <v>119</v>
      </c>
      <c r="F87" s="14">
        <v>70</v>
      </c>
      <c r="G87" s="12" t="s">
        <v>389</v>
      </c>
      <c r="H87" s="12"/>
      <c r="I87" s="12" t="s">
        <v>28</v>
      </c>
      <c r="J87" s="12" t="s">
        <v>33</v>
      </c>
      <c r="K87" s="20"/>
    </row>
    <row r="88" spans="1:11" ht="13.5">
      <c r="A88" s="11">
        <v>519</v>
      </c>
      <c r="B88" s="12" t="s">
        <v>45</v>
      </c>
      <c r="C88" s="13">
        <v>36098</v>
      </c>
      <c r="D88" s="12" t="s">
        <v>171</v>
      </c>
      <c r="E88" s="12" t="s">
        <v>76</v>
      </c>
      <c r="F88" s="14">
        <v>70</v>
      </c>
      <c r="G88" s="12" t="s">
        <v>193</v>
      </c>
      <c r="H88" s="12" t="s">
        <v>194</v>
      </c>
      <c r="I88" s="12" t="s">
        <v>28</v>
      </c>
      <c r="J88" s="12" t="s">
        <v>15</v>
      </c>
      <c r="K88" s="20" t="s">
        <v>53</v>
      </c>
    </row>
    <row r="89" spans="1:11" ht="13.5">
      <c r="A89" s="11">
        <v>520</v>
      </c>
      <c r="B89" s="12" t="s">
        <v>45</v>
      </c>
      <c r="C89" s="13">
        <v>36098</v>
      </c>
      <c r="D89" s="12" t="s">
        <v>171</v>
      </c>
      <c r="E89" s="12" t="s">
        <v>185</v>
      </c>
      <c r="F89" s="14">
        <v>85</v>
      </c>
      <c r="G89" s="12" t="s">
        <v>186</v>
      </c>
      <c r="H89" s="12" t="s">
        <v>187</v>
      </c>
      <c r="I89" s="12" t="s">
        <v>28</v>
      </c>
      <c r="J89" s="12" t="s">
        <v>28</v>
      </c>
      <c r="K89" s="20"/>
    </row>
    <row r="90" spans="1:11" ht="13.5">
      <c r="A90" s="11">
        <v>521</v>
      </c>
      <c r="B90" s="12" t="s">
        <v>45</v>
      </c>
      <c r="C90" s="13">
        <v>36098</v>
      </c>
      <c r="D90" s="12" t="s">
        <v>171</v>
      </c>
      <c r="E90" s="12" t="s">
        <v>142</v>
      </c>
      <c r="F90" s="14">
        <v>80</v>
      </c>
      <c r="G90" s="12" t="s">
        <v>192</v>
      </c>
      <c r="H90" s="12" t="s">
        <v>187</v>
      </c>
      <c r="I90" s="12" t="s">
        <v>28</v>
      </c>
      <c r="J90" s="12" t="s">
        <v>28</v>
      </c>
      <c r="K90" s="20" t="s">
        <v>15</v>
      </c>
    </row>
    <row r="91" spans="1:11" ht="13.5">
      <c r="A91" s="11">
        <v>522</v>
      </c>
      <c r="B91" s="12" t="s">
        <v>30</v>
      </c>
      <c r="C91" s="13">
        <v>36103</v>
      </c>
      <c r="D91" s="12" t="s">
        <v>57</v>
      </c>
      <c r="E91" s="12" t="s">
        <v>36</v>
      </c>
      <c r="F91" s="14">
        <v>70</v>
      </c>
      <c r="G91" s="12" t="s">
        <v>105</v>
      </c>
      <c r="H91" s="12"/>
      <c r="I91" s="12" t="s">
        <v>28</v>
      </c>
      <c r="J91" s="12"/>
      <c r="K91" s="20" t="s">
        <v>23</v>
      </c>
    </row>
    <row r="92" spans="1:11" ht="13.5">
      <c r="A92" s="11">
        <v>523</v>
      </c>
      <c r="B92" s="12" t="s">
        <v>492</v>
      </c>
      <c r="C92" s="13">
        <v>36136</v>
      </c>
      <c r="D92" s="12" t="s">
        <v>535</v>
      </c>
      <c r="E92" s="12" t="s">
        <v>365</v>
      </c>
      <c r="F92" s="14">
        <v>70</v>
      </c>
      <c r="G92" s="12" t="s">
        <v>495</v>
      </c>
      <c r="H92" s="12" t="s">
        <v>536</v>
      </c>
      <c r="I92" s="12" t="s">
        <v>28</v>
      </c>
      <c r="J92" s="12" t="s">
        <v>33</v>
      </c>
      <c r="K92" s="20"/>
    </row>
    <row r="93" spans="1:11" ht="13.5">
      <c r="A93" s="11">
        <v>524</v>
      </c>
      <c r="B93" s="12" t="s">
        <v>30</v>
      </c>
      <c r="C93" s="13">
        <v>36103</v>
      </c>
      <c r="D93" s="12" t="s">
        <v>297</v>
      </c>
      <c r="E93" s="12" t="s">
        <v>36</v>
      </c>
      <c r="F93" s="14">
        <v>85</v>
      </c>
      <c r="G93" s="12" t="s">
        <v>298</v>
      </c>
      <c r="H93" s="12" t="s">
        <v>208</v>
      </c>
      <c r="I93" s="12" t="s">
        <v>33</v>
      </c>
      <c r="J93" s="12"/>
      <c r="K93" s="20" t="s">
        <v>14</v>
      </c>
    </row>
    <row r="94" spans="1:11" ht="13.5">
      <c r="A94" s="11">
        <v>525</v>
      </c>
      <c r="B94" s="12" t="s">
        <v>45</v>
      </c>
      <c r="C94" s="13">
        <v>36098</v>
      </c>
      <c r="D94" s="12" t="s">
        <v>181</v>
      </c>
      <c r="E94" s="12" t="s">
        <v>103</v>
      </c>
      <c r="F94" s="14">
        <v>70</v>
      </c>
      <c r="G94" s="12" t="s">
        <v>44</v>
      </c>
      <c r="H94" s="12" t="s">
        <v>182</v>
      </c>
      <c r="I94" s="12" t="s">
        <v>28</v>
      </c>
      <c r="J94" s="12" t="s">
        <v>28</v>
      </c>
      <c r="K94" s="20" t="s">
        <v>53</v>
      </c>
    </row>
    <row r="95" spans="1:11" ht="13.5">
      <c r="A95" s="11">
        <v>526</v>
      </c>
      <c r="B95" s="12" t="s">
        <v>60</v>
      </c>
      <c r="C95" s="13">
        <v>36096</v>
      </c>
      <c r="D95" s="12" t="s">
        <v>42</v>
      </c>
      <c r="E95" s="12"/>
      <c r="F95" s="14">
        <v>70</v>
      </c>
      <c r="G95" s="12" t="s">
        <v>108</v>
      </c>
      <c r="H95" s="12" t="s">
        <v>109</v>
      </c>
      <c r="I95" s="12" t="s">
        <v>28</v>
      </c>
      <c r="J95" s="12"/>
      <c r="K95" s="20" t="s">
        <v>23</v>
      </c>
    </row>
    <row r="96" spans="1:11" ht="13.5">
      <c r="A96" s="11">
        <v>527</v>
      </c>
      <c r="B96" s="12" t="s">
        <v>56</v>
      </c>
      <c r="C96" s="13">
        <v>36096</v>
      </c>
      <c r="D96" s="12" t="s">
        <v>121</v>
      </c>
      <c r="E96" s="12" t="s">
        <v>61</v>
      </c>
      <c r="F96" s="14">
        <v>70</v>
      </c>
      <c r="G96" s="12"/>
      <c r="H96" s="12"/>
      <c r="I96" s="12" t="s">
        <v>15</v>
      </c>
      <c r="J96" s="12" t="s">
        <v>15</v>
      </c>
      <c r="K96" s="20" t="s">
        <v>15</v>
      </c>
    </row>
    <row r="97" spans="1:11" ht="13.5">
      <c r="A97" s="11">
        <v>528</v>
      </c>
      <c r="B97" s="12" t="s">
        <v>56</v>
      </c>
      <c r="C97" s="13">
        <v>36103</v>
      </c>
      <c r="D97" s="12" t="s">
        <v>206</v>
      </c>
      <c r="E97" s="12" t="s">
        <v>32</v>
      </c>
      <c r="F97" s="14">
        <v>80</v>
      </c>
      <c r="G97" s="12" t="s">
        <v>307</v>
      </c>
      <c r="H97" s="12" t="s">
        <v>308</v>
      </c>
      <c r="I97" s="12" t="s">
        <v>28</v>
      </c>
      <c r="J97" s="12"/>
      <c r="K97" s="20"/>
    </row>
    <row r="98" spans="1:11" ht="13.5">
      <c r="A98" s="11">
        <v>529</v>
      </c>
      <c r="B98" s="12" t="s">
        <v>30</v>
      </c>
      <c r="C98" s="13">
        <v>36103</v>
      </c>
      <c r="D98" s="12" t="s">
        <v>209</v>
      </c>
      <c r="E98" s="12" t="s">
        <v>61</v>
      </c>
      <c r="F98" s="14">
        <v>65</v>
      </c>
      <c r="G98" s="12" t="s">
        <v>303</v>
      </c>
      <c r="H98" s="12" t="s">
        <v>304</v>
      </c>
      <c r="I98" s="12" t="s">
        <v>28</v>
      </c>
      <c r="J98" s="12" t="s">
        <v>53</v>
      </c>
      <c r="K98" s="20"/>
    </row>
    <row r="99" spans="1:11" ht="13.5">
      <c r="A99" s="11">
        <v>530</v>
      </c>
      <c r="B99" s="12" t="s">
        <v>11</v>
      </c>
      <c r="C99" s="13">
        <v>36139</v>
      </c>
      <c r="D99" s="12" t="s">
        <v>469</v>
      </c>
      <c r="E99" s="12" t="s">
        <v>13</v>
      </c>
      <c r="F99" s="14">
        <v>85</v>
      </c>
      <c r="G99" s="12" t="s">
        <v>578</v>
      </c>
      <c r="H99" s="12" t="s">
        <v>579</v>
      </c>
      <c r="I99" s="12" t="s">
        <v>28</v>
      </c>
      <c r="J99" s="12" t="s">
        <v>577</v>
      </c>
      <c r="K99" s="20" t="s">
        <v>15</v>
      </c>
    </row>
    <row r="100" spans="1:11" ht="13.5">
      <c r="A100" s="11">
        <v>531</v>
      </c>
      <c r="B100" s="12" t="s">
        <v>60</v>
      </c>
      <c r="C100" s="13">
        <v>36101</v>
      </c>
      <c r="D100" s="12" t="s">
        <v>242</v>
      </c>
      <c r="E100" s="12" t="s">
        <v>98</v>
      </c>
      <c r="F100" s="14">
        <v>65</v>
      </c>
      <c r="G100" s="12" t="s">
        <v>243</v>
      </c>
      <c r="H100" s="12" t="s">
        <v>244</v>
      </c>
      <c r="I100" s="12" t="s">
        <v>28</v>
      </c>
      <c r="J100" s="12" t="s">
        <v>23</v>
      </c>
      <c r="K100" s="20"/>
    </row>
    <row r="101" spans="1:11" ht="13.5">
      <c r="A101" s="11">
        <v>532</v>
      </c>
      <c r="B101" s="12" t="s">
        <v>56</v>
      </c>
      <c r="C101" s="13">
        <v>36095</v>
      </c>
      <c r="D101" s="12" t="s">
        <v>94</v>
      </c>
      <c r="E101" s="12" t="s">
        <v>32</v>
      </c>
      <c r="F101" s="14">
        <v>80</v>
      </c>
      <c r="G101" s="12" t="s">
        <v>95</v>
      </c>
      <c r="H101" s="12" t="s">
        <v>96</v>
      </c>
      <c r="I101" s="12" t="s">
        <v>28</v>
      </c>
      <c r="J101" s="12" t="s">
        <v>33</v>
      </c>
      <c r="K101" s="20" t="s">
        <v>33</v>
      </c>
    </row>
    <row r="102" spans="1:11" ht="13.5">
      <c r="A102" s="11">
        <v>601</v>
      </c>
      <c r="B102" s="12" t="s">
        <v>537</v>
      </c>
      <c r="C102" s="13">
        <v>36136</v>
      </c>
      <c r="D102" s="12" t="s">
        <v>547</v>
      </c>
      <c r="E102" s="12" t="s">
        <v>368</v>
      </c>
      <c r="F102" s="14">
        <v>90</v>
      </c>
      <c r="G102" s="12" t="s">
        <v>548</v>
      </c>
      <c r="H102" s="12"/>
      <c r="I102" s="12" t="s">
        <v>53</v>
      </c>
      <c r="J102" s="12"/>
      <c r="K102" s="20" t="s">
        <v>152</v>
      </c>
    </row>
    <row r="103" spans="1:11" ht="13.5">
      <c r="A103" s="11">
        <v>602</v>
      </c>
      <c r="B103" s="12" t="s">
        <v>124</v>
      </c>
      <c r="C103" s="13">
        <v>36098</v>
      </c>
      <c r="D103" s="12" t="s">
        <v>161</v>
      </c>
      <c r="E103" s="12" t="s">
        <v>91</v>
      </c>
      <c r="F103" s="14">
        <v>85</v>
      </c>
      <c r="G103" s="12" t="s">
        <v>163</v>
      </c>
      <c r="H103" s="12" t="s">
        <v>164</v>
      </c>
      <c r="I103" s="12" t="s">
        <v>162</v>
      </c>
      <c r="J103" s="12"/>
      <c r="K103" s="20"/>
    </row>
    <row r="104" spans="1:11" ht="13.5">
      <c r="A104" s="11">
        <v>603</v>
      </c>
      <c r="B104" s="12" t="s">
        <v>11</v>
      </c>
      <c r="C104" s="13">
        <v>36139</v>
      </c>
      <c r="D104" s="12" t="s">
        <v>469</v>
      </c>
      <c r="E104" s="12" t="s">
        <v>13</v>
      </c>
      <c r="F104" s="14">
        <v>80</v>
      </c>
      <c r="G104" s="12" t="s">
        <v>575</v>
      </c>
      <c r="H104" s="12" t="s">
        <v>576</v>
      </c>
      <c r="I104" s="12" t="s">
        <v>53</v>
      </c>
      <c r="J104" s="12"/>
      <c r="K104" s="20" t="s">
        <v>15</v>
      </c>
    </row>
    <row r="105" spans="1:11" ht="13.5">
      <c r="A105" s="11">
        <v>604</v>
      </c>
      <c r="B105" s="12" t="s">
        <v>134</v>
      </c>
      <c r="C105" s="13">
        <v>36097</v>
      </c>
      <c r="D105" s="12" t="s">
        <v>136</v>
      </c>
      <c r="E105" s="12" t="s">
        <v>103</v>
      </c>
      <c r="F105" s="14">
        <v>80</v>
      </c>
      <c r="G105" s="12" t="s">
        <v>137</v>
      </c>
      <c r="H105" s="12" t="s">
        <v>138</v>
      </c>
      <c r="I105" s="12" t="s">
        <v>15</v>
      </c>
      <c r="J105" s="12" t="s">
        <v>53</v>
      </c>
      <c r="K105" s="20"/>
    </row>
    <row r="106" spans="1:11" ht="13.5">
      <c r="A106" s="11">
        <v>605</v>
      </c>
      <c r="B106" s="12" t="s">
        <v>45</v>
      </c>
      <c r="C106" s="13">
        <v>36112</v>
      </c>
      <c r="D106" s="12" t="s">
        <v>57</v>
      </c>
      <c r="E106" s="12" t="s">
        <v>347</v>
      </c>
      <c r="F106" s="14">
        <v>80</v>
      </c>
      <c r="G106" s="12" t="s">
        <v>429</v>
      </c>
      <c r="H106" s="12" t="s">
        <v>430</v>
      </c>
      <c r="I106" s="12" t="s">
        <v>15</v>
      </c>
      <c r="J106" s="12" t="s">
        <v>53</v>
      </c>
      <c r="K106" s="20"/>
    </row>
    <row r="107" spans="1:11" ht="13.5">
      <c r="A107" s="11">
        <v>606</v>
      </c>
      <c r="B107" s="12" t="s">
        <v>45</v>
      </c>
      <c r="C107" s="13">
        <v>36117</v>
      </c>
      <c r="D107" s="12" t="s">
        <v>451</v>
      </c>
      <c r="E107" s="12"/>
      <c r="F107" s="14">
        <v>75</v>
      </c>
      <c r="G107" s="12" t="s">
        <v>417</v>
      </c>
      <c r="H107" s="12" t="s">
        <v>452</v>
      </c>
      <c r="I107" s="12" t="s">
        <v>162</v>
      </c>
      <c r="J107" s="12"/>
      <c r="K107" s="20" t="s">
        <v>15</v>
      </c>
    </row>
    <row r="108" spans="1:11" ht="13.5">
      <c r="A108" s="11">
        <v>607</v>
      </c>
      <c r="B108" s="12" t="s">
        <v>45</v>
      </c>
      <c r="C108" s="13">
        <v>36112</v>
      </c>
      <c r="D108" s="12" t="s">
        <v>121</v>
      </c>
      <c r="E108" s="12" t="s">
        <v>98</v>
      </c>
      <c r="F108" s="14">
        <v>80</v>
      </c>
      <c r="G108" s="12" t="s">
        <v>421</v>
      </c>
      <c r="H108" s="12" t="s">
        <v>422</v>
      </c>
      <c r="I108" s="12" t="s">
        <v>53</v>
      </c>
      <c r="J108" s="12"/>
      <c r="K108" s="20"/>
    </row>
    <row r="109" spans="1:11" ht="13.5">
      <c r="A109" s="11">
        <v>608</v>
      </c>
      <c r="B109" s="12" t="s">
        <v>60</v>
      </c>
      <c r="C109" s="13">
        <v>36104</v>
      </c>
      <c r="D109" s="12" t="s">
        <v>161</v>
      </c>
      <c r="E109" s="12" t="s">
        <v>103</v>
      </c>
      <c r="F109" s="14">
        <v>80</v>
      </c>
      <c r="G109" s="12" t="s">
        <v>339</v>
      </c>
      <c r="H109" s="12" t="s">
        <v>340</v>
      </c>
      <c r="I109" s="12" t="s">
        <v>162</v>
      </c>
      <c r="J109" s="12"/>
      <c r="K109" s="20"/>
    </row>
    <row r="110" spans="1:11" ht="13.5">
      <c r="A110" s="11">
        <v>610</v>
      </c>
      <c r="B110" s="12" t="s">
        <v>45</v>
      </c>
      <c r="C110" s="13">
        <v>36112</v>
      </c>
      <c r="D110" s="12" t="s">
        <v>420</v>
      </c>
      <c r="E110" s="12" t="s">
        <v>185</v>
      </c>
      <c r="F110" s="14">
        <v>85</v>
      </c>
      <c r="G110" s="12" t="s">
        <v>417</v>
      </c>
      <c r="H110" s="12"/>
      <c r="I110" s="12" t="s">
        <v>162</v>
      </c>
      <c r="J110" s="12"/>
      <c r="K110" s="20" t="s">
        <v>15</v>
      </c>
    </row>
    <row r="111" spans="1:11" ht="13.5">
      <c r="A111" s="11">
        <v>611</v>
      </c>
      <c r="B111" s="12" t="s">
        <v>45</v>
      </c>
      <c r="C111" s="13">
        <v>36112</v>
      </c>
      <c r="D111" s="12" t="s">
        <v>121</v>
      </c>
      <c r="E111" s="12" t="s">
        <v>185</v>
      </c>
      <c r="F111" s="14">
        <v>90</v>
      </c>
      <c r="G111" s="12" t="s">
        <v>417</v>
      </c>
      <c r="H111" s="12"/>
      <c r="I111" s="12" t="s">
        <v>162</v>
      </c>
      <c r="J111" s="12"/>
      <c r="K111" s="20" t="s">
        <v>15</v>
      </c>
    </row>
    <row r="112" spans="1:11" ht="13.5">
      <c r="A112" s="11">
        <v>612</v>
      </c>
      <c r="B112" s="12" t="s">
        <v>45</v>
      </c>
      <c r="C112" s="13">
        <v>36112</v>
      </c>
      <c r="D112" s="12" t="s">
        <v>188</v>
      </c>
      <c r="E112" s="12" t="s">
        <v>173</v>
      </c>
      <c r="F112" s="14">
        <v>90</v>
      </c>
      <c r="G112" s="12" t="s">
        <v>424</v>
      </c>
      <c r="H112" s="12"/>
      <c r="I112" s="12" t="s">
        <v>53</v>
      </c>
      <c r="J112" s="12"/>
      <c r="K112" s="20"/>
    </row>
    <row r="113" spans="1:11" ht="13.5">
      <c r="A113" s="11">
        <v>613</v>
      </c>
      <c r="B113" s="12" t="s">
        <v>45</v>
      </c>
      <c r="C113" s="13">
        <v>36112</v>
      </c>
      <c r="D113" s="12" t="s">
        <v>425</v>
      </c>
      <c r="E113" s="12" t="s">
        <v>119</v>
      </c>
      <c r="F113" s="14">
        <v>90</v>
      </c>
      <c r="G113" s="12" t="s">
        <v>426</v>
      </c>
      <c r="H113" s="12" t="s">
        <v>427</v>
      </c>
      <c r="I113" s="12" t="s">
        <v>15</v>
      </c>
      <c r="J113" s="12" t="s">
        <v>53</v>
      </c>
      <c r="K113" s="20"/>
    </row>
    <row r="114" spans="1:11" ht="13.5">
      <c r="A114" s="11">
        <v>614</v>
      </c>
      <c r="B114" s="12" t="s">
        <v>45</v>
      </c>
      <c r="C114" s="13">
        <v>36116</v>
      </c>
      <c r="D114" s="12" t="s">
        <v>171</v>
      </c>
      <c r="E114" s="12" t="s">
        <v>119</v>
      </c>
      <c r="F114" s="14">
        <v>90</v>
      </c>
      <c r="G114" s="12" t="s">
        <v>437</v>
      </c>
      <c r="H114" s="12" t="s">
        <v>438</v>
      </c>
      <c r="I114" s="12" t="s">
        <v>53</v>
      </c>
      <c r="J114" s="12"/>
      <c r="K114" s="20" t="s">
        <v>53</v>
      </c>
    </row>
    <row r="115" spans="1:11" ht="13.5">
      <c r="A115" s="11">
        <v>615</v>
      </c>
      <c r="B115" s="12" t="s">
        <v>45</v>
      </c>
      <c r="C115" s="13">
        <v>36117</v>
      </c>
      <c r="D115" s="12" t="s">
        <v>121</v>
      </c>
      <c r="E115" s="12" t="s">
        <v>155</v>
      </c>
      <c r="F115" s="14">
        <v>85</v>
      </c>
      <c r="G115" s="12" t="s">
        <v>443</v>
      </c>
      <c r="H115" s="12" t="s">
        <v>444</v>
      </c>
      <c r="I115" s="12" t="s">
        <v>53</v>
      </c>
      <c r="J115" s="12" t="s">
        <v>15</v>
      </c>
      <c r="K115" s="20"/>
    </row>
    <row r="116" spans="1:11" ht="13.5">
      <c r="A116" s="11">
        <v>616</v>
      </c>
      <c r="B116" s="12" t="s">
        <v>45</v>
      </c>
      <c r="C116" s="13">
        <v>36117</v>
      </c>
      <c r="D116" s="12" t="s">
        <v>453</v>
      </c>
      <c r="E116" s="12" t="s">
        <v>39</v>
      </c>
      <c r="F116" s="14">
        <v>75</v>
      </c>
      <c r="G116" s="12" t="s">
        <v>417</v>
      </c>
      <c r="H116" s="12"/>
      <c r="I116" s="12" t="s">
        <v>162</v>
      </c>
      <c r="J116" s="12"/>
      <c r="K116" s="20" t="s">
        <v>53</v>
      </c>
    </row>
    <row r="117" spans="1:11" ht="13.5">
      <c r="A117" s="11">
        <v>617</v>
      </c>
      <c r="B117" s="12" t="s">
        <v>45</v>
      </c>
      <c r="C117" s="13">
        <v>36117</v>
      </c>
      <c r="D117" s="12" t="s">
        <v>425</v>
      </c>
      <c r="E117" s="12"/>
      <c r="F117" s="14">
        <v>80</v>
      </c>
      <c r="G117" s="12" t="s">
        <v>454</v>
      </c>
      <c r="H117" s="12"/>
      <c r="I117" s="12" t="s">
        <v>162</v>
      </c>
      <c r="J117" s="12" t="s">
        <v>53</v>
      </c>
      <c r="K117" s="20" t="s">
        <v>15</v>
      </c>
    </row>
    <row r="118" spans="1:11" ht="13.5">
      <c r="A118" s="11">
        <v>618</v>
      </c>
      <c r="B118" s="12" t="s">
        <v>45</v>
      </c>
      <c r="C118" s="13">
        <v>36117</v>
      </c>
      <c r="D118" s="12" t="s">
        <v>188</v>
      </c>
      <c r="E118" s="12"/>
      <c r="F118" s="14">
        <v>90</v>
      </c>
      <c r="G118" s="12" t="s">
        <v>455</v>
      </c>
      <c r="H118" s="12" t="s">
        <v>456</v>
      </c>
      <c r="I118" s="12" t="s">
        <v>162</v>
      </c>
      <c r="J118" s="12" t="s">
        <v>53</v>
      </c>
      <c r="K118" s="20" t="s">
        <v>53</v>
      </c>
    </row>
    <row r="119" spans="1:11" ht="13.5">
      <c r="A119" s="11">
        <v>619</v>
      </c>
      <c r="B119" s="12" t="s">
        <v>45</v>
      </c>
      <c r="C119" s="13">
        <v>36118</v>
      </c>
      <c r="D119" s="12" t="s">
        <v>462</v>
      </c>
      <c r="E119" s="12" t="s">
        <v>98</v>
      </c>
      <c r="F119" s="14">
        <v>85</v>
      </c>
      <c r="G119" s="12" t="s">
        <v>454</v>
      </c>
      <c r="H119" s="12"/>
      <c r="I119" s="12" t="s">
        <v>162</v>
      </c>
      <c r="J119" s="12"/>
      <c r="K119" s="20" t="s">
        <v>311</v>
      </c>
    </row>
    <row r="120" spans="1:11" ht="13.5">
      <c r="A120" s="11">
        <v>620</v>
      </c>
      <c r="B120" s="12" t="s">
        <v>45</v>
      </c>
      <c r="C120" s="13">
        <v>36118</v>
      </c>
      <c r="D120" s="12" t="s">
        <v>463</v>
      </c>
      <c r="E120" s="12" t="s">
        <v>32</v>
      </c>
      <c r="F120" s="14">
        <v>70</v>
      </c>
      <c r="G120" s="12" t="s">
        <v>454</v>
      </c>
      <c r="H120" s="12"/>
      <c r="I120" s="12" t="s">
        <v>162</v>
      </c>
      <c r="J120" s="12"/>
      <c r="K120" s="20"/>
    </row>
    <row r="121" spans="1:11" ht="13.5">
      <c r="A121" s="11">
        <v>630</v>
      </c>
      <c r="B121" s="12" t="s">
        <v>11</v>
      </c>
      <c r="C121" s="13">
        <v>36133</v>
      </c>
      <c r="D121" s="12" t="s">
        <v>486</v>
      </c>
      <c r="E121" s="12" t="s">
        <v>487</v>
      </c>
      <c r="F121" s="14">
        <v>95</v>
      </c>
      <c r="G121" s="12" t="s">
        <v>488</v>
      </c>
      <c r="H121" s="12" t="s">
        <v>489</v>
      </c>
      <c r="I121" s="12" t="s">
        <v>53</v>
      </c>
      <c r="J121" s="12" t="s">
        <v>15</v>
      </c>
      <c r="K121" s="20" t="s">
        <v>152</v>
      </c>
    </row>
    <row r="122" spans="1:11" ht="13.5">
      <c r="A122" s="11">
        <v>801</v>
      </c>
      <c r="B122" s="12" t="s">
        <v>30</v>
      </c>
      <c r="C122" s="13">
        <v>36083</v>
      </c>
      <c r="D122" s="12" t="s">
        <v>588</v>
      </c>
      <c r="E122" s="12" t="s">
        <v>119</v>
      </c>
      <c r="F122" s="14">
        <v>90</v>
      </c>
      <c r="G122" s="12" t="s">
        <v>455</v>
      </c>
      <c r="H122" s="12"/>
      <c r="I122" s="12" t="s">
        <v>53</v>
      </c>
      <c r="J122" s="12" t="s">
        <v>53</v>
      </c>
      <c r="K122" s="20" t="s">
        <v>162</v>
      </c>
    </row>
    <row r="123" spans="1:11" ht="13.5">
      <c r="A123" s="11">
        <v>802</v>
      </c>
      <c r="B123" s="12" t="s">
        <v>11</v>
      </c>
      <c r="C123" s="13">
        <v>36136</v>
      </c>
      <c r="D123" s="12" t="s">
        <v>549</v>
      </c>
      <c r="E123" s="12" t="s">
        <v>466</v>
      </c>
      <c r="F123" s="14">
        <v>90</v>
      </c>
      <c r="G123" s="12" t="s">
        <v>550</v>
      </c>
      <c r="H123" s="12" t="s">
        <v>551</v>
      </c>
      <c r="I123" s="12" t="s">
        <v>53</v>
      </c>
      <c r="J123" s="12"/>
      <c r="K123" s="20"/>
    </row>
    <row r="124" spans="1:11" ht="13.5">
      <c r="A124" s="11">
        <v>803</v>
      </c>
      <c r="B124" s="12" t="s">
        <v>45</v>
      </c>
      <c r="C124" s="13">
        <v>36116</v>
      </c>
      <c r="D124" s="12" t="s">
        <v>441</v>
      </c>
      <c r="E124" s="12" t="s">
        <v>142</v>
      </c>
      <c r="F124" s="14">
        <v>90</v>
      </c>
      <c r="G124" s="12" t="s">
        <v>442</v>
      </c>
      <c r="H124" s="12"/>
      <c r="I124" s="12" t="s">
        <v>15</v>
      </c>
      <c r="J124" s="12"/>
      <c r="K124" s="20"/>
    </row>
    <row r="125" spans="1:11" ht="13.5">
      <c r="A125" s="11">
        <v>804</v>
      </c>
      <c r="B125" s="12" t="s">
        <v>56</v>
      </c>
      <c r="C125" s="13">
        <v>36095</v>
      </c>
      <c r="D125" s="12" t="s">
        <v>97</v>
      </c>
      <c r="E125" s="12" t="s">
        <v>98</v>
      </c>
      <c r="F125" s="14">
        <v>85</v>
      </c>
      <c r="G125" s="12" t="s">
        <v>99</v>
      </c>
      <c r="H125" s="12" t="s">
        <v>100</v>
      </c>
      <c r="I125" s="12" t="s">
        <v>53</v>
      </c>
      <c r="J125" s="12" t="s">
        <v>15</v>
      </c>
      <c r="K125" s="20"/>
    </row>
    <row r="126" spans="1:11" ht="13.5">
      <c r="A126" s="11">
        <v>805</v>
      </c>
      <c r="B126" s="12" t="s">
        <v>134</v>
      </c>
      <c r="C126" s="13">
        <v>36097</v>
      </c>
      <c r="D126" s="12" t="s">
        <v>145</v>
      </c>
      <c r="E126" s="12" t="s">
        <v>98</v>
      </c>
      <c r="F126" s="14">
        <v>95</v>
      </c>
      <c r="G126" s="12" t="s">
        <v>146</v>
      </c>
      <c r="H126" s="12" t="s">
        <v>147</v>
      </c>
      <c r="I126" s="12" t="s">
        <v>53</v>
      </c>
      <c r="J126" s="12"/>
      <c r="K126" s="20"/>
    </row>
    <row r="127" spans="1:11" ht="13.5">
      <c r="A127" s="11">
        <v>806</v>
      </c>
      <c r="B127" s="12" t="s">
        <v>45</v>
      </c>
      <c r="C127" s="13">
        <v>36112</v>
      </c>
      <c r="D127" s="12" t="s">
        <v>294</v>
      </c>
      <c r="E127" s="12" t="s">
        <v>39</v>
      </c>
      <c r="F127" s="14">
        <v>90</v>
      </c>
      <c r="G127" s="12" t="s">
        <v>403</v>
      </c>
      <c r="H127" s="12" t="s">
        <v>428</v>
      </c>
      <c r="I127" s="12" t="s">
        <v>15</v>
      </c>
      <c r="J127" s="12" t="s">
        <v>53</v>
      </c>
      <c r="K127" s="20"/>
    </row>
    <row r="128" spans="1:11" ht="13.5">
      <c r="A128" s="11">
        <v>807</v>
      </c>
      <c r="B128" s="12" t="s">
        <v>56</v>
      </c>
      <c r="C128" s="13">
        <v>36098</v>
      </c>
      <c r="D128" s="12" t="s">
        <v>79</v>
      </c>
      <c r="E128" s="12" t="s">
        <v>155</v>
      </c>
      <c r="F128" s="14">
        <v>90</v>
      </c>
      <c r="G128" s="12" t="s">
        <v>156</v>
      </c>
      <c r="H128" s="12" t="s">
        <v>157</v>
      </c>
      <c r="I128" s="12" t="s">
        <v>53</v>
      </c>
      <c r="J128" s="12"/>
      <c r="K128" s="20"/>
    </row>
    <row r="129" spans="1:11" ht="13.5">
      <c r="A129" s="11">
        <v>808</v>
      </c>
      <c r="B129" s="12" t="s">
        <v>45</v>
      </c>
      <c r="C129" s="13">
        <v>36091</v>
      </c>
      <c r="D129" s="12" t="s">
        <v>46</v>
      </c>
      <c r="E129" s="12"/>
      <c r="F129" s="14">
        <v>70</v>
      </c>
      <c r="G129" s="12"/>
      <c r="H129" s="12"/>
      <c r="I129" s="12" t="s">
        <v>15</v>
      </c>
      <c r="J129" s="12" t="s">
        <v>15</v>
      </c>
      <c r="K129" s="20" t="s">
        <v>15</v>
      </c>
    </row>
    <row r="130" spans="1:11" ht="13.5">
      <c r="A130" s="11">
        <v>809</v>
      </c>
      <c r="B130" s="12" t="s">
        <v>56</v>
      </c>
      <c r="C130" s="13">
        <v>36101</v>
      </c>
      <c r="D130" s="12" t="s">
        <v>161</v>
      </c>
      <c r="E130" s="12" t="s">
        <v>119</v>
      </c>
      <c r="F130" s="14">
        <v>90</v>
      </c>
      <c r="G130" s="12" t="s">
        <v>260</v>
      </c>
      <c r="H130" s="12" t="s">
        <v>261</v>
      </c>
      <c r="I130" s="12" t="s">
        <v>53</v>
      </c>
      <c r="J130" s="12"/>
      <c r="K130" s="20" t="s">
        <v>53</v>
      </c>
    </row>
    <row r="131" spans="1:11" ht="13.5">
      <c r="A131" s="11">
        <v>810</v>
      </c>
      <c r="B131" s="12" t="s">
        <v>45</v>
      </c>
      <c r="C131" s="13">
        <v>36116</v>
      </c>
      <c r="D131" s="12" t="s">
        <v>57</v>
      </c>
      <c r="E131" s="12" t="s">
        <v>103</v>
      </c>
      <c r="F131" s="14">
        <v>85</v>
      </c>
      <c r="G131" s="12" t="s">
        <v>439</v>
      </c>
      <c r="H131" s="12" t="s">
        <v>440</v>
      </c>
      <c r="I131" s="12" t="s">
        <v>53</v>
      </c>
      <c r="J131" s="12" t="s">
        <v>15</v>
      </c>
      <c r="K131" s="20" t="s">
        <v>15</v>
      </c>
    </row>
    <row r="132" spans="1:11" ht="13.5">
      <c r="A132" s="11">
        <v>811</v>
      </c>
      <c r="B132" s="12" t="s">
        <v>30</v>
      </c>
      <c r="C132" s="13">
        <v>36089</v>
      </c>
      <c r="D132" s="12" t="s">
        <v>31</v>
      </c>
      <c r="E132" s="12" t="s">
        <v>32</v>
      </c>
      <c r="F132" s="14">
        <v>80</v>
      </c>
      <c r="G132" s="12" t="s">
        <v>34</v>
      </c>
      <c r="H132" s="12" t="s">
        <v>35</v>
      </c>
      <c r="I132" s="12" t="s">
        <v>33</v>
      </c>
      <c r="J132" s="12" t="s">
        <v>15</v>
      </c>
      <c r="K132" s="20"/>
    </row>
    <row r="133" spans="1:11" ht="13.5">
      <c r="A133" s="11">
        <v>812</v>
      </c>
      <c r="B133" s="12" t="s">
        <v>60</v>
      </c>
      <c r="C133" s="13">
        <v>36101</v>
      </c>
      <c r="D133" s="12" t="s">
        <v>237</v>
      </c>
      <c r="E133" s="12" t="s">
        <v>142</v>
      </c>
      <c r="F133" s="14">
        <v>80</v>
      </c>
      <c r="G133" s="12" t="s">
        <v>263</v>
      </c>
      <c r="H133" s="12" t="s">
        <v>264</v>
      </c>
      <c r="I133" s="12" t="s">
        <v>53</v>
      </c>
      <c r="J133" s="12"/>
      <c r="K133" s="20"/>
    </row>
    <row r="134" spans="1:11" ht="13.5">
      <c r="A134" s="11">
        <v>813</v>
      </c>
      <c r="B134" s="12" t="s">
        <v>45</v>
      </c>
      <c r="C134" s="13">
        <v>36118</v>
      </c>
      <c r="D134" s="12" t="s">
        <v>171</v>
      </c>
      <c r="E134" s="12" t="s">
        <v>142</v>
      </c>
      <c r="F134" s="14">
        <v>80</v>
      </c>
      <c r="G134" s="12" t="s">
        <v>457</v>
      </c>
      <c r="H134" s="12" t="s">
        <v>458</v>
      </c>
      <c r="I134" s="12" t="s">
        <v>53</v>
      </c>
      <c r="J134" s="12" t="s">
        <v>15</v>
      </c>
      <c r="K134" s="20" t="s">
        <v>15</v>
      </c>
    </row>
    <row r="135" spans="1:11" ht="13.5">
      <c r="A135" s="11">
        <v>814</v>
      </c>
      <c r="B135" s="12" t="s">
        <v>11</v>
      </c>
      <c r="C135" s="13">
        <v>36136</v>
      </c>
      <c r="D135" s="12" t="s">
        <v>552</v>
      </c>
      <c r="E135" s="12" t="s">
        <v>518</v>
      </c>
      <c r="F135" s="14">
        <v>85</v>
      </c>
      <c r="G135" s="12" t="s">
        <v>553</v>
      </c>
      <c r="H135" s="12" t="s">
        <v>554</v>
      </c>
      <c r="I135" s="12" t="s">
        <v>53</v>
      </c>
      <c r="J135" s="12" t="s">
        <v>15</v>
      </c>
      <c r="K135" s="20"/>
    </row>
    <row r="136" spans="1:11" ht="13.5">
      <c r="A136" s="11">
        <v>815</v>
      </c>
      <c r="B136" s="12" t="s">
        <v>11</v>
      </c>
      <c r="C136" s="13">
        <v>36136</v>
      </c>
      <c r="D136" s="12" t="s">
        <v>469</v>
      </c>
      <c r="E136" s="12" t="s">
        <v>368</v>
      </c>
      <c r="F136" s="14">
        <v>95</v>
      </c>
      <c r="G136" s="12" t="s">
        <v>531</v>
      </c>
      <c r="H136" s="12" t="s">
        <v>532</v>
      </c>
      <c r="I136" s="12" t="s">
        <v>53</v>
      </c>
      <c r="J136" s="12"/>
      <c r="K136" s="20"/>
    </row>
    <row r="137" spans="1:11" ht="13.5">
      <c r="A137" s="11">
        <v>816</v>
      </c>
      <c r="B137" s="12" t="s">
        <v>45</v>
      </c>
      <c r="C137" s="13">
        <v>36118</v>
      </c>
      <c r="D137" s="12" t="s">
        <v>459</v>
      </c>
      <c r="E137" s="12" t="s">
        <v>142</v>
      </c>
      <c r="F137" s="14">
        <v>75</v>
      </c>
      <c r="G137" s="12" t="s">
        <v>460</v>
      </c>
      <c r="H137" s="12" t="s">
        <v>461</v>
      </c>
      <c r="I137" s="12" t="s">
        <v>53</v>
      </c>
      <c r="J137" s="12"/>
      <c r="K137" s="20"/>
    </row>
    <row r="138" spans="1:11" ht="13.5">
      <c r="A138" s="11">
        <v>817</v>
      </c>
      <c r="B138" s="12" t="s">
        <v>11</v>
      </c>
      <c r="C138" s="13">
        <v>36136</v>
      </c>
      <c r="D138" s="12" t="s">
        <v>555</v>
      </c>
      <c r="E138" s="12" t="s">
        <v>556</v>
      </c>
      <c r="F138" s="14">
        <v>85</v>
      </c>
      <c r="G138" s="12" t="s">
        <v>557</v>
      </c>
      <c r="H138" s="12"/>
      <c r="I138" s="12" t="s">
        <v>53</v>
      </c>
      <c r="J138" s="12"/>
      <c r="K138" s="20"/>
    </row>
    <row r="139" spans="1:11" ht="13.5">
      <c r="A139" s="11">
        <v>818</v>
      </c>
      <c r="B139" s="12" t="s">
        <v>124</v>
      </c>
      <c r="C139" s="13">
        <v>36096</v>
      </c>
      <c r="D139" s="12" t="s">
        <v>125</v>
      </c>
      <c r="E139" s="12" t="s">
        <v>36</v>
      </c>
      <c r="F139" s="14">
        <v>85</v>
      </c>
      <c r="G139" s="12" t="s">
        <v>126</v>
      </c>
      <c r="H139" s="12" t="s">
        <v>127</v>
      </c>
      <c r="I139" s="12" t="s">
        <v>53</v>
      </c>
      <c r="J139" s="12"/>
      <c r="K139" s="20"/>
    </row>
    <row r="140" spans="1:11" ht="13.5">
      <c r="A140" s="11">
        <v>819</v>
      </c>
      <c r="B140" s="12" t="s">
        <v>45</v>
      </c>
      <c r="C140" s="13">
        <v>36112</v>
      </c>
      <c r="D140" s="12" t="s">
        <v>213</v>
      </c>
      <c r="E140" s="12" t="s">
        <v>98</v>
      </c>
      <c r="F140" s="14">
        <v>85</v>
      </c>
      <c r="G140" s="12" t="s">
        <v>423</v>
      </c>
      <c r="H140" s="12"/>
      <c r="I140" s="12" t="s">
        <v>53</v>
      </c>
      <c r="J140" s="12"/>
      <c r="K140" s="20"/>
    </row>
    <row r="141" spans="1:11" ht="13.5">
      <c r="A141" s="11">
        <v>820</v>
      </c>
      <c r="B141" s="12" t="s">
        <v>45</v>
      </c>
      <c r="C141" s="13">
        <v>36098</v>
      </c>
      <c r="D141" s="12" t="s">
        <v>171</v>
      </c>
      <c r="E141" s="12" t="s">
        <v>175</v>
      </c>
      <c r="F141" s="14">
        <v>80</v>
      </c>
      <c r="G141" s="12" t="s">
        <v>176</v>
      </c>
      <c r="H141" s="12" t="s">
        <v>177</v>
      </c>
      <c r="I141" s="12" t="s">
        <v>53</v>
      </c>
      <c r="J141" s="12" t="s">
        <v>15</v>
      </c>
      <c r="K141" s="20"/>
    </row>
    <row r="142" spans="1:11" ht="13.5">
      <c r="A142" s="11">
        <v>821</v>
      </c>
      <c r="B142" s="12" t="s">
        <v>30</v>
      </c>
      <c r="C142" s="13">
        <v>36096</v>
      </c>
      <c r="D142" s="12" t="s">
        <v>42</v>
      </c>
      <c r="E142" s="12" t="s">
        <v>61</v>
      </c>
      <c r="F142" s="14">
        <v>80</v>
      </c>
      <c r="G142" s="12" t="s">
        <v>130</v>
      </c>
      <c r="H142" s="12" t="s">
        <v>129</v>
      </c>
      <c r="I142" s="12" t="s">
        <v>53</v>
      </c>
      <c r="J142" s="12"/>
      <c r="K142" s="20"/>
    </row>
    <row r="143" spans="1:11" ht="13.5">
      <c r="A143" s="11">
        <v>822</v>
      </c>
      <c r="B143" s="12" t="s">
        <v>45</v>
      </c>
      <c r="C143" s="13">
        <v>36098</v>
      </c>
      <c r="D143" s="12" t="s">
        <v>171</v>
      </c>
      <c r="E143" s="12" t="s">
        <v>195</v>
      </c>
      <c r="F143" s="14">
        <v>70</v>
      </c>
      <c r="G143" s="12" t="s">
        <v>196</v>
      </c>
      <c r="H143" s="12"/>
      <c r="I143" s="12" t="s">
        <v>53</v>
      </c>
      <c r="J143" s="12" t="s">
        <v>53</v>
      </c>
      <c r="K143" s="20"/>
    </row>
    <row r="144" spans="1:11" ht="13.5">
      <c r="A144" s="11">
        <v>823</v>
      </c>
      <c r="B144" s="12" t="s">
        <v>45</v>
      </c>
      <c r="C144" s="13">
        <v>36108</v>
      </c>
      <c r="D144" s="12" t="s">
        <v>57</v>
      </c>
      <c r="E144" s="12" t="s">
        <v>347</v>
      </c>
      <c r="F144" s="14">
        <v>80</v>
      </c>
      <c r="G144" s="12" t="s">
        <v>384</v>
      </c>
      <c r="H144" s="12" t="s">
        <v>385</v>
      </c>
      <c r="I144" s="12" t="s">
        <v>53</v>
      </c>
      <c r="J144" s="12" t="s">
        <v>15</v>
      </c>
      <c r="K144" s="20"/>
    </row>
    <row r="145" spans="1:11" ht="13.5">
      <c r="A145" s="11">
        <v>824</v>
      </c>
      <c r="B145" s="12" t="s">
        <v>30</v>
      </c>
      <c r="C145" s="13">
        <v>36096</v>
      </c>
      <c r="D145" s="12" t="s">
        <v>57</v>
      </c>
      <c r="E145" s="12" t="s">
        <v>61</v>
      </c>
      <c r="F145" s="14">
        <v>75</v>
      </c>
      <c r="G145" s="12" t="s">
        <v>128</v>
      </c>
      <c r="H145" s="12" t="s">
        <v>129</v>
      </c>
      <c r="I145" s="12" t="s">
        <v>53</v>
      </c>
      <c r="J145" s="12"/>
      <c r="K145" s="20"/>
    </row>
    <row r="146" spans="1:11" ht="13.5">
      <c r="A146" s="11">
        <v>825</v>
      </c>
      <c r="B146" s="12" t="s">
        <v>30</v>
      </c>
      <c r="C146" s="13">
        <v>36091</v>
      </c>
      <c r="D146" s="12" t="s">
        <v>52</v>
      </c>
      <c r="E146" s="12" t="s">
        <v>39</v>
      </c>
      <c r="F146" s="14">
        <v>90</v>
      </c>
      <c r="G146" s="12" t="s">
        <v>54</v>
      </c>
      <c r="H146" s="12" t="s">
        <v>55</v>
      </c>
      <c r="I146" s="12" t="s">
        <v>53</v>
      </c>
      <c r="J146" s="12" t="s">
        <v>15</v>
      </c>
      <c r="K146" s="20" t="s">
        <v>28</v>
      </c>
    </row>
    <row r="147" spans="1:11" ht="13.5">
      <c r="A147" s="11">
        <v>826</v>
      </c>
      <c r="B147" s="12" t="s">
        <v>45</v>
      </c>
      <c r="C147" s="13">
        <v>36111</v>
      </c>
      <c r="D147" s="12" t="s">
        <v>171</v>
      </c>
      <c r="E147" s="12"/>
      <c r="F147" s="14">
        <v>90</v>
      </c>
      <c r="G147" s="12" t="s">
        <v>410</v>
      </c>
      <c r="H147" s="12" t="s">
        <v>411</v>
      </c>
      <c r="I147" s="12" t="s">
        <v>53</v>
      </c>
      <c r="J147" s="12" t="s">
        <v>15</v>
      </c>
      <c r="K147" s="20"/>
    </row>
    <row r="148" spans="1:11" ht="13.5">
      <c r="A148" s="11">
        <v>827</v>
      </c>
      <c r="B148" s="12" t="s">
        <v>45</v>
      </c>
      <c r="C148" s="13">
        <v>36111</v>
      </c>
      <c r="D148" s="12" t="s">
        <v>393</v>
      </c>
      <c r="E148" s="12" t="s">
        <v>119</v>
      </c>
      <c r="F148" s="14">
        <v>90</v>
      </c>
      <c r="G148" s="12" t="s">
        <v>394</v>
      </c>
      <c r="H148" s="12" t="s">
        <v>395</v>
      </c>
      <c r="I148" s="12" t="s">
        <v>15</v>
      </c>
      <c r="J148" s="12" t="s">
        <v>53</v>
      </c>
      <c r="K148" s="20" t="s">
        <v>15</v>
      </c>
    </row>
    <row r="149" spans="1:11" ht="13.5">
      <c r="A149" s="11">
        <v>828</v>
      </c>
      <c r="B149" s="12" t="s">
        <v>11</v>
      </c>
      <c r="C149" s="13">
        <v>36136</v>
      </c>
      <c r="D149" s="12" t="s">
        <v>564</v>
      </c>
      <c r="E149" s="12" t="s">
        <v>13</v>
      </c>
      <c r="F149" s="14">
        <v>80</v>
      </c>
      <c r="G149" s="12" t="s">
        <v>531</v>
      </c>
      <c r="H149" s="12" t="s">
        <v>565</v>
      </c>
      <c r="I149" s="12" t="s">
        <v>53</v>
      </c>
      <c r="J149" s="12"/>
      <c r="K149" s="20"/>
    </row>
    <row r="150" spans="1:11" ht="13.5">
      <c r="A150" s="11">
        <v>829</v>
      </c>
      <c r="B150" s="12" t="s">
        <v>60</v>
      </c>
      <c r="C150" s="13">
        <v>36094</v>
      </c>
      <c r="D150" s="12" t="s">
        <v>57</v>
      </c>
      <c r="E150" s="12" t="s">
        <v>39</v>
      </c>
      <c r="F150" s="14">
        <v>85</v>
      </c>
      <c r="G150" s="12" t="s">
        <v>65</v>
      </c>
      <c r="H150" s="12" t="s">
        <v>65</v>
      </c>
      <c r="I150" s="12" t="s">
        <v>15</v>
      </c>
      <c r="J150" s="12" t="s">
        <v>53</v>
      </c>
      <c r="K150" s="20"/>
    </row>
    <row r="151" spans="1:11" ht="13.5">
      <c r="A151" s="11">
        <v>830</v>
      </c>
      <c r="B151" s="12" t="s">
        <v>45</v>
      </c>
      <c r="C151" s="13">
        <v>36104</v>
      </c>
      <c r="D151" s="12" t="s">
        <v>377</v>
      </c>
      <c r="E151" s="12" t="s">
        <v>32</v>
      </c>
      <c r="F151" s="14">
        <v>70</v>
      </c>
      <c r="G151" s="12" t="s">
        <v>378</v>
      </c>
      <c r="H151" s="12" t="s">
        <v>379</v>
      </c>
      <c r="I151" s="12" t="s">
        <v>53</v>
      </c>
      <c r="J151" s="12" t="s">
        <v>15</v>
      </c>
      <c r="K151" s="20"/>
    </row>
    <row r="152" spans="1:11" ht="13.5">
      <c r="A152" s="11">
        <v>831</v>
      </c>
      <c r="B152" s="12" t="s">
        <v>45</v>
      </c>
      <c r="C152" s="13">
        <v>36098</v>
      </c>
      <c r="D152" s="12" t="s">
        <v>171</v>
      </c>
      <c r="E152" s="12" t="s">
        <v>98</v>
      </c>
      <c r="F152" s="14">
        <v>90</v>
      </c>
      <c r="G152" s="12" t="s">
        <v>190</v>
      </c>
      <c r="H152" s="12" t="s">
        <v>191</v>
      </c>
      <c r="I152" s="12" t="s">
        <v>53</v>
      </c>
      <c r="J152" s="12" t="s">
        <v>53</v>
      </c>
      <c r="K152" s="20"/>
    </row>
    <row r="153" spans="1:11" ht="13.5">
      <c r="A153" s="11">
        <v>832</v>
      </c>
      <c r="B153" s="12" t="s">
        <v>45</v>
      </c>
      <c r="C153" s="13">
        <v>36117</v>
      </c>
      <c r="D153" s="12" t="s">
        <v>121</v>
      </c>
      <c r="E153" s="12" t="s">
        <v>142</v>
      </c>
      <c r="F153" s="14">
        <v>90</v>
      </c>
      <c r="G153" s="12" t="s">
        <v>445</v>
      </c>
      <c r="H153" s="12" t="s">
        <v>446</v>
      </c>
      <c r="I153" s="12" t="s">
        <v>53</v>
      </c>
      <c r="J153" s="12"/>
      <c r="K153" s="20" t="s">
        <v>15</v>
      </c>
    </row>
    <row r="154" spans="1:11" ht="13.5">
      <c r="A154" s="11">
        <v>833</v>
      </c>
      <c r="B154" s="12" t="s">
        <v>25</v>
      </c>
      <c r="C154" s="13">
        <v>36131</v>
      </c>
      <c r="D154" s="12" t="s">
        <v>469</v>
      </c>
      <c r="E154" s="12" t="s">
        <v>368</v>
      </c>
      <c r="F154" s="14">
        <v>65</v>
      </c>
      <c r="G154" s="12" t="s">
        <v>470</v>
      </c>
      <c r="H154" s="12" t="s">
        <v>471</v>
      </c>
      <c r="I154" s="12" t="s">
        <v>53</v>
      </c>
      <c r="J154" s="12"/>
      <c r="K154" s="20"/>
    </row>
    <row r="155" spans="1:11" ht="13.5">
      <c r="A155" s="11">
        <v>834</v>
      </c>
      <c r="B155" s="12" t="s">
        <v>11</v>
      </c>
      <c r="C155" s="13">
        <v>36134</v>
      </c>
      <c r="D155" s="12" t="s">
        <v>522</v>
      </c>
      <c r="E155" s="12" t="s">
        <v>365</v>
      </c>
      <c r="F155" s="14">
        <v>85</v>
      </c>
      <c r="G155" s="12" t="s">
        <v>523</v>
      </c>
      <c r="H155" s="12"/>
      <c r="I155" s="12" t="s">
        <v>53</v>
      </c>
      <c r="J155" s="12"/>
      <c r="K155" s="20"/>
    </row>
    <row r="156" spans="1:11" ht="13.5">
      <c r="A156" s="11">
        <v>836</v>
      </c>
      <c r="B156" s="12" t="s">
        <v>30</v>
      </c>
      <c r="C156" s="13">
        <v>36103</v>
      </c>
      <c r="D156" s="12" t="s">
        <v>57</v>
      </c>
      <c r="E156" s="12" t="s">
        <v>103</v>
      </c>
      <c r="F156" s="14">
        <v>95</v>
      </c>
      <c r="G156" s="12" t="s">
        <v>299</v>
      </c>
      <c r="H156" s="12" t="s">
        <v>300</v>
      </c>
      <c r="I156" s="12" t="s">
        <v>53</v>
      </c>
      <c r="J156" s="12" t="s">
        <v>15</v>
      </c>
      <c r="K156" s="20"/>
    </row>
    <row r="157" spans="1:11" ht="13.5">
      <c r="A157" s="11">
        <v>837</v>
      </c>
      <c r="B157" s="12" t="s">
        <v>56</v>
      </c>
      <c r="C157" s="13">
        <v>36103</v>
      </c>
      <c r="D157" s="12" t="s">
        <v>309</v>
      </c>
      <c r="E157" s="12" t="s">
        <v>39</v>
      </c>
      <c r="F157" s="14">
        <v>90</v>
      </c>
      <c r="G157" s="12" t="s">
        <v>310</v>
      </c>
      <c r="H157" s="12" t="s">
        <v>284</v>
      </c>
      <c r="I157" s="12" t="s">
        <v>53</v>
      </c>
      <c r="J157" s="12" t="s">
        <v>15</v>
      </c>
      <c r="K157" s="20"/>
    </row>
    <row r="158" spans="1:11" ht="13.5">
      <c r="A158" s="11">
        <v>838</v>
      </c>
      <c r="B158" s="12" t="s">
        <v>30</v>
      </c>
      <c r="C158" s="13">
        <v>36103</v>
      </c>
      <c r="D158" s="12" t="s">
        <v>202</v>
      </c>
      <c r="E158" s="12" t="s">
        <v>61</v>
      </c>
      <c r="F158" s="14">
        <v>80</v>
      </c>
      <c r="G158" s="12" t="s">
        <v>301</v>
      </c>
      <c r="H158" s="12" t="s">
        <v>302</v>
      </c>
      <c r="I158" s="12" t="s">
        <v>53</v>
      </c>
      <c r="J158" s="12" t="s">
        <v>15</v>
      </c>
      <c r="K158" s="20"/>
    </row>
    <row r="159" spans="1:11" ht="13.5">
      <c r="A159" s="11">
        <v>839</v>
      </c>
      <c r="B159" s="12" t="s">
        <v>56</v>
      </c>
      <c r="C159" s="13">
        <v>36103</v>
      </c>
      <c r="D159" s="12" t="s">
        <v>121</v>
      </c>
      <c r="E159" s="12" t="s">
        <v>195</v>
      </c>
      <c r="F159" s="14">
        <v>90</v>
      </c>
      <c r="G159" s="12" t="s">
        <v>283</v>
      </c>
      <c r="H159" s="12" t="s">
        <v>284</v>
      </c>
      <c r="I159" s="12" t="s">
        <v>53</v>
      </c>
      <c r="J159" s="12"/>
      <c r="K159" s="20"/>
    </row>
    <row r="160" spans="1:11" ht="13.5">
      <c r="A160" s="11">
        <v>841</v>
      </c>
      <c r="B160" s="12" t="s">
        <v>30</v>
      </c>
      <c r="C160" s="13">
        <v>36103</v>
      </c>
      <c r="D160" s="12" t="s">
        <v>202</v>
      </c>
      <c r="E160" s="12" t="s">
        <v>39</v>
      </c>
      <c r="F160" s="14">
        <v>90</v>
      </c>
      <c r="G160" s="12" t="s">
        <v>305</v>
      </c>
      <c r="H160" s="12" t="s">
        <v>306</v>
      </c>
      <c r="I160" s="12" t="s">
        <v>53</v>
      </c>
      <c r="J160" s="12" t="s">
        <v>162</v>
      </c>
      <c r="K160" s="20"/>
    </row>
    <row r="161" spans="1:11" ht="13.5">
      <c r="A161" s="11">
        <v>901</v>
      </c>
      <c r="B161" s="12" t="s">
        <v>56</v>
      </c>
      <c r="C161" s="13">
        <v>36101</v>
      </c>
      <c r="D161" s="12" t="s">
        <v>255</v>
      </c>
      <c r="E161" s="12" t="s">
        <v>119</v>
      </c>
      <c r="F161" s="14">
        <v>80</v>
      </c>
      <c r="G161" s="12" t="s">
        <v>256</v>
      </c>
      <c r="H161" s="12" t="s">
        <v>257</v>
      </c>
      <c r="I161" s="12" t="s">
        <v>28</v>
      </c>
      <c r="J161" s="12" t="s">
        <v>33</v>
      </c>
      <c r="K161" s="20" t="s">
        <v>23</v>
      </c>
    </row>
    <row r="162" spans="1:11" ht="13.5">
      <c r="A162" s="11">
        <v>902</v>
      </c>
      <c r="B162" s="12" t="s">
        <v>60</v>
      </c>
      <c r="C162" s="13">
        <v>36099</v>
      </c>
      <c r="D162" s="12" t="s">
        <v>206</v>
      </c>
      <c r="E162" s="12" t="s">
        <v>32</v>
      </c>
      <c r="F162" s="14">
        <v>85</v>
      </c>
      <c r="G162" s="12" t="s">
        <v>228</v>
      </c>
      <c r="H162" s="12" t="s">
        <v>229</v>
      </c>
      <c r="I162" s="12" t="s">
        <v>33</v>
      </c>
      <c r="J162" s="12" t="s">
        <v>28</v>
      </c>
      <c r="K162" s="20" t="s">
        <v>23</v>
      </c>
    </row>
    <row r="163" spans="1:11" ht="13.5">
      <c r="A163" s="11">
        <v>903</v>
      </c>
      <c r="B163" s="12" t="s">
        <v>60</v>
      </c>
      <c r="C163" s="13">
        <v>36101</v>
      </c>
      <c r="D163" s="12" t="s">
        <v>86</v>
      </c>
      <c r="E163" s="12" t="s">
        <v>36</v>
      </c>
      <c r="F163" s="14">
        <v>80</v>
      </c>
      <c r="G163" s="12" t="s">
        <v>247</v>
      </c>
      <c r="H163" s="12" t="s">
        <v>248</v>
      </c>
      <c r="I163" s="12" t="s">
        <v>28</v>
      </c>
      <c r="J163" s="12" t="s">
        <v>23</v>
      </c>
      <c r="K163" s="20"/>
    </row>
    <row r="164" spans="1:11" ht="13.5">
      <c r="A164" s="11">
        <v>904</v>
      </c>
      <c r="B164" s="12"/>
      <c r="C164" s="13">
        <v>36098</v>
      </c>
      <c r="D164" s="12"/>
      <c r="E164" s="12"/>
      <c r="F164" s="14">
        <v>70</v>
      </c>
      <c r="G164" s="12"/>
      <c r="H164" s="12"/>
      <c r="I164" s="12" t="s">
        <v>15</v>
      </c>
      <c r="J164" s="12" t="s">
        <v>15</v>
      </c>
      <c r="K164" s="20" t="s">
        <v>15</v>
      </c>
    </row>
    <row r="165" spans="1:11" ht="13.5">
      <c r="A165" s="11">
        <v>905</v>
      </c>
      <c r="B165" s="12" t="s">
        <v>537</v>
      </c>
      <c r="C165" s="13">
        <v>36136</v>
      </c>
      <c r="D165" s="12" t="s">
        <v>538</v>
      </c>
      <c r="E165" s="12" t="s">
        <v>501</v>
      </c>
      <c r="F165" s="14">
        <v>90</v>
      </c>
      <c r="G165" s="12" t="s">
        <v>539</v>
      </c>
      <c r="H165" s="12" t="s">
        <v>540</v>
      </c>
      <c r="I165" s="12" t="s">
        <v>33</v>
      </c>
      <c r="J165" s="12"/>
      <c r="K165" s="20" t="s">
        <v>152</v>
      </c>
    </row>
    <row r="166" spans="1:11" ht="13.5">
      <c r="A166" s="11">
        <v>906</v>
      </c>
      <c r="B166" s="12" t="s">
        <v>134</v>
      </c>
      <c r="C166" s="13">
        <v>36097</v>
      </c>
      <c r="D166" s="12" t="s">
        <v>57</v>
      </c>
      <c r="E166" s="12" t="s">
        <v>32</v>
      </c>
      <c r="F166" s="14">
        <v>65</v>
      </c>
      <c r="G166" s="12" t="s">
        <v>150</v>
      </c>
      <c r="H166" s="12" t="s">
        <v>151</v>
      </c>
      <c r="I166" s="12" t="s">
        <v>53</v>
      </c>
      <c r="J166" s="12" t="s">
        <v>28</v>
      </c>
      <c r="K166" s="20"/>
    </row>
    <row r="167" spans="1:11" ht="13.5">
      <c r="A167" s="11">
        <v>907</v>
      </c>
      <c r="B167" s="12" t="s">
        <v>56</v>
      </c>
      <c r="C167" s="13">
        <v>36101</v>
      </c>
      <c r="D167" s="12" t="s">
        <v>206</v>
      </c>
      <c r="E167" s="12" t="s">
        <v>155</v>
      </c>
      <c r="F167" s="14">
        <v>80</v>
      </c>
      <c r="G167" s="12" t="s">
        <v>43</v>
      </c>
      <c r="H167" s="12" t="s">
        <v>267</v>
      </c>
      <c r="I167" s="12" t="s">
        <v>28</v>
      </c>
      <c r="J167" s="12"/>
      <c r="K167" s="20" t="s">
        <v>23</v>
      </c>
    </row>
    <row r="168" spans="1:11" ht="13.5">
      <c r="A168" s="11">
        <v>908</v>
      </c>
      <c r="B168" s="12" t="s">
        <v>56</v>
      </c>
      <c r="C168" s="13">
        <v>36095</v>
      </c>
      <c r="D168" s="12" t="s">
        <v>57</v>
      </c>
      <c r="E168" s="12" t="s">
        <v>103</v>
      </c>
      <c r="F168" s="14">
        <v>90</v>
      </c>
      <c r="G168" s="12" t="s">
        <v>95</v>
      </c>
      <c r="H168" s="12" t="s">
        <v>104</v>
      </c>
      <c r="I168" s="12" t="s">
        <v>33</v>
      </c>
      <c r="J168" s="12"/>
      <c r="K168" s="20"/>
    </row>
    <row r="169" spans="1:11" ht="13.5">
      <c r="A169" s="11">
        <v>909</v>
      </c>
      <c r="B169" s="12" t="s">
        <v>30</v>
      </c>
      <c r="C169" s="13">
        <v>36099</v>
      </c>
      <c r="D169" s="12" t="s">
        <v>209</v>
      </c>
      <c r="E169" s="12" t="s">
        <v>36</v>
      </c>
      <c r="F169" s="14">
        <v>85</v>
      </c>
      <c r="G169" s="12" t="s">
        <v>159</v>
      </c>
      <c r="H169" s="12" t="s">
        <v>210</v>
      </c>
      <c r="I169" s="12" t="s">
        <v>33</v>
      </c>
      <c r="J169" s="12" t="s">
        <v>28</v>
      </c>
      <c r="K169" s="20"/>
    </row>
    <row r="170" spans="1:11" ht="13.5">
      <c r="A170" s="11">
        <v>910</v>
      </c>
      <c r="B170" s="12" t="s">
        <v>30</v>
      </c>
      <c r="C170" s="13">
        <v>36094</v>
      </c>
      <c r="D170" s="12" t="s">
        <v>69</v>
      </c>
      <c r="E170" s="12" t="s">
        <v>39</v>
      </c>
      <c r="F170" s="14">
        <v>90</v>
      </c>
      <c r="G170" s="12" t="s">
        <v>44</v>
      </c>
      <c r="H170" s="12" t="s">
        <v>70</v>
      </c>
      <c r="I170" s="12" t="s">
        <v>28</v>
      </c>
      <c r="J170" s="12" t="s">
        <v>33</v>
      </c>
      <c r="K170" s="20" t="s">
        <v>23</v>
      </c>
    </row>
    <row r="171" spans="1:11" ht="13.5">
      <c r="A171" s="11">
        <v>911</v>
      </c>
      <c r="B171" s="12" t="s">
        <v>134</v>
      </c>
      <c r="C171" s="13">
        <v>36097</v>
      </c>
      <c r="D171" s="12" t="s">
        <v>139</v>
      </c>
      <c r="E171" s="12" t="s">
        <v>36</v>
      </c>
      <c r="F171" s="14">
        <v>75</v>
      </c>
      <c r="G171" s="12" t="s">
        <v>140</v>
      </c>
      <c r="H171" s="12" t="s">
        <v>141</v>
      </c>
      <c r="I171" s="12" t="s">
        <v>33</v>
      </c>
      <c r="J171" s="12" t="s">
        <v>53</v>
      </c>
      <c r="K171" s="20" t="s">
        <v>23</v>
      </c>
    </row>
    <row r="172" spans="1:11" ht="13.5">
      <c r="A172" s="11">
        <v>912</v>
      </c>
      <c r="B172" s="12" t="s">
        <v>56</v>
      </c>
      <c r="C172" s="13">
        <v>36096</v>
      </c>
      <c r="D172" s="12" t="s">
        <v>118</v>
      </c>
      <c r="E172" s="12" t="s">
        <v>119</v>
      </c>
      <c r="F172" s="14">
        <v>85</v>
      </c>
      <c r="G172" s="12"/>
      <c r="H172" s="12" t="s">
        <v>120</v>
      </c>
      <c r="I172" s="12" t="s">
        <v>53</v>
      </c>
      <c r="J172" s="12"/>
      <c r="K172" s="20"/>
    </row>
    <row r="173" spans="1:11" ht="13.5">
      <c r="A173" s="11">
        <v>913</v>
      </c>
      <c r="B173" s="12" t="s">
        <v>45</v>
      </c>
      <c r="C173" s="13">
        <v>36108</v>
      </c>
      <c r="D173" s="12" t="s">
        <v>294</v>
      </c>
      <c r="E173" s="12" t="s">
        <v>32</v>
      </c>
      <c r="F173" s="14">
        <v>70</v>
      </c>
      <c r="G173" s="12" t="s">
        <v>383</v>
      </c>
      <c r="H173" s="12"/>
      <c r="I173" s="12" t="s">
        <v>33</v>
      </c>
      <c r="J173" s="12" t="s">
        <v>15</v>
      </c>
      <c r="K173" s="20"/>
    </row>
    <row r="174" spans="1:11" ht="13.5">
      <c r="A174" s="11">
        <v>914</v>
      </c>
      <c r="B174" s="12" t="s">
        <v>30</v>
      </c>
      <c r="C174" s="13">
        <v>36099</v>
      </c>
      <c r="D174" s="12" t="s">
        <v>200</v>
      </c>
      <c r="E174" s="12" t="s">
        <v>119</v>
      </c>
      <c r="F174" s="14">
        <v>90</v>
      </c>
      <c r="G174" s="12" t="s">
        <v>211</v>
      </c>
      <c r="H174" s="12" t="s">
        <v>212</v>
      </c>
      <c r="I174" s="12" t="s">
        <v>33</v>
      </c>
      <c r="J174" s="12" t="s">
        <v>28</v>
      </c>
      <c r="K174" s="20"/>
    </row>
    <row r="175" spans="1:11" ht="13.5">
      <c r="A175" s="11">
        <v>915</v>
      </c>
      <c r="B175" s="12" t="s">
        <v>45</v>
      </c>
      <c r="C175" s="13">
        <v>36108</v>
      </c>
      <c r="D175" s="12" t="s">
        <v>294</v>
      </c>
      <c r="E175" s="12" t="s">
        <v>231</v>
      </c>
      <c r="F175" s="14">
        <v>85</v>
      </c>
      <c r="G175" s="12" t="s">
        <v>159</v>
      </c>
      <c r="H175" s="12"/>
      <c r="I175" s="12" t="s">
        <v>33</v>
      </c>
      <c r="J175" s="12" t="s">
        <v>28</v>
      </c>
      <c r="K175" s="20"/>
    </row>
    <row r="176" spans="1:11" ht="13.5">
      <c r="A176" s="11">
        <v>916</v>
      </c>
      <c r="B176" s="12" t="s">
        <v>45</v>
      </c>
      <c r="C176" s="13">
        <v>36108</v>
      </c>
      <c r="D176" s="12" t="s">
        <v>294</v>
      </c>
      <c r="E176" s="12" t="s">
        <v>32</v>
      </c>
      <c r="F176" s="14">
        <v>80</v>
      </c>
      <c r="G176" s="12" t="s">
        <v>382</v>
      </c>
      <c r="H176" s="12" t="s">
        <v>381</v>
      </c>
      <c r="I176" s="12" t="s">
        <v>33</v>
      </c>
      <c r="J176" s="12" t="s">
        <v>28</v>
      </c>
      <c r="K176" s="20"/>
    </row>
    <row r="177" spans="1:11" ht="13.5">
      <c r="A177" s="11">
        <v>917</v>
      </c>
      <c r="B177" s="12" t="s">
        <v>30</v>
      </c>
      <c r="C177" s="13">
        <v>36099</v>
      </c>
      <c r="D177" s="12" t="s">
        <v>213</v>
      </c>
      <c r="E177" s="12" t="s">
        <v>98</v>
      </c>
      <c r="F177" s="14">
        <v>85</v>
      </c>
      <c r="G177" s="12" t="s">
        <v>214</v>
      </c>
      <c r="H177" s="12" t="s">
        <v>215</v>
      </c>
      <c r="I177" s="12" t="s">
        <v>33</v>
      </c>
      <c r="J177" s="12" t="s">
        <v>28</v>
      </c>
      <c r="K177" s="20"/>
    </row>
    <row r="178" spans="1:11" ht="13.5">
      <c r="A178" s="11">
        <v>918</v>
      </c>
      <c r="B178" s="12" t="s">
        <v>45</v>
      </c>
      <c r="C178" s="13">
        <v>36108</v>
      </c>
      <c r="D178" s="12" t="s">
        <v>294</v>
      </c>
      <c r="E178" s="12" t="s">
        <v>347</v>
      </c>
      <c r="F178" s="14">
        <v>80</v>
      </c>
      <c r="G178" s="12" t="s">
        <v>380</v>
      </c>
      <c r="H178" s="12" t="s">
        <v>381</v>
      </c>
      <c r="I178" s="12" t="s">
        <v>33</v>
      </c>
      <c r="J178" s="12" t="s">
        <v>28</v>
      </c>
      <c r="K178" s="20"/>
    </row>
    <row r="179" spans="1:11" ht="13.5">
      <c r="A179" s="11">
        <v>919</v>
      </c>
      <c r="B179" s="12" t="s">
        <v>45</v>
      </c>
      <c r="C179" s="13">
        <v>36104</v>
      </c>
      <c r="D179" s="12" t="s">
        <v>171</v>
      </c>
      <c r="E179" s="12" t="s">
        <v>103</v>
      </c>
      <c r="F179" s="14">
        <v>85</v>
      </c>
      <c r="G179" s="12" t="s">
        <v>375</v>
      </c>
      <c r="H179" s="12" t="s">
        <v>376</v>
      </c>
      <c r="I179" s="12" t="s">
        <v>33</v>
      </c>
      <c r="J179" s="12" t="s">
        <v>33</v>
      </c>
      <c r="K179" s="20" t="s">
        <v>15</v>
      </c>
    </row>
    <row r="180" spans="1:11" ht="13.5">
      <c r="A180" s="11">
        <v>920</v>
      </c>
      <c r="B180" s="12" t="s">
        <v>60</v>
      </c>
      <c r="C180" s="13">
        <v>36099</v>
      </c>
      <c r="D180" s="12" t="s">
        <v>206</v>
      </c>
      <c r="E180" s="12" t="s">
        <v>36</v>
      </c>
      <c r="F180" s="14">
        <v>85</v>
      </c>
      <c r="G180" s="12" t="s">
        <v>226</v>
      </c>
      <c r="H180" s="12" t="s">
        <v>227</v>
      </c>
      <c r="I180" s="12" t="s">
        <v>33</v>
      </c>
      <c r="J180" s="12" t="s">
        <v>28</v>
      </c>
      <c r="K180" s="20"/>
    </row>
    <row r="181" spans="1:11" ht="13.5">
      <c r="A181" s="11">
        <v>921</v>
      </c>
      <c r="B181" s="12" t="s">
        <v>45</v>
      </c>
      <c r="C181" s="13">
        <v>36111</v>
      </c>
      <c r="D181" s="12" t="s">
        <v>31</v>
      </c>
      <c r="E181" s="12" t="s">
        <v>175</v>
      </c>
      <c r="F181" s="14">
        <v>85</v>
      </c>
      <c r="G181" s="12" t="s">
        <v>405</v>
      </c>
      <c r="H181" s="12" t="s">
        <v>406</v>
      </c>
      <c r="I181" s="12" t="s">
        <v>28</v>
      </c>
      <c r="J181" s="12"/>
      <c r="K181" s="20"/>
    </row>
    <row r="182" spans="1:11" ht="13.5">
      <c r="A182" s="11">
        <v>922</v>
      </c>
      <c r="B182" s="12" t="s">
        <v>60</v>
      </c>
      <c r="C182" s="13">
        <v>36099</v>
      </c>
      <c r="D182" s="12" t="s">
        <v>230</v>
      </c>
      <c r="E182" s="12" t="s">
        <v>231</v>
      </c>
      <c r="F182" s="14">
        <v>80</v>
      </c>
      <c r="G182" s="12" t="s">
        <v>232</v>
      </c>
      <c r="H182" s="12" t="s">
        <v>233</v>
      </c>
      <c r="I182" s="12" t="s">
        <v>33</v>
      </c>
      <c r="J182" s="12" t="s">
        <v>28</v>
      </c>
      <c r="K182" s="20"/>
    </row>
    <row r="183" spans="1:11" ht="13.5">
      <c r="A183" s="11">
        <v>924</v>
      </c>
      <c r="B183" s="12" t="s">
        <v>275</v>
      </c>
      <c r="C183" s="13">
        <v>36104</v>
      </c>
      <c r="D183" s="12" t="s">
        <v>350</v>
      </c>
      <c r="E183" s="12" t="s">
        <v>36</v>
      </c>
      <c r="F183" s="14">
        <v>90</v>
      </c>
      <c r="G183" s="12" t="s">
        <v>351</v>
      </c>
      <c r="H183" s="12" t="s">
        <v>352</v>
      </c>
      <c r="I183" s="12" t="s">
        <v>33</v>
      </c>
      <c r="J183" s="12" t="s">
        <v>53</v>
      </c>
      <c r="K183" s="20"/>
    </row>
    <row r="184" spans="1:11" ht="13.5">
      <c r="A184" s="11">
        <v>925</v>
      </c>
      <c r="B184" s="12" t="s">
        <v>60</v>
      </c>
      <c r="C184" s="13">
        <v>36101</v>
      </c>
      <c r="D184" s="12" t="s">
        <v>79</v>
      </c>
      <c r="E184" s="12" t="s">
        <v>39</v>
      </c>
      <c r="F184" s="14">
        <v>90</v>
      </c>
      <c r="G184" s="12" t="s">
        <v>262</v>
      </c>
      <c r="H184" s="12" t="s">
        <v>254</v>
      </c>
      <c r="I184" s="12" t="s">
        <v>28</v>
      </c>
      <c r="J184" s="12" t="s">
        <v>33</v>
      </c>
      <c r="K184" s="20" t="s">
        <v>53</v>
      </c>
    </row>
    <row r="185" spans="1:11" ht="13.5">
      <c r="A185" s="11">
        <v>926</v>
      </c>
      <c r="B185" s="12" t="s">
        <v>60</v>
      </c>
      <c r="C185" s="13">
        <v>36094</v>
      </c>
      <c r="D185" s="12" t="s">
        <v>75</v>
      </c>
      <c r="E185" s="12" t="s">
        <v>76</v>
      </c>
      <c r="F185" s="14">
        <v>80</v>
      </c>
      <c r="G185" s="12" t="s">
        <v>77</v>
      </c>
      <c r="H185" s="12" t="s">
        <v>78</v>
      </c>
      <c r="I185" s="12" t="s">
        <v>28</v>
      </c>
      <c r="J185" s="12" t="s">
        <v>33</v>
      </c>
      <c r="K185" s="20" t="s">
        <v>23</v>
      </c>
    </row>
    <row r="186" spans="1:11" ht="13.5">
      <c r="A186" s="11">
        <v>927</v>
      </c>
      <c r="B186" s="12" t="s">
        <v>60</v>
      </c>
      <c r="C186" s="13">
        <v>36101</v>
      </c>
      <c r="D186" s="12" t="s">
        <v>206</v>
      </c>
      <c r="E186" s="12" t="s">
        <v>36</v>
      </c>
      <c r="F186" s="14">
        <v>80</v>
      </c>
      <c r="G186" s="12" t="s">
        <v>245</v>
      </c>
      <c r="H186" s="12" t="s">
        <v>246</v>
      </c>
      <c r="I186" s="12" t="s">
        <v>28</v>
      </c>
      <c r="J186" s="12"/>
      <c r="K186" s="20"/>
    </row>
    <row r="187" spans="1:11" ht="13.5">
      <c r="A187" s="11">
        <v>928</v>
      </c>
      <c r="B187" s="12" t="s">
        <v>60</v>
      </c>
      <c r="C187" s="13">
        <v>36094</v>
      </c>
      <c r="D187" s="12" t="s">
        <v>57</v>
      </c>
      <c r="E187" s="12" t="s">
        <v>61</v>
      </c>
      <c r="F187" s="14">
        <v>70</v>
      </c>
      <c r="G187" s="12"/>
      <c r="H187" s="12"/>
      <c r="I187" s="12" t="s">
        <v>15</v>
      </c>
      <c r="J187" s="12" t="s">
        <v>15</v>
      </c>
      <c r="K187" s="20" t="s">
        <v>15</v>
      </c>
    </row>
    <row r="188" spans="1:11" ht="13.5">
      <c r="A188" s="11">
        <v>929</v>
      </c>
      <c r="B188" s="12" t="s">
        <v>56</v>
      </c>
      <c r="C188" s="13">
        <v>36103</v>
      </c>
      <c r="D188" s="12" t="s">
        <v>79</v>
      </c>
      <c r="E188" s="12" t="s">
        <v>36</v>
      </c>
      <c r="F188" s="14">
        <v>90</v>
      </c>
      <c r="G188" s="12" t="s">
        <v>274</v>
      </c>
      <c r="H188" s="12" t="s">
        <v>254</v>
      </c>
      <c r="I188" s="12" t="s">
        <v>28</v>
      </c>
      <c r="J188" s="12"/>
      <c r="K188" s="20" t="s">
        <v>23</v>
      </c>
    </row>
    <row r="189" spans="1:11" ht="13.5">
      <c r="A189" s="11">
        <v>930</v>
      </c>
      <c r="B189" s="12" t="s">
        <v>30</v>
      </c>
      <c r="C189" s="13">
        <v>36091</v>
      </c>
      <c r="D189" s="12" t="s">
        <v>31</v>
      </c>
      <c r="E189" s="12" t="s">
        <v>39</v>
      </c>
      <c r="F189" s="14">
        <v>60</v>
      </c>
      <c r="G189" s="12" t="s">
        <v>51</v>
      </c>
      <c r="H189" s="12" t="s">
        <v>44</v>
      </c>
      <c r="I189" s="12" t="s">
        <v>28</v>
      </c>
      <c r="J189" s="12" t="s">
        <v>23</v>
      </c>
      <c r="K189" s="20" t="s">
        <v>23</v>
      </c>
    </row>
    <row r="190" spans="1:11" ht="13.5">
      <c r="A190" s="11">
        <v>931</v>
      </c>
      <c r="B190" s="12" t="s">
        <v>30</v>
      </c>
      <c r="C190" s="13">
        <v>36094</v>
      </c>
      <c r="D190" s="12" t="s">
        <v>66</v>
      </c>
      <c r="E190" s="12" t="s">
        <v>36</v>
      </c>
      <c r="F190" s="14">
        <v>90</v>
      </c>
      <c r="G190" s="12" t="s">
        <v>44</v>
      </c>
      <c r="H190" s="12" t="s">
        <v>71</v>
      </c>
      <c r="I190" s="12" t="s">
        <v>28</v>
      </c>
      <c r="J190" s="12" t="s">
        <v>28</v>
      </c>
      <c r="K190" s="20" t="s">
        <v>23</v>
      </c>
    </row>
    <row r="191" spans="1:11" ht="13.5">
      <c r="A191" s="11">
        <v>1001</v>
      </c>
      <c r="B191" s="12" t="s">
        <v>30</v>
      </c>
      <c r="C191" s="13">
        <v>36099</v>
      </c>
      <c r="D191" s="12" t="s">
        <v>206</v>
      </c>
      <c r="E191" s="12" t="s">
        <v>39</v>
      </c>
      <c r="F191" s="14">
        <v>85</v>
      </c>
      <c r="G191" s="12" t="s">
        <v>207</v>
      </c>
      <c r="H191" s="12" t="s">
        <v>208</v>
      </c>
      <c r="I191" s="12" t="s">
        <v>33</v>
      </c>
      <c r="J191" s="12"/>
      <c r="K191" s="20"/>
    </row>
    <row r="192" spans="1:11" ht="13.5">
      <c r="A192" s="11">
        <v>1002</v>
      </c>
      <c r="B192" s="12" t="s">
        <v>11</v>
      </c>
      <c r="C192" s="13">
        <v>36136</v>
      </c>
      <c r="D192" s="12" t="s">
        <v>493</v>
      </c>
      <c r="E192" s="12" t="s">
        <v>13</v>
      </c>
      <c r="F192" s="14">
        <v>90</v>
      </c>
      <c r="G192" s="12" t="s">
        <v>527</v>
      </c>
      <c r="H192" s="12" t="s">
        <v>528</v>
      </c>
      <c r="I192" s="12" t="s">
        <v>53</v>
      </c>
      <c r="J192" s="12" t="s">
        <v>15</v>
      </c>
      <c r="K192" s="20" t="s">
        <v>53</v>
      </c>
    </row>
    <row r="193" spans="1:11" ht="13.5">
      <c r="A193" s="11">
        <v>1003</v>
      </c>
      <c r="B193" s="12" t="s">
        <v>11</v>
      </c>
      <c r="C193" s="13">
        <v>36104</v>
      </c>
      <c r="D193" s="12" t="s">
        <v>364</v>
      </c>
      <c r="E193" s="12" t="s">
        <v>365</v>
      </c>
      <c r="F193" s="14">
        <v>60</v>
      </c>
      <c r="G193" s="12" t="s">
        <v>366</v>
      </c>
      <c r="H193" s="12"/>
      <c r="I193" s="12" t="s">
        <v>15</v>
      </c>
      <c r="J193" s="12" t="s">
        <v>15</v>
      </c>
      <c r="K193" s="20"/>
    </row>
    <row r="194" spans="1:11" ht="13.5">
      <c r="A194" s="11">
        <v>1004</v>
      </c>
      <c r="B194" s="12" t="s">
        <v>45</v>
      </c>
      <c r="C194" s="13">
        <v>36098</v>
      </c>
      <c r="D194" s="12" t="s">
        <v>171</v>
      </c>
      <c r="E194" s="12" t="s">
        <v>103</v>
      </c>
      <c r="F194" s="14">
        <v>70</v>
      </c>
      <c r="G194" s="12" t="s">
        <v>172</v>
      </c>
      <c r="H194" s="12"/>
      <c r="I194" s="12" t="s">
        <v>53</v>
      </c>
      <c r="J194" s="12" t="s">
        <v>53</v>
      </c>
      <c r="K194" s="20"/>
    </row>
    <row r="195" spans="1:11" ht="13.5">
      <c r="A195" s="11">
        <v>1005</v>
      </c>
      <c r="B195" s="12" t="s">
        <v>45</v>
      </c>
      <c r="C195" s="13">
        <v>36117</v>
      </c>
      <c r="D195" s="12" t="s">
        <v>448</v>
      </c>
      <c r="E195" s="12" t="s">
        <v>98</v>
      </c>
      <c r="F195" s="14">
        <v>85</v>
      </c>
      <c r="G195" s="12" t="s">
        <v>449</v>
      </c>
      <c r="H195" s="12"/>
      <c r="I195" s="12" t="s">
        <v>15</v>
      </c>
      <c r="J195" s="12" t="s">
        <v>53</v>
      </c>
      <c r="K195" s="20" t="s">
        <v>152</v>
      </c>
    </row>
    <row r="196" spans="1:11" ht="13.5">
      <c r="A196" s="11">
        <v>1007</v>
      </c>
      <c r="B196" s="12" t="s">
        <v>25</v>
      </c>
      <c r="C196" s="13">
        <v>36139</v>
      </c>
      <c r="D196" s="12" t="s">
        <v>568</v>
      </c>
      <c r="E196" s="12" t="s">
        <v>518</v>
      </c>
      <c r="F196" s="14">
        <v>75</v>
      </c>
      <c r="G196" s="12" t="s">
        <v>569</v>
      </c>
      <c r="H196" s="12"/>
      <c r="I196" s="12" t="s">
        <v>15</v>
      </c>
      <c r="J196" s="12" t="s">
        <v>28</v>
      </c>
      <c r="K196" s="20" t="s">
        <v>23</v>
      </c>
    </row>
    <row r="197" spans="1:11" ht="13.5">
      <c r="A197" s="11">
        <v>1008</v>
      </c>
      <c r="B197" s="12" t="s">
        <v>56</v>
      </c>
      <c r="C197" s="13">
        <v>36101</v>
      </c>
      <c r="D197" s="12" t="s">
        <v>237</v>
      </c>
      <c r="E197" s="12" t="s">
        <v>36</v>
      </c>
      <c r="F197" s="14">
        <v>70</v>
      </c>
      <c r="G197" s="12" t="s">
        <v>238</v>
      </c>
      <c r="H197" s="12" t="s">
        <v>239</v>
      </c>
      <c r="I197" s="12"/>
      <c r="J197" s="12"/>
      <c r="K197" s="20"/>
    </row>
    <row r="198" spans="1:11" ht="13.5">
      <c r="A198" s="11">
        <v>1009</v>
      </c>
      <c r="B198" s="12" t="s">
        <v>45</v>
      </c>
      <c r="C198" s="13">
        <v>36112</v>
      </c>
      <c r="D198" s="12" t="s">
        <v>171</v>
      </c>
      <c r="E198" s="12" t="s">
        <v>142</v>
      </c>
      <c r="F198" s="14">
        <v>70</v>
      </c>
      <c r="G198" s="12" t="s">
        <v>416</v>
      </c>
      <c r="H198" s="12"/>
      <c r="I198" s="12" t="s">
        <v>15</v>
      </c>
      <c r="J198" s="12" t="s">
        <v>53</v>
      </c>
      <c r="K198" s="20"/>
    </row>
    <row r="199" spans="1:11" ht="13.5">
      <c r="A199" s="11">
        <v>1010</v>
      </c>
      <c r="B199" s="12" t="s">
        <v>45</v>
      </c>
      <c r="C199" s="13">
        <v>36104</v>
      </c>
      <c r="D199" s="12" t="s">
        <v>42</v>
      </c>
      <c r="E199" s="12" t="s">
        <v>361</v>
      </c>
      <c r="F199" s="14">
        <v>55</v>
      </c>
      <c r="G199" s="12" t="s">
        <v>362</v>
      </c>
      <c r="H199" s="12" t="s">
        <v>363</v>
      </c>
      <c r="I199" s="12" t="s">
        <v>23</v>
      </c>
      <c r="J199" s="12" t="s">
        <v>15</v>
      </c>
      <c r="K199" s="20" t="s">
        <v>15</v>
      </c>
    </row>
    <row r="200" spans="1:11" ht="13.5">
      <c r="A200" s="11">
        <v>1011</v>
      </c>
      <c r="B200" s="12" t="s">
        <v>11</v>
      </c>
      <c r="C200" s="13">
        <v>36139</v>
      </c>
      <c r="D200" s="12" t="s">
        <v>370</v>
      </c>
      <c r="E200" s="12" t="s">
        <v>556</v>
      </c>
      <c r="F200" s="14">
        <v>85</v>
      </c>
      <c r="G200" s="12" t="s">
        <v>587</v>
      </c>
      <c r="H200" s="12"/>
      <c r="I200" s="12" t="s">
        <v>15</v>
      </c>
      <c r="J200" s="12"/>
      <c r="K200" s="20"/>
    </row>
    <row r="201" spans="1:11" ht="13.5">
      <c r="A201" s="11">
        <v>1012</v>
      </c>
      <c r="B201" s="12" t="s">
        <v>45</v>
      </c>
      <c r="C201" s="13">
        <v>36098</v>
      </c>
      <c r="D201" s="12" t="s">
        <v>171</v>
      </c>
      <c r="E201" s="12" t="s">
        <v>98</v>
      </c>
      <c r="F201" s="14">
        <v>85</v>
      </c>
      <c r="G201" s="12" t="s">
        <v>179</v>
      </c>
      <c r="H201" s="12" t="s">
        <v>180</v>
      </c>
      <c r="I201" s="12" t="s">
        <v>53</v>
      </c>
      <c r="J201" s="12" t="s">
        <v>53</v>
      </c>
      <c r="K201" s="20" t="s">
        <v>28</v>
      </c>
    </row>
    <row r="202" spans="1:11" ht="13.5">
      <c r="A202" s="11">
        <v>1013</v>
      </c>
      <c r="B202" s="12" t="s">
        <v>11</v>
      </c>
      <c r="C202" s="13">
        <v>36139</v>
      </c>
      <c r="D202" s="12" t="s">
        <v>504</v>
      </c>
      <c r="E202" s="12" t="s">
        <v>19</v>
      </c>
      <c r="F202" s="14">
        <v>85</v>
      </c>
      <c r="G202" s="12" t="s">
        <v>584</v>
      </c>
      <c r="H202" s="12"/>
      <c r="I202" s="12" t="s">
        <v>15</v>
      </c>
      <c r="J202" s="12"/>
      <c r="K202" s="20"/>
    </row>
    <row r="203" spans="1:11" ht="13.5">
      <c r="A203" s="11">
        <v>1014</v>
      </c>
      <c r="B203" s="12" t="s">
        <v>131</v>
      </c>
      <c r="C203" s="13">
        <v>36098</v>
      </c>
      <c r="D203" s="12" t="s">
        <v>136</v>
      </c>
      <c r="E203" s="12" t="s">
        <v>142</v>
      </c>
      <c r="F203" s="14">
        <v>85</v>
      </c>
      <c r="G203" s="12" t="s">
        <v>153</v>
      </c>
      <c r="H203" s="12" t="s">
        <v>154</v>
      </c>
      <c r="I203" s="12" t="s">
        <v>33</v>
      </c>
      <c r="J203" s="12" t="s">
        <v>152</v>
      </c>
      <c r="K203" s="20"/>
    </row>
    <row r="204" spans="1:11" ht="13.5">
      <c r="A204" s="11">
        <v>1015</v>
      </c>
      <c r="B204" s="12" t="s">
        <v>25</v>
      </c>
      <c r="C204" s="13">
        <v>36139</v>
      </c>
      <c r="D204" s="12" t="s">
        <v>566</v>
      </c>
      <c r="E204" s="12" t="s">
        <v>487</v>
      </c>
      <c r="F204" s="14">
        <v>80</v>
      </c>
      <c r="G204" s="12" t="s">
        <v>495</v>
      </c>
      <c r="H204" s="12" t="s">
        <v>567</v>
      </c>
      <c r="I204" s="12" t="s">
        <v>28</v>
      </c>
      <c r="J204" s="12" t="s">
        <v>15</v>
      </c>
      <c r="K204" s="20"/>
    </row>
    <row r="205" spans="1:11" ht="13.5">
      <c r="A205" s="11">
        <v>1016</v>
      </c>
      <c r="B205" s="12" t="s">
        <v>45</v>
      </c>
      <c r="C205" s="13">
        <v>36098</v>
      </c>
      <c r="D205" s="12" t="s">
        <v>161</v>
      </c>
      <c r="E205" s="12" t="s">
        <v>39</v>
      </c>
      <c r="F205" s="14">
        <v>85</v>
      </c>
      <c r="G205" s="12" t="s">
        <v>170</v>
      </c>
      <c r="H205" s="12"/>
      <c r="I205" s="12" t="s">
        <v>15</v>
      </c>
      <c r="J205" s="12" t="s">
        <v>15</v>
      </c>
      <c r="K205" s="20" t="s">
        <v>28</v>
      </c>
    </row>
    <row r="206" spans="1:11" ht="13.5">
      <c r="A206" s="11">
        <v>1017</v>
      </c>
      <c r="B206" s="12" t="s">
        <v>45</v>
      </c>
      <c r="C206" s="13">
        <v>36098</v>
      </c>
      <c r="D206" s="12" t="s">
        <v>171</v>
      </c>
      <c r="E206" s="12" t="s">
        <v>98</v>
      </c>
      <c r="F206" s="14">
        <v>85</v>
      </c>
      <c r="G206" s="12" t="s">
        <v>183</v>
      </c>
      <c r="H206" s="12" t="s">
        <v>184</v>
      </c>
      <c r="I206" s="12" t="s">
        <v>15</v>
      </c>
      <c r="J206" s="12" t="s">
        <v>15</v>
      </c>
      <c r="K206" s="20"/>
    </row>
    <row r="207" spans="1:11" ht="13.5">
      <c r="A207" s="11">
        <v>1018</v>
      </c>
      <c r="B207" s="12" t="s">
        <v>11</v>
      </c>
      <c r="C207" s="13">
        <v>36134</v>
      </c>
      <c r="D207" s="12" t="s">
        <v>370</v>
      </c>
      <c r="E207" s="12" t="s">
        <v>365</v>
      </c>
      <c r="F207" s="14">
        <v>80</v>
      </c>
      <c r="G207" s="12" t="s">
        <v>521</v>
      </c>
      <c r="H207" s="12"/>
      <c r="I207" s="12" t="s">
        <v>15</v>
      </c>
      <c r="J207" s="12"/>
      <c r="K207" s="20" t="s">
        <v>23</v>
      </c>
    </row>
    <row r="208" spans="1:11" ht="13.5">
      <c r="A208" s="11">
        <v>1019</v>
      </c>
      <c r="B208" s="12" t="s">
        <v>45</v>
      </c>
      <c r="C208" s="13">
        <v>36104</v>
      </c>
      <c r="D208" s="12" t="s">
        <v>171</v>
      </c>
      <c r="E208" s="12" t="s">
        <v>103</v>
      </c>
      <c r="F208" s="14">
        <v>60</v>
      </c>
      <c r="G208" s="12" t="s">
        <v>359</v>
      </c>
      <c r="H208" s="12" t="s">
        <v>360</v>
      </c>
      <c r="I208" s="12" t="s">
        <v>15</v>
      </c>
      <c r="J208" s="12" t="s">
        <v>15</v>
      </c>
      <c r="K208" s="20" t="s">
        <v>23</v>
      </c>
    </row>
    <row r="209" spans="1:11" ht="13.5">
      <c r="A209" s="11">
        <v>1020</v>
      </c>
      <c r="B209" s="12" t="s">
        <v>25</v>
      </c>
      <c r="C209" s="13">
        <v>36136</v>
      </c>
      <c r="D209" s="12" t="s">
        <v>561</v>
      </c>
      <c r="E209" s="12" t="s">
        <v>562</v>
      </c>
      <c r="F209" s="14">
        <v>95</v>
      </c>
      <c r="G209" s="12" t="s">
        <v>563</v>
      </c>
      <c r="H209" s="12"/>
      <c r="I209" s="12" t="s">
        <v>15</v>
      </c>
      <c r="J209" s="12"/>
      <c r="K209" s="20"/>
    </row>
    <row r="210" spans="1:11" ht="13.5">
      <c r="A210" s="11">
        <v>1021</v>
      </c>
      <c r="B210" s="12" t="s">
        <v>25</v>
      </c>
      <c r="C210" s="13">
        <v>36131</v>
      </c>
      <c r="D210" s="12" t="s">
        <v>469</v>
      </c>
      <c r="E210" s="12" t="s">
        <v>368</v>
      </c>
      <c r="F210" s="14">
        <v>80</v>
      </c>
      <c r="G210" s="12" t="s">
        <v>472</v>
      </c>
      <c r="H210" s="12" t="s">
        <v>473</v>
      </c>
      <c r="I210" s="12" t="s">
        <v>15</v>
      </c>
      <c r="J210" s="12" t="s">
        <v>53</v>
      </c>
      <c r="K210" s="20"/>
    </row>
    <row r="211" spans="1:11" ht="13.5">
      <c r="A211" s="11">
        <v>1022</v>
      </c>
      <c r="B211" s="12" t="s">
        <v>45</v>
      </c>
      <c r="C211" s="13">
        <v>36104</v>
      </c>
      <c r="D211" s="12" t="s">
        <v>171</v>
      </c>
      <c r="E211" s="12" t="s">
        <v>119</v>
      </c>
      <c r="F211" s="14">
        <v>40</v>
      </c>
      <c r="G211" s="12" t="s">
        <v>355</v>
      </c>
      <c r="H211" s="12" t="s">
        <v>356</v>
      </c>
      <c r="I211" s="12"/>
      <c r="J211" s="12"/>
      <c r="K211" s="20" t="s">
        <v>23</v>
      </c>
    </row>
    <row r="212" spans="1:11" ht="13.5">
      <c r="A212" s="11">
        <v>1023</v>
      </c>
      <c r="B212" s="12" t="s">
        <v>399</v>
      </c>
      <c r="C212" s="13">
        <v>36111</v>
      </c>
      <c r="D212" s="12" t="s">
        <v>171</v>
      </c>
      <c r="E212" s="12" t="s">
        <v>61</v>
      </c>
      <c r="F212" s="14">
        <v>90</v>
      </c>
      <c r="G212" s="12" t="s">
        <v>403</v>
      </c>
      <c r="H212" s="12" t="s">
        <v>404</v>
      </c>
      <c r="I212" s="12" t="s">
        <v>15</v>
      </c>
      <c r="J212" s="12" t="s">
        <v>53</v>
      </c>
      <c r="K212" s="20"/>
    </row>
    <row r="213" spans="1:11" ht="13.5">
      <c r="A213" s="11">
        <v>1024</v>
      </c>
      <c r="B213" s="12" t="s">
        <v>134</v>
      </c>
      <c r="C213" s="13">
        <v>36097</v>
      </c>
      <c r="D213" s="12" t="s">
        <v>57</v>
      </c>
      <c r="E213" s="12" t="s">
        <v>39</v>
      </c>
      <c r="F213" s="14">
        <v>90</v>
      </c>
      <c r="G213" s="12" t="s">
        <v>135</v>
      </c>
      <c r="H213" s="12" t="s">
        <v>129</v>
      </c>
      <c r="I213" s="12" t="s">
        <v>53</v>
      </c>
      <c r="J213" s="12"/>
      <c r="K213" s="20" t="s">
        <v>33</v>
      </c>
    </row>
    <row r="214" spans="1:11" ht="13.5">
      <c r="A214" s="11">
        <v>1025</v>
      </c>
      <c r="B214" s="12" t="s">
        <v>11</v>
      </c>
      <c r="C214" s="13">
        <v>36104</v>
      </c>
      <c r="D214" s="12" t="s">
        <v>367</v>
      </c>
      <c r="E214" s="12" t="s">
        <v>368</v>
      </c>
      <c r="F214" s="14">
        <v>70</v>
      </c>
      <c r="G214" s="12" t="s">
        <v>369</v>
      </c>
      <c r="H214" s="12"/>
      <c r="I214" s="12" t="s">
        <v>15</v>
      </c>
      <c r="J214" s="12" t="s">
        <v>53</v>
      </c>
      <c r="K214" s="20"/>
    </row>
    <row r="215" spans="1:11" ht="13.5">
      <c r="A215" s="11">
        <v>1026</v>
      </c>
      <c r="B215" s="12" t="s">
        <v>25</v>
      </c>
      <c r="C215" s="13">
        <v>36134</v>
      </c>
      <c r="D215" s="12" t="s">
        <v>370</v>
      </c>
      <c r="E215" s="12" t="s">
        <v>518</v>
      </c>
      <c r="F215" s="14">
        <v>70</v>
      </c>
      <c r="G215" s="12" t="s">
        <v>519</v>
      </c>
      <c r="H215" s="12" t="s">
        <v>520</v>
      </c>
      <c r="I215" s="12" t="s">
        <v>53</v>
      </c>
      <c r="J215" s="12" t="s">
        <v>15</v>
      </c>
      <c r="K215" s="20" t="s">
        <v>23</v>
      </c>
    </row>
    <row r="216" spans="1:11" ht="13.5">
      <c r="A216" s="11">
        <v>1027</v>
      </c>
      <c r="B216" s="12" t="s">
        <v>56</v>
      </c>
      <c r="C216" s="13">
        <v>36091</v>
      </c>
      <c r="D216" s="12" t="s">
        <v>57</v>
      </c>
      <c r="E216" s="12" t="s">
        <v>39</v>
      </c>
      <c r="F216" s="14">
        <v>90</v>
      </c>
      <c r="G216" s="12" t="s">
        <v>58</v>
      </c>
      <c r="H216" s="12" t="s">
        <v>59</v>
      </c>
      <c r="I216" s="12" t="s">
        <v>53</v>
      </c>
      <c r="J216" s="12" t="s">
        <v>15</v>
      </c>
      <c r="K216" s="20" t="s">
        <v>28</v>
      </c>
    </row>
    <row r="217" spans="1:11" ht="13.5">
      <c r="A217" s="11">
        <v>1028</v>
      </c>
      <c r="B217" s="12" t="s">
        <v>11</v>
      </c>
      <c r="C217" s="13">
        <v>36104</v>
      </c>
      <c r="D217" s="12" t="s">
        <v>370</v>
      </c>
      <c r="E217" s="12" t="s">
        <v>368</v>
      </c>
      <c r="F217" s="14">
        <v>75</v>
      </c>
      <c r="G217" s="12" t="s">
        <v>371</v>
      </c>
      <c r="H217" s="12" t="s">
        <v>372</v>
      </c>
      <c r="I217" s="12" t="s">
        <v>53</v>
      </c>
      <c r="J217" s="12" t="s">
        <v>53</v>
      </c>
      <c r="K217" s="20"/>
    </row>
    <row r="218" spans="1:11" ht="13.5">
      <c r="A218" s="11">
        <v>1029</v>
      </c>
      <c r="B218" s="12" t="s">
        <v>60</v>
      </c>
      <c r="C218" s="13">
        <v>36099</v>
      </c>
      <c r="D218" s="12" t="s">
        <v>145</v>
      </c>
      <c r="E218" s="12" t="s">
        <v>76</v>
      </c>
      <c r="F218" s="14">
        <v>75</v>
      </c>
      <c r="G218" s="12" t="s">
        <v>219</v>
      </c>
      <c r="H218" s="12" t="s">
        <v>220</v>
      </c>
      <c r="I218" s="12" t="s">
        <v>53</v>
      </c>
      <c r="J218" s="12"/>
      <c r="K218" s="20"/>
    </row>
    <row r="219" spans="1:11" ht="13.5">
      <c r="A219" s="11">
        <v>1030</v>
      </c>
      <c r="B219" s="12" t="s">
        <v>45</v>
      </c>
      <c r="C219" s="13">
        <v>36112</v>
      </c>
      <c r="D219" s="12" t="s">
        <v>418</v>
      </c>
      <c r="E219" s="12" t="s">
        <v>119</v>
      </c>
      <c r="F219" s="14">
        <v>70</v>
      </c>
      <c r="G219" s="12" t="s">
        <v>419</v>
      </c>
      <c r="H219" s="12"/>
      <c r="I219" s="12" t="s">
        <v>15</v>
      </c>
      <c r="J219" s="12" t="s">
        <v>15</v>
      </c>
      <c r="K219" s="20"/>
    </row>
    <row r="220" spans="1:11" ht="13.5">
      <c r="A220" s="11">
        <v>1031</v>
      </c>
      <c r="B220" s="12" t="s">
        <v>30</v>
      </c>
      <c r="C220" s="13">
        <v>36099</v>
      </c>
      <c r="D220" s="12" t="s">
        <v>57</v>
      </c>
      <c r="E220" s="12" t="s">
        <v>98</v>
      </c>
      <c r="F220" s="14">
        <v>80</v>
      </c>
      <c r="G220" s="12" t="s">
        <v>197</v>
      </c>
      <c r="H220" s="12" t="s">
        <v>198</v>
      </c>
      <c r="I220" s="12" t="s">
        <v>23</v>
      </c>
      <c r="J220" s="12"/>
      <c r="K220" s="20"/>
    </row>
    <row r="221" spans="1:11" ht="13.5">
      <c r="A221" s="11">
        <v>1032</v>
      </c>
      <c r="B221" s="12" t="s">
        <v>30</v>
      </c>
      <c r="C221" s="13">
        <v>36090</v>
      </c>
      <c r="D221" s="12" t="s">
        <v>42</v>
      </c>
      <c r="E221" s="12" t="s">
        <v>39</v>
      </c>
      <c r="F221" s="14">
        <v>65</v>
      </c>
      <c r="G221" s="12" t="s">
        <v>43</v>
      </c>
      <c r="H221" s="12" t="s">
        <v>44</v>
      </c>
      <c r="I221" s="12" t="s">
        <v>28</v>
      </c>
      <c r="J221" s="12" t="s">
        <v>23</v>
      </c>
      <c r="K221" s="20" t="s">
        <v>23</v>
      </c>
    </row>
    <row r="222" spans="1:11" ht="13.5">
      <c r="A222" s="11">
        <v>1033</v>
      </c>
      <c r="B222" s="12" t="s">
        <v>275</v>
      </c>
      <c r="C222" s="13">
        <v>36103</v>
      </c>
      <c r="D222" s="12" t="s">
        <v>79</v>
      </c>
      <c r="E222" s="12" t="s">
        <v>32</v>
      </c>
      <c r="F222" s="14">
        <v>90</v>
      </c>
      <c r="G222" s="12" t="s">
        <v>276</v>
      </c>
      <c r="H222" s="12" t="s">
        <v>277</v>
      </c>
      <c r="I222" s="12" t="s">
        <v>15</v>
      </c>
      <c r="J222" s="12"/>
      <c r="K222" s="20" t="s">
        <v>23</v>
      </c>
    </row>
    <row r="223" spans="1:11" ht="13.5">
      <c r="A223" s="11">
        <v>1034</v>
      </c>
      <c r="B223" s="12" t="s">
        <v>45</v>
      </c>
      <c r="C223" s="13">
        <v>36111</v>
      </c>
      <c r="D223" s="12" t="s">
        <v>57</v>
      </c>
      <c r="E223" s="12" t="s">
        <v>119</v>
      </c>
      <c r="F223" s="14">
        <v>75</v>
      </c>
      <c r="G223" s="12" t="s">
        <v>414</v>
      </c>
      <c r="H223" s="12" t="s">
        <v>415</v>
      </c>
      <c r="I223" s="12" t="s">
        <v>15</v>
      </c>
      <c r="J223" s="12" t="s">
        <v>53</v>
      </c>
      <c r="K223" s="20" t="s">
        <v>15</v>
      </c>
    </row>
    <row r="224" spans="1:11" ht="13.5">
      <c r="A224" s="11">
        <v>1036</v>
      </c>
      <c r="B224" s="12" t="s">
        <v>11</v>
      </c>
      <c r="C224" s="13">
        <v>36134</v>
      </c>
      <c r="D224" s="12" t="s">
        <v>512</v>
      </c>
      <c r="E224" s="12"/>
      <c r="F224" s="14">
        <v>65</v>
      </c>
      <c r="G224" s="12" t="s">
        <v>513</v>
      </c>
      <c r="H224" s="12" t="s">
        <v>514</v>
      </c>
      <c r="I224" s="12" t="s">
        <v>15</v>
      </c>
      <c r="J224" s="12" t="s">
        <v>53</v>
      </c>
      <c r="K224" s="20"/>
    </row>
    <row r="225" spans="1:11" ht="13.5">
      <c r="A225" s="11">
        <v>1037</v>
      </c>
      <c r="B225" s="12" t="s">
        <v>56</v>
      </c>
      <c r="C225" s="13">
        <v>36101</v>
      </c>
      <c r="D225" s="12" t="s">
        <v>79</v>
      </c>
      <c r="E225" s="12" t="s">
        <v>142</v>
      </c>
      <c r="F225" s="14">
        <v>70</v>
      </c>
      <c r="G225" s="12" t="s">
        <v>249</v>
      </c>
      <c r="H225" s="12" t="s">
        <v>250</v>
      </c>
      <c r="I225" s="12"/>
      <c r="J225" s="12"/>
      <c r="K225" s="20"/>
    </row>
    <row r="226" spans="1:11" ht="13.5">
      <c r="A226" s="11">
        <v>1039</v>
      </c>
      <c r="B226" s="12" t="s">
        <v>56</v>
      </c>
      <c r="C226" s="13">
        <v>36101</v>
      </c>
      <c r="D226" s="12" t="s">
        <v>161</v>
      </c>
      <c r="E226" s="12" t="s">
        <v>39</v>
      </c>
      <c r="F226" s="14">
        <v>5</v>
      </c>
      <c r="G226" s="12" t="s">
        <v>265</v>
      </c>
      <c r="H226" s="12" t="s">
        <v>266</v>
      </c>
      <c r="I226" s="12" t="s">
        <v>49</v>
      </c>
      <c r="J226" s="12"/>
      <c r="K226" s="20"/>
    </row>
    <row r="227" spans="1:11" ht="13.5">
      <c r="A227" s="11">
        <v>1040</v>
      </c>
      <c r="B227" s="12" t="s">
        <v>30</v>
      </c>
      <c r="C227" s="13">
        <v>36099</v>
      </c>
      <c r="D227" s="12" t="s">
        <v>57</v>
      </c>
      <c r="E227" s="12" t="s">
        <v>98</v>
      </c>
      <c r="F227" s="14">
        <v>60</v>
      </c>
      <c r="G227" s="12" t="s">
        <v>204</v>
      </c>
      <c r="H227" s="12" t="s">
        <v>205</v>
      </c>
      <c r="I227" s="12" t="s">
        <v>23</v>
      </c>
      <c r="J227" s="12"/>
      <c r="K227" s="20"/>
    </row>
    <row r="228" spans="1:11" ht="13.5">
      <c r="A228" s="11">
        <v>1041</v>
      </c>
      <c r="B228" s="12" t="s">
        <v>60</v>
      </c>
      <c r="C228" s="13">
        <v>36101</v>
      </c>
      <c r="D228" s="12" t="s">
        <v>237</v>
      </c>
      <c r="E228" s="12" t="s">
        <v>36</v>
      </c>
      <c r="F228" s="14">
        <v>60</v>
      </c>
      <c r="G228" s="12" t="s">
        <v>240</v>
      </c>
      <c r="H228" s="12" t="s">
        <v>241</v>
      </c>
      <c r="I228" s="12"/>
      <c r="J228" s="12" t="s">
        <v>23</v>
      </c>
      <c r="K228" s="20"/>
    </row>
    <row r="229" spans="1:11" ht="13.5">
      <c r="A229" s="11">
        <v>1042</v>
      </c>
      <c r="B229" s="12" t="s">
        <v>56</v>
      </c>
      <c r="C229" s="13">
        <v>36101</v>
      </c>
      <c r="D229" s="12" t="s">
        <v>79</v>
      </c>
      <c r="E229" s="12" t="s">
        <v>142</v>
      </c>
      <c r="F229" s="14">
        <v>70</v>
      </c>
      <c r="G229" s="12" t="s">
        <v>251</v>
      </c>
      <c r="H229" s="12" t="s">
        <v>252</v>
      </c>
      <c r="I229" s="12"/>
      <c r="J229" s="12"/>
      <c r="K229" s="20"/>
    </row>
    <row r="230" spans="1:11" ht="13.5">
      <c r="A230" s="11">
        <v>1045</v>
      </c>
      <c r="B230" s="12" t="s">
        <v>11</v>
      </c>
      <c r="C230" s="13">
        <v>36134</v>
      </c>
      <c r="D230" s="12" t="s">
        <v>515</v>
      </c>
      <c r="E230" s="12" t="s">
        <v>13</v>
      </c>
      <c r="F230" s="14">
        <v>80</v>
      </c>
      <c r="G230" s="12" t="s">
        <v>516</v>
      </c>
      <c r="H230" s="12" t="s">
        <v>517</v>
      </c>
      <c r="I230" s="12" t="s">
        <v>15</v>
      </c>
      <c r="J230" s="12" t="s">
        <v>53</v>
      </c>
      <c r="K230" s="20"/>
    </row>
    <row r="231" spans="1:11" ht="13.5">
      <c r="A231" s="11">
        <v>1047</v>
      </c>
      <c r="B231" s="12" t="s">
        <v>45</v>
      </c>
      <c r="C231" s="13">
        <v>36112</v>
      </c>
      <c r="D231" s="12" t="s">
        <v>434</v>
      </c>
      <c r="E231" s="12" t="s">
        <v>119</v>
      </c>
      <c r="F231" s="14">
        <v>85</v>
      </c>
      <c r="G231" s="12" t="s">
        <v>435</v>
      </c>
      <c r="H231" s="12" t="s">
        <v>436</v>
      </c>
      <c r="I231" s="12" t="s">
        <v>15</v>
      </c>
      <c r="J231" s="12"/>
      <c r="K231" s="20"/>
    </row>
    <row r="232" spans="1:11" ht="13.5">
      <c r="A232" s="11">
        <v>1050</v>
      </c>
      <c r="B232" s="12" t="s">
        <v>56</v>
      </c>
      <c r="C232" s="13">
        <v>36101</v>
      </c>
      <c r="D232" s="12" t="s">
        <v>79</v>
      </c>
      <c r="E232" s="12" t="s">
        <v>142</v>
      </c>
      <c r="F232" s="14">
        <v>85</v>
      </c>
      <c r="G232" s="12" t="s">
        <v>258</v>
      </c>
      <c r="H232" s="12" t="s">
        <v>259</v>
      </c>
      <c r="I232" s="12" t="s">
        <v>53</v>
      </c>
      <c r="J232" s="12"/>
      <c r="K232" s="20" t="s">
        <v>23</v>
      </c>
    </row>
    <row r="233" spans="1:11" ht="13.5">
      <c r="A233" s="11">
        <v>1060</v>
      </c>
      <c r="B233" s="12" t="s">
        <v>30</v>
      </c>
      <c r="C233" s="13">
        <v>36099</v>
      </c>
      <c r="D233" s="12" t="s">
        <v>202</v>
      </c>
      <c r="E233" s="12" t="s">
        <v>142</v>
      </c>
      <c r="F233" s="14">
        <v>80</v>
      </c>
      <c r="G233" s="12" t="s">
        <v>203</v>
      </c>
      <c r="H233" s="12" t="s">
        <v>129</v>
      </c>
      <c r="I233" s="12" t="s">
        <v>53</v>
      </c>
      <c r="J233" s="12"/>
      <c r="K233" s="20"/>
    </row>
    <row r="234" spans="1:11" ht="13.5">
      <c r="A234" s="11">
        <v>1062</v>
      </c>
      <c r="B234" s="12" t="s">
        <v>60</v>
      </c>
      <c r="C234" s="13">
        <v>36099</v>
      </c>
      <c r="D234" s="12" t="s">
        <v>79</v>
      </c>
      <c r="E234" s="12" t="s">
        <v>36</v>
      </c>
      <c r="F234" s="14">
        <v>70</v>
      </c>
      <c r="G234" s="12" t="s">
        <v>224</v>
      </c>
      <c r="H234" s="12" t="s">
        <v>225</v>
      </c>
      <c r="I234" s="12" t="s">
        <v>28</v>
      </c>
      <c r="J234" s="12" t="s">
        <v>53</v>
      </c>
      <c r="K234" s="20"/>
    </row>
    <row r="235" spans="1:11" ht="13.5">
      <c r="A235" s="11">
        <v>1064</v>
      </c>
      <c r="B235" s="12" t="s">
        <v>11</v>
      </c>
      <c r="C235" s="13">
        <v>36139</v>
      </c>
      <c r="D235" s="12" t="s">
        <v>580</v>
      </c>
      <c r="E235" s="12" t="s">
        <v>494</v>
      </c>
      <c r="F235" s="14">
        <v>75</v>
      </c>
      <c r="G235" s="12" t="s">
        <v>581</v>
      </c>
      <c r="H235" s="12"/>
      <c r="I235" s="12" t="s">
        <v>15</v>
      </c>
      <c r="J235" s="12" t="s">
        <v>15</v>
      </c>
      <c r="K235" s="20"/>
    </row>
    <row r="236" spans="1:11" ht="13.5">
      <c r="A236" s="11">
        <v>1101</v>
      </c>
      <c r="B236" s="12" t="s">
        <v>30</v>
      </c>
      <c r="C236" s="13">
        <v>36104</v>
      </c>
      <c r="D236" s="12" t="s">
        <v>206</v>
      </c>
      <c r="E236" s="12" t="s">
        <v>39</v>
      </c>
      <c r="F236" s="14">
        <v>5</v>
      </c>
      <c r="G236" s="12" t="s">
        <v>328</v>
      </c>
      <c r="H236" s="12" t="s">
        <v>329</v>
      </c>
      <c r="I236" s="12" t="s">
        <v>14</v>
      </c>
      <c r="J236" s="12" t="s">
        <v>166</v>
      </c>
      <c r="K236" s="20"/>
    </row>
    <row r="237" spans="1:11" ht="13.5">
      <c r="A237" s="11">
        <v>1102</v>
      </c>
      <c r="B237" s="12" t="s">
        <v>45</v>
      </c>
      <c r="C237" s="13">
        <v>36098</v>
      </c>
      <c r="D237" s="12" t="s">
        <v>188</v>
      </c>
      <c r="E237" s="12" t="s">
        <v>173</v>
      </c>
      <c r="F237" s="14">
        <v>0</v>
      </c>
      <c r="G237" s="12" t="s">
        <v>189</v>
      </c>
      <c r="H237" s="12"/>
      <c r="I237" s="12" t="s">
        <v>14</v>
      </c>
      <c r="J237" s="12" t="s">
        <v>14</v>
      </c>
      <c r="K237" s="20" t="s">
        <v>28</v>
      </c>
    </row>
    <row r="238" spans="1:11" ht="13.5">
      <c r="A238" s="11">
        <v>1103</v>
      </c>
      <c r="B238" s="12" t="s">
        <v>11</v>
      </c>
      <c r="C238" s="13">
        <v>36141</v>
      </c>
      <c r="D238" s="12" t="s">
        <v>12</v>
      </c>
      <c r="E238" s="12" t="s">
        <v>13</v>
      </c>
      <c r="F238" s="14">
        <v>50</v>
      </c>
      <c r="G238" s="12" t="s">
        <v>16</v>
      </c>
      <c r="H238" s="12" t="s">
        <v>17</v>
      </c>
      <c r="I238" s="12" t="s">
        <v>14</v>
      </c>
      <c r="J238" s="12" t="s">
        <v>15</v>
      </c>
      <c r="K238" s="20" t="s">
        <v>15</v>
      </c>
    </row>
    <row r="239" spans="1:11" ht="13.5">
      <c r="A239" s="11">
        <v>1104</v>
      </c>
      <c r="B239" s="12" t="s">
        <v>56</v>
      </c>
      <c r="C239" s="13">
        <v>36103</v>
      </c>
      <c r="D239" s="12" t="s">
        <v>42</v>
      </c>
      <c r="E239" s="12" t="s">
        <v>119</v>
      </c>
      <c r="F239" s="14">
        <v>0</v>
      </c>
      <c r="G239" s="12" t="s">
        <v>268</v>
      </c>
      <c r="H239" s="12" t="s">
        <v>269</v>
      </c>
      <c r="I239" s="12" t="s">
        <v>49</v>
      </c>
      <c r="J239" s="12" t="s">
        <v>14</v>
      </c>
      <c r="K239" s="20" t="s">
        <v>28</v>
      </c>
    </row>
    <row r="240" spans="1:11" ht="13.5">
      <c r="A240" s="11">
        <v>1105</v>
      </c>
      <c r="B240" s="12" t="s">
        <v>56</v>
      </c>
      <c r="C240" s="13">
        <v>36103</v>
      </c>
      <c r="D240" s="12" t="s">
        <v>79</v>
      </c>
      <c r="E240" s="12" t="s">
        <v>103</v>
      </c>
      <c r="F240" s="14">
        <v>20</v>
      </c>
      <c r="G240" s="12" t="s">
        <v>272</v>
      </c>
      <c r="H240" s="12" t="s">
        <v>273</v>
      </c>
      <c r="I240" s="12" t="s">
        <v>49</v>
      </c>
      <c r="J240" s="12" t="s">
        <v>271</v>
      </c>
      <c r="K240" s="20" t="s">
        <v>23</v>
      </c>
    </row>
    <row r="241" spans="1:11" ht="13.5">
      <c r="A241" s="11">
        <v>1106</v>
      </c>
      <c r="B241" s="12" t="s">
        <v>11</v>
      </c>
      <c r="C241" s="13">
        <v>36134</v>
      </c>
      <c r="D241" s="12" t="s">
        <v>509</v>
      </c>
      <c r="E241" s="12" t="s">
        <v>13</v>
      </c>
      <c r="F241" s="14">
        <v>30</v>
      </c>
      <c r="G241" s="12" t="s">
        <v>510</v>
      </c>
      <c r="H241" s="12" t="s">
        <v>511</v>
      </c>
      <c r="I241" s="12" t="s">
        <v>14</v>
      </c>
      <c r="J241" s="12" t="s">
        <v>49</v>
      </c>
      <c r="K241" s="20"/>
    </row>
    <row r="242" spans="1:11" ht="13.5">
      <c r="A242" s="11">
        <v>1107</v>
      </c>
      <c r="B242" s="12" t="s">
        <v>30</v>
      </c>
      <c r="C242" s="13">
        <v>36099</v>
      </c>
      <c r="D242" s="12" t="s">
        <v>200</v>
      </c>
      <c r="E242" s="12" t="s">
        <v>98</v>
      </c>
      <c r="F242" s="14">
        <v>20</v>
      </c>
      <c r="G242" s="12"/>
      <c r="H242" s="12" t="s">
        <v>201</v>
      </c>
      <c r="I242" s="12" t="s">
        <v>49</v>
      </c>
      <c r="J242" s="12" t="s">
        <v>14</v>
      </c>
      <c r="K242" s="20"/>
    </row>
    <row r="243" spans="1:11" ht="13.5">
      <c r="A243" s="11">
        <v>1108</v>
      </c>
      <c r="B243" s="12" t="s">
        <v>30</v>
      </c>
      <c r="C243" s="13">
        <v>36103</v>
      </c>
      <c r="D243" s="12" t="s">
        <v>206</v>
      </c>
      <c r="E243" s="12" t="s">
        <v>32</v>
      </c>
      <c r="F243" s="14">
        <v>0</v>
      </c>
      <c r="G243" s="12" t="s">
        <v>292</v>
      </c>
      <c r="H243" s="12" t="s">
        <v>293</v>
      </c>
      <c r="I243" s="12" t="s">
        <v>49</v>
      </c>
      <c r="J243" s="12" t="s">
        <v>14</v>
      </c>
      <c r="K243" s="20"/>
    </row>
    <row r="244" spans="1:11" ht="13.5">
      <c r="A244" s="11">
        <v>1109</v>
      </c>
      <c r="B244" s="12" t="s">
        <v>399</v>
      </c>
      <c r="C244" s="13">
        <v>36111</v>
      </c>
      <c r="D244" s="12" t="s">
        <v>400</v>
      </c>
      <c r="E244" s="12" t="s">
        <v>103</v>
      </c>
      <c r="F244" s="14">
        <v>0</v>
      </c>
      <c r="G244" s="12" t="s">
        <v>401</v>
      </c>
      <c r="H244" s="12"/>
      <c r="I244" s="12" t="s">
        <v>14</v>
      </c>
      <c r="J244" s="12"/>
      <c r="K244" s="20" t="s">
        <v>28</v>
      </c>
    </row>
    <row r="245" spans="1:11" ht="13.5">
      <c r="A245" s="11">
        <v>1110</v>
      </c>
      <c r="B245" s="12" t="s">
        <v>11</v>
      </c>
      <c r="C245" s="13">
        <v>36139</v>
      </c>
      <c r="D245" s="12" t="s">
        <v>18</v>
      </c>
      <c r="E245" s="12" t="s">
        <v>494</v>
      </c>
      <c r="F245" s="14">
        <v>35</v>
      </c>
      <c r="G245" s="12" t="s">
        <v>582</v>
      </c>
      <c r="H245" s="12" t="s">
        <v>583</v>
      </c>
      <c r="I245" s="12" t="s">
        <v>14</v>
      </c>
      <c r="J245" s="12" t="s">
        <v>49</v>
      </c>
      <c r="K245" s="20" t="s">
        <v>15</v>
      </c>
    </row>
    <row r="246" spans="1:11" ht="13.5">
      <c r="A246" s="11">
        <v>1111</v>
      </c>
      <c r="B246" s="12" t="s">
        <v>30</v>
      </c>
      <c r="C246" s="13">
        <v>36104</v>
      </c>
      <c r="D246" s="12" t="s">
        <v>314</v>
      </c>
      <c r="E246" s="12" t="s">
        <v>36</v>
      </c>
      <c r="F246" s="14">
        <v>0</v>
      </c>
      <c r="G246" s="12" t="s">
        <v>315</v>
      </c>
      <c r="H246" s="12" t="s">
        <v>316</v>
      </c>
      <c r="I246" s="12" t="s">
        <v>14</v>
      </c>
      <c r="J246" s="12"/>
      <c r="K246" s="20"/>
    </row>
    <row r="247" spans="1:11" ht="13.5">
      <c r="A247" s="11">
        <v>1112</v>
      </c>
      <c r="B247" s="12" t="s">
        <v>11</v>
      </c>
      <c r="C247" s="13">
        <v>36133</v>
      </c>
      <c r="D247" s="12" t="s">
        <v>476</v>
      </c>
      <c r="E247" s="12" t="s">
        <v>368</v>
      </c>
      <c r="F247" s="14">
        <v>20</v>
      </c>
      <c r="G247" s="12" t="s">
        <v>477</v>
      </c>
      <c r="H247" s="12" t="s">
        <v>478</v>
      </c>
      <c r="I247" s="12" t="s">
        <v>14</v>
      </c>
      <c r="J247" s="12" t="s">
        <v>49</v>
      </c>
      <c r="K247" s="20"/>
    </row>
    <row r="248" spans="1:11" ht="13.5">
      <c r="A248" s="11">
        <v>1113</v>
      </c>
      <c r="B248" s="12" t="s">
        <v>11</v>
      </c>
      <c r="C248" s="13">
        <v>36141</v>
      </c>
      <c r="D248" s="12" t="s">
        <v>18</v>
      </c>
      <c r="E248" s="12" t="s">
        <v>19</v>
      </c>
      <c r="F248" s="14">
        <v>100</v>
      </c>
      <c r="G248" s="12" t="s">
        <v>20</v>
      </c>
      <c r="H248" s="12"/>
      <c r="I248" s="12" t="s">
        <v>14</v>
      </c>
      <c r="J248" s="12"/>
      <c r="K248" s="20" t="s">
        <v>15</v>
      </c>
    </row>
    <row r="249" spans="1:11" ht="13.5">
      <c r="A249" s="11">
        <v>1114</v>
      </c>
      <c r="B249" s="12" t="s">
        <v>30</v>
      </c>
      <c r="C249" s="13">
        <v>36099</v>
      </c>
      <c r="D249" s="12" t="s">
        <v>199</v>
      </c>
      <c r="E249" s="12" t="s">
        <v>98</v>
      </c>
      <c r="F249" s="14">
        <v>0</v>
      </c>
      <c r="G249" s="12"/>
      <c r="H249" s="12" t="s">
        <v>48</v>
      </c>
      <c r="I249" s="12" t="s">
        <v>49</v>
      </c>
      <c r="J249" s="12" t="s">
        <v>14</v>
      </c>
      <c r="K249" s="20"/>
    </row>
    <row r="250" spans="1:11" ht="13.5">
      <c r="A250" s="11">
        <v>1115</v>
      </c>
      <c r="B250" s="12" t="s">
        <v>45</v>
      </c>
      <c r="C250" s="13">
        <v>36098</v>
      </c>
      <c r="D250" s="12" t="s">
        <v>168</v>
      </c>
      <c r="E250" s="12" t="s">
        <v>36</v>
      </c>
      <c r="F250" s="14">
        <v>0</v>
      </c>
      <c r="G250" s="12" t="s">
        <v>169</v>
      </c>
      <c r="H250" s="12"/>
      <c r="I250" s="12" t="s">
        <v>14</v>
      </c>
      <c r="J250" s="12" t="s">
        <v>14</v>
      </c>
      <c r="K250" s="20" t="s">
        <v>166</v>
      </c>
    </row>
    <row r="251" spans="1:11" ht="13.5">
      <c r="A251" s="11">
        <v>1116</v>
      </c>
      <c r="B251" s="12" t="s">
        <v>45</v>
      </c>
      <c r="C251" s="13">
        <v>36112</v>
      </c>
      <c r="D251" s="12" t="s">
        <v>431</v>
      </c>
      <c r="E251" s="12" t="s">
        <v>39</v>
      </c>
      <c r="F251" s="14">
        <v>30</v>
      </c>
      <c r="G251" s="12" t="s">
        <v>432</v>
      </c>
      <c r="H251" s="12" t="s">
        <v>433</v>
      </c>
      <c r="I251" s="12" t="s">
        <v>49</v>
      </c>
      <c r="J251" s="12" t="s">
        <v>14</v>
      </c>
      <c r="K251" s="20" t="s">
        <v>15</v>
      </c>
    </row>
    <row r="252" spans="1:11" ht="13.5">
      <c r="A252" s="11">
        <v>1117</v>
      </c>
      <c r="B252" s="12" t="s">
        <v>25</v>
      </c>
      <c r="C252" s="13">
        <v>36131</v>
      </c>
      <c r="D252" s="12" t="s">
        <v>465</v>
      </c>
      <c r="E252" s="12" t="s">
        <v>466</v>
      </c>
      <c r="F252" s="14">
        <v>10</v>
      </c>
      <c r="G252" s="12" t="s">
        <v>467</v>
      </c>
      <c r="H252" s="12" t="s">
        <v>468</v>
      </c>
      <c r="I252" s="12" t="s">
        <v>14</v>
      </c>
      <c r="J252" s="12" t="s">
        <v>49</v>
      </c>
      <c r="K252" s="20"/>
    </row>
    <row r="253" spans="1:11" ht="13.5">
      <c r="A253" s="11">
        <v>1118</v>
      </c>
      <c r="B253" s="12" t="s">
        <v>30</v>
      </c>
      <c r="C253" s="13">
        <v>36103</v>
      </c>
      <c r="D253" s="12" t="s">
        <v>206</v>
      </c>
      <c r="E253" s="12" t="s">
        <v>32</v>
      </c>
      <c r="F253" s="14">
        <v>25</v>
      </c>
      <c r="G253" s="12" t="s">
        <v>290</v>
      </c>
      <c r="H253" s="12" t="s">
        <v>291</v>
      </c>
      <c r="I253" s="12" t="s">
        <v>49</v>
      </c>
      <c r="J253" s="12" t="s">
        <v>14</v>
      </c>
      <c r="K253" s="20"/>
    </row>
    <row r="254" spans="1:11" ht="13.5">
      <c r="A254" s="11">
        <v>1119</v>
      </c>
      <c r="B254" s="12" t="s">
        <v>11</v>
      </c>
      <c r="C254" s="13">
        <v>36133</v>
      </c>
      <c r="D254" s="12" t="s">
        <v>497</v>
      </c>
      <c r="E254" s="12" t="s">
        <v>484</v>
      </c>
      <c r="F254" s="14">
        <v>10</v>
      </c>
      <c r="G254" s="12" t="s">
        <v>498</v>
      </c>
      <c r="H254" s="12"/>
      <c r="I254" s="12" t="s">
        <v>14</v>
      </c>
      <c r="J254" s="12"/>
      <c r="K254" s="20" t="s">
        <v>28</v>
      </c>
    </row>
    <row r="255" spans="1:11" ht="13.5">
      <c r="A255" s="11">
        <v>1301</v>
      </c>
      <c r="B255" s="12" t="s">
        <v>11</v>
      </c>
      <c r="C255" s="13">
        <v>36139</v>
      </c>
      <c r="D255" s="12" t="s">
        <v>585</v>
      </c>
      <c r="E255" s="12" t="s">
        <v>13</v>
      </c>
      <c r="F255" s="14">
        <v>0</v>
      </c>
      <c r="G255" s="12" t="s">
        <v>586</v>
      </c>
      <c r="H255" s="12"/>
      <c r="I255" s="12" t="s">
        <v>166</v>
      </c>
      <c r="J255" s="12"/>
      <c r="K255" s="20"/>
    </row>
    <row r="256" spans="1:11" ht="13.5">
      <c r="A256" s="11">
        <v>1302</v>
      </c>
      <c r="B256" s="12" t="s">
        <v>30</v>
      </c>
      <c r="C256" s="13">
        <v>36104</v>
      </c>
      <c r="D256" s="12" t="s">
        <v>321</v>
      </c>
      <c r="E256" s="12" t="s">
        <v>61</v>
      </c>
      <c r="F256" s="14">
        <v>0</v>
      </c>
      <c r="G256" s="12" t="s">
        <v>322</v>
      </c>
      <c r="H256" s="12" t="s">
        <v>323</v>
      </c>
      <c r="I256" s="12" t="s">
        <v>14</v>
      </c>
      <c r="J256" s="12" t="s">
        <v>166</v>
      </c>
      <c r="K256" s="20"/>
    </row>
    <row r="257" spans="1:11" ht="13.5">
      <c r="A257" s="11">
        <v>1303</v>
      </c>
      <c r="B257" s="12" t="s">
        <v>30</v>
      </c>
      <c r="C257" s="13">
        <v>36104</v>
      </c>
      <c r="D257" s="12" t="s">
        <v>317</v>
      </c>
      <c r="E257" s="12" t="s">
        <v>32</v>
      </c>
      <c r="F257" s="14">
        <v>20</v>
      </c>
      <c r="G257" s="12" t="s">
        <v>319</v>
      </c>
      <c r="H257" s="12" t="s">
        <v>320</v>
      </c>
      <c r="I257" s="12" t="s">
        <v>166</v>
      </c>
      <c r="J257" s="12" t="s">
        <v>14</v>
      </c>
      <c r="K257" s="20"/>
    </row>
    <row r="258" spans="1:11" ht="13.5">
      <c r="A258" s="11">
        <v>1304</v>
      </c>
      <c r="B258" s="12" t="s">
        <v>134</v>
      </c>
      <c r="C258" s="13">
        <v>36104</v>
      </c>
      <c r="D258" s="12" t="s">
        <v>317</v>
      </c>
      <c r="E258" s="12" t="s">
        <v>36</v>
      </c>
      <c r="F258" s="14">
        <v>0</v>
      </c>
      <c r="G258" s="12" t="s">
        <v>318</v>
      </c>
      <c r="H258" s="12" t="s">
        <v>167</v>
      </c>
      <c r="I258" s="12" t="s">
        <v>166</v>
      </c>
      <c r="J258" s="12"/>
      <c r="K258" s="20"/>
    </row>
    <row r="259" spans="1:11" ht="13.5">
      <c r="A259" s="11">
        <v>1305</v>
      </c>
      <c r="B259" s="12" t="s">
        <v>60</v>
      </c>
      <c r="C259" s="13">
        <v>36104</v>
      </c>
      <c r="D259" s="12" t="s">
        <v>161</v>
      </c>
      <c r="E259" s="12" t="s">
        <v>103</v>
      </c>
      <c r="F259" s="14">
        <v>0</v>
      </c>
      <c r="G259" s="12" t="s">
        <v>341</v>
      </c>
      <c r="H259" s="12" t="s">
        <v>342</v>
      </c>
      <c r="I259" s="12" t="s">
        <v>166</v>
      </c>
      <c r="J259" s="12"/>
      <c r="K259" s="20"/>
    </row>
    <row r="260" spans="1:11" ht="13.5">
      <c r="A260" s="11">
        <v>1306</v>
      </c>
      <c r="B260" s="12" t="s">
        <v>45</v>
      </c>
      <c r="C260" s="13">
        <v>36098</v>
      </c>
      <c r="D260" s="12" t="s">
        <v>165</v>
      </c>
      <c r="E260" s="12" t="s">
        <v>61</v>
      </c>
      <c r="F260" s="14">
        <v>0</v>
      </c>
      <c r="G260" s="12" t="s">
        <v>167</v>
      </c>
      <c r="H260" s="12"/>
      <c r="I260" s="12" t="s">
        <v>166</v>
      </c>
      <c r="J260" s="12"/>
      <c r="K260" s="20" t="s">
        <v>14</v>
      </c>
    </row>
  </sheetData>
  <printOptions gridLines="1"/>
  <pageMargins left="0.75" right="0.75" top="1" bottom="1" header="0.5" footer="0.5"/>
  <pageSetup fitToHeight="8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0"/>
  <sheetViews>
    <sheetView zoomScale="75" zoomScaleNormal="75" workbookViewId="0" topLeftCell="A1">
      <selection activeCell="F21" sqref="F21"/>
    </sheetView>
  </sheetViews>
  <sheetFormatPr defaultColWidth="9.33203125" defaultRowHeight="12.75"/>
  <cols>
    <col min="1" max="1" width="11.83203125" style="85" customWidth="1"/>
    <col min="2" max="2" width="13" style="8" customWidth="1"/>
    <col min="3" max="3" width="11.16015625" style="8" customWidth="1"/>
    <col min="4" max="4" width="13.33203125" style="9" customWidth="1"/>
    <col min="5" max="5" width="10.33203125" style="86" customWidth="1"/>
    <col min="6" max="16384" width="9.33203125" style="23" customWidth="1"/>
  </cols>
  <sheetData>
    <row r="1" spans="1:5" s="7" customFormat="1" ht="13.5" thickBot="1">
      <c r="A1" s="96" t="s">
        <v>0</v>
      </c>
      <c r="B1" s="97" t="s">
        <v>4</v>
      </c>
      <c r="C1" s="97" t="s">
        <v>5</v>
      </c>
      <c r="D1" s="98" t="s">
        <v>603</v>
      </c>
      <c r="E1" s="99" t="s">
        <v>604</v>
      </c>
    </row>
    <row r="2" spans="1:5" ht="12.75">
      <c r="A2" s="80">
        <v>35</v>
      </c>
      <c r="B2" s="81" t="s">
        <v>152</v>
      </c>
      <c r="C2" s="81"/>
      <c r="D2" s="82">
        <v>3</v>
      </c>
      <c r="E2" s="83" t="s">
        <v>590</v>
      </c>
    </row>
    <row r="3" spans="1:5" ht="12.75">
      <c r="A3" s="80">
        <v>61</v>
      </c>
      <c r="B3" s="81" t="s">
        <v>162</v>
      </c>
      <c r="C3" s="81"/>
      <c r="D3" s="82">
        <v>6</v>
      </c>
      <c r="E3" s="83">
        <v>4</v>
      </c>
    </row>
    <row r="4" spans="1:5" ht="12.75">
      <c r="A4" s="80">
        <v>62</v>
      </c>
      <c r="B4" s="81" t="s">
        <v>162</v>
      </c>
      <c r="C4" s="81" t="s">
        <v>53</v>
      </c>
      <c r="D4" s="82">
        <v>6</v>
      </c>
      <c r="E4" s="83">
        <v>8</v>
      </c>
    </row>
    <row r="5" spans="1:5" ht="12.75">
      <c r="A5" s="80">
        <v>101</v>
      </c>
      <c r="B5" s="5" t="s">
        <v>49</v>
      </c>
      <c r="C5" s="5"/>
      <c r="D5" s="6">
        <v>1</v>
      </c>
      <c r="E5" s="84">
        <v>1</v>
      </c>
    </row>
    <row r="6" spans="1:5" ht="12.75">
      <c r="A6" s="80">
        <v>102</v>
      </c>
      <c r="B6" s="5" t="s">
        <v>49</v>
      </c>
      <c r="C6" s="5"/>
      <c r="D6" s="6">
        <v>1</v>
      </c>
      <c r="E6" s="84">
        <v>1</v>
      </c>
    </row>
    <row r="7" spans="1:5" ht="12.75">
      <c r="A7" s="80">
        <v>103</v>
      </c>
      <c r="B7" s="5" t="s">
        <v>49</v>
      </c>
      <c r="C7" s="5"/>
      <c r="D7" s="6">
        <v>1</v>
      </c>
      <c r="E7" s="84">
        <v>1</v>
      </c>
    </row>
    <row r="8" spans="1:5" ht="12.75">
      <c r="A8" s="80">
        <v>104</v>
      </c>
      <c r="B8" s="5" t="s">
        <v>49</v>
      </c>
      <c r="C8" s="5" t="s">
        <v>15</v>
      </c>
      <c r="D8" s="6">
        <v>1</v>
      </c>
      <c r="E8" s="84">
        <v>1</v>
      </c>
    </row>
    <row r="9" spans="1:5" ht="12.75">
      <c r="A9" s="80">
        <v>105</v>
      </c>
      <c r="B9" s="5" t="s">
        <v>49</v>
      </c>
      <c r="C9" s="5"/>
      <c r="D9" s="6">
        <v>1</v>
      </c>
      <c r="E9" s="84">
        <v>1</v>
      </c>
    </row>
    <row r="10" spans="1:5" ht="12.75">
      <c r="A10" s="80">
        <v>106</v>
      </c>
      <c r="B10" s="5" t="s">
        <v>49</v>
      </c>
      <c r="C10" s="5"/>
      <c r="D10" s="6">
        <v>1</v>
      </c>
      <c r="E10" s="84">
        <v>1</v>
      </c>
    </row>
    <row r="11" spans="1:5" ht="12.75">
      <c r="A11" s="80">
        <v>107</v>
      </c>
      <c r="B11" s="5" t="s">
        <v>49</v>
      </c>
      <c r="C11" s="5"/>
      <c r="D11" s="6">
        <v>1</v>
      </c>
      <c r="E11" s="84">
        <v>1</v>
      </c>
    </row>
    <row r="12" spans="1:5" ht="12.75">
      <c r="A12" s="80">
        <v>108</v>
      </c>
      <c r="B12" s="5" t="s">
        <v>49</v>
      </c>
      <c r="C12" s="5"/>
      <c r="D12" s="6">
        <v>1</v>
      </c>
      <c r="E12" s="84">
        <v>1</v>
      </c>
    </row>
    <row r="13" spans="1:5" ht="12.75">
      <c r="A13" s="80">
        <v>109</v>
      </c>
      <c r="B13" s="5" t="s">
        <v>49</v>
      </c>
      <c r="C13" s="5" t="s">
        <v>49</v>
      </c>
      <c r="D13" s="6">
        <v>1</v>
      </c>
      <c r="E13" s="84">
        <v>1</v>
      </c>
    </row>
    <row r="14" spans="1:5" ht="12.75">
      <c r="A14" s="80">
        <v>111</v>
      </c>
      <c r="B14" s="5" t="s">
        <v>49</v>
      </c>
      <c r="C14" s="5"/>
      <c r="D14" s="6">
        <v>1</v>
      </c>
      <c r="E14" s="84">
        <v>1</v>
      </c>
    </row>
    <row r="15" spans="1:5" ht="12.75">
      <c r="A15" s="80">
        <v>112</v>
      </c>
      <c r="B15" s="5" t="s">
        <v>49</v>
      </c>
      <c r="C15" s="5" t="s">
        <v>53</v>
      </c>
      <c r="D15" s="6">
        <v>1</v>
      </c>
      <c r="E15" s="84">
        <v>1</v>
      </c>
    </row>
    <row r="16" spans="1:5" ht="12.75">
      <c r="A16" s="80">
        <v>113</v>
      </c>
      <c r="B16" s="5" t="s">
        <v>49</v>
      </c>
      <c r="C16" s="5"/>
      <c r="D16" s="6">
        <v>1</v>
      </c>
      <c r="E16" s="84">
        <v>1</v>
      </c>
    </row>
    <row r="17" spans="1:5" ht="12.75">
      <c r="A17" s="80">
        <v>114</v>
      </c>
      <c r="B17" s="5" t="s">
        <v>33</v>
      </c>
      <c r="C17" s="5" t="s">
        <v>49</v>
      </c>
      <c r="D17" s="6">
        <v>1</v>
      </c>
      <c r="E17" s="84">
        <v>1</v>
      </c>
    </row>
    <row r="18" spans="1:5" ht="12.75">
      <c r="A18" s="80">
        <v>115</v>
      </c>
      <c r="B18" s="5" t="s">
        <v>49</v>
      </c>
      <c r="C18" s="5" t="s">
        <v>14</v>
      </c>
      <c r="D18" s="6">
        <v>1</v>
      </c>
      <c r="E18" s="84">
        <v>1</v>
      </c>
    </row>
    <row r="19" spans="1:5" ht="12.75">
      <c r="A19" s="80">
        <v>116</v>
      </c>
      <c r="B19" s="5" t="s">
        <v>49</v>
      </c>
      <c r="C19" s="5"/>
      <c r="D19" s="6">
        <v>1</v>
      </c>
      <c r="E19" s="84">
        <v>1</v>
      </c>
    </row>
    <row r="20" spans="1:5" ht="12.75">
      <c r="A20" s="80">
        <v>117</v>
      </c>
      <c r="B20" s="5" t="s">
        <v>49</v>
      </c>
      <c r="C20" s="5" t="s">
        <v>53</v>
      </c>
      <c r="D20" s="6">
        <v>1</v>
      </c>
      <c r="E20" s="84">
        <v>1</v>
      </c>
    </row>
    <row r="21" spans="1:5" ht="12.75">
      <c r="A21" s="80">
        <v>118</v>
      </c>
      <c r="B21" s="5" t="s">
        <v>14</v>
      </c>
      <c r="C21" s="5" t="s">
        <v>49</v>
      </c>
      <c r="D21" s="6">
        <v>1</v>
      </c>
      <c r="E21" s="84">
        <v>1</v>
      </c>
    </row>
    <row r="22" spans="1:5" ht="12.75">
      <c r="A22" s="80">
        <v>119</v>
      </c>
      <c r="B22" s="5" t="s">
        <v>49</v>
      </c>
      <c r="C22" s="5"/>
      <c r="D22" s="6">
        <v>1</v>
      </c>
      <c r="E22" s="84">
        <v>1</v>
      </c>
    </row>
    <row r="23" spans="1:5" ht="12.75">
      <c r="A23" s="80">
        <v>121</v>
      </c>
      <c r="B23" s="5" t="s">
        <v>53</v>
      </c>
      <c r="C23" s="5" t="s">
        <v>15</v>
      </c>
      <c r="D23" s="6">
        <v>8</v>
      </c>
      <c r="E23" s="84">
        <v>1</v>
      </c>
    </row>
    <row r="24" spans="1:5" ht="12.75">
      <c r="A24" s="80">
        <v>201</v>
      </c>
      <c r="B24" s="5"/>
      <c r="C24" s="5" t="s">
        <v>311</v>
      </c>
      <c r="D24" s="6">
        <v>2</v>
      </c>
      <c r="E24" s="84">
        <v>2</v>
      </c>
    </row>
    <row r="25" spans="1:5" ht="12.75">
      <c r="A25" s="80">
        <v>202</v>
      </c>
      <c r="B25" s="5" t="s">
        <v>311</v>
      </c>
      <c r="C25" s="5"/>
      <c r="D25" s="6">
        <v>2</v>
      </c>
      <c r="E25" s="84">
        <v>2</v>
      </c>
    </row>
    <row r="26" spans="1:5" ht="12.75">
      <c r="A26" s="80">
        <v>203</v>
      </c>
      <c r="B26" s="5" t="s">
        <v>311</v>
      </c>
      <c r="C26" s="5"/>
      <c r="D26" s="6">
        <v>2</v>
      </c>
      <c r="E26" s="84">
        <v>2</v>
      </c>
    </row>
    <row r="27" spans="1:5" ht="12.75">
      <c r="A27" s="80">
        <v>204</v>
      </c>
      <c r="B27" s="5" t="s">
        <v>311</v>
      </c>
      <c r="C27" s="5" t="s">
        <v>53</v>
      </c>
      <c r="D27" s="6">
        <v>2</v>
      </c>
      <c r="E27" s="84">
        <v>2</v>
      </c>
    </row>
    <row r="28" spans="1:5" ht="12.75">
      <c r="A28" s="80">
        <v>205</v>
      </c>
      <c r="B28" s="5" t="s">
        <v>597</v>
      </c>
      <c r="C28" s="5" t="s">
        <v>311</v>
      </c>
      <c r="D28" s="6">
        <v>2</v>
      </c>
      <c r="E28" s="84">
        <v>2</v>
      </c>
    </row>
    <row r="29" spans="1:5" ht="12.75">
      <c r="A29" s="80">
        <v>206</v>
      </c>
      <c r="B29" s="5" t="s">
        <v>311</v>
      </c>
      <c r="C29" s="5" t="s">
        <v>53</v>
      </c>
      <c r="D29" s="6">
        <v>8</v>
      </c>
      <c r="E29" s="84">
        <v>2</v>
      </c>
    </row>
    <row r="30" spans="1:5" ht="12.75">
      <c r="A30" s="80">
        <v>207</v>
      </c>
      <c r="B30" s="5" t="s">
        <v>162</v>
      </c>
      <c r="C30" s="5"/>
      <c r="D30" s="6">
        <v>6</v>
      </c>
      <c r="E30" s="84">
        <v>2</v>
      </c>
    </row>
    <row r="31" spans="1:5" ht="12.75">
      <c r="A31" s="80">
        <v>208</v>
      </c>
      <c r="B31" s="5" t="s">
        <v>311</v>
      </c>
      <c r="C31" s="5"/>
      <c r="D31" s="6">
        <v>2</v>
      </c>
      <c r="E31" s="84">
        <v>2</v>
      </c>
    </row>
    <row r="32" spans="1:5" ht="12.75">
      <c r="A32" s="80">
        <v>301</v>
      </c>
      <c r="B32" s="5"/>
      <c r="C32" s="5" t="s">
        <v>53</v>
      </c>
      <c r="D32" s="6">
        <v>8</v>
      </c>
      <c r="E32" s="84">
        <v>3</v>
      </c>
    </row>
    <row r="33" spans="1:5" ht="12.75">
      <c r="A33" s="80">
        <v>302</v>
      </c>
      <c r="B33" s="5" t="s">
        <v>152</v>
      </c>
      <c r="C33" s="5"/>
      <c r="D33" s="6">
        <v>3</v>
      </c>
      <c r="E33" s="84">
        <v>3</v>
      </c>
    </row>
    <row r="34" spans="1:5" ht="12.75">
      <c r="A34" s="80">
        <v>303</v>
      </c>
      <c r="B34" s="5" t="s">
        <v>15</v>
      </c>
      <c r="C34" s="5" t="s">
        <v>15</v>
      </c>
      <c r="D34" s="6">
        <v>10</v>
      </c>
      <c r="E34" s="84">
        <v>3</v>
      </c>
    </row>
    <row r="35" spans="1:5" ht="12.75">
      <c r="A35" s="80">
        <v>304</v>
      </c>
      <c r="B35" s="5" t="s">
        <v>152</v>
      </c>
      <c r="C35" s="5" t="s">
        <v>15</v>
      </c>
      <c r="D35" s="6">
        <v>3</v>
      </c>
      <c r="E35" s="84">
        <v>3</v>
      </c>
    </row>
    <row r="36" spans="1:5" ht="12.75">
      <c r="A36" s="80">
        <v>305</v>
      </c>
      <c r="B36" s="5" t="s">
        <v>15</v>
      </c>
      <c r="C36" s="5" t="s">
        <v>53</v>
      </c>
      <c r="D36" s="6">
        <v>10</v>
      </c>
      <c r="E36" s="84">
        <v>3</v>
      </c>
    </row>
    <row r="37" spans="1:5" ht="12.75">
      <c r="A37" s="80">
        <v>306</v>
      </c>
      <c r="B37" s="5" t="s">
        <v>152</v>
      </c>
      <c r="C37" s="5"/>
      <c r="D37" s="6">
        <v>3</v>
      </c>
      <c r="E37" s="84">
        <v>3</v>
      </c>
    </row>
    <row r="38" spans="1:5" ht="12.75">
      <c r="A38" s="80">
        <v>320</v>
      </c>
      <c r="B38" s="5" t="s">
        <v>152</v>
      </c>
      <c r="C38" s="5"/>
      <c r="D38" s="6">
        <v>3</v>
      </c>
      <c r="E38" s="84">
        <v>3</v>
      </c>
    </row>
    <row r="39" spans="1:5" ht="12.75">
      <c r="A39" s="80">
        <v>321</v>
      </c>
      <c r="B39" s="5" t="s">
        <v>152</v>
      </c>
      <c r="C39" s="5"/>
      <c r="D39" s="6">
        <v>3</v>
      </c>
      <c r="E39" s="84">
        <v>3</v>
      </c>
    </row>
    <row r="40" spans="1:5" ht="12.75">
      <c r="A40" s="80">
        <v>322</v>
      </c>
      <c r="B40" s="5" t="s">
        <v>152</v>
      </c>
      <c r="C40" s="5"/>
      <c r="D40" s="6">
        <v>3</v>
      </c>
      <c r="E40" s="84">
        <v>3</v>
      </c>
    </row>
    <row r="41" spans="1:5" ht="12.75">
      <c r="A41" s="80">
        <v>401</v>
      </c>
      <c r="B41" s="5" t="s">
        <v>23</v>
      </c>
      <c r="C41" s="5"/>
      <c r="D41" s="6">
        <v>4</v>
      </c>
      <c r="E41" s="84">
        <v>4</v>
      </c>
    </row>
    <row r="42" spans="1:5" ht="12.75">
      <c r="A42" s="80">
        <v>402</v>
      </c>
      <c r="B42" s="5" t="s">
        <v>28</v>
      </c>
      <c r="C42" s="5" t="s">
        <v>23</v>
      </c>
      <c r="D42" s="6">
        <v>4</v>
      </c>
      <c r="E42" s="84">
        <v>4</v>
      </c>
    </row>
    <row r="43" spans="1:5" ht="12.75">
      <c r="A43" s="80">
        <v>403</v>
      </c>
      <c r="B43" s="5" t="s">
        <v>23</v>
      </c>
      <c r="C43" s="5" t="s">
        <v>15</v>
      </c>
      <c r="D43" s="6">
        <v>4</v>
      </c>
      <c r="E43" s="84">
        <v>4</v>
      </c>
    </row>
    <row r="44" spans="1:5" ht="12.75">
      <c r="A44" s="80">
        <v>404</v>
      </c>
      <c r="B44" s="5" t="s">
        <v>23</v>
      </c>
      <c r="C44" s="5"/>
      <c r="D44" s="6">
        <v>4</v>
      </c>
      <c r="E44" s="84">
        <v>4</v>
      </c>
    </row>
    <row r="45" spans="1:5" ht="12.75">
      <c r="A45" s="80">
        <v>405</v>
      </c>
      <c r="B45" s="5" t="s">
        <v>23</v>
      </c>
      <c r="C45" s="5" t="s">
        <v>28</v>
      </c>
      <c r="D45" s="6">
        <v>4</v>
      </c>
      <c r="E45" s="84">
        <v>4</v>
      </c>
    </row>
    <row r="46" spans="1:5" ht="12.75">
      <c r="A46" s="80">
        <v>406</v>
      </c>
      <c r="B46" s="5" t="s">
        <v>23</v>
      </c>
      <c r="C46" s="5" t="s">
        <v>28</v>
      </c>
      <c r="D46" s="6">
        <v>4</v>
      </c>
      <c r="E46" s="84">
        <v>4</v>
      </c>
    </row>
    <row r="47" spans="1:5" ht="12.75">
      <c r="A47" s="80">
        <v>407</v>
      </c>
      <c r="B47" s="5" t="s">
        <v>23</v>
      </c>
      <c r="C47" s="5"/>
      <c r="D47" s="6">
        <v>4</v>
      </c>
      <c r="E47" s="84">
        <v>4</v>
      </c>
    </row>
    <row r="48" spans="1:5" ht="12.75">
      <c r="A48" s="80">
        <v>408</v>
      </c>
      <c r="B48" s="5" t="s">
        <v>23</v>
      </c>
      <c r="C48" s="5" t="s">
        <v>23</v>
      </c>
      <c r="D48" s="6">
        <v>4</v>
      </c>
      <c r="E48" s="84">
        <v>4</v>
      </c>
    </row>
    <row r="49" spans="1:5" ht="12.75">
      <c r="A49" s="80">
        <v>409</v>
      </c>
      <c r="B49" s="5" t="s">
        <v>23</v>
      </c>
      <c r="C49" s="5"/>
      <c r="D49" s="6">
        <v>4</v>
      </c>
      <c r="E49" s="84">
        <v>4</v>
      </c>
    </row>
    <row r="50" spans="1:5" ht="12.75">
      <c r="A50" s="80">
        <v>410</v>
      </c>
      <c r="B50" s="5" t="s">
        <v>23</v>
      </c>
      <c r="C50" s="5"/>
      <c r="D50" s="6">
        <v>4</v>
      </c>
      <c r="E50" s="84">
        <v>4</v>
      </c>
    </row>
    <row r="51" spans="1:5" ht="12.75">
      <c r="A51" s="80">
        <v>411</v>
      </c>
      <c r="B51" s="5" t="s">
        <v>23</v>
      </c>
      <c r="C51" s="5"/>
      <c r="D51" s="6">
        <v>4</v>
      </c>
      <c r="E51" s="84">
        <v>4</v>
      </c>
    </row>
    <row r="52" spans="1:5" ht="12.75">
      <c r="A52" s="80">
        <v>412</v>
      </c>
      <c r="B52" s="5" t="s">
        <v>23</v>
      </c>
      <c r="C52" s="5" t="s">
        <v>23</v>
      </c>
      <c r="D52" s="6">
        <v>4</v>
      </c>
      <c r="E52" s="84">
        <v>4</v>
      </c>
    </row>
    <row r="53" spans="1:5" ht="12.75">
      <c r="A53" s="80">
        <v>413</v>
      </c>
      <c r="B53" s="5" t="s">
        <v>28</v>
      </c>
      <c r="C53" s="5" t="s">
        <v>33</v>
      </c>
      <c r="D53" s="6">
        <v>5</v>
      </c>
      <c r="E53" s="84">
        <v>4</v>
      </c>
    </row>
    <row r="54" spans="1:5" ht="12.75">
      <c r="A54" s="80">
        <v>414</v>
      </c>
      <c r="B54" s="5" t="s">
        <v>23</v>
      </c>
      <c r="C54" s="5" t="s">
        <v>28</v>
      </c>
      <c r="D54" s="6">
        <v>4</v>
      </c>
      <c r="E54" s="84">
        <v>4</v>
      </c>
    </row>
    <row r="55" spans="1:5" ht="12.75">
      <c r="A55" s="80">
        <v>415</v>
      </c>
      <c r="B55" s="5" t="s">
        <v>23</v>
      </c>
      <c r="C55" s="5" t="s">
        <v>15</v>
      </c>
      <c r="D55" s="6">
        <v>4</v>
      </c>
      <c r="E55" s="84">
        <v>4</v>
      </c>
    </row>
    <row r="56" spans="1:5" ht="12.75">
      <c r="A56" s="80">
        <v>416</v>
      </c>
      <c r="B56" s="5" t="s">
        <v>23</v>
      </c>
      <c r="C56" s="5" t="s">
        <v>28</v>
      </c>
      <c r="D56" s="6">
        <v>4</v>
      </c>
      <c r="E56" s="84">
        <v>4</v>
      </c>
    </row>
    <row r="57" spans="1:5" ht="12.75">
      <c r="A57" s="80">
        <v>417</v>
      </c>
      <c r="B57" s="5" t="s">
        <v>23</v>
      </c>
      <c r="C57" s="5" t="s">
        <v>28</v>
      </c>
      <c r="D57" s="6">
        <v>4</v>
      </c>
      <c r="E57" s="84">
        <v>4</v>
      </c>
    </row>
    <row r="58" spans="1:5" ht="12.75">
      <c r="A58" s="80">
        <v>418</v>
      </c>
      <c r="B58" s="5" t="s">
        <v>23</v>
      </c>
      <c r="C58" s="5" t="s">
        <v>33</v>
      </c>
      <c r="D58" s="6">
        <v>4</v>
      </c>
      <c r="E58" s="84">
        <v>4</v>
      </c>
    </row>
    <row r="59" spans="1:5" ht="12.75">
      <c r="A59" s="80">
        <v>419</v>
      </c>
      <c r="B59" s="5" t="s">
        <v>23</v>
      </c>
      <c r="C59" s="5"/>
      <c r="D59" s="6">
        <v>4</v>
      </c>
      <c r="E59" s="84">
        <v>4</v>
      </c>
    </row>
    <row r="60" spans="1:5" ht="12.75">
      <c r="A60" s="80">
        <v>420</v>
      </c>
      <c r="B60" s="5" t="s">
        <v>23</v>
      </c>
      <c r="C60" s="5" t="s">
        <v>23</v>
      </c>
      <c r="D60" s="6">
        <v>4</v>
      </c>
      <c r="E60" s="84">
        <v>4</v>
      </c>
    </row>
    <row r="61" spans="1:5" ht="12.75">
      <c r="A61" s="80">
        <v>421</v>
      </c>
      <c r="B61" s="5" t="s">
        <v>23</v>
      </c>
      <c r="C61" s="5"/>
      <c r="D61" s="6">
        <v>4</v>
      </c>
      <c r="E61" s="84">
        <v>4</v>
      </c>
    </row>
    <row r="62" spans="1:5" ht="12.75">
      <c r="A62" s="80">
        <v>422</v>
      </c>
      <c r="B62" s="5" t="s">
        <v>23</v>
      </c>
      <c r="C62" s="5"/>
      <c r="D62" s="6">
        <v>4</v>
      </c>
      <c r="E62" s="84">
        <v>4</v>
      </c>
    </row>
    <row r="63" spans="1:5" ht="12.75">
      <c r="A63" s="80">
        <v>423</v>
      </c>
      <c r="B63" s="5" t="s">
        <v>23</v>
      </c>
      <c r="C63" s="5" t="s">
        <v>28</v>
      </c>
      <c r="D63" s="6">
        <v>4</v>
      </c>
      <c r="E63" s="84">
        <v>4</v>
      </c>
    </row>
    <row r="64" spans="1:5" ht="12.75">
      <c r="A64" s="80">
        <v>424</v>
      </c>
      <c r="B64" s="5" t="s">
        <v>23</v>
      </c>
      <c r="C64" s="5"/>
      <c r="D64" s="6">
        <v>4</v>
      </c>
      <c r="E64" s="84">
        <v>4</v>
      </c>
    </row>
    <row r="65" spans="1:5" ht="12.75">
      <c r="A65" s="80">
        <v>425</v>
      </c>
      <c r="B65" s="5" t="s">
        <v>23</v>
      </c>
      <c r="C65" s="5" t="s">
        <v>28</v>
      </c>
      <c r="D65" s="6">
        <v>4</v>
      </c>
      <c r="E65" s="84">
        <v>4</v>
      </c>
    </row>
    <row r="66" spans="1:5" ht="12.75">
      <c r="A66" s="80">
        <v>426</v>
      </c>
      <c r="B66" s="5" t="s">
        <v>23</v>
      </c>
      <c r="C66" s="5"/>
      <c r="D66" s="6">
        <v>4</v>
      </c>
      <c r="E66" s="84">
        <v>4</v>
      </c>
    </row>
    <row r="67" spans="1:5" ht="12.75">
      <c r="A67" s="80">
        <v>427</v>
      </c>
      <c r="B67" s="5" t="s">
        <v>15</v>
      </c>
      <c r="C67" s="5"/>
      <c r="D67" s="6">
        <v>10</v>
      </c>
      <c r="E67" s="84">
        <v>4</v>
      </c>
    </row>
    <row r="68" spans="1:5" ht="12.75">
      <c r="A68" s="80">
        <v>428</v>
      </c>
      <c r="B68" s="5" t="s">
        <v>15</v>
      </c>
      <c r="C68" s="5"/>
      <c r="D68" s="6">
        <v>10</v>
      </c>
      <c r="E68" s="84">
        <v>4</v>
      </c>
    </row>
    <row r="69" spans="1:5" ht="12.75">
      <c r="A69" s="80">
        <v>429</v>
      </c>
      <c r="B69" s="5" t="s">
        <v>28</v>
      </c>
      <c r="C69" s="5" t="s">
        <v>33</v>
      </c>
      <c r="D69" s="6">
        <v>5</v>
      </c>
      <c r="E69" s="84">
        <v>4</v>
      </c>
    </row>
    <row r="70" spans="1:5" ht="12.75">
      <c r="A70" s="80">
        <v>430</v>
      </c>
      <c r="B70" s="5" t="s">
        <v>23</v>
      </c>
      <c r="C70" s="5"/>
      <c r="D70" s="6">
        <v>4</v>
      </c>
      <c r="E70" s="84">
        <v>4</v>
      </c>
    </row>
    <row r="71" spans="1:5" ht="12.75">
      <c r="A71" s="80">
        <v>502</v>
      </c>
      <c r="B71" s="5" t="s">
        <v>28</v>
      </c>
      <c r="C71" s="5"/>
      <c r="D71" s="6">
        <v>5</v>
      </c>
      <c r="E71" s="84">
        <v>5</v>
      </c>
    </row>
    <row r="72" spans="1:5" ht="12.75">
      <c r="A72" s="80">
        <v>503</v>
      </c>
      <c r="B72" s="5" t="s">
        <v>28</v>
      </c>
      <c r="C72" s="5"/>
      <c r="D72" s="6">
        <v>5</v>
      </c>
      <c r="E72" s="84">
        <v>5</v>
      </c>
    </row>
    <row r="73" spans="1:5" ht="12.75">
      <c r="A73" s="80">
        <v>504</v>
      </c>
      <c r="B73" s="5" t="s">
        <v>28</v>
      </c>
      <c r="C73" s="5"/>
      <c r="D73" s="6">
        <v>5</v>
      </c>
      <c r="E73" s="84">
        <v>5</v>
      </c>
    </row>
    <row r="74" spans="1:5" ht="12.75">
      <c r="A74" s="80">
        <v>505</v>
      </c>
      <c r="B74" s="5" t="s">
        <v>28</v>
      </c>
      <c r="C74" s="5"/>
      <c r="D74" s="6">
        <v>5</v>
      </c>
      <c r="E74" s="84">
        <v>5</v>
      </c>
    </row>
    <row r="75" spans="1:5" ht="12.75">
      <c r="A75" s="80">
        <v>506</v>
      </c>
      <c r="B75" s="5" t="s">
        <v>28</v>
      </c>
      <c r="C75" s="5"/>
      <c r="D75" s="6">
        <v>5</v>
      </c>
      <c r="E75" s="84">
        <v>5</v>
      </c>
    </row>
    <row r="76" spans="1:5" ht="12.75">
      <c r="A76" s="80">
        <v>507</v>
      </c>
      <c r="B76" s="5" t="s">
        <v>28</v>
      </c>
      <c r="C76" s="5"/>
      <c r="D76" s="6">
        <v>5</v>
      </c>
      <c r="E76" s="84">
        <v>5</v>
      </c>
    </row>
    <row r="77" spans="1:5" ht="12.75">
      <c r="A77" s="80">
        <v>508</v>
      </c>
      <c r="B77" s="5" t="s">
        <v>33</v>
      </c>
      <c r="C77" s="5" t="s">
        <v>28</v>
      </c>
      <c r="D77" s="6">
        <v>5</v>
      </c>
      <c r="E77" s="84">
        <v>5</v>
      </c>
    </row>
    <row r="78" spans="1:5" ht="12.75">
      <c r="A78" s="80">
        <v>509</v>
      </c>
      <c r="B78" s="5" t="s">
        <v>33</v>
      </c>
      <c r="C78" s="5"/>
      <c r="D78" s="6" t="s">
        <v>590</v>
      </c>
      <c r="E78" s="84">
        <v>5</v>
      </c>
    </row>
    <row r="79" spans="1:5" ht="12.75">
      <c r="A79" s="80">
        <v>510</v>
      </c>
      <c r="B79" s="5" t="s">
        <v>15</v>
      </c>
      <c r="C79" s="5" t="s">
        <v>23</v>
      </c>
      <c r="D79" s="6">
        <v>10</v>
      </c>
      <c r="E79" s="84">
        <v>5</v>
      </c>
    </row>
    <row r="80" spans="1:5" ht="12.75">
      <c r="A80" s="80">
        <v>511</v>
      </c>
      <c r="B80" s="5" t="s">
        <v>28</v>
      </c>
      <c r="C80" s="5" t="s">
        <v>33</v>
      </c>
      <c r="D80" s="6">
        <v>5</v>
      </c>
      <c r="E80" s="84">
        <v>5</v>
      </c>
    </row>
    <row r="81" spans="1:5" ht="12.75">
      <c r="A81" s="80">
        <v>512</v>
      </c>
      <c r="B81" s="5" t="s">
        <v>33</v>
      </c>
      <c r="C81" s="5" t="s">
        <v>28</v>
      </c>
      <c r="D81" s="6">
        <v>5</v>
      </c>
      <c r="E81" s="84">
        <v>5</v>
      </c>
    </row>
    <row r="82" spans="1:5" ht="12.75">
      <c r="A82" s="80">
        <v>513</v>
      </c>
      <c r="B82" s="5" t="s">
        <v>33</v>
      </c>
      <c r="C82" s="5" t="s">
        <v>28</v>
      </c>
      <c r="D82" s="6">
        <v>5</v>
      </c>
      <c r="E82" s="84">
        <v>5</v>
      </c>
    </row>
    <row r="83" spans="1:5" ht="12.75">
      <c r="A83" s="80">
        <v>514</v>
      </c>
      <c r="B83" s="5" t="s">
        <v>28</v>
      </c>
      <c r="C83" s="5" t="s">
        <v>33</v>
      </c>
      <c r="D83" s="6">
        <v>5</v>
      </c>
      <c r="E83" s="84">
        <v>5</v>
      </c>
    </row>
    <row r="84" spans="1:5" ht="12.75">
      <c r="A84" s="80">
        <v>515</v>
      </c>
      <c r="B84" s="5" t="s">
        <v>28</v>
      </c>
      <c r="C84" s="5"/>
      <c r="D84" s="6">
        <v>5</v>
      </c>
      <c r="E84" s="84">
        <v>5</v>
      </c>
    </row>
    <row r="85" spans="1:5" ht="12.75">
      <c r="A85" s="80">
        <v>516</v>
      </c>
      <c r="B85" s="5" t="s">
        <v>28</v>
      </c>
      <c r="C85" s="5"/>
      <c r="D85" s="6">
        <v>5</v>
      </c>
      <c r="E85" s="84">
        <v>5</v>
      </c>
    </row>
    <row r="86" spans="1:5" ht="12.75">
      <c r="A86" s="80">
        <v>517</v>
      </c>
      <c r="B86" s="5" t="s">
        <v>33</v>
      </c>
      <c r="C86" s="5" t="s">
        <v>28</v>
      </c>
      <c r="D86" s="6">
        <v>5</v>
      </c>
      <c r="E86" s="84">
        <v>5</v>
      </c>
    </row>
    <row r="87" spans="1:5" ht="12.75">
      <c r="A87" s="80">
        <v>518</v>
      </c>
      <c r="B87" s="5" t="s">
        <v>28</v>
      </c>
      <c r="C87" s="5" t="s">
        <v>33</v>
      </c>
      <c r="D87" s="6">
        <v>5</v>
      </c>
      <c r="E87" s="84">
        <v>5</v>
      </c>
    </row>
    <row r="88" spans="1:5" ht="12.75">
      <c r="A88" s="80">
        <v>519</v>
      </c>
      <c r="B88" s="5" t="s">
        <v>28</v>
      </c>
      <c r="C88" s="5" t="s">
        <v>15</v>
      </c>
      <c r="D88" s="6">
        <v>5</v>
      </c>
      <c r="E88" s="84">
        <v>5</v>
      </c>
    </row>
    <row r="89" spans="1:5" ht="12.75">
      <c r="A89" s="80">
        <v>520</v>
      </c>
      <c r="B89" s="5" t="s">
        <v>28</v>
      </c>
      <c r="C89" s="5" t="s">
        <v>28</v>
      </c>
      <c r="D89" s="6">
        <v>5</v>
      </c>
      <c r="E89" s="84">
        <v>5</v>
      </c>
    </row>
    <row r="90" spans="1:5" ht="12.75">
      <c r="A90" s="80">
        <v>521</v>
      </c>
      <c r="B90" s="5" t="s">
        <v>28</v>
      </c>
      <c r="C90" s="5" t="s">
        <v>28</v>
      </c>
      <c r="D90" s="6">
        <v>5</v>
      </c>
      <c r="E90" s="84">
        <v>5</v>
      </c>
    </row>
    <row r="91" spans="1:5" ht="12.75">
      <c r="A91" s="80">
        <v>522</v>
      </c>
      <c r="B91" s="5" t="s">
        <v>28</v>
      </c>
      <c r="C91" s="5"/>
      <c r="D91" s="6">
        <v>5</v>
      </c>
      <c r="E91" s="84">
        <v>5</v>
      </c>
    </row>
    <row r="92" spans="1:5" ht="12.75">
      <c r="A92" s="80">
        <v>523</v>
      </c>
      <c r="B92" s="5" t="s">
        <v>28</v>
      </c>
      <c r="C92" s="5" t="s">
        <v>33</v>
      </c>
      <c r="D92" s="6">
        <v>5</v>
      </c>
      <c r="E92" s="84">
        <v>5</v>
      </c>
    </row>
    <row r="93" spans="1:5" ht="12.75">
      <c r="A93" s="80">
        <v>524</v>
      </c>
      <c r="B93" s="5" t="s">
        <v>33</v>
      </c>
      <c r="C93" s="5"/>
      <c r="D93" s="6" t="s">
        <v>590</v>
      </c>
      <c r="E93" s="84">
        <v>5</v>
      </c>
    </row>
    <row r="94" spans="1:5" ht="12.75">
      <c r="A94" s="80">
        <v>525</v>
      </c>
      <c r="B94" s="5" t="s">
        <v>28</v>
      </c>
      <c r="C94" s="5" t="s">
        <v>28</v>
      </c>
      <c r="D94" s="6">
        <v>5</v>
      </c>
      <c r="E94" s="84">
        <v>5</v>
      </c>
    </row>
    <row r="95" spans="1:5" ht="12.75">
      <c r="A95" s="80">
        <v>526</v>
      </c>
      <c r="B95" s="5" t="s">
        <v>28</v>
      </c>
      <c r="C95" s="5"/>
      <c r="D95" s="6">
        <v>5</v>
      </c>
      <c r="E95" s="84">
        <v>5</v>
      </c>
    </row>
    <row r="96" spans="1:5" ht="12.75">
      <c r="A96" s="80">
        <v>527</v>
      </c>
      <c r="B96" s="5" t="s">
        <v>15</v>
      </c>
      <c r="C96" s="5" t="s">
        <v>15</v>
      </c>
      <c r="D96" s="6">
        <v>10</v>
      </c>
      <c r="E96" s="84">
        <v>5</v>
      </c>
    </row>
    <row r="97" spans="1:5" ht="12.75">
      <c r="A97" s="80">
        <v>528</v>
      </c>
      <c r="B97" s="5" t="s">
        <v>28</v>
      </c>
      <c r="C97" s="5"/>
      <c r="D97" s="6">
        <v>5</v>
      </c>
      <c r="E97" s="84">
        <v>5</v>
      </c>
    </row>
    <row r="98" spans="1:5" ht="12.75">
      <c r="A98" s="80">
        <v>529</v>
      </c>
      <c r="B98" s="5" t="s">
        <v>28</v>
      </c>
      <c r="C98" s="5" t="s">
        <v>53</v>
      </c>
      <c r="D98" s="6">
        <v>5</v>
      </c>
      <c r="E98" s="84">
        <v>5</v>
      </c>
    </row>
    <row r="99" spans="1:5" ht="12.75">
      <c r="A99" s="80">
        <v>530</v>
      </c>
      <c r="B99" s="5" t="s">
        <v>28</v>
      </c>
      <c r="C99" s="5" t="s">
        <v>577</v>
      </c>
      <c r="D99" s="6">
        <v>5</v>
      </c>
      <c r="E99" s="84">
        <v>5</v>
      </c>
    </row>
    <row r="100" spans="1:5" ht="12.75">
      <c r="A100" s="80">
        <v>531</v>
      </c>
      <c r="B100" s="5" t="s">
        <v>28</v>
      </c>
      <c r="C100" s="5" t="s">
        <v>23</v>
      </c>
      <c r="D100" s="6">
        <v>5</v>
      </c>
      <c r="E100" s="84">
        <v>5</v>
      </c>
    </row>
    <row r="101" spans="1:5" ht="12.75">
      <c r="A101" s="80">
        <v>532</v>
      </c>
      <c r="B101" s="5" t="s">
        <v>28</v>
      </c>
      <c r="C101" s="5" t="s">
        <v>33</v>
      </c>
      <c r="D101" s="6">
        <v>5</v>
      </c>
      <c r="E101" s="84">
        <v>5</v>
      </c>
    </row>
    <row r="102" spans="1:5" ht="12.75">
      <c r="A102" s="80">
        <v>601</v>
      </c>
      <c r="B102" s="5" t="s">
        <v>53</v>
      </c>
      <c r="C102" s="5"/>
      <c r="D102" s="6">
        <v>8</v>
      </c>
      <c r="E102" s="84">
        <v>6</v>
      </c>
    </row>
    <row r="103" spans="1:5" ht="12.75">
      <c r="A103" s="80">
        <v>602</v>
      </c>
      <c r="B103" s="5" t="s">
        <v>162</v>
      </c>
      <c r="C103" s="5"/>
      <c r="D103" s="6">
        <v>6</v>
      </c>
      <c r="E103" s="84">
        <v>6</v>
      </c>
    </row>
    <row r="104" spans="1:5" ht="12.75">
      <c r="A104" s="80">
        <v>603</v>
      </c>
      <c r="B104" s="5" t="s">
        <v>53</v>
      </c>
      <c r="C104" s="5"/>
      <c r="D104" s="6">
        <v>8</v>
      </c>
      <c r="E104" s="84">
        <v>6</v>
      </c>
    </row>
    <row r="105" spans="1:5" ht="12.75">
      <c r="A105" s="80">
        <v>604</v>
      </c>
      <c r="B105" s="5" t="s">
        <v>15</v>
      </c>
      <c r="C105" s="5" t="s">
        <v>53</v>
      </c>
      <c r="D105" s="6">
        <v>10</v>
      </c>
      <c r="E105" s="84">
        <v>6</v>
      </c>
    </row>
    <row r="106" spans="1:5" ht="12.75">
      <c r="A106" s="80">
        <v>605</v>
      </c>
      <c r="B106" s="5" t="s">
        <v>15</v>
      </c>
      <c r="C106" s="5" t="s">
        <v>53</v>
      </c>
      <c r="D106" s="6">
        <v>10</v>
      </c>
      <c r="E106" s="84">
        <v>6</v>
      </c>
    </row>
    <row r="107" spans="1:5" ht="12.75">
      <c r="A107" s="80">
        <v>606</v>
      </c>
      <c r="B107" s="5" t="s">
        <v>162</v>
      </c>
      <c r="C107" s="5"/>
      <c r="D107" s="6">
        <v>6</v>
      </c>
      <c r="E107" s="84">
        <v>6</v>
      </c>
    </row>
    <row r="108" spans="1:5" ht="12.75">
      <c r="A108" s="80">
        <v>607</v>
      </c>
      <c r="B108" s="5" t="s">
        <v>53</v>
      </c>
      <c r="C108" s="5"/>
      <c r="D108" s="6">
        <v>8</v>
      </c>
      <c r="E108" s="84">
        <v>6</v>
      </c>
    </row>
    <row r="109" spans="1:5" ht="12.75">
      <c r="A109" s="80">
        <v>608</v>
      </c>
      <c r="B109" s="5" t="s">
        <v>162</v>
      </c>
      <c r="C109" s="5"/>
      <c r="D109" s="6">
        <v>6</v>
      </c>
      <c r="E109" s="84">
        <v>6</v>
      </c>
    </row>
    <row r="110" spans="1:5" ht="12.75">
      <c r="A110" s="80">
        <v>610</v>
      </c>
      <c r="B110" s="5" t="s">
        <v>162</v>
      </c>
      <c r="C110" s="5"/>
      <c r="D110" s="6">
        <v>6</v>
      </c>
      <c r="E110" s="84">
        <v>6</v>
      </c>
    </row>
    <row r="111" spans="1:5" ht="12.75">
      <c r="A111" s="80">
        <v>611</v>
      </c>
      <c r="B111" s="5" t="s">
        <v>162</v>
      </c>
      <c r="C111" s="5"/>
      <c r="D111" s="6">
        <v>6</v>
      </c>
      <c r="E111" s="84">
        <v>6</v>
      </c>
    </row>
    <row r="112" spans="1:5" ht="12.75">
      <c r="A112" s="80">
        <v>612</v>
      </c>
      <c r="B112" s="5" t="s">
        <v>53</v>
      </c>
      <c r="C112" s="5"/>
      <c r="D112" s="6">
        <v>8</v>
      </c>
      <c r="E112" s="84">
        <v>6</v>
      </c>
    </row>
    <row r="113" spans="1:5" ht="12.75">
      <c r="A113" s="80">
        <v>613</v>
      </c>
      <c r="B113" s="5" t="s">
        <v>15</v>
      </c>
      <c r="C113" s="5" t="s">
        <v>53</v>
      </c>
      <c r="D113" s="6">
        <v>10</v>
      </c>
      <c r="E113" s="84">
        <v>6</v>
      </c>
    </row>
    <row r="114" spans="1:5" ht="12.75">
      <c r="A114" s="80">
        <v>614</v>
      </c>
      <c r="B114" s="5" t="s">
        <v>53</v>
      </c>
      <c r="C114" s="5"/>
      <c r="D114" s="6">
        <v>8</v>
      </c>
      <c r="E114" s="84">
        <v>6</v>
      </c>
    </row>
    <row r="115" spans="1:5" ht="12.75">
      <c r="A115" s="80">
        <v>615</v>
      </c>
      <c r="B115" s="5" t="s">
        <v>53</v>
      </c>
      <c r="C115" s="5"/>
      <c r="D115" s="6">
        <v>8</v>
      </c>
      <c r="E115" s="84">
        <v>6</v>
      </c>
    </row>
    <row r="116" spans="1:5" ht="12.75">
      <c r="A116" s="80">
        <v>616</v>
      </c>
      <c r="B116" s="5" t="s">
        <v>162</v>
      </c>
      <c r="C116" s="5"/>
      <c r="D116" s="6">
        <v>6</v>
      </c>
      <c r="E116" s="84">
        <v>6</v>
      </c>
    </row>
    <row r="117" spans="1:5" ht="12.75">
      <c r="A117" s="80">
        <v>617</v>
      </c>
      <c r="B117" s="5" t="s">
        <v>162</v>
      </c>
      <c r="C117" s="5" t="s">
        <v>53</v>
      </c>
      <c r="D117" s="6">
        <v>6</v>
      </c>
      <c r="E117" s="84">
        <v>6</v>
      </c>
    </row>
    <row r="118" spans="1:5" ht="12.75">
      <c r="A118" s="80">
        <v>618</v>
      </c>
      <c r="B118" s="5" t="s">
        <v>162</v>
      </c>
      <c r="C118" s="5" t="s">
        <v>53</v>
      </c>
      <c r="D118" s="6">
        <v>6</v>
      </c>
      <c r="E118" s="84">
        <v>6</v>
      </c>
    </row>
    <row r="119" spans="1:5" ht="12.75">
      <c r="A119" s="80">
        <v>619</v>
      </c>
      <c r="B119" s="5" t="s">
        <v>162</v>
      </c>
      <c r="C119" s="5"/>
      <c r="D119" s="6">
        <v>6</v>
      </c>
      <c r="E119" s="84">
        <v>6</v>
      </c>
    </row>
    <row r="120" spans="1:5" ht="12.75">
      <c r="A120" s="80">
        <v>620</v>
      </c>
      <c r="B120" s="5" t="s">
        <v>162</v>
      </c>
      <c r="C120" s="5"/>
      <c r="D120" s="6">
        <v>6</v>
      </c>
      <c r="E120" s="84">
        <v>6</v>
      </c>
    </row>
    <row r="121" spans="1:5" ht="12.75">
      <c r="A121" s="80">
        <v>630</v>
      </c>
      <c r="B121" s="5" t="s">
        <v>53</v>
      </c>
      <c r="C121" s="5" t="s">
        <v>15</v>
      </c>
      <c r="D121" s="6">
        <v>8</v>
      </c>
      <c r="E121" s="84">
        <v>6</v>
      </c>
    </row>
    <row r="122" spans="1:5" ht="12.75">
      <c r="A122" s="80">
        <v>801</v>
      </c>
      <c r="B122" s="5" t="s">
        <v>53</v>
      </c>
      <c r="C122" s="5" t="s">
        <v>53</v>
      </c>
      <c r="D122" s="6">
        <v>8</v>
      </c>
      <c r="E122" s="84">
        <v>8</v>
      </c>
    </row>
    <row r="123" spans="1:5" ht="12.75">
      <c r="A123" s="80">
        <v>802</v>
      </c>
      <c r="B123" s="5" t="s">
        <v>53</v>
      </c>
      <c r="C123" s="5"/>
      <c r="D123" s="6">
        <v>8</v>
      </c>
      <c r="E123" s="84">
        <v>8</v>
      </c>
    </row>
    <row r="124" spans="1:5" ht="12.75">
      <c r="A124" s="80">
        <v>803</v>
      </c>
      <c r="B124" s="5" t="s">
        <v>15</v>
      </c>
      <c r="C124" s="5"/>
      <c r="D124" s="6">
        <v>10</v>
      </c>
      <c r="E124" s="84">
        <v>8</v>
      </c>
    </row>
    <row r="125" spans="1:5" ht="12.75">
      <c r="A125" s="80">
        <v>804</v>
      </c>
      <c r="B125" s="5" t="s">
        <v>53</v>
      </c>
      <c r="C125" s="5" t="s">
        <v>15</v>
      </c>
      <c r="D125" s="6">
        <v>8</v>
      </c>
      <c r="E125" s="84">
        <v>8</v>
      </c>
    </row>
    <row r="126" spans="1:5" ht="12.75">
      <c r="A126" s="80">
        <v>805</v>
      </c>
      <c r="B126" s="5" t="s">
        <v>53</v>
      </c>
      <c r="C126" s="5"/>
      <c r="D126" s="6">
        <v>8</v>
      </c>
      <c r="E126" s="84">
        <v>8</v>
      </c>
    </row>
    <row r="127" spans="1:5" ht="12.75">
      <c r="A127" s="80">
        <v>806</v>
      </c>
      <c r="B127" s="5" t="s">
        <v>15</v>
      </c>
      <c r="C127" s="5" t="s">
        <v>53</v>
      </c>
      <c r="D127" s="6">
        <v>10</v>
      </c>
      <c r="E127" s="84">
        <v>8</v>
      </c>
    </row>
    <row r="128" spans="1:5" ht="12.75">
      <c r="A128" s="80">
        <v>807</v>
      </c>
      <c r="B128" s="5" t="s">
        <v>53</v>
      </c>
      <c r="C128" s="5"/>
      <c r="D128" s="6">
        <v>8</v>
      </c>
      <c r="E128" s="84">
        <v>8</v>
      </c>
    </row>
    <row r="129" spans="1:5" ht="12.75">
      <c r="A129" s="80">
        <v>808</v>
      </c>
      <c r="B129" s="5" t="s">
        <v>15</v>
      </c>
      <c r="C129" s="5" t="s">
        <v>15</v>
      </c>
      <c r="D129" s="6">
        <v>10</v>
      </c>
      <c r="E129" s="84">
        <v>8</v>
      </c>
    </row>
    <row r="130" spans="1:5" ht="12.75">
      <c r="A130" s="80">
        <v>809</v>
      </c>
      <c r="B130" s="5" t="s">
        <v>53</v>
      </c>
      <c r="C130" s="5"/>
      <c r="D130" s="6">
        <v>8</v>
      </c>
      <c r="E130" s="84">
        <v>8</v>
      </c>
    </row>
    <row r="131" spans="1:5" ht="12.75">
      <c r="A131" s="80">
        <v>810</v>
      </c>
      <c r="B131" s="5" t="s">
        <v>53</v>
      </c>
      <c r="C131" s="5" t="s">
        <v>15</v>
      </c>
      <c r="D131" s="6">
        <v>8</v>
      </c>
      <c r="E131" s="84">
        <v>8</v>
      </c>
    </row>
    <row r="132" spans="1:5" ht="12.75">
      <c r="A132" s="80">
        <v>811</v>
      </c>
      <c r="B132" s="5" t="s">
        <v>33</v>
      </c>
      <c r="C132" s="5" t="s">
        <v>15</v>
      </c>
      <c r="D132" s="6" t="s">
        <v>590</v>
      </c>
      <c r="E132" s="84">
        <v>8</v>
      </c>
    </row>
    <row r="133" spans="1:5" ht="12.75">
      <c r="A133" s="80">
        <v>812</v>
      </c>
      <c r="B133" s="5" t="s">
        <v>53</v>
      </c>
      <c r="C133" s="5"/>
      <c r="D133" s="6">
        <v>8</v>
      </c>
      <c r="E133" s="84">
        <v>8</v>
      </c>
    </row>
    <row r="134" spans="1:5" ht="12.75">
      <c r="A134" s="80">
        <v>813</v>
      </c>
      <c r="B134" s="5" t="s">
        <v>53</v>
      </c>
      <c r="C134" s="5" t="s">
        <v>15</v>
      </c>
      <c r="D134" s="6">
        <v>8</v>
      </c>
      <c r="E134" s="84">
        <v>8</v>
      </c>
    </row>
    <row r="135" spans="1:5" ht="12.75">
      <c r="A135" s="80">
        <v>814</v>
      </c>
      <c r="B135" s="5" t="s">
        <v>53</v>
      </c>
      <c r="C135" s="5" t="s">
        <v>15</v>
      </c>
      <c r="D135" s="6">
        <v>8</v>
      </c>
      <c r="E135" s="84">
        <v>8</v>
      </c>
    </row>
    <row r="136" spans="1:5" ht="12.75">
      <c r="A136" s="80">
        <v>815</v>
      </c>
      <c r="B136" s="5" t="s">
        <v>53</v>
      </c>
      <c r="C136" s="5"/>
      <c r="D136" s="6">
        <v>8</v>
      </c>
      <c r="E136" s="84">
        <v>8</v>
      </c>
    </row>
    <row r="137" spans="1:5" ht="12.75">
      <c r="A137" s="80">
        <v>816</v>
      </c>
      <c r="B137" s="5" t="s">
        <v>53</v>
      </c>
      <c r="C137" s="5"/>
      <c r="D137" s="6">
        <v>8</v>
      </c>
      <c r="E137" s="84">
        <v>8</v>
      </c>
    </row>
    <row r="138" spans="1:5" ht="12.75">
      <c r="A138" s="80">
        <v>817</v>
      </c>
      <c r="B138" s="5" t="s">
        <v>53</v>
      </c>
      <c r="C138" s="5"/>
      <c r="D138" s="6">
        <v>8</v>
      </c>
      <c r="E138" s="84">
        <v>8</v>
      </c>
    </row>
    <row r="139" spans="1:5" ht="12.75">
      <c r="A139" s="80">
        <v>818</v>
      </c>
      <c r="B139" s="5" t="s">
        <v>53</v>
      </c>
      <c r="C139" s="5"/>
      <c r="D139" s="6">
        <v>8</v>
      </c>
      <c r="E139" s="84">
        <v>8</v>
      </c>
    </row>
    <row r="140" spans="1:5" ht="12.75">
      <c r="A140" s="80">
        <v>819</v>
      </c>
      <c r="B140" s="5" t="s">
        <v>53</v>
      </c>
      <c r="C140" s="5"/>
      <c r="D140" s="6">
        <v>8</v>
      </c>
      <c r="E140" s="84">
        <v>8</v>
      </c>
    </row>
    <row r="141" spans="1:5" ht="12.75">
      <c r="A141" s="80">
        <v>820</v>
      </c>
      <c r="B141" s="5" t="s">
        <v>53</v>
      </c>
      <c r="C141" s="5" t="s">
        <v>15</v>
      </c>
      <c r="D141" s="6">
        <v>8</v>
      </c>
      <c r="E141" s="84">
        <v>8</v>
      </c>
    </row>
    <row r="142" spans="1:5" ht="12.75">
      <c r="A142" s="80">
        <v>821</v>
      </c>
      <c r="B142" s="5" t="s">
        <v>53</v>
      </c>
      <c r="C142" s="5"/>
      <c r="D142" s="6">
        <v>8</v>
      </c>
      <c r="E142" s="84">
        <v>8</v>
      </c>
    </row>
    <row r="143" spans="1:5" ht="12.75">
      <c r="A143" s="80">
        <v>822</v>
      </c>
      <c r="B143" s="5" t="s">
        <v>53</v>
      </c>
      <c r="C143" s="5" t="s">
        <v>53</v>
      </c>
      <c r="D143" s="6">
        <v>8</v>
      </c>
      <c r="E143" s="84">
        <v>8</v>
      </c>
    </row>
    <row r="144" spans="1:5" ht="12.75">
      <c r="A144" s="80">
        <v>823</v>
      </c>
      <c r="B144" s="5" t="s">
        <v>53</v>
      </c>
      <c r="C144" s="5" t="s">
        <v>15</v>
      </c>
      <c r="D144" s="6">
        <v>8</v>
      </c>
      <c r="E144" s="84">
        <v>8</v>
      </c>
    </row>
    <row r="145" spans="1:5" ht="12.75">
      <c r="A145" s="80">
        <v>824</v>
      </c>
      <c r="B145" s="5" t="s">
        <v>53</v>
      </c>
      <c r="C145" s="5"/>
      <c r="D145" s="6">
        <v>8</v>
      </c>
      <c r="E145" s="84">
        <v>8</v>
      </c>
    </row>
    <row r="146" spans="1:5" ht="12.75">
      <c r="A146" s="80">
        <v>825</v>
      </c>
      <c r="B146" s="5" t="s">
        <v>53</v>
      </c>
      <c r="C146" s="5" t="s">
        <v>15</v>
      </c>
      <c r="D146" s="6">
        <v>8</v>
      </c>
      <c r="E146" s="84">
        <v>8</v>
      </c>
    </row>
    <row r="147" spans="1:5" ht="12.75">
      <c r="A147" s="80">
        <v>826</v>
      </c>
      <c r="B147" s="5" t="s">
        <v>53</v>
      </c>
      <c r="C147" s="5" t="s">
        <v>15</v>
      </c>
      <c r="D147" s="6">
        <v>8</v>
      </c>
      <c r="E147" s="84">
        <v>8</v>
      </c>
    </row>
    <row r="148" spans="1:5" ht="12.75">
      <c r="A148" s="80">
        <v>827</v>
      </c>
      <c r="B148" s="5" t="s">
        <v>15</v>
      </c>
      <c r="C148" s="5" t="s">
        <v>53</v>
      </c>
      <c r="D148" s="6">
        <v>8</v>
      </c>
      <c r="E148" s="84">
        <v>8</v>
      </c>
    </row>
    <row r="149" spans="1:5" ht="12.75">
      <c r="A149" s="80">
        <v>828</v>
      </c>
      <c r="B149" s="5" t="s">
        <v>53</v>
      </c>
      <c r="C149" s="5"/>
      <c r="D149" s="6">
        <v>8</v>
      </c>
      <c r="E149" s="84">
        <v>8</v>
      </c>
    </row>
    <row r="150" spans="1:5" ht="12.75">
      <c r="A150" s="80">
        <v>829</v>
      </c>
      <c r="B150" s="5" t="s">
        <v>15</v>
      </c>
      <c r="C150" s="5" t="s">
        <v>53</v>
      </c>
      <c r="D150" s="6">
        <v>8</v>
      </c>
      <c r="E150" s="84">
        <v>8</v>
      </c>
    </row>
    <row r="151" spans="1:5" ht="12.75">
      <c r="A151" s="80">
        <v>830</v>
      </c>
      <c r="B151" s="5" t="s">
        <v>53</v>
      </c>
      <c r="C151" s="5" t="s">
        <v>15</v>
      </c>
      <c r="D151" s="6">
        <v>8</v>
      </c>
      <c r="E151" s="84">
        <v>8</v>
      </c>
    </row>
    <row r="152" spans="1:5" ht="12.75">
      <c r="A152" s="80">
        <v>831</v>
      </c>
      <c r="B152" s="5" t="s">
        <v>53</v>
      </c>
      <c r="C152" s="5" t="s">
        <v>53</v>
      </c>
      <c r="D152" s="6">
        <v>8</v>
      </c>
      <c r="E152" s="84">
        <v>8</v>
      </c>
    </row>
    <row r="153" spans="1:5" ht="12.75">
      <c r="A153" s="80">
        <v>832</v>
      </c>
      <c r="B153" s="5" t="s">
        <v>53</v>
      </c>
      <c r="C153" s="5"/>
      <c r="D153" s="6">
        <v>8</v>
      </c>
      <c r="E153" s="84">
        <v>8</v>
      </c>
    </row>
    <row r="154" spans="1:5" ht="12.75">
      <c r="A154" s="80">
        <v>833</v>
      </c>
      <c r="B154" s="5" t="s">
        <v>53</v>
      </c>
      <c r="C154" s="5"/>
      <c r="D154" s="6">
        <v>8</v>
      </c>
      <c r="E154" s="84">
        <v>8</v>
      </c>
    </row>
    <row r="155" spans="1:5" ht="12.75">
      <c r="A155" s="80">
        <v>834</v>
      </c>
      <c r="B155" s="5" t="s">
        <v>53</v>
      </c>
      <c r="C155" s="5"/>
      <c r="D155" s="6">
        <v>8</v>
      </c>
      <c r="E155" s="84">
        <v>8</v>
      </c>
    </row>
    <row r="156" spans="1:5" ht="12.75">
      <c r="A156" s="80">
        <v>836</v>
      </c>
      <c r="B156" s="5" t="s">
        <v>53</v>
      </c>
      <c r="C156" s="5" t="s">
        <v>15</v>
      </c>
      <c r="D156" s="6">
        <v>8</v>
      </c>
      <c r="E156" s="84">
        <v>8</v>
      </c>
    </row>
    <row r="157" spans="1:5" ht="12.75">
      <c r="A157" s="80">
        <v>837</v>
      </c>
      <c r="B157" s="5" t="s">
        <v>53</v>
      </c>
      <c r="C157" s="5" t="s">
        <v>15</v>
      </c>
      <c r="D157" s="6">
        <v>8</v>
      </c>
      <c r="E157" s="84">
        <v>8</v>
      </c>
    </row>
    <row r="158" spans="1:5" ht="12.75">
      <c r="A158" s="80">
        <v>838</v>
      </c>
      <c r="B158" s="5" t="s">
        <v>53</v>
      </c>
      <c r="C158" s="5" t="s">
        <v>15</v>
      </c>
      <c r="D158" s="6">
        <v>8</v>
      </c>
      <c r="E158" s="84">
        <v>8</v>
      </c>
    </row>
    <row r="159" spans="1:5" ht="12.75">
      <c r="A159" s="80">
        <v>839</v>
      </c>
      <c r="B159" s="5" t="s">
        <v>53</v>
      </c>
      <c r="C159" s="5"/>
      <c r="D159" s="6">
        <v>8</v>
      </c>
      <c r="E159" s="84">
        <v>8</v>
      </c>
    </row>
    <row r="160" spans="1:5" ht="12.75">
      <c r="A160" s="80">
        <v>841</v>
      </c>
      <c r="B160" s="5" t="s">
        <v>53</v>
      </c>
      <c r="C160" s="5" t="s">
        <v>162</v>
      </c>
      <c r="D160" s="6">
        <v>8</v>
      </c>
      <c r="E160" s="84">
        <v>8</v>
      </c>
    </row>
    <row r="161" spans="1:5" ht="12.75">
      <c r="A161" s="80">
        <v>901</v>
      </c>
      <c r="B161" s="5" t="s">
        <v>28</v>
      </c>
      <c r="C161" s="5" t="s">
        <v>33</v>
      </c>
      <c r="D161" s="6" t="s">
        <v>590</v>
      </c>
      <c r="E161" s="84" t="s">
        <v>590</v>
      </c>
    </row>
    <row r="162" spans="1:5" ht="12.75">
      <c r="A162" s="80">
        <v>902</v>
      </c>
      <c r="B162" s="5" t="s">
        <v>33</v>
      </c>
      <c r="C162" s="5" t="s">
        <v>28</v>
      </c>
      <c r="D162" s="6" t="s">
        <v>590</v>
      </c>
      <c r="E162" s="84" t="s">
        <v>590</v>
      </c>
    </row>
    <row r="163" spans="1:5" ht="12.75">
      <c r="A163" s="80">
        <v>903</v>
      </c>
      <c r="B163" s="5" t="s">
        <v>28</v>
      </c>
      <c r="C163" s="5" t="s">
        <v>23</v>
      </c>
      <c r="D163" s="6">
        <v>5</v>
      </c>
      <c r="E163" s="84" t="s">
        <v>590</v>
      </c>
    </row>
    <row r="164" spans="1:5" ht="12.75">
      <c r="A164" s="80">
        <v>904</v>
      </c>
      <c r="B164" s="5" t="s">
        <v>15</v>
      </c>
      <c r="C164" s="5" t="s">
        <v>15</v>
      </c>
      <c r="D164" s="6">
        <v>10</v>
      </c>
      <c r="E164" s="84" t="s">
        <v>590</v>
      </c>
    </row>
    <row r="165" spans="1:5" ht="12.75">
      <c r="A165" s="80">
        <v>905</v>
      </c>
      <c r="B165" s="5" t="s">
        <v>33</v>
      </c>
      <c r="C165" s="5"/>
      <c r="D165" s="6" t="s">
        <v>590</v>
      </c>
      <c r="E165" s="84" t="s">
        <v>590</v>
      </c>
    </row>
    <row r="166" spans="1:5" ht="12.75">
      <c r="A166" s="80">
        <v>906</v>
      </c>
      <c r="B166" s="5" t="s">
        <v>53</v>
      </c>
      <c r="C166" s="5" t="s">
        <v>28</v>
      </c>
      <c r="D166" s="6">
        <v>8</v>
      </c>
      <c r="E166" s="84" t="s">
        <v>590</v>
      </c>
    </row>
    <row r="167" spans="1:5" ht="12.75">
      <c r="A167" s="80">
        <v>907</v>
      </c>
      <c r="B167" s="5" t="s">
        <v>28</v>
      </c>
      <c r="C167" s="5"/>
      <c r="D167" s="6">
        <v>5</v>
      </c>
      <c r="E167" s="84" t="s">
        <v>590</v>
      </c>
    </row>
    <row r="168" spans="1:5" ht="12.75">
      <c r="A168" s="80">
        <v>908</v>
      </c>
      <c r="B168" s="5" t="s">
        <v>33</v>
      </c>
      <c r="C168" s="5"/>
      <c r="D168" s="6" t="s">
        <v>590</v>
      </c>
      <c r="E168" s="84" t="s">
        <v>590</v>
      </c>
    </row>
    <row r="169" spans="1:5" ht="12.75">
      <c r="A169" s="80">
        <v>909</v>
      </c>
      <c r="B169" s="5" t="s">
        <v>33</v>
      </c>
      <c r="C169" s="5" t="s">
        <v>28</v>
      </c>
      <c r="D169" s="6" t="s">
        <v>590</v>
      </c>
      <c r="E169" s="84" t="s">
        <v>590</v>
      </c>
    </row>
    <row r="170" spans="1:5" ht="12.75">
      <c r="A170" s="80">
        <v>910</v>
      </c>
      <c r="B170" s="5" t="s">
        <v>28</v>
      </c>
      <c r="C170" s="5" t="s">
        <v>33</v>
      </c>
      <c r="D170" s="6" t="s">
        <v>590</v>
      </c>
      <c r="E170" s="84" t="s">
        <v>590</v>
      </c>
    </row>
    <row r="171" spans="1:5" ht="12.75">
      <c r="A171" s="80">
        <v>911</v>
      </c>
      <c r="B171" s="5" t="s">
        <v>33</v>
      </c>
      <c r="C171" s="5" t="s">
        <v>53</v>
      </c>
      <c r="D171" s="6" t="s">
        <v>590</v>
      </c>
      <c r="E171" s="84" t="s">
        <v>590</v>
      </c>
    </row>
    <row r="172" spans="1:5" ht="12.75">
      <c r="A172" s="80">
        <v>912</v>
      </c>
      <c r="B172" s="5" t="s">
        <v>53</v>
      </c>
      <c r="C172" s="5"/>
      <c r="D172" s="6">
        <v>8</v>
      </c>
      <c r="E172" s="84" t="s">
        <v>590</v>
      </c>
    </row>
    <row r="173" spans="1:5" ht="12.75">
      <c r="A173" s="80">
        <v>913</v>
      </c>
      <c r="B173" s="5" t="s">
        <v>33</v>
      </c>
      <c r="C173" s="5" t="s">
        <v>15</v>
      </c>
      <c r="D173" s="6" t="s">
        <v>590</v>
      </c>
      <c r="E173" s="84" t="s">
        <v>590</v>
      </c>
    </row>
    <row r="174" spans="1:5" ht="12.75">
      <c r="A174" s="80">
        <v>914</v>
      </c>
      <c r="B174" s="5" t="s">
        <v>33</v>
      </c>
      <c r="C174" s="5" t="s">
        <v>28</v>
      </c>
      <c r="D174" s="6" t="s">
        <v>590</v>
      </c>
      <c r="E174" s="84" t="s">
        <v>590</v>
      </c>
    </row>
    <row r="175" spans="1:5" ht="12.75">
      <c r="A175" s="80">
        <v>915</v>
      </c>
      <c r="B175" s="5" t="s">
        <v>33</v>
      </c>
      <c r="C175" s="5" t="s">
        <v>28</v>
      </c>
      <c r="D175" s="6" t="s">
        <v>590</v>
      </c>
      <c r="E175" s="84" t="s">
        <v>590</v>
      </c>
    </row>
    <row r="176" spans="1:5" ht="12.75">
      <c r="A176" s="80">
        <v>916</v>
      </c>
      <c r="B176" s="5" t="s">
        <v>33</v>
      </c>
      <c r="C176" s="5" t="s">
        <v>28</v>
      </c>
      <c r="D176" s="6" t="s">
        <v>590</v>
      </c>
      <c r="E176" s="84" t="s">
        <v>590</v>
      </c>
    </row>
    <row r="177" spans="1:5" ht="12.75">
      <c r="A177" s="80">
        <v>917</v>
      </c>
      <c r="B177" s="5" t="s">
        <v>33</v>
      </c>
      <c r="C177" s="5" t="s">
        <v>28</v>
      </c>
      <c r="D177" s="6" t="s">
        <v>590</v>
      </c>
      <c r="E177" s="84" t="s">
        <v>590</v>
      </c>
    </row>
    <row r="178" spans="1:5" ht="12.75">
      <c r="A178" s="80">
        <v>918</v>
      </c>
      <c r="B178" s="5" t="s">
        <v>33</v>
      </c>
      <c r="C178" s="5" t="s">
        <v>28</v>
      </c>
      <c r="D178" s="6" t="s">
        <v>590</v>
      </c>
      <c r="E178" s="84" t="s">
        <v>590</v>
      </c>
    </row>
    <row r="179" spans="1:5" ht="12.75">
      <c r="A179" s="80">
        <v>919</v>
      </c>
      <c r="B179" s="5" t="s">
        <v>33</v>
      </c>
      <c r="C179" s="5" t="s">
        <v>33</v>
      </c>
      <c r="D179" s="6" t="s">
        <v>590</v>
      </c>
      <c r="E179" s="84" t="s">
        <v>590</v>
      </c>
    </row>
    <row r="180" spans="1:5" ht="12.75">
      <c r="A180" s="80">
        <v>920</v>
      </c>
      <c r="B180" s="5" t="s">
        <v>33</v>
      </c>
      <c r="C180" s="5" t="s">
        <v>28</v>
      </c>
      <c r="D180" s="6" t="s">
        <v>590</v>
      </c>
      <c r="E180" s="84" t="s">
        <v>590</v>
      </c>
    </row>
    <row r="181" spans="1:5" ht="12.75">
      <c r="A181" s="80">
        <v>921</v>
      </c>
      <c r="B181" s="5" t="s">
        <v>28</v>
      </c>
      <c r="C181" s="5"/>
      <c r="D181" s="6">
        <v>5</v>
      </c>
      <c r="E181" s="84" t="s">
        <v>590</v>
      </c>
    </row>
    <row r="182" spans="1:5" ht="12.75">
      <c r="A182" s="80">
        <v>922</v>
      </c>
      <c r="B182" s="5" t="s">
        <v>33</v>
      </c>
      <c r="C182" s="5" t="s">
        <v>28</v>
      </c>
      <c r="D182" s="6" t="s">
        <v>590</v>
      </c>
      <c r="E182" s="84" t="s">
        <v>590</v>
      </c>
    </row>
    <row r="183" spans="1:5" ht="12.75">
      <c r="A183" s="80">
        <v>924</v>
      </c>
      <c r="B183" s="5" t="s">
        <v>33</v>
      </c>
      <c r="C183" s="5" t="s">
        <v>53</v>
      </c>
      <c r="D183" s="6" t="s">
        <v>590</v>
      </c>
      <c r="E183" s="84" t="s">
        <v>590</v>
      </c>
    </row>
    <row r="184" spans="1:5" ht="12.75">
      <c r="A184" s="80">
        <v>925</v>
      </c>
      <c r="B184" s="5" t="s">
        <v>28</v>
      </c>
      <c r="C184" s="5" t="s">
        <v>33</v>
      </c>
      <c r="D184" s="6" t="s">
        <v>590</v>
      </c>
      <c r="E184" s="84" t="s">
        <v>590</v>
      </c>
    </row>
    <row r="185" spans="1:5" ht="12.75">
      <c r="A185" s="80">
        <v>926</v>
      </c>
      <c r="B185" s="5" t="s">
        <v>28</v>
      </c>
      <c r="C185" s="5" t="s">
        <v>33</v>
      </c>
      <c r="D185" s="6" t="s">
        <v>590</v>
      </c>
      <c r="E185" s="84" t="s">
        <v>590</v>
      </c>
    </row>
    <row r="186" spans="1:5" ht="12.75">
      <c r="A186" s="80">
        <v>927</v>
      </c>
      <c r="B186" s="5" t="s">
        <v>28</v>
      </c>
      <c r="C186" s="5"/>
      <c r="D186" s="6">
        <v>5</v>
      </c>
      <c r="E186" s="84" t="s">
        <v>590</v>
      </c>
    </row>
    <row r="187" spans="1:5" ht="12.75">
      <c r="A187" s="80">
        <v>928</v>
      </c>
      <c r="B187" s="5" t="s">
        <v>15</v>
      </c>
      <c r="C187" s="5" t="s">
        <v>15</v>
      </c>
      <c r="D187" s="6">
        <v>10</v>
      </c>
      <c r="E187" s="84" t="s">
        <v>590</v>
      </c>
    </row>
    <row r="188" spans="1:5" ht="12.75">
      <c r="A188" s="80">
        <v>929</v>
      </c>
      <c r="B188" s="5" t="s">
        <v>28</v>
      </c>
      <c r="C188" s="5"/>
      <c r="D188" s="6">
        <v>5</v>
      </c>
      <c r="E188" s="84" t="s">
        <v>590</v>
      </c>
    </row>
    <row r="189" spans="1:5" ht="12.75">
      <c r="A189" s="80">
        <v>930</v>
      </c>
      <c r="B189" s="5" t="s">
        <v>28</v>
      </c>
      <c r="C189" s="5" t="s">
        <v>23</v>
      </c>
      <c r="D189" s="6">
        <v>5</v>
      </c>
      <c r="E189" s="84" t="s">
        <v>590</v>
      </c>
    </row>
    <row r="190" spans="1:5" ht="12.75">
      <c r="A190" s="80">
        <v>931</v>
      </c>
      <c r="B190" s="5" t="s">
        <v>28</v>
      </c>
      <c r="C190" s="5" t="s">
        <v>28</v>
      </c>
      <c r="D190" s="6">
        <v>5</v>
      </c>
      <c r="E190" s="84" t="s">
        <v>590</v>
      </c>
    </row>
    <row r="191" spans="1:5" ht="12.75">
      <c r="A191" s="80">
        <v>1001</v>
      </c>
      <c r="B191" s="5" t="s">
        <v>33</v>
      </c>
      <c r="C191" s="5"/>
      <c r="D191" s="6" t="s">
        <v>590</v>
      </c>
      <c r="E191" s="84">
        <v>10</v>
      </c>
    </row>
    <row r="192" spans="1:5" ht="12.75">
      <c r="A192" s="80">
        <v>1002</v>
      </c>
      <c r="B192" s="5" t="s">
        <v>53</v>
      </c>
      <c r="C192" s="5" t="s">
        <v>15</v>
      </c>
      <c r="D192" s="6">
        <v>10</v>
      </c>
      <c r="E192" s="84">
        <v>10</v>
      </c>
    </row>
    <row r="193" spans="1:5" ht="12.75">
      <c r="A193" s="80">
        <v>1003</v>
      </c>
      <c r="B193" s="5" t="s">
        <v>15</v>
      </c>
      <c r="C193" s="5" t="s">
        <v>15</v>
      </c>
      <c r="D193" s="6">
        <v>10</v>
      </c>
      <c r="E193" s="84">
        <v>10</v>
      </c>
    </row>
    <row r="194" spans="1:5" ht="12.75">
      <c r="A194" s="80">
        <v>1004</v>
      </c>
      <c r="B194" s="5" t="s">
        <v>53</v>
      </c>
      <c r="C194" s="5" t="s">
        <v>53</v>
      </c>
      <c r="D194" s="6">
        <v>8</v>
      </c>
      <c r="E194" s="84">
        <v>10</v>
      </c>
    </row>
    <row r="195" spans="1:5" ht="12.75">
      <c r="A195" s="80">
        <v>1005</v>
      </c>
      <c r="B195" s="5" t="s">
        <v>15</v>
      </c>
      <c r="C195" s="5" t="s">
        <v>53</v>
      </c>
      <c r="D195" s="6">
        <v>10</v>
      </c>
      <c r="E195" s="84">
        <v>10</v>
      </c>
    </row>
    <row r="196" spans="1:5" ht="12.75">
      <c r="A196" s="80">
        <v>1007</v>
      </c>
      <c r="B196" s="5" t="s">
        <v>15</v>
      </c>
      <c r="C196" s="5" t="s">
        <v>28</v>
      </c>
      <c r="D196" s="6">
        <v>10</v>
      </c>
      <c r="E196" s="84">
        <v>10</v>
      </c>
    </row>
    <row r="197" spans="1:5" ht="12.75">
      <c r="A197" s="80">
        <v>1008</v>
      </c>
      <c r="B197" s="5"/>
      <c r="C197" s="5"/>
      <c r="D197" s="6"/>
      <c r="E197" s="84">
        <v>10</v>
      </c>
    </row>
    <row r="198" spans="1:5" ht="12.75">
      <c r="A198" s="80">
        <v>1009</v>
      </c>
      <c r="B198" s="5" t="s">
        <v>15</v>
      </c>
      <c r="C198" s="5" t="s">
        <v>53</v>
      </c>
      <c r="D198" s="6">
        <v>10</v>
      </c>
      <c r="E198" s="84">
        <v>10</v>
      </c>
    </row>
    <row r="199" spans="1:5" ht="12.75">
      <c r="A199" s="80">
        <v>1010</v>
      </c>
      <c r="B199" s="5" t="s">
        <v>23</v>
      </c>
      <c r="C199" s="5" t="s">
        <v>15</v>
      </c>
      <c r="D199" s="6">
        <v>10</v>
      </c>
      <c r="E199" s="84">
        <v>10</v>
      </c>
    </row>
    <row r="200" spans="1:5" ht="12.75">
      <c r="A200" s="80">
        <v>1011</v>
      </c>
      <c r="B200" s="5" t="s">
        <v>15</v>
      </c>
      <c r="C200" s="5"/>
      <c r="D200" s="6">
        <v>10</v>
      </c>
      <c r="E200" s="84">
        <v>10</v>
      </c>
    </row>
    <row r="201" spans="1:5" ht="12.75">
      <c r="A201" s="80">
        <v>1012</v>
      </c>
      <c r="B201" s="5" t="s">
        <v>53</v>
      </c>
      <c r="C201" s="5" t="s">
        <v>53</v>
      </c>
      <c r="D201" s="6">
        <v>8</v>
      </c>
      <c r="E201" s="84">
        <v>10</v>
      </c>
    </row>
    <row r="202" spans="1:5" ht="12.75">
      <c r="A202" s="80">
        <v>1013</v>
      </c>
      <c r="B202" s="5" t="s">
        <v>15</v>
      </c>
      <c r="C202" s="5"/>
      <c r="D202" s="6">
        <v>10</v>
      </c>
      <c r="E202" s="84">
        <v>10</v>
      </c>
    </row>
    <row r="203" spans="1:5" ht="12.75">
      <c r="A203" s="80">
        <v>1014</v>
      </c>
      <c r="B203" s="5" t="s">
        <v>33</v>
      </c>
      <c r="C203" s="5" t="s">
        <v>152</v>
      </c>
      <c r="D203" s="6" t="s">
        <v>590</v>
      </c>
      <c r="E203" s="84">
        <v>10</v>
      </c>
    </row>
    <row r="204" spans="1:5" ht="12.75">
      <c r="A204" s="80">
        <v>1015</v>
      </c>
      <c r="B204" s="5" t="s">
        <v>28</v>
      </c>
      <c r="C204" s="5" t="s">
        <v>15</v>
      </c>
      <c r="D204" s="6">
        <v>10</v>
      </c>
      <c r="E204" s="84">
        <v>10</v>
      </c>
    </row>
    <row r="205" spans="1:5" ht="12.75">
      <c r="A205" s="80">
        <v>1016</v>
      </c>
      <c r="B205" s="5" t="s">
        <v>15</v>
      </c>
      <c r="C205" s="5" t="s">
        <v>15</v>
      </c>
      <c r="D205" s="6">
        <v>10</v>
      </c>
      <c r="E205" s="84">
        <v>10</v>
      </c>
    </row>
    <row r="206" spans="1:5" ht="12.75">
      <c r="A206" s="80">
        <v>1017</v>
      </c>
      <c r="B206" s="5" t="s">
        <v>15</v>
      </c>
      <c r="C206" s="5" t="s">
        <v>15</v>
      </c>
      <c r="D206" s="6">
        <v>10</v>
      </c>
      <c r="E206" s="84">
        <v>10</v>
      </c>
    </row>
    <row r="207" spans="1:5" ht="12.75">
      <c r="A207" s="80">
        <v>1018</v>
      </c>
      <c r="B207" s="5" t="s">
        <v>15</v>
      </c>
      <c r="C207" s="5"/>
      <c r="D207" s="6">
        <v>10</v>
      </c>
      <c r="E207" s="84">
        <v>10</v>
      </c>
    </row>
    <row r="208" spans="1:5" ht="12.75">
      <c r="A208" s="80">
        <v>1019</v>
      </c>
      <c r="B208" s="5" t="s">
        <v>15</v>
      </c>
      <c r="C208" s="5" t="s">
        <v>15</v>
      </c>
      <c r="D208" s="6">
        <v>10</v>
      </c>
      <c r="E208" s="84">
        <v>10</v>
      </c>
    </row>
    <row r="209" spans="1:5" ht="12.75">
      <c r="A209" s="80">
        <v>1020</v>
      </c>
      <c r="B209" s="5" t="s">
        <v>15</v>
      </c>
      <c r="C209" s="5"/>
      <c r="D209" s="6">
        <v>10</v>
      </c>
      <c r="E209" s="84">
        <v>10</v>
      </c>
    </row>
    <row r="210" spans="1:5" ht="12.75">
      <c r="A210" s="80">
        <v>1021</v>
      </c>
      <c r="B210" s="5" t="s">
        <v>15</v>
      </c>
      <c r="C210" s="5" t="s">
        <v>53</v>
      </c>
      <c r="D210" s="6">
        <v>10</v>
      </c>
      <c r="E210" s="84">
        <v>10</v>
      </c>
    </row>
    <row r="211" spans="1:5" ht="12.75">
      <c r="A211" s="80">
        <v>1022</v>
      </c>
      <c r="B211" s="5"/>
      <c r="C211" s="5"/>
      <c r="D211" s="6"/>
      <c r="E211" s="84">
        <v>10</v>
      </c>
    </row>
    <row r="212" spans="1:5" ht="12.75">
      <c r="A212" s="80">
        <v>1023</v>
      </c>
      <c r="B212" s="5" t="s">
        <v>15</v>
      </c>
      <c r="C212" s="5" t="s">
        <v>53</v>
      </c>
      <c r="D212" s="6">
        <v>10</v>
      </c>
      <c r="E212" s="84">
        <v>10</v>
      </c>
    </row>
    <row r="213" spans="1:5" ht="12.75">
      <c r="A213" s="80">
        <v>1024</v>
      </c>
      <c r="B213" s="5" t="s">
        <v>53</v>
      </c>
      <c r="C213" s="5"/>
      <c r="D213" s="6">
        <v>8</v>
      </c>
      <c r="E213" s="84">
        <v>10</v>
      </c>
    </row>
    <row r="214" spans="1:5" ht="12.75">
      <c r="A214" s="80">
        <v>1025</v>
      </c>
      <c r="B214" s="5" t="s">
        <v>15</v>
      </c>
      <c r="C214" s="5" t="s">
        <v>53</v>
      </c>
      <c r="D214" s="6">
        <v>10</v>
      </c>
      <c r="E214" s="84">
        <v>10</v>
      </c>
    </row>
    <row r="215" spans="1:5" ht="12.75">
      <c r="A215" s="80">
        <v>1026</v>
      </c>
      <c r="B215" s="5" t="s">
        <v>53</v>
      </c>
      <c r="C215" s="5" t="s">
        <v>15</v>
      </c>
      <c r="D215" s="6">
        <v>10</v>
      </c>
      <c r="E215" s="84">
        <v>10</v>
      </c>
    </row>
    <row r="216" spans="1:5" ht="12.75">
      <c r="A216" s="80">
        <v>1027</v>
      </c>
      <c r="B216" s="5" t="s">
        <v>53</v>
      </c>
      <c r="C216" s="5" t="s">
        <v>15</v>
      </c>
      <c r="D216" s="6">
        <v>10</v>
      </c>
      <c r="E216" s="84">
        <v>10</v>
      </c>
    </row>
    <row r="217" spans="1:5" ht="12.75">
      <c r="A217" s="80">
        <v>1028</v>
      </c>
      <c r="B217" s="5" t="s">
        <v>53</v>
      </c>
      <c r="C217" s="5" t="s">
        <v>53</v>
      </c>
      <c r="D217" s="6">
        <v>8</v>
      </c>
      <c r="E217" s="84">
        <v>10</v>
      </c>
    </row>
    <row r="218" spans="1:5" ht="12.75">
      <c r="A218" s="80">
        <v>1029</v>
      </c>
      <c r="B218" s="5" t="s">
        <v>53</v>
      </c>
      <c r="C218" s="5"/>
      <c r="D218" s="6">
        <v>8</v>
      </c>
      <c r="E218" s="84">
        <v>10</v>
      </c>
    </row>
    <row r="219" spans="1:5" ht="12.75">
      <c r="A219" s="80">
        <v>1030</v>
      </c>
      <c r="B219" s="5" t="s">
        <v>15</v>
      </c>
      <c r="C219" s="5" t="s">
        <v>15</v>
      </c>
      <c r="D219" s="6">
        <v>10</v>
      </c>
      <c r="E219" s="84">
        <v>10</v>
      </c>
    </row>
    <row r="220" spans="1:5" ht="12.75">
      <c r="A220" s="80">
        <v>1031</v>
      </c>
      <c r="B220" s="5" t="s">
        <v>23</v>
      </c>
      <c r="C220" s="5"/>
      <c r="D220" s="6">
        <v>4</v>
      </c>
      <c r="E220" s="84">
        <v>10</v>
      </c>
    </row>
    <row r="221" spans="1:5" ht="12.75">
      <c r="A221" s="80">
        <v>1032</v>
      </c>
      <c r="B221" s="5" t="s">
        <v>28</v>
      </c>
      <c r="C221" s="5" t="s">
        <v>23</v>
      </c>
      <c r="D221" s="6">
        <v>5</v>
      </c>
      <c r="E221" s="84">
        <v>10</v>
      </c>
    </row>
    <row r="222" spans="1:5" ht="12.75">
      <c r="A222" s="80">
        <v>1033</v>
      </c>
      <c r="B222" s="5" t="s">
        <v>15</v>
      </c>
      <c r="C222" s="5"/>
      <c r="D222" s="6">
        <v>10</v>
      </c>
      <c r="E222" s="84">
        <v>10</v>
      </c>
    </row>
    <row r="223" spans="1:5" ht="12.75">
      <c r="A223" s="80">
        <v>1034</v>
      </c>
      <c r="B223" s="5" t="s">
        <v>15</v>
      </c>
      <c r="C223" s="5" t="s">
        <v>53</v>
      </c>
      <c r="D223" s="6">
        <v>10</v>
      </c>
      <c r="E223" s="84">
        <v>10</v>
      </c>
    </row>
    <row r="224" spans="1:5" ht="12.75">
      <c r="A224" s="80">
        <v>1036</v>
      </c>
      <c r="B224" s="5" t="s">
        <v>15</v>
      </c>
      <c r="C224" s="5" t="s">
        <v>53</v>
      </c>
      <c r="D224" s="6">
        <v>10</v>
      </c>
      <c r="E224" s="84">
        <v>10</v>
      </c>
    </row>
    <row r="225" spans="1:5" ht="12.75">
      <c r="A225" s="80">
        <v>1037</v>
      </c>
      <c r="B225" s="5"/>
      <c r="C225" s="5"/>
      <c r="D225" s="6"/>
      <c r="E225" s="84">
        <v>10</v>
      </c>
    </row>
    <row r="226" spans="1:5" ht="12.75">
      <c r="A226" s="80">
        <v>1039</v>
      </c>
      <c r="B226" s="5" t="s">
        <v>49</v>
      </c>
      <c r="C226" s="5"/>
      <c r="D226" s="6">
        <v>1</v>
      </c>
      <c r="E226" s="84">
        <v>10</v>
      </c>
    </row>
    <row r="227" spans="1:5" ht="12.75">
      <c r="A227" s="80">
        <v>1040</v>
      </c>
      <c r="B227" s="5" t="s">
        <v>23</v>
      </c>
      <c r="C227" s="5"/>
      <c r="D227" s="6">
        <v>4</v>
      </c>
      <c r="E227" s="84">
        <v>10</v>
      </c>
    </row>
    <row r="228" spans="1:5" ht="12.75">
      <c r="A228" s="80">
        <v>1041</v>
      </c>
      <c r="B228" s="5"/>
      <c r="C228" s="5" t="s">
        <v>23</v>
      </c>
      <c r="D228" s="6">
        <v>4</v>
      </c>
      <c r="E228" s="84">
        <v>10</v>
      </c>
    </row>
    <row r="229" spans="1:5" ht="12.75">
      <c r="A229" s="80">
        <v>1042</v>
      </c>
      <c r="B229" s="5"/>
      <c r="C229" s="5"/>
      <c r="D229" s="6"/>
      <c r="E229" s="84">
        <v>10</v>
      </c>
    </row>
    <row r="230" spans="1:5" ht="12.75">
      <c r="A230" s="80">
        <v>1045</v>
      </c>
      <c r="B230" s="5" t="s">
        <v>15</v>
      </c>
      <c r="C230" s="5" t="s">
        <v>53</v>
      </c>
      <c r="D230" s="6">
        <v>10</v>
      </c>
      <c r="E230" s="84">
        <v>10</v>
      </c>
    </row>
    <row r="231" spans="1:5" ht="12.75">
      <c r="A231" s="80">
        <v>1047</v>
      </c>
      <c r="B231" s="5" t="s">
        <v>15</v>
      </c>
      <c r="C231" s="5"/>
      <c r="D231" s="6">
        <v>10</v>
      </c>
      <c r="E231" s="84">
        <v>10</v>
      </c>
    </row>
    <row r="232" spans="1:5" ht="12.75">
      <c r="A232" s="80">
        <v>1050</v>
      </c>
      <c r="B232" s="5" t="s">
        <v>53</v>
      </c>
      <c r="C232" s="5"/>
      <c r="D232" s="6">
        <v>8</v>
      </c>
      <c r="E232" s="84">
        <v>10</v>
      </c>
    </row>
    <row r="233" spans="1:5" ht="12.75">
      <c r="A233" s="80">
        <v>1060</v>
      </c>
      <c r="B233" s="5" t="s">
        <v>53</v>
      </c>
      <c r="C233" s="5"/>
      <c r="D233" s="6">
        <v>8</v>
      </c>
      <c r="E233" s="84">
        <v>10</v>
      </c>
    </row>
    <row r="234" spans="1:5" ht="12.75">
      <c r="A234" s="80">
        <v>1062</v>
      </c>
      <c r="B234" s="5" t="s">
        <v>28</v>
      </c>
      <c r="C234" s="5" t="s">
        <v>53</v>
      </c>
      <c r="D234" s="6">
        <v>5</v>
      </c>
      <c r="E234" s="84">
        <v>10</v>
      </c>
    </row>
    <row r="235" spans="1:5" ht="12.75">
      <c r="A235" s="80">
        <v>1064</v>
      </c>
      <c r="B235" s="5" t="s">
        <v>15</v>
      </c>
      <c r="C235" s="5" t="s">
        <v>15</v>
      </c>
      <c r="D235" s="6">
        <v>10</v>
      </c>
      <c r="E235" s="84">
        <v>10</v>
      </c>
    </row>
    <row r="236" spans="1:5" ht="12.75">
      <c r="A236" s="80">
        <v>1101</v>
      </c>
      <c r="B236" s="5" t="s">
        <v>14</v>
      </c>
      <c r="C236" s="5" t="s">
        <v>166</v>
      </c>
      <c r="D236" s="6">
        <v>11</v>
      </c>
      <c r="E236" s="84">
        <v>11</v>
      </c>
    </row>
    <row r="237" spans="1:5" ht="12.75">
      <c r="A237" s="80">
        <v>1102</v>
      </c>
      <c r="B237" s="5" t="s">
        <v>14</v>
      </c>
      <c r="C237" s="5" t="s">
        <v>14</v>
      </c>
      <c r="D237" s="6">
        <v>11</v>
      </c>
      <c r="E237" s="84">
        <v>11</v>
      </c>
    </row>
    <row r="238" spans="1:5" ht="12.75">
      <c r="A238" s="80">
        <v>1103</v>
      </c>
      <c r="B238" s="5" t="s">
        <v>14</v>
      </c>
      <c r="C238" s="5" t="s">
        <v>15</v>
      </c>
      <c r="D238" s="6">
        <v>11</v>
      </c>
      <c r="E238" s="84">
        <v>11</v>
      </c>
    </row>
    <row r="239" spans="1:5" ht="12.75">
      <c r="A239" s="80">
        <v>1104</v>
      </c>
      <c r="B239" s="5" t="s">
        <v>49</v>
      </c>
      <c r="C239" s="5" t="s">
        <v>14</v>
      </c>
      <c r="D239" s="6">
        <v>11</v>
      </c>
      <c r="E239" s="84">
        <v>11</v>
      </c>
    </row>
    <row r="240" spans="1:5" ht="12.75">
      <c r="A240" s="80">
        <v>1105</v>
      </c>
      <c r="B240" s="5" t="s">
        <v>49</v>
      </c>
      <c r="C240" s="5" t="s">
        <v>271</v>
      </c>
      <c r="D240" s="6">
        <v>11</v>
      </c>
      <c r="E240" s="84">
        <v>11</v>
      </c>
    </row>
    <row r="241" spans="1:5" ht="12.75">
      <c r="A241" s="80">
        <v>1106</v>
      </c>
      <c r="B241" s="5" t="s">
        <v>14</v>
      </c>
      <c r="C241" s="5" t="s">
        <v>49</v>
      </c>
      <c r="D241" s="6">
        <v>11</v>
      </c>
      <c r="E241" s="84">
        <v>11</v>
      </c>
    </row>
    <row r="242" spans="1:5" ht="12.75">
      <c r="A242" s="80">
        <v>1107</v>
      </c>
      <c r="B242" s="5" t="s">
        <v>49</v>
      </c>
      <c r="C242" s="5" t="s">
        <v>14</v>
      </c>
      <c r="D242" s="6">
        <v>11</v>
      </c>
      <c r="E242" s="84">
        <v>11</v>
      </c>
    </row>
    <row r="243" spans="1:5" ht="12.75">
      <c r="A243" s="80">
        <v>1108</v>
      </c>
      <c r="B243" s="5" t="s">
        <v>49</v>
      </c>
      <c r="C243" s="5" t="s">
        <v>14</v>
      </c>
      <c r="D243" s="6">
        <v>11</v>
      </c>
      <c r="E243" s="84">
        <v>11</v>
      </c>
    </row>
    <row r="244" spans="1:5" ht="12.75">
      <c r="A244" s="80">
        <v>1109</v>
      </c>
      <c r="B244" s="5" t="s">
        <v>14</v>
      </c>
      <c r="C244" s="5"/>
      <c r="D244" s="6">
        <v>11</v>
      </c>
      <c r="E244" s="84">
        <v>11</v>
      </c>
    </row>
    <row r="245" spans="1:5" ht="12.75">
      <c r="A245" s="80">
        <v>1110</v>
      </c>
      <c r="B245" s="5" t="s">
        <v>14</v>
      </c>
      <c r="C245" s="5" t="s">
        <v>49</v>
      </c>
      <c r="D245" s="6">
        <v>11</v>
      </c>
      <c r="E245" s="84">
        <v>11</v>
      </c>
    </row>
    <row r="246" spans="1:5" ht="12.75">
      <c r="A246" s="80">
        <v>1111</v>
      </c>
      <c r="B246" s="5" t="s">
        <v>14</v>
      </c>
      <c r="C246" s="5"/>
      <c r="D246" s="6">
        <v>11</v>
      </c>
      <c r="E246" s="84">
        <v>11</v>
      </c>
    </row>
    <row r="247" spans="1:5" ht="12.75">
      <c r="A247" s="80">
        <v>1112</v>
      </c>
      <c r="B247" s="5" t="s">
        <v>14</v>
      </c>
      <c r="C247" s="5" t="s">
        <v>49</v>
      </c>
      <c r="D247" s="6">
        <v>11</v>
      </c>
      <c r="E247" s="84">
        <v>11</v>
      </c>
    </row>
    <row r="248" spans="1:5" ht="12.75">
      <c r="A248" s="80">
        <v>1113</v>
      </c>
      <c r="B248" s="5" t="s">
        <v>14</v>
      </c>
      <c r="C248" s="5"/>
      <c r="D248" s="6">
        <v>11</v>
      </c>
      <c r="E248" s="84">
        <v>11</v>
      </c>
    </row>
    <row r="249" spans="1:5" ht="12.75">
      <c r="A249" s="80">
        <v>1114</v>
      </c>
      <c r="B249" s="5" t="s">
        <v>49</v>
      </c>
      <c r="C249" s="5" t="s">
        <v>14</v>
      </c>
      <c r="D249" s="6">
        <v>11</v>
      </c>
      <c r="E249" s="84">
        <v>11</v>
      </c>
    </row>
    <row r="250" spans="1:5" ht="12.75">
      <c r="A250" s="80">
        <v>1115</v>
      </c>
      <c r="B250" s="5" t="s">
        <v>14</v>
      </c>
      <c r="C250" s="5" t="s">
        <v>14</v>
      </c>
      <c r="D250" s="6">
        <v>11</v>
      </c>
      <c r="E250" s="84">
        <v>11</v>
      </c>
    </row>
    <row r="251" spans="1:5" ht="12.75">
      <c r="A251" s="80">
        <v>1116</v>
      </c>
      <c r="B251" s="5" t="s">
        <v>49</v>
      </c>
      <c r="C251" s="5" t="s">
        <v>14</v>
      </c>
      <c r="D251" s="6">
        <v>11</v>
      </c>
      <c r="E251" s="84">
        <v>11</v>
      </c>
    </row>
    <row r="252" spans="1:5" ht="12.75">
      <c r="A252" s="80">
        <v>1117</v>
      </c>
      <c r="B252" s="5" t="s">
        <v>14</v>
      </c>
      <c r="C252" s="5" t="s">
        <v>49</v>
      </c>
      <c r="D252" s="6">
        <v>11</v>
      </c>
      <c r="E252" s="84">
        <v>11</v>
      </c>
    </row>
    <row r="253" spans="1:5" ht="12.75">
      <c r="A253" s="80">
        <v>1118</v>
      </c>
      <c r="B253" s="5" t="s">
        <v>49</v>
      </c>
      <c r="C253" s="5" t="s">
        <v>14</v>
      </c>
      <c r="D253" s="6">
        <v>11</v>
      </c>
      <c r="E253" s="84">
        <v>11</v>
      </c>
    </row>
    <row r="254" spans="1:5" ht="12.75">
      <c r="A254" s="80">
        <v>1119</v>
      </c>
      <c r="B254" s="5" t="s">
        <v>14</v>
      </c>
      <c r="C254" s="5"/>
      <c r="D254" s="6">
        <v>11</v>
      </c>
      <c r="E254" s="84">
        <v>11</v>
      </c>
    </row>
    <row r="255" spans="1:5" ht="12.75">
      <c r="A255" s="80">
        <v>1301</v>
      </c>
      <c r="B255" s="5" t="s">
        <v>166</v>
      </c>
      <c r="C255" s="5"/>
      <c r="D255" s="6">
        <v>13</v>
      </c>
      <c r="E255" s="84">
        <v>13</v>
      </c>
    </row>
    <row r="256" spans="1:5" ht="12.75">
      <c r="A256" s="80">
        <v>1302</v>
      </c>
      <c r="B256" s="5" t="s">
        <v>14</v>
      </c>
      <c r="C256" s="5" t="s">
        <v>166</v>
      </c>
      <c r="D256" s="6">
        <v>13</v>
      </c>
      <c r="E256" s="84">
        <v>13</v>
      </c>
    </row>
    <row r="257" spans="1:5" ht="12.75">
      <c r="A257" s="80">
        <v>1303</v>
      </c>
      <c r="B257" s="5" t="s">
        <v>166</v>
      </c>
      <c r="C257" s="5" t="s">
        <v>14</v>
      </c>
      <c r="D257" s="6">
        <v>13</v>
      </c>
      <c r="E257" s="84">
        <v>13</v>
      </c>
    </row>
    <row r="258" spans="1:5" ht="12.75">
      <c r="A258" s="80">
        <v>1304</v>
      </c>
      <c r="B258" s="5" t="s">
        <v>166</v>
      </c>
      <c r="C258" s="5"/>
      <c r="D258" s="6">
        <v>13</v>
      </c>
      <c r="E258" s="84">
        <v>13</v>
      </c>
    </row>
    <row r="259" spans="1:5" ht="12.75">
      <c r="A259" s="80">
        <v>1305</v>
      </c>
      <c r="B259" s="5" t="s">
        <v>166</v>
      </c>
      <c r="C259" s="5"/>
      <c r="D259" s="6">
        <v>13</v>
      </c>
      <c r="E259" s="84">
        <v>13</v>
      </c>
    </row>
    <row r="260" spans="1:5" ht="12.75">
      <c r="A260" s="80">
        <v>1306</v>
      </c>
      <c r="B260" s="5" t="s">
        <v>166</v>
      </c>
      <c r="C260" s="5"/>
      <c r="D260" s="6">
        <v>13</v>
      </c>
      <c r="E260" s="84">
        <v>13</v>
      </c>
    </row>
  </sheetData>
  <printOptions/>
  <pageMargins left="1.25" right="0.75" top="1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8"/>
  <sheetViews>
    <sheetView zoomScale="75" zoomScaleNormal="75" workbookViewId="0" topLeftCell="A1">
      <selection activeCell="R30" sqref="R30"/>
    </sheetView>
  </sheetViews>
  <sheetFormatPr defaultColWidth="3.83203125" defaultRowHeight="12.75"/>
  <cols>
    <col min="1" max="1" width="10" style="23" customWidth="1"/>
    <col min="2" max="2" width="5" style="23" customWidth="1"/>
    <col min="3" max="4" width="5.5" style="23" customWidth="1"/>
    <col min="5" max="5" width="5.66015625" style="23" customWidth="1"/>
    <col min="6" max="8" width="5.5" style="23" customWidth="1"/>
    <col min="9" max="9" width="6" style="23" customWidth="1"/>
    <col min="10" max="10" width="5.66015625" style="23" customWidth="1"/>
    <col min="11" max="11" width="5.5" style="23" customWidth="1"/>
    <col min="12" max="12" width="5.33203125" style="23" customWidth="1"/>
    <col min="13" max="13" width="6" style="23" customWidth="1"/>
    <col min="14" max="14" width="6.66015625" style="23" customWidth="1"/>
    <col min="15" max="15" width="5.33203125" style="23" customWidth="1"/>
    <col min="16" max="16" width="5.83203125" style="23" customWidth="1"/>
    <col min="17" max="17" width="8.16015625" style="23" customWidth="1"/>
    <col min="18" max="18" width="3.83203125" style="23" customWidth="1"/>
    <col min="19" max="19" width="11.33203125" style="23" customWidth="1"/>
    <col min="20" max="20" width="9.33203125" style="23" customWidth="1"/>
    <col min="21" max="16384" width="3.83203125" style="23" customWidth="1"/>
  </cols>
  <sheetData>
    <row r="1" spans="1:16" ht="13.5" thickBot="1">
      <c r="A1" s="100" t="s">
        <v>662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21" ht="18" customHeight="1">
      <c r="A2" s="24"/>
      <c r="B2" s="7"/>
      <c r="C2" s="179" t="s">
        <v>591</v>
      </c>
      <c r="D2" s="180"/>
      <c r="E2" s="180"/>
      <c r="F2" s="181"/>
      <c r="G2" s="25"/>
      <c r="H2" s="26"/>
      <c r="I2" s="27"/>
      <c r="J2" s="27"/>
      <c r="K2" s="27"/>
      <c r="L2" s="27"/>
      <c r="M2" s="27"/>
      <c r="N2" s="27"/>
      <c r="O2" s="27"/>
      <c r="P2" s="10"/>
      <c r="Q2" s="7"/>
      <c r="S2" s="23" t="s">
        <v>589</v>
      </c>
      <c r="T2" s="23" t="s">
        <v>604</v>
      </c>
      <c r="U2" s="23" t="s">
        <v>605</v>
      </c>
    </row>
    <row r="3" spans="1:20" ht="18" customHeight="1" thickBot="1">
      <c r="A3" s="28"/>
      <c r="B3" s="33"/>
      <c r="C3" s="45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8</v>
      </c>
      <c r="J3" s="46">
        <v>10</v>
      </c>
      <c r="K3" s="46" t="s">
        <v>590</v>
      </c>
      <c r="L3" s="46">
        <v>11</v>
      </c>
      <c r="M3" s="46">
        <v>13</v>
      </c>
      <c r="N3" s="47" t="s">
        <v>592</v>
      </c>
      <c r="O3" s="48" t="s">
        <v>593</v>
      </c>
      <c r="P3" s="34"/>
      <c r="Q3" s="35"/>
      <c r="S3" s="23">
        <v>1</v>
      </c>
      <c r="T3" s="23">
        <v>1</v>
      </c>
    </row>
    <row r="4" spans="1:20" ht="18" customHeight="1" thickBot="1">
      <c r="A4" s="105" t="s">
        <v>594</v>
      </c>
      <c r="B4" s="69">
        <v>1</v>
      </c>
      <c r="C4" s="49">
        <v>18</v>
      </c>
      <c r="D4" s="50"/>
      <c r="E4" s="51"/>
      <c r="F4" s="51"/>
      <c r="G4" s="51"/>
      <c r="H4" s="51"/>
      <c r="I4" s="51"/>
      <c r="J4" s="51">
        <v>1</v>
      </c>
      <c r="K4" s="51"/>
      <c r="L4" s="51" t="s">
        <v>597</v>
      </c>
      <c r="M4" s="51"/>
      <c r="N4" s="52"/>
      <c r="O4" s="53">
        <f aca="true" t="shared" si="0" ref="O4:O15">SUM(C4:N4)</f>
        <v>19</v>
      </c>
      <c r="P4" s="34"/>
      <c r="Q4" s="35"/>
      <c r="S4" s="23">
        <v>1</v>
      </c>
      <c r="T4" s="23">
        <v>1</v>
      </c>
    </row>
    <row r="5" spans="1:20" ht="18" customHeight="1" thickBot="1">
      <c r="A5" s="106" t="s">
        <v>595</v>
      </c>
      <c r="B5" s="70">
        <v>2</v>
      </c>
      <c r="C5" s="54"/>
      <c r="D5" s="49">
        <v>7</v>
      </c>
      <c r="E5" s="55"/>
      <c r="F5" s="56"/>
      <c r="G5" s="56"/>
      <c r="H5" s="56"/>
      <c r="I5" s="56"/>
      <c r="J5" s="56"/>
      <c r="K5" s="56"/>
      <c r="L5" s="56"/>
      <c r="M5" s="56"/>
      <c r="N5" s="57"/>
      <c r="O5" s="58">
        <f t="shared" si="0"/>
        <v>7</v>
      </c>
      <c r="P5" s="34"/>
      <c r="Q5" s="35"/>
      <c r="S5" s="23">
        <v>1</v>
      </c>
      <c r="T5" s="23">
        <v>1</v>
      </c>
    </row>
    <row r="6" spans="1:20" ht="18" customHeight="1" thickBot="1">
      <c r="A6" s="107" t="s">
        <v>596</v>
      </c>
      <c r="B6" s="70">
        <v>3</v>
      </c>
      <c r="C6" s="59"/>
      <c r="D6" s="52"/>
      <c r="E6" s="49">
        <v>6</v>
      </c>
      <c r="F6" s="55"/>
      <c r="G6" s="56"/>
      <c r="H6" s="56"/>
      <c r="I6" s="56"/>
      <c r="J6" s="56"/>
      <c r="K6" s="56" t="s">
        <v>597</v>
      </c>
      <c r="L6" s="56" t="s">
        <v>597</v>
      </c>
      <c r="M6" s="56"/>
      <c r="N6" s="57"/>
      <c r="O6" s="58">
        <f t="shared" si="0"/>
        <v>6</v>
      </c>
      <c r="P6" s="34"/>
      <c r="Q6" s="35"/>
      <c r="S6" s="23">
        <v>1</v>
      </c>
      <c r="T6" s="23">
        <v>1</v>
      </c>
    </row>
    <row r="7" spans="1:20" ht="18" customHeight="1" thickBot="1">
      <c r="A7" s="29"/>
      <c r="B7" s="70">
        <v>4</v>
      </c>
      <c r="C7" s="59"/>
      <c r="D7" s="56"/>
      <c r="E7" s="52"/>
      <c r="F7" s="49">
        <v>26</v>
      </c>
      <c r="G7" s="55"/>
      <c r="H7" s="56"/>
      <c r="I7" s="56"/>
      <c r="J7" s="56">
        <v>3</v>
      </c>
      <c r="K7" s="56"/>
      <c r="L7" s="56"/>
      <c r="M7" s="56"/>
      <c r="N7" s="57"/>
      <c r="O7" s="58">
        <f t="shared" si="0"/>
        <v>29</v>
      </c>
      <c r="P7" s="34"/>
      <c r="Q7" s="35"/>
      <c r="S7" s="23">
        <v>1</v>
      </c>
      <c r="T7" s="23">
        <v>1</v>
      </c>
    </row>
    <row r="8" spans="1:20" ht="18" customHeight="1" thickBot="1">
      <c r="A8" s="30"/>
      <c r="B8" s="70">
        <v>5</v>
      </c>
      <c r="C8" s="59"/>
      <c r="D8" s="56"/>
      <c r="E8" s="56"/>
      <c r="F8" s="52">
        <v>2</v>
      </c>
      <c r="G8" s="49">
        <v>27</v>
      </c>
      <c r="H8" s="55"/>
      <c r="I8" s="56"/>
      <c r="J8" s="56">
        <v>2</v>
      </c>
      <c r="K8" s="60">
        <v>7</v>
      </c>
      <c r="L8" s="56"/>
      <c r="M8" s="56"/>
      <c r="N8" s="57"/>
      <c r="O8" s="58">
        <f t="shared" si="0"/>
        <v>38</v>
      </c>
      <c r="P8" s="34"/>
      <c r="Q8" s="35"/>
      <c r="S8" s="23">
        <v>1</v>
      </c>
      <c r="T8" s="23">
        <v>1</v>
      </c>
    </row>
    <row r="9" spans="1:20" ht="18" customHeight="1" thickBot="1">
      <c r="A9" s="30"/>
      <c r="B9" s="70">
        <v>6</v>
      </c>
      <c r="C9" s="59"/>
      <c r="D9" s="56">
        <v>1</v>
      </c>
      <c r="E9" s="56"/>
      <c r="F9" s="56" t="s">
        <v>597</v>
      </c>
      <c r="G9" s="52"/>
      <c r="H9" s="49">
        <v>10</v>
      </c>
      <c r="I9" s="55" t="s">
        <v>597</v>
      </c>
      <c r="J9" s="56" t="s">
        <v>597</v>
      </c>
      <c r="K9" s="56"/>
      <c r="L9" s="56" t="s">
        <v>597</v>
      </c>
      <c r="M9" s="56"/>
      <c r="N9" s="57"/>
      <c r="O9" s="58">
        <f t="shared" si="0"/>
        <v>11</v>
      </c>
      <c r="P9" s="34"/>
      <c r="Q9" s="35"/>
      <c r="S9" s="23">
        <v>1</v>
      </c>
      <c r="T9" s="23">
        <v>1</v>
      </c>
    </row>
    <row r="10" spans="1:20" ht="18" customHeight="1" thickBot="1">
      <c r="A10" s="30"/>
      <c r="B10" s="70">
        <v>8</v>
      </c>
      <c r="C10" s="59">
        <v>1</v>
      </c>
      <c r="D10" s="56" t="s">
        <v>597</v>
      </c>
      <c r="E10" s="56">
        <v>1</v>
      </c>
      <c r="F10" s="56"/>
      <c r="G10" s="56"/>
      <c r="H10" s="52">
        <v>7</v>
      </c>
      <c r="I10" s="49">
        <v>35</v>
      </c>
      <c r="J10" s="55">
        <v>7</v>
      </c>
      <c r="K10" s="56">
        <v>2</v>
      </c>
      <c r="L10" s="56"/>
      <c r="M10" s="56"/>
      <c r="N10" s="57"/>
      <c r="O10" s="58">
        <f t="shared" si="0"/>
        <v>53</v>
      </c>
      <c r="P10" s="34"/>
      <c r="Q10" s="35"/>
      <c r="S10" s="23">
        <v>1</v>
      </c>
      <c r="T10" s="23">
        <v>1</v>
      </c>
    </row>
    <row r="11" spans="1:20" ht="18" customHeight="1" thickBot="1">
      <c r="A11" s="30"/>
      <c r="B11" s="70">
        <v>10</v>
      </c>
      <c r="C11" s="59"/>
      <c r="D11" s="56"/>
      <c r="E11" s="56">
        <v>2</v>
      </c>
      <c r="F11" s="56">
        <v>2</v>
      </c>
      <c r="G11" s="56">
        <v>2</v>
      </c>
      <c r="H11" s="56">
        <v>3</v>
      </c>
      <c r="I11" s="52">
        <v>3</v>
      </c>
      <c r="J11" s="49">
        <v>26</v>
      </c>
      <c r="K11" s="55">
        <v>2</v>
      </c>
      <c r="L11" s="56"/>
      <c r="M11" s="56"/>
      <c r="N11" s="57"/>
      <c r="O11" s="58">
        <f t="shared" si="0"/>
        <v>40</v>
      </c>
      <c r="P11" s="34"/>
      <c r="Q11" s="35"/>
      <c r="S11" s="23">
        <v>1</v>
      </c>
      <c r="T11" s="23">
        <v>1</v>
      </c>
    </row>
    <row r="12" spans="1:20" ht="18" customHeight="1" thickBot="1">
      <c r="A12" s="30"/>
      <c r="B12" s="70" t="s">
        <v>590</v>
      </c>
      <c r="C12" s="59" t="s">
        <v>597</v>
      </c>
      <c r="D12" s="56"/>
      <c r="E12" s="56"/>
      <c r="F12" s="56"/>
      <c r="G12" s="56">
        <v>2</v>
      </c>
      <c r="H12" s="56"/>
      <c r="I12" s="56">
        <v>1</v>
      </c>
      <c r="J12" s="52">
        <v>2</v>
      </c>
      <c r="K12" s="49">
        <v>19</v>
      </c>
      <c r="L12" s="55"/>
      <c r="M12" s="56"/>
      <c r="N12" s="57"/>
      <c r="O12" s="58">
        <f t="shared" si="0"/>
        <v>24</v>
      </c>
      <c r="P12" s="34"/>
      <c r="Q12" s="35"/>
      <c r="S12" s="23">
        <v>1</v>
      </c>
      <c r="T12" s="23">
        <v>1</v>
      </c>
    </row>
    <row r="13" spans="1:20" ht="18" customHeight="1" thickBot="1">
      <c r="A13" s="30"/>
      <c r="B13" s="70">
        <v>11</v>
      </c>
      <c r="C13" s="59" t="s">
        <v>597</v>
      </c>
      <c r="D13" s="56"/>
      <c r="E13" s="56"/>
      <c r="F13" s="56"/>
      <c r="G13" s="56"/>
      <c r="H13" s="56"/>
      <c r="I13" s="56"/>
      <c r="J13" s="56"/>
      <c r="K13" s="52"/>
      <c r="L13" s="61">
        <v>19</v>
      </c>
      <c r="M13" s="55" t="s">
        <v>597</v>
      </c>
      <c r="N13" s="57"/>
      <c r="O13" s="58">
        <f t="shared" si="0"/>
        <v>19</v>
      </c>
      <c r="P13" s="34"/>
      <c r="Q13" s="35"/>
      <c r="S13" s="23">
        <v>1</v>
      </c>
      <c r="T13" s="23">
        <v>1</v>
      </c>
    </row>
    <row r="14" spans="1:20" ht="18" customHeight="1" thickBot="1">
      <c r="A14" s="30"/>
      <c r="B14" s="70">
        <v>13</v>
      </c>
      <c r="C14" s="59"/>
      <c r="D14" s="56"/>
      <c r="E14" s="56"/>
      <c r="F14" s="56"/>
      <c r="G14" s="56"/>
      <c r="H14" s="56"/>
      <c r="I14" s="56"/>
      <c r="J14" s="56"/>
      <c r="K14" s="56"/>
      <c r="L14" s="52" t="s">
        <v>597</v>
      </c>
      <c r="M14" s="49">
        <v>6</v>
      </c>
      <c r="N14" s="62"/>
      <c r="O14" s="58">
        <f t="shared" si="0"/>
        <v>6</v>
      </c>
      <c r="P14" s="34"/>
      <c r="Q14" s="35"/>
      <c r="S14" s="23">
        <v>1</v>
      </c>
      <c r="T14" s="23">
        <v>1</v>
      </c>
    </row>
    <row r="15" spans="1:20" ht="18" customHeight="1" thickBot="1">
      <c r="A15" s="30"/>
      <c r="B15" s="71" t="s">
        <v>598</v>
      </c>
      <c r="C15" s="55"/>
      <c r="D15" s="63">
        <v>1</v>
      </c>
      <c r="E15" s="63"/>
      <c r="F15" s="63"/>
      <c r="G15" s="63"/>
      <c r="H15" s="63"/>
      <c r="I15" s="63"/>
      <c r="J15" s="63">
        <v>4</v>
      </c>
      <c r="K15" s="63"/>
      <c r="L15" s="63"/>
      <c r="M15" s="64"/>
      <c r="N15" s="65"/>
      <c r="O15" s="55">
        <f t="shared" si="0"/>
        <v>5</v>
      </c>
      <c r="P15" s="34"/>
      <c r="Q15" s="35"/>
      <c r="S15" s="23">
        <v>1</v>
      </c>
      <c r="T15" s="23">
        <v>1</v>
      </c>
    </row>
    <row r="16" spans="1:20" ht="18" customHeight="1" thickBot="1" thickTop="1">
      <c r="A16" s="30"/>
      <c r="B16" s="72" t="s">
        <v>593</v>
      </c>
      <c r="C16" s="66">
        <f aca="true" t="shared" si="1" ref="C16:O16">SUM(C4:C15)</f>
        <v>19</v>
      </c>
      <c r="D16" s="67">
        <f t="shared" si="1"/>
        <v>9</v>
      </c>
      <c r="E16" s="67">
        <f t="shared" si="1"/>
        <v>9</v>
      </c>
      <c r="F16" s="67">
        <f t="shared" si="1"/>
        <v>30</v>
      </c>
      <c r="G16" s="67">
        <f t="shared" si="1"/>
        <v>31</v>
      </c>
      <c r="H16" s="67">
        <f t="shared" si="1"/>
        <v>20</v>
      </c>
      <c r="I16" s="67">
        <f t="shared" si="1"/>
        <v>39</v>
      </c>
      <c r="J16" s="67">
        <f t="shared" si="1"/>
        <v>45</v>
      </c>
      <c r="K16" s="67">
        <f t="shared" si="1"/>
        <v>30</v>
      </c>
      <c r="L16" s="67">
        <f t="shared" si="1"/>
        <v>19</v>
      </c>
      <c r="M16" s="67">
        <f t="shared" si="1"/>
        <v>6</v>
      </c>
      <c r="N16" s="52">
        <f t="shared" si="1"/>
        <v>0</v>
      </c>
      <c r="O16" s="68">
        <f t="shared" si="1"/>
        <v>257</v>
      </c>
      <c r="P16" s="42"/>
      <c r="Q16" s="35"/>
      <c r="S16" s="23">
        <v>1</v>
      </c>
      <c r="T16" s="23">
        <v>1</v>
      </c>
    </row>
    <row r="17" spans="1:20" ht="18" customHeight="1" thickBot="1">
      <c r="A17" s="31"/>
      <c r="B17" s="43"/>
      <c r="C17" s="43"/>
      <c r="D17" s="43"/>
      <c r="E17" s="43"/>
      <c r="F17" s="43"/>
      <c r="G17" s="43"/>
      <c r="H17" s="43"/>
      <c r="I17" s="43"/>
      <c r="J17" s="43"/>
      <c r="K17" s="40"/>
      <c r="L17" s="176" t="s">
        <v>599</v>
      </c>
      <c r="M17" s="177"/>
      <c r="N17" s="177"/>
      <c r="O17" s="178"/>
      <c r="P17" s="36">
        <f>(C4+D5+E6+F7+G8+H9+I10+J11+K12+L13+M14)</f>
        <v>199</v>
      </c>
      <c r="Q17" s="35"/>
      <c r="S17" s="23">
        <v>1</v>
      </c>
      <c r="T17" s="23">
        <v>1</v>
      </c>
    </row>
    <row r="18" spans="1:20" ht="18" customHeight="1">
      <c r="A18" s="32"/>
      <c r="B18" s="70" t="s">
        <v>600</v>
      </c>
      <c r="C18" s="56">
        <f>((C4/C16)*100)</f>
        <v>94.73684210526315</v>
      </c>
      <c r="D18" s="56">
        <f>((D5/D16)*100)</f>
        <v>77.77777777777779</v>
      </c>
      <c r="E18" s="56">
        <f>(E6/E16)*100</f>
        <v>66.66666666666666</v>
      </c>
      <c r="F18" s="56">
        <f>(F7/F16)*100</f>
        <v>86.66666666666667</v>
      </c>
      <c r="G18" s="56">
        <f>(G8/G16)*100</f>
        <v>87.09677419354838</v>
      </c>
      <c r="H18" s="56">
        <f>(H9/H16)*100</f>
        <v>50</v>
      </c>
      <c r="I18" s="56">
        <f>(I10/I16)*100</f>
        <v>89.74358974358975</v>
      </c>
      <c r="J18" s="56">
        <f>(J11/J16)*100</f>
        <v>57.77777777777777</v>
      </c>
      <c r="K18" s="56">
        <f>(K12/K16)*100</f>
        <v>63.33333333333333</v>
      </c>
      <c r="L18" s="56">
        <f>(L13/L16)*100</f>
        <v>100</v>
      </c>
      <c r="M18" s="56">
        <f>(M14/M16)*100</f>
        <v>100</v>
      </c>
      <c r="N18" s="57"/>
      <c r="O18" s="73"/>
      <c r="P18" s="74">
        <f>((P17/O16)*100)</f>
        <v>77.431906614786</v>
      </c>
      <c r="Q18" s="35"/>
      <c r="S18" s="23">
        <v>1</v>
      </c>
      <c r="T18" s="23">
        <v>1</v>
      </c>
    </row>
    <row r="19" spans="1:20" ht="12.75">
      <c r="A19" s="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4"/>
      <c r="S19" s="23">
        <v>1</v>
      </c>
      <c r="T19" s="23">
        <v>1</v>
      </c>
    </row>
    <row r="20" spans="1:21" ht="13.5" thickBot="1">
      <c r="A20" s="7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4"/>
      <c r="S20" s="23">
        <v>1</v>
      </c>
      <c r="T20" s="23">
        <v>1</v>
      </c>
      <c r="U20" s="23">
        <v>18</v>
      </c>
    </row>
    <row r="21" spans="1:21" ht="13.5" thickBot="1">
      <c r="A21" s="100" t="s">
        <v>663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  <c r="Q21" s="35"/>
      <c r="S21" s="23">
        <v>8</v>
      </c>
      <c r="T21" s="23">
        <v>1</v>
      </c>
      <c r="U21" s="23">
        <v>1</v>
      </c>
    </row>
    <row r="22" spans="1:20" ht="17.25" customHeight="1">
      <c r="A22" s="24"/>
      <c r="B22" s="35"/>
      <c r="C22" s="179" t="s">
        <v>591</v>
      </c>
      <c r="D22" s="180"/>
      <c r="E22" s="180"/>
      <c r="F22" s="181"/>
      <c r="G22" s="37"/>
      <c r="H22" s="38"/>
      <c r="I22" s="38"/>
      <c r="J22" s="38"/>
      <c r="K22" s="38"/>
      <c r="L22" s="38"/>
      <c r="M22" s="38"/>
      <c r="N22" s="35"/>
      <c r="O22" s="35"/>
      <c r="P22" s="42"/>
      <c r="Q22" s="44"/>
      <c r="S22" s="23">
        <v>2</v>
      </c>
      <c r="T22" s="23">
        <v>2</v>
      </c>
    </row>
    <row r="23" spans="1:20" ht="17.25" customHeight="1" thickBot="1">
      <c r="A23" s="28"/>
      <c r="B23" s="33"/>
      <c r="C23" s="45">
        <v>1</v>
      </c>
      <c r="D23" s="46">
        <v>2</v>
      </c>
      <c r="E23" s="46">
        <v>3</v>
      </c>
      <c r="F23" s="46">
        <v>4</v>
      </c>
      <c r="G23" s="46">
        <v>5</v>
      </c>
      <c r="H23" s="46">
        <v>6</v>
      </c>
      <c r="I23" s="46">
        <v>10</v>
      </c>
      <c r="J23" s="46">
        <v>11</v>
      </c>
      <c r="K23" s="46">
        <v>13</v>
      </c>
      <c r="L23" s="47" t="s">
        <v>592</v>
      </c>
      <c r="M23" s="48" t="s">
        <v>593</v>
      </c>
      <c r="N23" s="41"/>
      <c r="O23" s="35"/>
      <c r="P23" s="42"/>
      <c r="Q23" s="44"/>
      <c r="S23" s="23">
        <v>2</v>
      </c>
      <c r="T23" s="23">
        <v>2</v>
      </c>
    </row>
    <row r="24" spans="1:20" ht="17.25" customHeight="1" thickBot="1">
      <c r="A24" s="105" t="s">
        <v>594</v>
      </c>
      <c r="B24" s="69">
        <v>1</v>
      </c>
      <c r="C24" s="75">
        <v>18</v>
      </c>
      <c r="D24" s="50"/>
      <c r="E24" s="51"/>
      <c r="F24" s="51"/>
      <c r="G24" s="51"/>
      <c r="H24" s="51"/>
      <c r="I24" s="51">
        <v>1</v>
      </c>
      <c r="J24" s="76" t="s">
        <v>597</v>
      </c>
      <c r="K24" s="51"/>
      <c r="L24" s="52"/>
      <c r="M24" s="53">
        <f aca="true" t="shared" si="2" ref="M24:M33">SUM(C24:L24)</f>
        <v>19</v>
      </c>
      <c r="N24" s="41"/>
      <c r="O24" s="35"/>
      <c r="P24" s="42"/>
      <c r="Q24" s="44"/>
      <c r="S24" s="23">
        <v>2</v>
      </c>
      <c r="T24" s="23">
        <v>2</v>
      </c>
    </row>
    <row r="25" spans="1:20" ht="17.25" customHeight="1" thickBot="1">
      <c r="A25" s="106" t="s">
        <v>595</v>
      </c>
      <c r="B25" s="70">
        <v>2</v>
      </c>
      <c r="C25" s="54"/>
      <c r="D25" s="49">
        <v>7</v>
      </c>
      <c r="E25" s="55"/>
      <c r="F25" s="56"/>
      <c r="G25" s="56"/>
      <c r="H25" s="56"/>
      <c r="I25" s="56"/>
      <c r="J25" s="56"/>
      <c r="K25" s="56"/>
      <c r="L25" s="57"/>
      <c r="M25" s="58">
        <f t="shared" si="2"/>
        <v>7</v>
      </c>
      <c r="N25" s="41"/>
      <c r="O25" s="35"/>
      <c r="P25" s="42"/>
      <c r="Q25" s="44"/>
      <c r="S25" s="23">
        <v>2</v>
      </c>
      <c r="T25" s="23">
        <v>2</v>
      </c>
    </row>
    <row r="26" spans="1:21" ht="17.25" customHeight="1" thickBot="1">
      <c r="A26" s="107" t="s">
        <v>596</v>
      </c>
      <c r="B26" s="70">
        <v>3</v>
      </c>
      <c r="C26" s="59"/>
      <c r="D26" s="52"/>
      <c r="E26" s="49">
        <v>6</v>
      </c>
      <c r="F26" s="55"/>
      <c r="G26" s="56"/>
      <c r="H26" s="56"/>
      <c r="I26" s="56"/>
      <c r="J26" s="56" t="s">
        <v>597</v>
      </c>
      <c r="K26" s="56"/>
      <c r="L26" s="57"/>
      <c r="M26" s="58">
        <f t="shared" si="2"/>
        <v>6</v>
      </c>
      <c r="N26" s="41"/>
      <c r="O26" s="35"/>
      <c r="P26" s="42"/>
      <c r="Q26" s="44"/>
      <c r="S26" s="23">
        <v>2</v>
      </c>
      <c r="T26" s="23">
        <v>2</v>
      </c>
      <c r="U26" s="23" t="s">
        <v>597</v>
      </c>
    </row>
    <row r="27" spans="1:21" ht="17.25" customHeight="1" thickBot="1">
      <c r="A27" s="29"/>
      <c r="B27" s="70">
        <v>4</v>
      </c>
      <c r="C27" s="59"/>
      <c r="D27" s="56"/>
      <c r="E27" s="52"/>
      <c r="F27" s="49">
        <v>26</v>
      </c>
      <c r="G27" s="55"/>
      <c r="H27" s="56"/>
      <c r="I27" s="56">
        <v>3</v>
      </c>
      <c r="J27" s="56"/>
      <c r="K27" s="56"/>
      <c r="L27" s="57"/>
      <c r="M27" s="58">
        <f t="shared" si="2"/>
        <v>29</v>
      </c>
      <c r="N27" s="41"/>
      <c r="O27" s="35"/>
      <c r="P27" s="42"/>
      <c r="Q27" s="44"/>
      <c r="S27" s="23">
        <v>2</v>
      </c>
      <c r="T27" s="23">
        <v>2</v>
      </c>
      <c r="U27" s="23">
        <v>6</v>
      </c>
    </row>
    <row r="28" spans="1:21" ht="17.25" customHeight="1" thickBot="1">
      <c r="A28" s="30"/>
      <c r="B28" s="70">
        <v>5</v>
      </c>
      <c r="C28" s="59"/>
      <c r="D28" s="56"/>
      <c r="E28" s="56"/>
      <c r="F28" s="52">
        <v>2</v>
      </c>
      <c r="G28" s="49">
        <v>27</v>
      </c>
      <c r="H28" s="55"/>
      <c r="I28" s="60">
        <v>9</v>
      </c>
      <c r="J28" s="56"/>
      <c r="K28" s="56"/>
      <c r="L28" s="57"/>
      <c r="M28" s="58">
        <f t="shared" si="2"/>
        <v>38</v>
      </c>
      <c r="N28" s="41"/>
      <c r="O28" s="35"/>
      <c r="P28" s="42"/>
      <c r="Q28" s="44"/>
      <c r="S28" s="23">
        <v>6</v>
      </c>
      <c r="T28" s="23">
        <v>2</v>
      </c>
      <c r="U28" s="23">
        <v>1</v>
      </c>
    </row>
    <row r="29" spans="1:21" ht="17.25" customHeight="1" thickBot="1">
      <c r="A29" s="30"/>
      <c r="B29" s="70">
        <v>6</v>
      </c>
      <c r="C29" s="59"/>
      <c r="D29" s="56">
        <v>1</v>
      </c>
      <c r="E29" s="56"/>
      <c r="F29" s="56"/>
      <c r="G29" s="52"/>
      <c r="H29" s="49">
        <v>10</v>
      </c>
      <c r="I29" s="56" t="s">
        <v>597</v>
      </c>
      <c r="J29" s="56" t="s">
        <v>597</v>
      </c>
      <c r="K29" s="56"/>
      <c r="L29" s="57"/>
      <c r="M29" s="58">
        <f t="shared" si="2"/>
        <v>11</v>
      </c>
      <c r="N29" s="41"/>
      <c r="O29" s="35"/>
      <c r="P29" s="42"/>
      <c r="Q29" s="44"/>
      <c r="S29" s="23">
        <v>8</v>
      </c>
      <c r="T29" s="23">
        <v>2</v>
      </c>
      <c r="U29" s="23">
        <v>2</v>
      </c>
    </row>
    <row r="30" spans="1:20" ht="17.25" customHeight="1" thickBot="1">
      <c r="A30" s="30"/>
      <c r="B30" s="70">
        <v>10</v>
      </c>
      <c r="C30" s="77">
        <v>1</v>
      </c>
      <c r="D30" s="60" t="s">
        <v>597</v>
      </c>
      <c r="E30" s="60">
        <v>3</v>
      </c>
      <c r="F30" s="60">
        <v>2</v>
      </c>
      <c r="G30" s="60">
        <v>4</v>
      </c>
      <c r="H30" s="60">
        <v>10</v>
      </c>
      <c r="I30" s="75">
        <v>97</v>
      </c>
      <c r="J30" s="56"/>
      <c r="K30" s="56"/>
      <c r="L30" s="57"/>
      <c r="M30" s="58">
        <f t="shared" si="2"/>
        <v>117</v>
      </c>
      <c r="N30" s="41"/>
      <c r="O30" s="35"/>
      <c r="P30" s="42"/>
      <c r="Q30" s="44"/>
      <c r="S30" s="23">
        <v>3</v>
      </c>
      <c r="T30" s="23">
        <v>3</v>
      </c>
    </row>
    <row r="31" spans="1:20" ht="17.25" customHeight="1" thickBot="1">
      <c r="A31" s="30"/>
      <c r="B31" s="70">
        <v>11</v>
      </c>
      <c r="C31" s="78" t="s">
        <v>597</v>
      </c>
      <c r="D31" s="56"/>
      <c r="E31" s="56"/>
      <c r="F31" s="56"/>
      <c r="G31" s="56"/>
      <c r="H31" s="56"/>
      <c r="I31" s="56"/>
      <c r="J31" s="61">
        <v>19</v>
      </c>
      <c r="K31" s="55" t="s">
        <v>597</v>
      </c>
      <c r="L31" s="57"/>
      <c r="M31" s="58">
        <f t="shared" si="2"/>
        <v>19</v>
      </c>
      <c r="N31" s="41"/>
      <c r="O31" s="35"/>
      <c r="P31" s="42"/>
      <c r="Q31" s="44"/>
      <c r="S31" s="23">
        <v>3</v>
      </c>
      <c r="T31" s="23">
        <v>3</v>
      </c>
    </row>
    <row r="32" spans="1:20" ht="17.25" customHeight="1" thickBot="1">
      <c r="A32" s="30"/>
      <c r="B32" s="70">
        <v>13</v>
      </c>
      <c r="C32" s="59"/>
      <c r="D32" s="56"/>
      <c r="E32" s="56"/>
      <c r="F32" s="56"/>
      <c r="G32" s="56"/>
      <c r="H32" s="56"/>
      <c r="I32" s="56"/>
      <c r="J32" s="52" t="s">
        <v>597</v>
      </c>
      <c r="K32" s="49">
        <v>6</v>
      </c>
      <c r="L32" s="62"/>
      <c r="M32" s="58">
        <f t="shared" si="2"/>
        <v>6</v>
      </c>
      <c r="N32" s="41"/>
      <c r="O32" s="35"/>
      <c r="P32" s="42"/>
      <c r="Q32" s="44"/>
      <c r="S32" s="23">
        <v>3</v>
      </c>
      <c r="T32" s="23">
        <v>3</v>
      </c>
    </row>
    <row r="33" spans="1:20" ht="17.25" customHeight="1" thickBot="1">
      <c r="A33" s="30"/>
      <c r="B33" s="71" t="s">
        <v>598</v>
      </c>
      <c r="C33" s="55"/>
      <c r="D33" s="63">
        <v>1</v>
      </c>
      <c r="E33" s="63"/>
      <c r="F33" s="63"/>
      <c r="G33" s="63"/>
      <c r="H33" s="63"/>
      <c r="I33" s="63">
        <v>4</v>
      </c>
      <c r="J33" s="63"/>
      <c r="K33" s="64"/>
      <c r="L33" s="65"/>
      <c r="M33" s="55">
        <f t="shared" si="2"/>
        <v>5</v>
      </c>
      <c r="N33" s="41"/>
      <c r="O33" s="35"/>
      <c r="P33" s="42"/>
      <c r="Q33" s="44"/>
      <c r="S33" s="23">
        <v>3</v>
      </c>
      <c r="T33" s="23">
        <v>3</v>
      </c>
    </row>
    <row r="34" spans="1:20" ht="17.25" customHeight="1" thickBot="1" thickTop="1">
      <c r="A34" s="30"/>
      <c r="B34" s="72" t="s">
        <v>593</v>
      </c>
      <c r="C34" s="66">
        <f aca="true" t="shared" si="3" ref="C34:M34">SUM(C24:C33)</f>
        <v>19</v>
      </c>
      <c r="D34" s="67">
        <f t="shared" si="3"/>
        <v>9</v>
      </c>
      <c r="E34" s="67">
        <f t="shared" si="3"/>
        <v>9</v>
      </c>
      <c r="F34" s="67">
        <f t="shared" si="3"/>
        <v>30</v>
      </c>
      <c r="G34" s="67">
        <f t="shared" si="3"/>
        <v>31</v>
      </c>
      <c r="H34" s="67">
        <f t="shared" si="3"/>
        <v>20</v>
      </c>
      <c r="I34" s="67">
        <f t="shared" si="3"/>
        <v>114</v>
      </c>
      <c r="J34" s="67">
        <f t="shared" si="3"/>
        <v>19</v>
      </c>
      <c r="K34" s="67">
        <f t="shared" si="3"/>
        <v>6</v>
      </c>
      <c r="L34" s="52">
        <f t="shared" si="3"/>
        <v>0</v>
      </c>
      <c r="M34" s="68">
        <f t="shared" si="3"/>
        <v>257</v>
      </c>
      <c r="N34" s="41"/>
      <c r="O34" s="35"/>
      <c r="P34" s="42"/>
      <c r="Q34" s="35"/>
      <c r="S34" s="23">
        <v>3</v>
      </c>
      <c r="T34" s="23">
        <v>3</v>
      </c>
    </row>
    <row r="35" spans="1:21" ht="17.25" customHeight="1" thickBot="1">
      <c r="A35" s="30"/>
      <c r="B35" s="43"/>
      <c r="C35" s="43"/>
      <c r="D35" s="43"/>
      <c r="E35" s="43"/>
      <c r="F35" s="43"/>
      <c r="G35" s="43"/>
      <c r="H35" s="43"/>
      <c r="I35" s="43"/>
      <c r="J35" s="176" t="s">
        <v>599</v>
      </c>
      <c r="K35" s="177"/>
      <c r="L35" s="177"/>
      <c r="M35" s="178"/>
      <c r="N35" s="49">
        <f>(C24+D25+E26+F27+G28+H29+I30+J31+K32)</f>
        <v>216</v>
      </c>
      <c r="O35" s="35"/>
      <c r="P35" s="42"/>
      <c r="Q35" s="35"/>
      <c r="S35" s="23">
        <v>3</v>
      </c>
      <c r="T35" s="23">
        <v>3</v>
      </c>
      <c r="U35" s="23">
        <v>6</v>
      </c>
    </row>
    <row r="36" spans="1:21" ht="17.25" customHeight="1">
      <c r="A36" s="30"/>
      <c r="B36" s="70" t="s">
        <v>600</v>
      </c>
      <c r="C36" s="56">
        <f>((C24/C34)*100)</f>
        <v>94.73684210526315</v>
      </c>
      <c r="D36" s="56">
        <f>((D25/D34)*100)</f>
        <v>77.77777777777779</v>
      </c>
      <c r="E36" s="56">
        <f>(E26/E34)*100</f>
        <v>66.66666666666666</v>
      </c>
      <c r="F36" s="56">
        <f>(F27/F34)*100</f>
        <v>86.66666666666667</v>
      </c>
      <c r="G36" s="56">
        <f>(G28/G34)*100</f>
        <v>87.09677419354838</v>
      </c>
      <c r="H36" s="56">
        <f>(H29/H34)*100</f>
        <v>50</v>
      </c>
      <c r="I36" s="56">
        <f>(I30/I34)*100</f>
        <v>85.08771929824562</v>
      </c>
      <c r="J36" s="56">
        <f>(J31/J34)*100</f>
        <v>100</v>
      </c>
      <c r="K36" s="56">
        <f>(K32/K34)*100</f>
        <v>100</v>
      </c>
      <c r="L36" s="39"/>
      <c r="M36" s="43"/>
      <c r="N36" s="79">
        <f>((N35/M34)*100)</f>
        <v>84.04669260700389</v>
      </c>
      <c r="O36" s="35"/>
      <c r="P36" s="42"/>
      <c r="Q36" s="44"/>
      <c r="S36" s="23">
        <v>8</v>
      </c>
      <c r="T36" s="23">
        <v>3</v>
      </c>
      <c r="U36" s="23">
        <v>1</v>
      </c>
    </row>
    <row r="37" spans="1:20" ht="17.25" customHeight="1">
      <c r="A37" s="7"/>
      <c r="O37" s="7"/>
      <c r="P37" s="7"/>
      <c r="S37" s="23">
        <v>10</v>
      </c>
      <c r="T37" s="23">
        <v>3</v>
      </c>
    </row>
    <row r="38" spans="1:21" ht="12.75">
      <c r="A38" s="7"/>
      <c r="P38" s="7"/>
      <c r="S38" s="23">
        <v>10</v>
      </c>
      <c r="T38" s="23">
        <v>3</v>
      </c>
      <c r="U38" s="23">
        <v>2</v>
      </c>
    </row>
    <row r="39" spans="19:20" ht="12.75">
      <c r="S39" s="23">
        <v>4</v>
      </c>
      <c r="T39" s="23">
        <v>4</v>
      </c>
    </row>
    <row r="40" spans="19:20" ht="12.75">
      <c r="S40" s="23">
        <v>4</v>
      </c>
      <c r="T40" s="23">
        <v>4</v>
      </c>
    </row>
    <row r="41" spans="19:20" ht="12.75">
      <c r="S41" s="23">
        <v>4</v>
      </c>
      <c r="T41" s="23">
        <v>4</v>
      </c>
    </row>
    <row r="42" spans="19:20" ht="12.75">
      <c r="S42" s="23">
        <v>4</v>
      </c>
      <c r="T42" s="23">
        <v>4</v>
      </c>
    </row>
    <row r="43" spans="19:20" ht="12.75">
      <c r="S43" s="23">
        <v>4</v>
      </c>
      <c r="T43" s="23">
        <v>4</v>
      </c>
    </row>
    <row r="44" spans="19:20" ht="12.75">
      <c r="S44" s="23">
        <v>4</v>
      </c>
      <c r="T44" s="23">
        <v>4</v>
      </c>
    </row>
    <row r="45" spans="19:20" ht="12.75">
      <c r="S45" s="23">
        <v>4</v>
      </c>
      <c r="T45" s="23">
        <v>4</v>
      </c>
    </row>
    <row r="46" spans="19:20" ht="12.75">
      <c r="S46" s="23">
        <v>4</v>
      </c>
      <c r="T46" s="23">
        <v>4</v>
      </c>
    </row>
    <row r="47" spans="19:20" ht="12.75">
      <c r="S47" s="23">
        <v>4</v>
      </c>
      <c r="T47" s="23">
        <v>4</v>
      </c>
    </row>
    <row r="48" spans="19:20" ht="12.75">
      <c r="S48" s="23">
        <v>4</v>
      </c>
      <c r="T48" s="23">
        <v>4</v>
      </c>
    </row>
    <row r="49" spans="19:20" ht="12.75">
      <c r="S49" s="23">
        <v>4</v>
      </c>
      <c r="T49" s="23">
        <v>4</v>
      </c>
    </row>
    <row r="50" spans="19:20" ht="12.75">
      <c r="S50" s="23">
        <v>4</v>
      </c>
      <c r="T50" s="23">
        <v>4</v>
      </c>
    </row>
    <row r="51" spans="19:20" ht="12.75">
      <c r="S51" s="23">
        <v>4</v>
      </c>
      <c r="T51" s="23">
        <v>4</v>
      </c>
    </row>
    <row r="52" spans="19:20" ht="12.75">
      <c r="S52" s="23">
        <v>4</v>
      </c>
      <c r="T52" s="23">
        <v>4</v>
      </c>
    </row>
    <row r="53" spans="19:20" ht="12.75">
      <c r="S53" s="23">
        <v>4</v>
      </c>
      <c r="T53" s="23">
        <v>4</v>
      </c>
    </row>
    <row r="54" spans="19:20" ht="12.75">
      <c r="S54" s="23">
        <v>4</v>
      </c>
      <c r="T54" s="23">
        <v>4</v>
      </c>
    </row>
    <row r="55" spans="19:20" ht="12.75">
      <c r="S55" s="23">
        <v>4</v>
      </c>
      <c r="T55" s="23">
        <v>4</v>
      </c>
    </row>
    <row r="56" spans="19:20" ht="12.75">
      <c r="S56" s="23">
        <v>4</v>
      </c>
      <c r="T56" s="23">
        <v>4</v>
      </c>
    </row>
    <row r="57" spans="19:20" ht="12.75">
      <c r="S57" s="23">
        <v>4</v>
      </c>
      <c r="T57" s="23">
        <v>4</v>
      </c>
    </row>
    <row r="58" spans="19:20" ht="12.75">
      <c r="S58" s="23">
        <v>4</v>
      </c>
      <c r="T58" s="23">
        <v>4</v>
      </c>
    </row>
    <row r="59" spans="19:20" ht="12.75">
      <c r="S59" s="23">
        <v>4</v>
      </c>
      <c r="T59" s="23">
        <v>4</v>
      </c>
    </row>
    <row r="60" spans="19:20" ht="12.75">
      <c r="S60" s="23">
        <v>4</v>
      </c>
      <c r="T60" s="23">
        <v>4</v>
      </c>
    </row>
    <row r="61" spans="19:20" ht="12.75">
      <c r="S61" s="23">
        <v>4</v>
      </c>
      <c r="T61" s="23">
        <v>4</v>
      </c>
    </row>
    <row r="62" spans="19:20" ht="12.75">
      <c r="S62" s="23">
        <v>4</v>
      </c>
      <c r="T62" s="23">
        <v>4</v>
      </c>
    </row>
    <row r="63" spans="19:20" ht="12.75">
      <c r="S63" s="23">
        <v>4</v>
      </c>
      <c r="T63" s="23">
        <v>4</v>
      </c>
    </row>
    <row r="64" spans="19:21" ht="12.75">
      <c r="S64" s="23">
        <v>4</v>
      </c>
      <c r="T64" s="23">
        <v>4</v>
      </c>
      <c r="U64" s="23">
        <v>26</v>
      </c>
    </row>
    <row r="65" spans="19:20" ht="12.75">
      <c r="S65" s="23">
        <v>5</v>
      </c>
      <c r="T65" s="23">
        <v>4</v>
      </c>
    </row>
    <row r="66" spans="19:21" ht="12.75">
      <c r="S66" s="23">
        <v>5</v>
      </c>
      <c r="T66" s="23">
        <v>4</v>
      </c>
      <c r="U66" s="23">
        <v>2</v>
      </c>
    </row>
    <row r="67" spans="19:20" ht="12.75">
      <c r="S67" s="23">
        <v>10</v>
      </c>
      <c r="T67" s="23">
        <v>4</v>
      </c>
    </row>
    <row r="68" spans="19:21" ht="12.75">
      <c r="S68" s="23">
        <v>10</v>
      </c>
      <c r="T68" s="23">
        <v>4</v>
      </c>
      <c r="U68" s="23">
        <v>2</v>
      </c>
    </row>
    <row r="69" spans="19:20" ht="12.75">
      <c r="S69" s="23">
        <v>5</v>
      </c>
      <c r="T69" s="23">
        <v>5</v>
      </c>
    </row>
    <row r="70" spans="19:20" ht="12.75">
      <c r="S70" s="23">
        <v>5</v>
      </c>
      <c r="T70" s="23">
        <v>5</v>
      </c>
    </row>
    <row r="71" spans="19:20" ht="12.75">
      <c r="S71" s="23">
        <v>5</v>
      </c>
      <c r="T71" s="23">
        <v>5</v>
      </c>
    </row>
    <row r="72" spans="19:20" ht="12.75">
      <c r="S72" s="23">
        <v>5</v>
      </c>
      <c r="T72" s="23">
        <v>5</v>
      </c>
    </row>
    <row r="73" spans="19:20" ht="12.75">
      <c r="S73" s="23">
        <v>5</v>
      </c>
      <c r="T73" s="23">
        <v>5</v>
      </c>
    </row>
    <row r="74" spans="19:20" ht="12.75">
      <c r="S74" s="23">
        <v>5</v>
      </c>
      <c r="T74" s="23">
        <v>5</v>
      </c>
    </row>
    <row r="75" spans="19:20" ht="12.75">
      <c r="S75" s="23">
        <v>5</v>
      </c>
      <c r="T75" s="23">
        <v>5</v>
      </c>
    </row>
    <row r="76" spans="19:20" ht="12.75">
      <c r="S76" s="23">
        <v>5</v>
      </c>
      <c r="T76" s="23">
        <v>5</v>
      </c>
    </row>
    <row r="77" spans="19:20" ht="12.75">
      <c r="S77" s="23">
        <v>5</v>
      </c>
      <c r="T77" s="23">
        <v>5</v>
      </c>
    </row>
    <row r="78" spans="19:20" ht="12.75">
      <c r="S78" s="23">
        <v>5</v>
      </c>
      <c r="T78" s="23">
        <v>5</v>
      </c>
    </row>
    <row r="79" spans="19:20" ht="12.75">
      <c r="S79" s="23">
        <v>5</v>
      </c>
      <c r="T79" s="23">
        <v>5</v>
      </c>
    </row>
    <row r="80" spans="19:20" ht="12.75">
      <c r="S80" s="23">
        <v>5</v>
      </c>
      <c r="T80" s="23">
        <v>5</v>
      </c>
    </row>
    <row r="81" spans="19:20" ht="12.75">
      <c r="S81" s="23">
        <v>5</v>
      </c>
      <c r="T81" s="23">
        <v>5</v>
      </c>
    </row>
    <row r="82" spans="19:20" ht="12.75">
      <c r="S82" s="23">
        <v>5</v>
      </c>
      <c r="T82" s="23">
        <v>5</v>
      </c>
    </row>
    <row r="83" spans="19:20" ht="12.75">
      <c r="S83" s="23">
        <v>5</v>
      </c>
      <c r="T83" s="23">
        <v>5</v>
      </c>
    </row>
    <row r="84" spans="19:20" ht="12.75">
      <c r="S84" s="23">
        <v>5</v>
      </c>
      <c r="T84" s="23">
        <v>5</v>
      </c>
    </row>
    <row r="85" spans="19:20" ht="12.75">
      <c r="S85" s="23">
        <v>5</v>
      </c>
      <c r="T85" s="23">
        <v>5</v>
      </c>
    </row>
    <row r="86" spans="19:20" ht="12.75">
      <c r="S86" s="23">
        <v>5</v>
      </c>
      <c r="T86" s="23">
        <v>5</v>
      </c>
    </row>
    <row r="87" spans="19:20" ht="12.75">
      <c r="S87" s="23">
        <v>5</v>
      </c>
      <c r="T87" s="23">
        <v>5</v>
      </c>
    </row>
    <row r="88" spans="19:20" ht="12.75">
      <c r="S88" s="23">
        <v>5</v>
      </c>
      <c r="T88" s="23">
        <v>5</v>
      </c>
    </row>
    <row r="89" spans="19:20" ht="12.75">
      <c r="S89" s="23">
        <v>5</v>
      </c>
      <c r="T89" s="23">
        <v>5</v>
      </c>
    </row>
    <row r="90" spans="19:20" ht="12.75">
      <c r="S90" s="23">
        <v>5</v>
      </c>
      <c r="T90" s="23">
        <v>5</v>
      </c>
    </row>
    <row r="91" spans="19:20" ht="12.75">
      <c r="S91" s="23">
        <v>5</v>
      </c>
      <c r="T91" s="23">
        <v>5</v>
      </c>
    </row>
    <row r="92" spans="19:20" ht="12.75">
      <c r="S92" s="23">
        <v>5</v>
      </c>
      <c r="T92" s="23">
        <v>5</v>
      </c>
    </row>
    <row r="93" spans="19:20" ht="12.75">
      <c r="S93" s="23">
        <v>5</v>
      </c>
      <c r="T93" s="23">
        <v>5</v>
      </c>
    </row>
    <row r="94" spans="19:20" ht="12.75">
      <c r="S94" s="23">
        <v>5</v>
      </c>
      <c r="T94" s="23">
        <v>5</v>
      </c>
    </row>
    <row r="95" spans="19:21" ht="12.75">
      <c r="S95" s="23">
        <v>5</v>
      </c>
      <c r="T95" s="23">
        <v>5</v>
      </c>
      <c r="U95" s="23">
        <v>27</v>
      </c>
    </row>
    <row r="96" spans="19:20" ht="12.75">
      <c r="S96" s="23">
        <v>10</v>
      </c>
      <c r="T96" s="23">
        <v>5</v>
      </c>
    </row>
    <row r="97" spans="19:21" ht="12.75">
      <c r="S97" s="23">
        <v>10</v>
      </c>
      <c r="T97" s="23">
        <v>5</v>
      </c>
      <c r="U97" s="23">
        <v>2</v>
      </c>
    </row>
    <row r="98" spans="19:20" ht="12.75">
      <c r="S98" s="23" t="s">
        <v>590</v>
      </c>
      <c r="T98" s="23">
        <v>5</v>
      </c>
    </row>
    <row r="99" spans="19:21" ht="12.75">
      <c r="S99" s="23" t="s">
        <v>590</v>
      </c>
      <c r="T99" s="23">
        <v>5</v>
      </c>
      <c r="U99" s="23">
        <v>2</v>
      </c>
    </row>
    <row r="100" spans="19:20" ht="12.75">
      <c r="S100" s="23">
        <v>6</v>
      </c>
      <c r="T100" s="23">
        <v>6</v>
      </c>
    </row>
    <row r="101" spans="19:20" ht="12.75">
      <c r="S101" s="23">
        <v>6</v>
      </c>
      <c r="T101" s="23">
        <v>6</v>
      </c>
    </row>
    <row r="102" spans="19:20" ht="12.75">
      <c r="S102" s="23">
        <v>6</v>
      </c>
      <c r="T102" s="23">
        <v>6</v>
      </c>
    </row>
    <row r="103" spans="19:20" ht="12.75">
      <c r="S103" s="23">
        <v>6</v>
      </c>
      <c r="T103" s="23">
        <v>6</v>
      </c>
    </row>
    <row r="104" spans="19:20" ht="12.75">
      <c r="S104" s="23">
        <v>6</v>
      </c>
      <c r="T104" s="23">
        <v>6</v>
      </c>
    </row>
    <row r="105" spans="19:20" ht="12.75">
      <c r="S105" s="23">
        <v>6</v>
      </c>
      <c r="T105" s="23">
        <v>6</v>
      </c>
    </row>
    <row r="106" spans="19:20" ht="12.75">
      <c r="S106" s="23">
        <v>6</v>
      </c>
      <c r="T106" s="23">
        <v>6</v>
      </c>
    </row>
    <row r="107" spans="19:20" ht="12.75">
      <c r="S107" s="23">
        <v>6</v>
      </c>
      <c r="T107" s="23">
        <v>6</v>
      </c>
    </row>
    <row r="108" spans="19:20" ht="12.75">
      <c r="S108" s="23">
        <v>6</v>
      </c>
      <c r="T108" s="23">
        <v>6</v>
      </c>
    </row>
    <row r="109" spans="19:21" ht="12.75">
      <c r="S109" s="23">
        <v>6</v>
      </c>
      <c r="T109" s="23">
        <v>6</v>
      </c>
      <c r="U109" s="23">
        <v>10</v>
      </c>
    </row>
    <row r="110" spans="19:20" ht="12.75">
      <c r="S110" s="23">
        <v>8</v>
      </c>
      <c r="T110" s="23">
        <v>6</v>
      </c>
    </row>
    <row r="111" spans="19:20" ht="12.75">
      <c r="S111" s="23">
        <v>8</v>
      </c>
      <c r="T111" s="23">
        <v>6</v>
      </c>
    </row>
    <row r="112" spans="19:20" ht="12.75">
      <c r="S112" s="23">
        <v>8</v>
      </c>
      <c r="T112" s="23">
        <v>6</v>
      </c>
    </row>
    <row r="113" spans="19:20" ht="12.75">
      <c r="S113" s="23">
        <v>8</v>
      </c>
      <c r="T113" s="23">
        <v>6</v>
      </c>
    </row>
    <row r="114" spans="19:20" ht="12.75">
      <c r="S114" s="23">
        <v>8</v>
      </c>
      <c r="T114" s="23">
        <v>6</v>
      </c>
    </row>
    <row r="115" spans="19:20" ht="12.75">
      <c r="S115" s="23">
        <v>8</v>
      </c>
      <c r="T115" s="23">
        <v>6</v>
      </c>
    </row>
    <row r="116" spans="19:21" ht="12.75">
      <c r="S116" s="23">
        <v>8</v>
      </c>
      <c r="T116" s="23">
        <v>6</v>
      </c>
      <c r="U116" s="23">
        <v>7</v>
      </c>
    </row>
    <row r="117" spans="19:20" ht="12.75">
      <c r="S117" s="23">
        <v>10</v>
      </c>
      <c r="T117" s="23">
        <v>6</v>
      </c>
    </row>
    <row r="118" spans="19:20" ht="12.75">
      <c r="S118" s="23">
        <v>10</v>
      </c>
      <c r="T118" s="23">
        <v>6</v>
      </c>
    </row>
    <row r="119" spans="19:21" ht="12.75">
      <c r="S119" s="23">
        <v>10</v>
      </c>
      <c r="T119" s="23">
        <v>6</v>
      </c>
      <c r="U119" s="23">
        <v>3</v>
      </c>
    </row>
    <row r="120" spans="19:20" ht="12.75">
      <c r="S120" s="23">
        <v>8</v>
      </c>
      <c r="T120" s="23">
        <v>8</v>
      </c>
    </row>
    <row r="121" spans="19:20" ht="12.75">
      <c r="S121" s="23">
        <v>8</v>
      </c>
      <c r="T121" s="23">
        <v>8</v>
      </c>
    </row>
    <row r="122" spans="19:20" ht="12.75">
      <c r="S122" s="23">
        <v>8</v>
      </c>
      <c r="T122" s="23">
        <v>8</v>
      </c>
    </row>
    <row r="123" spans="19:20" ht="12.75">
      <c r="S123" s="23">
        <v>8</v>
      </c>
      <c r="T123" s="23">
        <v>8</v>
      </c>
    </row>
    <row r="124" spans="19:20" ht="12.75">
      <c r="S124" s="23">
        <v>8</v>
      </c>
      <c r="T124" s="23">
        <v>8</v>
      </c>
    </row>
    <row r="125" spans="19:20" ht="12.75">
      <c r="S125" s="23">
        <v>8</v>
      </c>
      <c r="T125" s="23">
        <v>8</v>
      </c>
    </row>
    <row r="126" spans="19:20" ht="12.75">
      <c r="S126" s="23">
        <v>8</v>
      </c>
      <c r="T126" s="23">
        <v>8</v>
      </c>
    </row>
    <row r="127" spans="19:20" ht="12.75">
      <c r="S127" s="23">
        <v>8</v>
      </c>
      <c r="T127" s="23">
        <v>8</v>
      </c>
    </row>
    <row r="128" spans="19:20" ht="12.75">
      <c r="S128" s="23">
        <v>8</v>
      </c>
      <c r="T128" s="23">
        <v>8</v>
      </c>
    </row>
    <row r="129" spans="19:20" ht="12.75">
      <c r="S129" s="23">
        <v>8</v>
      </c>
      <c r="T129" s="23">
        <v>8</v>
      </c>
    </row>
    <row r="130" spans="19:20" ht="12.75">
      <c r="S130" s="23">
        <v>8</v>
      </c>
      <c r="T130" s="23">
        <v>8</v>
      </c>
    </row>
    <row r="131" spans="19:20" ht="12.75">
      <c r="S131" s="23">
        <v>8</v>
      </c>
      <c r="T131" s="23">
        <v>8</v>
      </c>
    </row>
    <row r="132" spans="19:20" ht="12.75">
      <c r="S132" s="23">
        <v>8</v>
      </c>
      <c r="T132" s="23">
        <v>8</v>
      </c>
    </row>
    <row r="133" spans="19:20" ht="12.75">
      <c r="S133" s="23">
        <v>8</v>
      </c>
      <c r="T133" s="23">
        <v>8</v>
      </c>
    </row>
    <row r="134" spans="19:20" ht="12.75">
      <c r="S134" s="23">
        <v>8</v>
      </c>
      <c r="T134" s="23">
        <v>8</v>
      </c>
    </row>
    <row r="135" spans="19:20" ht="12.75">
      <c r="S135" s="23">
        <v>8</v>
      </c>
      <c r="T135" s="23">
        <v>8</v>
      </c>
    </row>
    <row r="136" spans="19:20" ht="12.75">
      <c r="S136" s="23">
        <v>8</v>
      </c>
      <c r="T136" s="23">
        <v>8</v>
      </c>
    </row>
    <row r="137" spans="19:20" ht="12.75">
      <c r="S137" s="23">
        <v>8</v>
      </c>
      <c r="T137" s="23">
        <v>8</v>
      </c>
    </row>
    <row r="138" spans="19:20" ht="12.75">
      <c r="S138" s="23">
        <v>8</v>
      </c>
      <c r="T138" s="23">
        <v>8</v>
      </c>
    </row>
    <row r="139" spans="19:20" ht="12.75">
      <c r="S139" s="23">
        <v>8</v>
      </c>
      <c r="T139" s="23">
        <v>8</v>
      </c>
    </row>
    <row r="140" spans="19:20" ht="12.75">
      <c r="S140" s="23">
        <v>8</v>
      </c>
      <c r="T140" s="23">
        <v>8</v>
      </c>
    </row>
    <row r="141" spans="19:20" ht="12.75">
      <c r="S141" s="23">
        <v>8</v>
      </c>
      <c r="T141" s="23">
        <v>8</v>
      </c>
    </row>
    <row r="142" spans="19:20" ht="12.75">
      <c r="S142" s="23">
        <v>8</v>
      </c>
      <c r="T142" s="23">
        <v>8</v>
      </c>
    </row>
    <row r="143" spans="19:20" ht="12.75">
      <c r="S143" s="23">
        <v>8</v>
      </c>
      <c r="T143" s="23">
        <v>8</v>
      </c>
    </row>
    <row r="144" spans="19:20" ht="12.75">
      <c r="S144" s="23">
        <v>8</v>
      </c>
      <c r="T144" s="23">
        <v>8</v>
      </c>
    </row>
    <row r="145" spans="19:20" ht="12.75">
      <c r="S145" s="23">
        <v>8</v>
      </c>
      <c r="T145" s="23">
        <v>8</v>
      </c>
    </row>
    <row r="146" spans="19:20" ht="12.75">
      <c r="S146" s="23">
        <v>8</v>
      </c>
      <c r="T146" s="23">
        <v>8</v>
      </c>
    </row>
    <row r="147" spans="19:20" ht="12.75">
      <c r="S147" s="23">
        <v>8</v>
      </c>
      <c r="T147" s="23">
        <v>8</v>
      </c>
    </row>
    <row r="148" spans="19:20" ht="12.75">
      <c r="S148" s="23">
        <v>8</v>
      </c>
      <c r="T148" s="23">
        <v>8</v>
      </c>
    </row>
    <row r="149" spans="19:20" ht="12.75">
      <c r="S149" s="23">
        <v>8</v>
      </c>
      <c r="T149" s="23">
        <v>8</v>
      </c>
    </row>
    <row r="150" spans="19:20" ht="12.75">
      <c r="S150" s="23">
        <v>8</v>
      </c>
      <c r="T150" s="23">
        <v>8</v>
      </c>
    </row>
    <row r="151" spans="19:20" ht="12.75">
      <c r="S151" s="23">
        <v>8</v>
      </c>
      <c r="T151" s="23">
        <v>8</v>
      </c>
    </row>
    <row r="152" spans="19:20" ht="12.75">
      <c r="S152" s="23">
        <v>8</v>
      </c>
      <c r="T152" s="23">
        <v>8</v>
      </c>
    </row>
    <row r="153" spans="19:20" ht="12.75">
      <c r="S153" s="23">
        <v>8</v>
      </c>
      <c r="T153" s="23">
        <v>8</v>
      </c>
    </row>
    <row r="154" spans="19:21" ht="12.75">
      <c r="S154" s="23">
        <v>8</v>
      </c>
      <c r="T154" s="23">
        <v>8</v>
      </c>
      <c r="U154" s="23">
        <v>35</v>
      </c>
    </row>
    <row r="155" spans="19:20" ht="12.75">
      <c r="S155" s="23">
        <v>10</v>
      </c>
      <c r="T155" s="23">
        <v>8</v>
      </c>
    </row>
    <row r="156" spans="19:20" ht="12.75">
      <c r="S156" s="23">
        <v>10</v>
      </c>
      <c r="T156" s="23">
        <v>8</v>
      </c>
    </row>
    <row r="157" spans="19:21" ht="12.75">
      <c r="S157" s="23">
        <v>10</v>
      </c>
      <c r="T157" s="23">
        <v>8</v>
      </c>
      <c r="U157" s="23">
        <v>3</v>
      </c>
    </row>
    <row r="158" spans="19:21" ht="12.75">
      <c r="S158" s="23" t="s">
        <v>590</v>
      </c>
      <c r="T158" s="23">
        <v>8</v>
      </c>
      <c r="U158" s="23">
        <v>1</v>
      </c>
    </row>
    <row r="159" spans="19:21" ht="12.75">
      <c r="S159" s="23">
        <v>1</v>
      </c>
      <c r="T159" s="23">
        <v>10</v>
      </c>
      <c r="U159" s="23">
        <v>1</v>
      </c>
    </row>
    <row r="160" spans="19:20" ht="12.75">
      <c r="S160" s="23">
        <v>4</v>
      </c>
      <c r="T160" s="23">
        <v>10</v>
      </c>
    </row>
    <row r="161" spans="19:21" ht="12.75">
      <c r="S161" s="23">
        <v>4</v>
      </c>
      <c r="T161" s="23">
        <v>10</v>
      </c>
      <c r="U161" s="23" t="s">
        <v>597</v>
      </c>
    </row>
    <row r="162" spans="19:21" ht="12.75">
      <c r="S162" s="23">
        <v>4</v>
      </c>
      <c r="T162" s="23">
        <v>10</v>
      </c>
      <c r="U162" s="23">
        <v>3</v>
      </c>
    </row>
    <row r="163" spans="19:20" ht="12.75">
      <c r="S163" s="23">
        <v>5</v>
      </c>
      <c r="T163" s="23">
        <v>10</v>
      </c>
    </row>
    <row r="164" spans="19:21" ht="12.75">
      <c r="S164" s="23">
        <v>5</v>
      </c>
      <c r="T164" s="23">
        <v>10</v>
      </c>
      <c r="U164" s="23">
        <v>2</v>
      </c>
    </row>
    <row r="165" spans="19:20" ht="12.75">
      <c r="S165" s="23">
        <v>8</v>
      </c>
      <c r="T165" s="23">
        <v>10</v>
      </c>
    </row>
    <row r="166" spans="19:20" ht="12.75">
      <c r="S166" s="23">
        <v>8</v>
      </c>
      <c r="T166" s="23">
        <v>10</v>
      </c>
    </row>
    <row r="167" spans="19:20" ht="12.75">
      <c r="S167" s="23">
        <v>8</v>
      </c>
      <c r="T167" s="23">
        <v>10</v>
      </c>
    </row>
    <row r="168" spans="19:20" ht="12.75">
      <c r="S168" s="23">
        <v>8</v>
      </c>
      <c r="T168" s="23">
        <v>10</v>
      </c>
    </row>
    <row r="169" spans="19:20" ht="12.75">
      <c r="S169" s="23">
        <v>8</v>
      </c>
      <c r="T169" s="23">
        <v>10</v>
      </c>
    </row>
    <row r="170" spans="19:20" ht="12.75">
      <c r="S170" s="23">
        <v>8</v>
      </c>
      <c r="T170" s="23">
        <v>10</v>
      </c>
    </row>
    <row r="171" spans="19:21" ht="12.75">
      <c r="S171" s="23">
        <v>8</v>
      </c>
      <c r="T171" s="23">
        <v>10</v>
      </c>
      <c r="U171" s="23">
        <v>7</v>
      </c>
    </row>
    <row r="172" spans="19:20" ht="12.75">
      <c r="S172" s="23">
        <v>10</v>
      </c>
      <c r="T172" s="23">
        <v>10</v>
      </c>
    </row>
    <row r="173" spans="19:20" ht="12.75">
      <c r="S173" s="23">
        <v>10</v>
      </c>
      <c r="T173" s="23">
        <v>10</v>
      </c>
    </row>
    <row r="174" spans="19:20" ht="12.75">
      <c r="S174" s="23">
        <v>10</v>
      </c>
      <c r="T174" s="23">
        <v>10</v>
      </c>
    </row>
    <row r="175" spans="19:20" ht="12.75">
      <c r="S175" s="23">
        <v>10</v>
      </c>
      <c r="T175" s="23">
        <v>10</v>
      </c>
    </row>
    <row r="176" spans="19:20" ht="12.75">
      <c r="S176" s="23">
        <v>10</v>
      </c>
      <c r="T176" s="23">
        <v>10</v>
      </c>
    </row>
    <row r="177" spans="19:20" ht="12.75">
      <c r="S177" s="23">
        <v>10</v>
      </c>
      <c r="T177" s="23">
        <v>10</v>
      </c>
    </row>
    <row r="178" spans="19:20" ht="12.75">
      <c r="S178" s="23">
        <v>10</v>
      </c>
      <c r="T178" s="23">
        <v>10</v>
      </c>
    </row>
    <row r="179" spans="19:20" ht="12.75">
      <c r="S179" s="23">
        <v>10</v>
      </c>
      <c r="T179" s="23">
        <v>10</v>
      </c>
    </row>
    <row r="180" spans="19:20" ht="12.75">
      <c r="S180" s="23">
        <v>10</v>
      </c>
      <c r="T180" s="23">
        <v>10</v>
      </c>
    </row>
    <row r="181" spans="19:20" ht="12.75">
      <c r="S181" s="23">
        <v>10</v>
      </c>
      <c r="T181" s="23">
        <v>10</v>
      </c>
    </row>
    <row r="182" spans="19:20" ht="12.75">
      <c r="S182" s="23">
        <v>10</v>
      </c>
      <c r="T182" s="23">
        <v>10</v>
      </c>
    </row>
    <row r="183" spans="19:20" ht="12.75">
      <c r="S183" s="23">
        <v>10</v>
      </c>
      <c r="T183" s="23">
        <v>10</v>
      </c>
    </row>
    <row r="184" spans="19:20" ht="12.75">
      <c r="S184" s="23">
        <v>10</v>
      </c>
      <c r="T184" s="23">
        <v>10</v>
      </c>
    </row>
    <row r="185" spans="19:20" ht="12.75">
      <c r="S185" s="23">
        <v>10</v>
      </c>
      <c r="T185" s="23">
        <v>10</v>
      </c>
    </row>
    <row r="186" spans="19:20" ht="12.75">
      <c r="S186" s="23">
        <v>10</v>
      </c>
      <c r="T186" s="23">
        <v>10</v>
      </c>
    </row>
    <row r="187" spans="19:20" ht="12.75">
      <c r="S187" s="23">
        <v>10</v>
      </c>
      <c r="T187" s="23">
        <v>10</v>
      </c>
    </row>
    <row r="188" spans="19:20" ht="12.75">
      <c r="S188" s="23">
        <v>10</v>
      </c>
      <c r="T188" s="23">
        <v>10</v>
      </c>
    </row>
    <row r="189" spans="19:20" ht="12.75">
      <c r="S189" s="23">
        <v>10</v>
      </c>
      <c r="T189" s="23">
        <v>10</v>
      </c>
    </row>
    <row r="190" spans="19:20" ht="12.75">
      <c r="S190" s="23">
        <v>10</v>
      </c>
      <c r="T190" s="23">
        <v>10</v>
      </c>
    </row>
    <row r="191" spans="19:20" ht="12.75">
      <c r="S191" s="23">
        <v>10</v>
      </c>
      <c r="T191" s="23">
        <v>10</v>
      </c>
    </row>
    <row r="192" spans="19:20" ht="12.75">
      <c r="S192" s="23">
        <v>10</v>
      </c>
      <c r="T192" s="23">
        <v>10</v>
      </c>
    </row>
    <row r="193" spans="19:20" ht="12.75">
      <c r="S193" s="23">
        <v>10</v>
      </c>
      <c r="T193" s="23">
        <v>10</v>
      </c>
    </row>
    <row r="194" spans="19:20" ht="12.75">
      <c r="S194" s="23">
        <v>10</v>
      </c>
      <c r="T194" s="23">
        <v>10</v>
      </c>
    </row>
    <row r="195" spans="19:20" ht="12.75">
      <c r="S195" s="23">
        <v>10</v>
      </c>
      <c r="T195" s="23">
        <v>10</v>
      </c>
    </row>
    <row r="196" spans="19:20" ht="12.75">
      <c r="S196" s="23">
        <v>10</v>
      </c>
      <c r="T196" s="23">
        <v>10</v>
      </c>
    </row>
    <row r="197" spans="19:21" ht="12.75">
      <c r="S197" s="23">
        <v>10</v>
      </c>
      <c r="T197" s="23">
        <v>10</v>
      </c>
      <c r="U197" s="23">
        <v>26</v>
      </c>
    </row>
    <row r="198" spans="19:20" ht="12.75">
      <c r="S198" s="23" t="s">
        <v>590</v>
      </c>
      <c r="T198" s="23">
        <v>10</v>
      </c>
    </row>
    <row r="199" spans="19:21" ht="12.75">
      <c r="S199" s="23" t="s">
        <v>590</v>
      </c>
      <c r="T199" s="23">
        <v>10</v>
      </c>
      <c r="U199" s="23">
        <v>2</v>
      </c>
    </row>
    <row r="200" ht="12.75">
      <c r="T200" s="23">
        <v>10</v>
      </c>
    </row>
    <row r="201" ht="12.75">
      <c r="T201" s="23">
        <v>10</v>
      </c>
    </row>
    <row r="202" ht="12.75">
      <c r="T202" s="23">
        <v>10</v>
      </c>
    </row>
    <row r="203" spans="20:21" ht="12.75">
      <c r="T203" s="23">
        <v>10</v>
      </c>
      <c r="U203" s="23">
        <v>4</v>
      </c>
    </row>
    <row r="204" spans="19:20" ht="12.75">
      <c r="S204" s="23">
        <v>11</v>
      </c>
      <c r="T204" s="23">
        <v>11</v>
      </c>
    </row>
    <row r="205" spans="19:20" ht="12.75">
      <c r="S205" s="23">
        <v>11</v>
      </c>
      <c r="T205" s="23">
        <v>11</v>
      </c>
    </row>
    <row r="206" spans="19:20" ht="12.75">
      <c r="S206" s="23">
        <v>11</v>
      </c>
      <c r="T206" s="23">
        <v>11</v>
      </c>
    </row>
    <row r="207" spans="19:20" ht="12.75">
      <c r="S207" s="23">
        <v>11</v>
      </c>
      <c r="T207" s="23">
        <v>11</v>
      </c>
    </row>
    <row r="208" spans="19:20" ht="12.75">
      <c r="S208" s="23">
        <v>11</v>
      </c>
      <c r="T208" s="23">
        <v>11</v>
      </c>
    </row>
    <row r="209" spans="19:20" ht="12.75">
      <c r="S209" s="23">
        <v>11</v>
      </c>
      <c r="T209" s="23">
        <v>11</v>
      </c>
    </row>
    <row r="210" spans="19:20" ht="12.75">
      <c r="S210" s="23">
        <v>11</v>
      </c>
      <c r="T210" s="23">
        <v>11</v>
      </c>
    </row>
    <row r="211" spans="19:20" ht="12.75">
      <c r="S211" s="23">
        <v>11</v>
      </c>
      <c r="T211" s="23">
        <v>11</v>
      </c>
    </row>
    <row r="212" spans="19:20" ht="12.75">
      <c r="S212" s="23">
        <v>11</v>
      </c>
      <c r="T212" s="23">
        <v>11</v>
      </c>
    </row>
    <row r="213" spans="19:20" ht="12.75">
      <c r="S213" s="23">
        <v>11</v>
      </c>
      <c r="T213" s="23">
        <v>11</v>
      </c>
    </row>
    <row r="214" spans="19:20" ht="12.75">
      <c r="S214" s="23">
        <v>11</v>
      </c>
      <c r="T214" s="23">
        <v>11</v>
      </c>
    </row>
    <row r="215" spans="19:20" ht="12.75">
      <c r="S215" s="23">
        <v>11</v>
      </c>
      <c r="T215" s="23">
        <v>11</v>
      </c>
    </row>
    <row r="216" spans="19:20" ht="12.75">
      <c r="S216" s="23">
        <v>11</v>
      </c>
      <c r="T216" s="23">
        <v>11</v>
      </c>
    </row>
    <row r="217" spans="19:20" ht="12.75">
      <c r="S217" s="23">
        <v>11</v>
      </c>
      <c r="T217" s="23">
        <v>11</v>
      </c>
    </row>
    <row r="218" spans="19:20" ht="12.75">
      <c r="S218" s="23">
        <v>11</v>
      </c>
      <c r="T218" s="23">
        <v>11</v>
      </c>
    </row>
    <row r="219" spans="19:20" ht="12.75">
      <c r="S219" s="23">
        <v>11</v>
      </c>
      <c r="T219" s="23">
        <v>11</v>
      </c>
    </row>
    <row r="220" spans="19:20" ht="12.75">
      <c r="S220" s="23">
        <v>11</v>
      </c>
      <c r="T220" s="23">
        <v>11</v>
      </c>
    </row>
    <row r="221" spans="19:20" ht="12.75">
      <c r="S221" s="23">
        <v>11</v>
      </c>
      <c r="T221" s="23">
        <v>11</v>
      </c>
    </row>
    <row r="222" spans="19:21" ht="12.75">
      <c r="S222" s="23">
        <v>11</v>
      </c>
      <c r="T222" s="23">
        <v>11</v>
      </c>
      <c r="U222" s="23">
        <v>19</v>
      </c>
    </row>
    <row r="223" spans="19:20" ht="12.75">
      <c r="S223" s="23">
        <v>13</v>
      </c>
      <c r="T223" s="23">
        <v>13</v>
      </c>
    </row>
    <row r="224" spans="19:20" ht="12.75">
      <c r="S224" s="23">
        <v>13</v>
      </c>
      <c r="T224" s="23">
        <v>13</v>
      </c>
    </row>
    <row r="225" spans="19:20" ht="12.75">
      <c r="S225" s="23">
        <v>13</v>
      </c>
      <c r="T225" s="23">
        <v>13</v>
      </c>
    </row>
    <row r="226" spans="19:20" ht="12.75">
      <c r="S226" s="23">
        <v>13</v>
      </c>
      <c r="T226" s="23">
        <v>13</v>
      </c>
    </row>
    <row r="227" spans="19:20" ht="12.75">
      <c r="S227" s="23">
        <v>13</v>
      </c>
      <c r="T227" s="23">
        <v>13</v>
      </c>
    </row>
    <row r="228" spans="19:21" ht="12.75">
      <c r="S228" s="23">
        <v>13</v>
      </c>
      <c r="T228" s="23">
        <v>13</v>
      </c>
      <c r="U228" s="23">
        <v>6</v>
      </c>
    </row>
    <row r="229" spans="19:20" ht="12.75">
      <c r="S229" s="23">
        <v>5</v>
      </c>
      <c r="T229" s="23" t="s">
        <v>590</v>
      </c>
    </row>
    <row r="230" spans="19:20" ht="12.75">
      <c r="S230" s="23">
        <v>5</v>
      </c>
      <c r="T230" s="23" t="s">
        <v>590</v>
      </c>
    </row>
    <row r="231" spans="19:20" ht="12.75">
      <c r="S231" s="23">
        <v>5</v>
      </c>
      <c r="T231" s="23" t="s">
        <v>590</v>
      </c>
    </row>
    <row r="232" spans="19:20" ht="12.75">
      <c r="S232" s="23">
        <v>5</v>
      </c>
      <c r="T232" s="23" t="s">
        <v>590</v>
      </c>
    </row>
    <row r="233" spans="19:20" ht="12.75">
      <c r="S233" s="23">
        <v>5</v>
      </c>
      <c r="T233" s="23" t="s">
        <v>590</v>
      </c>
    </row>
    <row r="234" spans="19:20" ht="12.75">
      <c r="S234" s="23">
        <v>5</v>
      </c>
      <c r="T234" s="23" t="s">
        <v>590</v>
      </c>
    </row>
    <row r="235" spans="19:21" ht="12.75">
      <c r="S235" s="23">
        <v>5</v>
      </c>
      <c r="T235" s="23" t="s">
        <v>590</v>
      </c>
      <c r="U235" s="23">
        <v>7</v>
      </c>
    </row>
    <row r="236" spans="19:20" ht="12.75">
      <c r="S236" s="23">
        <v>8</v>
      </c>
      <c r="T236" s="23" t="s">
        <v>590</v>
      </c>
    </row>
    <row r="237" spans="19:21" ht="12.75">
      <c r="S237" s="23">
        <v>8</v>
      </c>
      <c r="T237" s="23" t="s">
        <v>590</v>
      </c>
      <c r="U237" s="23">
        <v>2</v>
      </c>
    </row>
    <row r="238" spans="19:20" ht="12.75">
      <c r="S238" s="23">
        <v>10</v>
      </c>
      <c r="T238" s="23" t="s">
        <v>590</v>
      </c>
    </row>
    <row r="239" spans="19:21" ht="12.75">
      <c r="S239" s="23">
        <v>10</v>
      </c>
      <c r="T239" s="23" t="s">
        <v>590</v>
      </c>
      <c r="U239" s="23">
        <v>2</v>
      </c>
    </row>
    <row r="240" spans="19:20" ht="12.75">
      <c r="S240" s="23" t="s">
        <v>590</v>
      </c>
      <c r="T240" s="23" t="s">
        <v>590</v>
      </c>
    </row>
    <row r="241" spans="19:20" ht="12.75">
      <c r="S241" s="23" t="s">
        <v>590</v>
      </c>
      <c r="T241" s="23" t="s">
        <v>590</v>
      </c>
    </row>
    <row r="242" spans="19:20" ht="12.75">
      <c r="S242" s="23" t="s">
        <v>590</v>
      </c>
      <c r="T242" s="23" t="s">
        <v>590</v>
      </c>
    </row>
    <row r="243" spans="19:20" ht="12.75">
      <c r="S243" s="23" t="s">
        <v>590</v>
      </c>
      <c r="T243" s="23" t="s">
        <v>590</v>
      </c>
    </row>
    <row r="244" spans="19:20" ht="12.75">
      <c r="S244" s="23" t="s">
        <v>590</v>
      </c>
      <c r="T244" s="23" t="s">
        <v>590</v>
      </c>
    </row>
    <row r="245" spans="19:20" ht="12.75">
      <c r="S245" s="23" t="s">
        <v>590</v>
      </c>
      <c r="T245" s="23" t="s">
        <v>590</v>
      </c>
    </row>
    <row r="246" spans="19:20" ht="12.75">
      <c r="S246" s="23" t="s">
        <v>590</v>
      </c>
      <c r="T246" s="23" t="s">
        <v>590</v>
      </c>
    </row>
    <row r="247" spans="19:20" ht="12.75">
      <c r="S247" s="23" t="s">
        <v>590</v>
      </c>
      <c r="T247" s="23" t="s">
        <v>590</v>
      </c>
    </row>
    <row r="248" spans="19:20" ht="12.75">
      <c r="S248" s="23" t="s">
        <v>590</v>
      </c>
      <c r="T248" s="23" t="s">
        <v>590</v>
      </c>
    </row>
    <row r="249" spans="19:20" ht="12.75">
      <c r="S249" s="23" t="s">
        <v>590</v>
      </c>
      <c r="T249" s="23" t="s">
        <v>590</v>
      </c>
    </row>
    <row r="250" spans="19:20" ht="12.75">
      <c r="S250" s="23" t="s">
        <v>590</v>
      </c>
      <c r="T250" s="23" t="s">
        <v>590</v>
      </c>
    </row>
    <row r="251" spans="19:20" ht="12.75">
      <c r="S251" s="23" t="s">
        <v>590</v>
      </c>
      <c r="T251" s="23" t="s">
        <v>590</v>
      </c>
    </row>
    <row r="252" spans="19:20" ht="12.75">
      <c r="S252" s="23" t="s">
        <v>590</v>
      </c>
      <c r="T252" s="23" t="s">
        <v>590</v>
      </c>
    </row>
    <row r="253" spans="19:20" ht="12.75">
      <c r="S253" s="23" t="s">
        <v>590</v>
      </c>
      <c r="T253" s="23" t="s">
        <v>590</v>
      </c>
    </row>
    <row r="254" spans="19:20" ht="12.75">
      <c r="S254" s="23" t="s">
        <v>590</v>
      </c>
      <c r="T254" s="23" t="s">
        <v>590</v>
      </c>
    </row>
    <row r="255" spans="19:20" ht="12.75">
      <c r="S255" s="23" t="s">
        <v>590</v>
      </c>
      <c r="T255" s="23" t="s">
        <v>590</v>
      </c>
    </row>
    <row r="256" spans="19:20" ht="12.75">
      <c r="S256" s="23" t="s">
        <v>590</v>
      </c>
      <c r="T256" s="23" t="s">
        <v>590</v>
      </c>
    </row>
    <row r="257" spans="19:20" ht="12.75">
      <c r="S257" s="23" t="s">
        <v>590</v>
      </c>
      <c r="T257" s="23" t="s">
        <v>590</v>
      </c>
    </row>
    <row r="258" spans="19:21" ht="12.75">
      <c r="S258" s="23" t="s">
        <v>590</v>
      </c>
      <c r="T258" s="23" t="s">
        <v>590</v>
      </c>
      <c r="U258" s="23">
        <v>19</v>
      </c>
    </row>
  </sheetData>
  <mergeCells count="4">
    <mergeCell ref="L17:O17"/>
    <mergeCell ref="J35:M35"/>
    <mergeCell ref="C22:F22"/>
    <mergeCell ref="C2:F2"/>
  </mergeCells>
  <printOptions/>
  <pageMargins left="1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="85" zoomScaleNormal="85" workbookViewId="0" topLeftCell="I1">
      <selection activeCell="E6" sqref="E6"/>
    </sheetView>
  </sheetViews>
  <sheetFormatPr defaultColWidth="3.83203125" defaultRowHeight="12.75"/>
  <cols>
    <col min="1" max="1" width="10.83203125" style="134" bestFit="1" customWidth="1"/>
    <col min="2" max="2" width="19.33203125" style="134" bestFit="1" customWidth="1"/>
    <col min="3" max="3" width="14.16015625" style="108" bestFit="1" customWidth="1"/>
    <col min="4" max="6" width="8.33203125" style="108" bestFit="1" customWidth="1"/>
    <col min="7" max="7" width="6.83203125" style="108" bestFit="1" customWidth="1"/>
    <col min="8" max="8" width="8.33203125" style="108" bestFit="1" customWidth="1"/>
    <col min="9" max="9" width="6.83203125" style="108" bestFit="1" customWidth="1"/>
    <col min="10" max="13" width="8.33203125" style="108" bestFit="1" customWidth="1"/>
    <col min="14" max="14" width="10.5" style="108" customWidth="1"/>
    <col min="15" max="15" width="6.83203125" style="108" bestFit="1" customWidth="1"/>
    <col min="16" max="16" width="10" style="108" bestFit="1" customWidth="1"/>
    <col min="17" max="17" width="11.5" style="108" bestFit="1" customWidth="1"/>
    <col min="18" max="18" width="11.66015625" style="108" bestFit="1" customWidth="1"/>
    <col min="19" max="19" width="6" style="108" customWidth="1"/>
    <col min="20" max="20" width="14.16015625" style="108" customWidth="1"/>
    <col min="21" max="21" width="21.16015625" style="108" bestFit="1" customWidth="1"/>
    <col min="22" max="37" width="10.66015625" style="108" customWidth="1"/>
    <col min="38" max="16384" width="3.83203125" style="108" customWidth="1"/>
  </cols>
  <sheetData>
    <row r="1" spans="1:35" ht="17.25" thickBot="1" thickTop="1">
      <c r="A1" s="148" t="s">
        <v>679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T1" s="148" t="s">
        <v>680</v>
      </c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2"/>
    </row>
    <row r="2" spans="1:35" s="134" customFormat="1" ht="18" customHeight="1" thickBot="1" thickTop="1">
      <c r="A2" s="123"/>
      <c r="B2" s="124"/>
      <c r="C2" s="121" t="s">
        <v>667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5" t="s">
        <v>671</v>
      </c>
      <c r="Q2" s="126" t="s">
        <v>673</v>
      </c>
      <c r="R2" s="127" t="s">
        <v>673</v>
      </c>
      <c r="T2" s="128"/>
      <c r="U2" s="131"/>
      <c r="V2" s="131" t="s">
        <v>667</v>
      </c>
      <c r="W2" s="131"/>
      <c r="X2" s="114"/>
      <c r="Y2" s="114"/>
      <c r="Z2" s="114"/>
      <c r="AA2" s="114"/>
      <c r="AB2" s="114"/>
      <c r="AC2" s="114"/>
      <c r="AD2" s="114"/>
      <c r="AE2" s="114"/>
      <c r="AF2" s="131"/>
      <c r="AG2" s="125" t="s">
        <v>671</v>
      </c>
      <c r="AH2" s="125" t="s">
        <v>673</v>
      </c>
      <c r="AI2" s="129" t="s">
        <v>673</v>
      </c>
    </row>
    <row r="3" spans="1:35" s="134" customFormat="1" ht="18" customHeight="1" thickBot="1" thickTop="1">
      <c r="A3" s="128"/>
      <c r="B3" s="137"/>
      <c r="C3" s="142">
        <v>1</v>
      </c>
      <c r="D3" s="138">
        <v>2</v>
      </c>
      <c r="E3" s="138">
        <v>3</v>
      </c>
      <c r="F3" s="138">
        <v>4</v>
      </c>
      <c r="G3" s="138">
        <v>5</v>
      </c>
      <c r="H3" s="138">
        <v>6</v>
      </c>
      <c r="I3" s="138">
        <v>8</v>
      </c>
      <c r="J3" s="138">
        <v>10</v>
      </c>
      <c r="K3" s="138" t="s">
        <v>590</v>
      </c>
      <c r="L3" s="138">
        <v>11</v>
      </c>
      <c r="M3" s="138">
        <v>13</v>
      </c>
      <c r="N3" s="139" t="s">
        <v>592</v>
      </c>
      <c r="O3" s="125" t="s">
        <v>593</v>
      </c>
      <c r="P3" s="125" t="s">
        <v>672</v>
      </c>
      <c r="Q3" s="125" t="s">
        <v>674</v>
      </c>
      <c r="R3" s="129" t="s">
        <v>675</v>
      </c>
      <c r="T3" s="128"/>
      <c r="U3" s="131"/>
      <c r="V3" s="156">
        <v>1</v>
      </c>
      <c r="W3" s="157">
        <v>2</v>
      </c>
      <c r="X3" s="157">
        <v>3</v>
      </c>
      <c r="Y3" s="157">
        <v>4</v>
      </c>
      <c r="Z3" s="157">
        <v>5</v>
      </c>
      <c r="AA3" s="157">
        <v>6</v>
      </c>
      <c r="AB3" s="157">
        <v>10</v>
      </c>
      <c r="AC3" s="157">
        <v>11</v>
      </c>
      <c r="AD3" s="157">
        <v>13</v>
      </c>
      <c r="AE3" s="158" t="s">
        <v>592</v>
      </c>
      <c r="AF3" s="125" t="s">
        <v>593</v>
      </c>
      <c r="AG3" s="125" t="s">
        <v>672</v>
      </c>
      <c r="AH3" s="125" t="s">
        <v>674</v>
      </c>
      <c r="AI3" s="129" t="s">
        <v>675</v>
      </c>
    </row>
    <row r="4" spans="1:35" ht="18" customHeight="1" thickBot="1" thickTop="1">
      <c r="A4" s="122" t="s">
        <v>668</v>
      </c>
      <c r="B4" s="141">
        <v>1</v>
      </c>
      <c r="C4" s="143">
        <v>18</v>
      </c>
      <c r="D4" s="109"/>
      <c r="E4" s="109"/>
      <c r="F4" s="109"/>
      <c r="G4" s="109"/>
      <c r="H4" s="109"/>
      <c r="I4" s="109">
        <v>1</v>
      </c>
      <c r="J4" s="109"/>
      <c r="K4" s="109"/>
      <c r="L4" s="109"/>
      <c r="M4" s="109"/>
      <c r="N4" s="109"/>
      <c r="O4" s="110">
        <f>SUM(C4:N4)</f>
        <v>19</v>
      </c>
      <c r="P4" s="111">
        <f>C4/O4</f>
        <v>0.9473684210526315</v>
      </c>
      <c r="Q4" s="112">
        <f>$P4-(1.645*($P4*(1-$P4)/$O4)^0.5+1/(2*$O4))</f>
        <v>0.8367828722862828</v>
      </c>
      <c r="R4" s="120">
        <f>$P4+(1.645*($P4*(1-$P4)/$O4)^0.5+1/(2*$O4))</f>
        <v>1.0579539698189804</v>
      </c>
      <c r="T4" s="122" t="s">
        <v>668</v>
      </c>
      <c r="U4" s="152">
        <v>1</v>
      </c>
      <c r="V4" s="155">
        <v>18</v>
      </c>
      <c r="W4" s="109"/>
      <c r="X4" s="109"/>
      <c r="Y4" s="109"/>
      <c r="Z4" s="109"/>
      <c r="AA4" s="109"/>
      <c r="AB4" s="109">
        <v>1</v>
      </c>
      <c r="AC4" s="109"/>
      <c r="AD4" s="109"/>
      <c r="AE4" s="109"/>
      <c r="AF4" s="110">
        <f>SUM(V4:AE4)</f>
        <v>19</v>
      </c>
      <c r="AG4" s="111">
        <f>V4/AF4</f>
        <v>0.9473684210526315</v>
      </c>
      <c r="AH4" s="112">
        <f aca="true" t="shared" si="0" ref="AH4:AH12">$AG4-(1.645*($AG4*(1-$AG4)/$AF4)^0.5+1/(2*$AF4))</f>
        <v>0.8367828722862828</v>
      </c>
      <c r="AI4" s="120">
        <f aca="true" t="shared" si="1" ref="AI4:AI12">$AG4+(1.645*($AG4*(1-$AG4)/$AF4)^0.5+1/(2*$AF4))</f>
        <v>1.0579539698189804</v>
      </c>
    </row>
    <row r="5" spans="1:35" ht="18" customHeight="1" thickBot="1" thickTop="1">
      <c r="A5" s="122" t="s">
        <v>669</v>
      </c>
      <c r="B5" s="135">
        <v>2</v>
      </c>
      <c r="C5" s="109"/>
      <c r="D5" s="143">
        <v>7</v>
      </c>
      <c r="E5" s="109"/>
      <c r="F5" s="109"/>
      <c r="G5" s="109"/>
      <c r="H5" s="109">
        <v>1</v>
      </c>
      <c r="I5" s="109"/>
      <c r="J5" s="109"/>
      <c r="K5" s="109"/>
      <c r="L5" s="109"/>
      <c r="M5" s="109"/>
      <c r="N5" s="113">
        <v>1</v>
      </c>
      <c r="O5" s="109">
        <f aca="true" t="shared" si="2" ref="O5:O15">SUM(C5:N5)</f>
        <v>9</v>
      </c>
      <c r="P5" s="111">
        <f>D5/O5</f>
        <v>0.7777777777777778</v>
      </c>
      <c r="Q5" s="112">
        <f aca="true" t="shared" si="3" ref="Q5:Q14">$P5-(1.645*($P5*(1-$P5)/$O5)^0.5+1/(2*$O5))</f>
        <v>0.49425828143543954</v>
      </c>
      <c r="R5" s="120">
        <f aca="true" t="shared" si="4" ref="R5:R14">$P5+(1.645*($P5*(1-$P5)/$O5)^0.5+1/(2*$O5))</f>
        <v>1.061297274120116</v>
      </c>
      <c r="T5" s="122" t="s">
        <v>669</v>
      </c>
      <c r="U5" s="153">
        <v>2</v>
      </c>
      <c r="V5" s="109"/>
      <c r="W5" s="143">
        <v>7</v>
      </c>
      <c r="X5" s="109"/>
      <c r="Y5" s="109"/>
      <c r="Z5" s="109"/>
      <c r="AA5" s="109">
        <v>1</v>
      </c>
      <c r="AB5" s="109"/>
      <c r="AC5" s="109"/>
      <c r="AD5" s="109"/>
      <c r="AE5" s="109">
        <v>1</v>
      </c>
      <c r="AF5" s="110">
        <f aca="true" t="shared" si="5" ref="AF5:AF13">SUM(V5:AE5)</f>
        <v>9</v>
      </c>
      <c r="AG5" s="111">
        <f>W5/AF5</f>
        <v>0.7777777777777778</v>
      </c>
      <c r="AH5" s="112">
        <f t="shared" si="0"/>
        <v>0.49425828143543954</v>
      </c>
      <c r="AI5" s="120">
        <f t="shared" si="1"/>
        <v>1.061297274120116</v>
      </c>
    </row>
    <row r="6" spans="1:35" ht="18" customHeight="1" thickBot="1" thickTop="1">
      <c r="A6" s="122"/>
      <c r="B6" s="135">
        <v>3</v>
      </c>
      <c r="C6" s="109"/>
      <c r="D6" s="109"/>
      <c r="E6" s="143">
        <v>6</v>
      </c>
      <c r="F6" s="109"/>
      <c r="G6" s="109"/>
      <c r="H6" s="109"/>
      <c r="I6" s="109">
        <v>1</v>
      </c>
      <c r="J6" s="109">
        <v>2</v>
      </c>
      <c r="K6" s="114"/>
      <c r="L6" s="109"/>
      <c r="M6" s="109"/>
      <c r="N6" s="113"/>
      <c r="O6" s="109">
        <f t="shared" si="2"/>
        <v>9</v>
      </c>
      <c r="P6" s="111">
        <f>E6/O6</f>
        <v>0.6666666666666666</v>
      </c>
      <c r="Q6" s="112">
        <f t="shared" si="3"/>
        <v>0.352624298877362</v>
      </c>
      <c r="R6" s="120">
        <f t="shared" si="4"/>
        <v>0.9807090344559712</v>
      </c>
      <c r="T6" s="128"/>
      <c r="U6" s="153">
        <v>3</v>
      </c>
      <c r="V6" s="109"/>
      <c r="W6" s="109"/>
      <c r="X6" s="143">
        <v>6</v>
      </c>
      <c r="Y6" s="109"/>
      <c r="Z6" s="109"/>
      <c r="AA6" s="109"/>
      <c r="AB6" s="109">
        <v>3</v>
      </c>
      <c r="AC6" s="109"/>
      <c r="AD6" s="109"/>
      <c r="AE6" s="109"/>
      <c r="AF6" s="110">
        <f t="shared" si="5"/>
        <v>9</v>
      </c>
      <c r="AG6" s="111">
        <f>X6/AF6</f>
        <v>0.6666666666666666</v>
      </c>
      <c r="AH6" s="112">
        <f t="shared" si="0"/>
        <v>0.352624298877362</v>
      </c>
      <c r="AI6" s="120">
        <f t="shared" si="1"/>
        <v>0.9807090344559712</v>
      </c>
    </row>
    <row r="7" spans="1:35" ht="18" customHeight="1" thickBot="1" thickTop="1">
      <c r="A7" s="130"/>
      <c r="B7" s="135">
        <v>4</v>
      </c>
      <c r="C7" s="109"/>
      <c r="D7" s="109"/>
      <c r="E7" s="109"/>
      <c r="F7" s="143">
        <v>26</v>
      </c>
      <c r="G7" s="109">
        <v>2</v>
      </c>
      <c r="H7" s="109"/>
      <c r="I7" s="109"/>
      <c r="J7" s="109">
        <v>2</v>
      </c>
      <c r="K7" s="114"/>
      <c r="L7" s="114"/>
      <c r="M7" s="109"/>
      <c r="N7" s="113"/>
      <c r="O7" s="109">
        <f t="shared" si="2"/>
        <v>30</v>
      </c>
      <c r="P7" s="111">
        <f>F7/O7</f>
        <v>0.8666666666666667</v>
      </c>
      <c r="Q7" s="112">
        <f t="shared" si="3"/>
        <v>0.7479058894577783</v>
      </c>
      <c r="R7" s="120">
        <f t="shared" si="4"/>
        <v>0.9854274438755551</v>
      </c>
      <c r="T7" s="128"/>
      <c r="U7" s="153">
        <v>4</v>
      </c>
      <c r="V7" s="109"/>
      <c r="W7" s="109"/>
      <c r="X7" s="109"/>
      <c r="Y7" s="143">
        <v>26</v>
      </c>
      <c r="Z7" s="109">
        <v>2</v>
      </c>
      <c r="AA7" s="109"/>
      <c r="AB7" s="109">
        <v>2</v>
      </c>
      <c r="AC7" s="109"/>
      <c r="AD7" s="109"/>
      <c r="AE7" s="109"/>
      <c r="AF7" s="110">
        <f t="shared" si="5"/>
        <v>30</v>
      </c>
      <c r="AG7" s="111">
        <f>Y7/AF7</f>
        <v>0.8666666666666667</v>
      </c>
      <c r="AH7" s="112">
        <f t="shared" si="0"/>
        <v>0.7479058894577783</v>
      </c>
      <c r="AI7" s="120">
        <f t="shared" si="1"/>
        <v>0.9854274438755551</v>
      </c>
    </row>
    <row r="8" spans="1:35" ht="18" customHeight="1" thickBot="1" thickTop="1">
      <c r="A8" s="130"/>
      <c r="B8" s="135">
        <v>5</v>
      </c>
      <c r="C8" s="109"/>
      <c r="D8" s="109"/>
      <c r="E8" s="109"/>
      <c r="F8" s="109"/>
      <c r="G8" s="143">
        <v>27</v>
      </c>
      <c r="H8" s="109"/>
      <c r="I8" s="109"/>
      <c r="J8" s="109">
        <v>2</v>
      </c>
      <c r="K8" s="109">
        <v>2</v>
      </c>
      <c r="L8" s="109"/>
      <c r="M8" s="109"/>
      <c r="N8" s="113"/>
      <c r="O8" s="109">
        <f t="shared" si="2"/>
        <v>31</v>
      </c>
      <c r="P8" s="111">
        <f>G8/O8</f>
        <v>0.8709677419354839</v>
      </c>
      <c r="Q8" s="112">
        <f t="shared" si="3"/>
        <v>0.7557930978033294</v>
      </c>
      <c r="R8" s="120">
        <f t="shared" si="4"/>
        <v>0.9861423860676384</v>
      </c>
      <c r="T8" s="128"/>
      <c r="U8" s="153">
        <v>5</v>
      </c>
      <c r="V8" s="109"/>
      <c r="W8" s="109"/>
      <c r="X8" s="109"/>
      <c r="Y8" s="109"/>
      <c r="Z8" s="143">
        <v>27</v>
      </c>
      <c r="AA8" s="109"/>
      <c r="AB8" s="109">
        <v>4</v>
      </c>
      <c r="AC8" s="109"/>
      <c r="AD8" s="109"/>
      <c r="AE8" s="109"/>
      <c r="AF8" s="110">
        <f t="shared" si="5"/>
        <v>31</v>
      </c>
      <c r="AG8" s="111">
        <f>Z8/AF8</f>
        <v>0.8709677419354839</v>
      </c>
      <c r="AH8" s="112">
        <f t="shared" si="0"/>
        <v>0.7557930978033294</v>
      </c>
      <c r="AI8" s="120">
        <f t="shared" si="1"/>
        <v>0.9861423860676384</v>
      </c>
    </row>
    <row r="9" spans="1:35" ht="18" customHeight="1" thickBot="1" thickTop="1">
      <c r="A9" s="130"/>
      <c r="B9" s="135">
        <v>6</v>
      </c>
      <c r="C9" s="109"/>
      <c r="D9" s="109"/>
      <c r="E9" s="109"/>
      <c r="F9" s="109"/>
      <c r="G9" s="109"/>
      <c r="H9" s="143">
        <v>10</v>
      </c>
      <c r="I9" s="109">
        <v>7</v>
      </c>
      <c r="J9" s="109">
        <v>3</v>
      </c>
      <c r="K9" s="109"/>
      <c r="L9" s="109"/>
      <c r="M9" s="109"/>
      <c r="N9" s="113"/>
      <c r="O9" s="109">
        <f t="shared" si="2"/>
        <v>20</v>
      </c>
      <c r="P9" s="111">
        <f>H9/O9</f>
        <v>0.5</v>
      </c>
      <c r="Q9" s="112">
        <f t="shared" si="3"/>
        <v>0.2910834088506423</v>
      </c>
      <c r="R9" s="120">
        <f t="shared" si="4"/>
        <v>0.7089165911493577</v>
      </c>
      <c r="T9" s="128"/>
      <c r="U9" s="153">
        <v>6</v>
      </c>
      <c r="V9" s="109"/>
      <c r="W9" s="109"/>
      <c r="X9" s="109"/>
      <c r="Y9" s="109"/>
      <c r="Z9" s="109"/>
      <c r="AA9" s="143">
        <v>10</v>
      </c>
      <c r="AB9" s="109">
        <v>10</v>
      </c>
      <c r="AC9" s="109"/>
      <c r="AD9" s="109"/>
      <c r="AE9" s="109"/>
      <c r="AF9" s="110">
        <f t="shared" si="5"/>
        <v>20</v>
      </c>
      <c r="AG9" s="111">
        <f>AA9/AF9</f>
        <v>0.5</v>
      </c>
      <c r="AH9" s="112">
        <f t="shared" si="0"/>
        <v>0.2910834088506423</v>
      </c>
      <c r="AI9" s="120">
        <f t="shared" si="1"/>
        <v>0.7089165911493577</v>
      </c>
    </row>
    <row r="10" spans="1:35" ht="18" customHeight="1" thickBot="1" thickTop="1">
      <c r="A10" s="130"/>
      <c r="B10" s="135">
        <v>8</v>
      </c>
      <c r="C10" s="109"/>
      <c r="D10" s="109"/>
      <c r="E10" s="109"/>
      <c r="F10" s="109"/>
      <c r="G10" s="109"/>
      <c r="H10" s="109"/>
      <c r="I10" s="143">
        <v>35</v>
      </c>
      <c r="J10" s="109">
        <v>3</v>
      </c>
      <c r="K10" s="109">
        <v>1</v>
      </c>
      <c r="L10" s="109"/>
      <c r="M10" s="109"/>
      <c r="N10" s="113"/>
      <c r="O10" s="109">
        <f t="shared" si="2"/>
        <v>39</v>
      </c>
      <c r="P10" s="111">
        <f>I10/O10</f>
        <v>0.8974358974358975</v>
      </c>
      <c r="Q10" s="112">
        <f t="shared" si="3"/>
        <v>0.8046995186925868</v>
      </c>
      <c r="R10" s="120">
        <f t="shared" si="4"/>
        <v>0.9901722761792081</v>
      </c>
      <c r="T10" s="128"/>
      <c r="U10" s="153">
        <v>10</v>
      </c>
      <c r="V10" s="109">
        <v>1</v>
      </c>
      <c r="W10" s="109"/>
      <c r="X10" s="109"/>
      <c r="Y10" s="109">
        <v>3</v>
      </c>
      <c r="Z10" s="109">
        <v>9</v>
      </c>
      <c r="AA10" s="109"/>
      <c r="AB10" s="143">
        <v>97</v>
      </c>
      <c r="AC10" s="109"/>
      <c r="AD10" s="109"/>
      <c r="AE10" s="109">
        <v>4</v>
      </c>
      <c r="AF10" s="110">
        <f t="shared" si="5"/>
        <v>114</v>
      </c>
      <c r="AG10" s="111">
        <f>AB10/AF10</f>
        <v>0.8508771929824561</v>
      </c>
      <c r="AH10" s="112">
        <f t="shared" si="0"/>
        <v>0.7916106151411246</v>
      </c>
      <c r="AI10" s="120">
        <f t="shared" si="1"/>
        <v>0.9101437708237876</v>
      </c>
    </row>
    <row r="11" spans="1:35" ht="18" customHeight="1" thickBot="1" thickTop="1">
      <c r="A11" s="130"/>
      <c r="B11" s="135">
        <v>10</v>
      </c>
      <c r="C11" s="109">
        <v>1</v>
      </c>
      <c r="D11" s="109"/>
      <c r="E11" s="109"/>
      <c r="F11" s="109">
        <v>3</v>
      </c>
      <c r="G11" s="109">
        <v>2</v>
      </c>
      <c r="H11" s="109"/>
      <c r="I11" s="109">
        <v>7</v>
      </c>
      <c r="J11" s="143">
        <v>26</v>
      </c>
      <c r="K11" s="109">
        <v>2</v>
      </c>
      <c r="L11" s="109"/>
      <c r="M11" s="109"/>
      <c r="N11" s="113">
        <v>4</v>
      </c>
      <c r="O11" s="109">
        <f t="shared" si="2"/>
        <v>45</v>
      </c>
      <c r="P11" s="111">
        <f>J11/O11</f>
        <v>0.5777777777777777</v>
      </c>
      <c r="Q11" s="112">
        <f t="shared" si="3"/>
        <v>0.4455481325187958</v>
      </c>
      <c r="R11" s="120">
        <f t="shared" si="4"/>
        <v>0.7100074230367597</v>
      </c>
      <c r="T11" s="128"/>
      <c r="U11" s="153">
        <v>11</v>
      </c>
      <c r="V11" s="109"/>
      <c r="W11" s="109"/>
      <c r="X11" s="109"/>
      <c r="Y11" s="109"/>
      <c r="Z11" s="109"/>
      <c r="AA11" s="109"/>
      <c r="AB11" s="109"/>
      <c r="AC11" s="143">
        <v>19</v>
      </c>
      <c r="AD11" s="109"/>
      <c r="AE11" s="109"/>
      <c r="AF11" s="110">
        <f t="shared" si="5"/>
        <v>19</v>
      </c>
      <c r="AG11" s="111">
        <f>AC11/AF11</f>
        <v>1</v>
      </c>
      <c r="AH11" s="112">
        <f t="shared" si="0"/>
        <v>0.9736842105263158</v>
      </c>
      <c r="AI11" s="120">
        <f t="shared" si="1"/>
        <v>1.0263157894736843</v>
      </c>
    </row>
    <row r="12" spans="1:35" ht="18" customHeight="1" thickBot="1" thickTop="1">
      <c r="A12" s="130"/>
      <c r="B12" s="135" t="s">
        <v>590</v>
      </c>
      <c r="C12" s="109"/>
      <c r="D12" s="109"/>
      <c r="E12" s="109"/>
      <c r="F12" s="109"/>
      <c r="G12" s="109">
        <v>7</v>
      </c>
      <c r="H12" s="109"/>
      <c r="I12" s="109">
        <v>2</v>
      </c>
      <c r="J12" s="109">
        <v>2</v>
      </c>
      <c r="K12" s="143">
        <v>19</v>
      </c>
      <c r="L12" s="109"/>
      <c r="M12" s="109"/>
      <c r="N12" s="113"/>
      <c r="O12" s="109">
        <f t="shared" si="2"/>
        <v>30</v>
      </c>
      <c r="P12" s="111">
        <f>K12/O12</f>
        <v>0.6333333333333333</v>
      </c>
      <c r="Q12" s="112">
        <f t="shared" si="3"/>
        <v>0.47193713283558236</v>
      </c>
      <c r="R12" s="120">
        <f t="shared" si="4"/>
        <v>0.7947295338310842</v>
      </c>
      <c r="T12" s="128"/>
      <c r="U12" s="153">
        <v>13</v>
      </c>
      <c r="V12" s="109"/>
      <c r="W12" s="109"/>
      <c r="X12" s="109"/>
      <c r="Y12" s="109"/>
      <c r="Z12" s="109"/>
      <c r="AA12" s="109"/>
      <c r="AB12" s="109"/>
      <c r="AC12" s="109"/>
      <c r="AD12" s="143">
        <v>6</v>
      </c>
      <c r="AE12" s="109"/>
      <c r="AF12" s="110">
        <f t="shared" si="5"/>
        <v>6</v>
      </c>
      <c r="AG12" s="111">
        <f>AD12/AF12</f>
        <v>1</v>
      </c>
      <c r="AH12" s="112">
        <f t="shared" si="0"/>
        <v>0.9166666666666666</v>
      </c>
      <c r="AI12" s="120">
        <f t="shared" si="1"/>
        <v>1.0833333333333333</v>
      </c>
    </row>
    <row r="13" spans="1:35" ht="18" customHeight="1" thickBot="1" thickTop="1">
      <c r="A13" s="130"/>
      <c r="B13" s="135">
        <v>11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43">
        <v>19</v>
      </c>
      <c r="M13" s="109"/>
      <c r="N13" s="113"/>
      <c r="O13" s="109">
        <f t="shared" si="2"/>
        <v>19</v>
      </c>
      <c r="P13" s="111">
        <f>L13/O13</f>
        <v>1</v>
      </c>
      <c r="Q13" s="112">
        <f t="shared" si="3"/>
        <v>0.9736842105263158</v>
      </c>
      <c r="R13" s="120">
        <f t="shared" si="4"/>
        <v>1.0263157894736843</v>
      </c>
      <c r="T13" s="128"/>
      <c r="U13" s="154" t="s">
        <v>592</v>
      </c>
      <c r="V13" s="159"/>
      <c r="W13" s="115"/>
      <c r="X13" s="115"/>
      <c r="Y13" s="115"/>
      <c r="Z13" s="115"/>
      <c r="AA13" s="115"/>
      <c r="AB13" s="115"/>
      <c r="AC13" s="115"/>
      <c r="AD13" s="115"/>
      <c r="AE13" s="160"/>
      <c r="AF13" s="144">
        <f t="shared" si="5"/>
        <v>0</v>
      </c>
      <c r="AG13" s="111">
        <v>0</v>
      </c>
      <c r="AH13" s="112" t="s">
        <v>676</v>
      </c>
      <c r="AI13" s="120" t="s">
        <v>676</v>
      </c>
    </row>
    <row r="14" spans="1:35" ht="18" customHeight="1" thickBot="1" thickTop="1">
      <c r="A14" s="130"/>
      <c r="B14" s="135">
        <v>13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43">
        <v>6</v>
      </c>
      <c r="N14" s="113"/>
      <c r="O14" s="109">
        <f t="shared" si="2"/>
        <v>6</v>
      </c>
      <c r="P14" s="111">
        <f>M14/O14</f>
        <v>1</v>
      </c>
      <c r="Q14" s="112">
        <f t="shared" si="3"/>
        <v>0.9166666666666666</v>
      </c>
      <c r="R14" s="120">
        <f t="shared" si="4"/>
        <v>1.0833333333333333</v>
      </c>
      <c r="T14" s="128"/>
      <c r="U14" s="147" t="s">
        <v>593</v>
      </c>
      <c r="V14" s="109">
        <f>SUM(V4:V13)</f>
        <v>19</v>
      </c>
      <c r="W14" s="109">
        <f aca="true" t="shared" si="6" ref="W14:AE14">SUM(W4:W13)</f>
        <v>7</v>
      </c>
      <c r="X14" s="109">
        <f t="shared" si="6"/>
        <v>6</v>
      </c>
      <c r="Y14" s="109">
        <f t="shared" si="6"/>
        <v>29</v>
      </c>
      <c r="Z14" s="109">
        <f t="shared" si="6"/>
        <v>38</v>
      </c>
      <c r="AA14" s="109">
        <f t="shared" si="6"/>
        <v>11</v>
      </c>
      <c r="AB14" s="109">
        <f t="shared" si="6"/>
        <v>117</v>
      </c>
      <c r="AC14" s="109">
        <f t="shared" si="6"/>
        <v>19</v>
      </c>
      <c r="AD14" s="109">
        <f t="shared" si="6"/>
        <v>6</v>
      </c>
      <c r="AE14" s="109">
        <f t="shared" si="6"/>
        <v>5</v>
      </c>
      <c r="AF14" s="110">
        <f>SUM(AF4:AF13)</f>
        <v>257</v>
      </c>
      <c r="AG14" s="114"/>
      <c r="AH14" s="114"/>
      <c r="AI14" s="116"/>
    </row>
    <row r="15" spans="1:35" ht="18" customHeight="1" thickBot="1" thickTop="1">
      <c r="A15" s="130"/>
      <c r="B15" s="136" t="s">
        <v>670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45"/>
      <c r="O15" s="144">
        <f t="shared" si="2"/>
        <v>0</v>
      </c>
      <c r="P15" s="111">
        <v>0</v>
      </c>
      <c r="Q15" s="112" t="s">
        <v>676</v>
      </c>
      <c r="R15" s="120" t="s">
        <v>676</v>
      </c>
      <c r="T15" s="128"/>
      <c r="U15" s="131" t="s">
        <v>664</v>
      </c>
      <c r="V15" s="111">
        <f>V4/V14</f>
        <v>0.9473684210526315</v>
      </c>
      <c r="W15" s="111">
        <f>W5/W14</f>
        <v>1</v>
      </c>
      <c r="X15" s="111">
        <f>X6/X14</f>
        <v>1</v>
      </c>
      <c r="Y15" s="111">
        <f>Y7/Y14</f>
        <v>0.896551724137931</v>
      </c>
      <c r="Z15" s="111">
        <f>Z8/Z14</f>
        <v>0.7105263157894737</v>
      </c>
      <c r="AA15" s="111">
        <f>AA9/AA14</f>
        <v>0.9090909090909091</v>
      </c>
      <c r="AB15" s="111">
        <f>AB10/AB14</f>
        <v>0.8290598290598291</v>
      </c>
      <c r="AC15" s="111">
        <f>AC11/AC14</f>
        <v>1</v>
      </c>
      <c r="AD15" s="111">
        <f>AD12/AD14</f>
        <v>1</v>
      </c>
      <c r="AE15" s="111">
        <f>AE13/AE14</f>
        <v>0</v>
      </c>
      <c r="AF15" s="114" t="s">
        <v>677</v>
      </c>
      <c r="AG15" s="114"/>
      <c r="AH15" s="114"/>
      <c r="AI15" s="116">
        <f>V4+W5+X6+Y7+Z8+AA9+AB10+AC11+AD12+AE13</f>
        <v>216</v>
      </c>
    </row>
    <row r="16" spans="1:35" ht="18" customHeight="1" thickTop="1">
      <c r="A16" s="130"/>
      <c r="B16" s="147" t="s">
        <v>593</v>
      </c>
      <c r="C16" s="109">
        <f>SUM(C4:C15)</f>
        <v>19</v>
      </c>
      <c r="D16" s="109">
        <f aca="true" t="shared" si="7" ref="D16:N16">SUM(D4:D15)</f>
        <v>7</v>
      </c>
      <c r="E16" s="109">
        <f t="shared" si="7"/>
        <v>6</v>
      </c>
      <c r="F16" s="109">
        <f t="shared" si="7"/>
        <v>29</v>
      </c>
      <c r="G16" s="109">
        <f t="shared" si="7"/>
        <v>38</v>
      </c>
      <c r="H16" s="109">
        <f t="shared" si="7"/>
        <v>11</v>
      </c>
      <c r="I16" s="109">
        <f t="shared" si="7"/>
        <v>53</v>
      </c>
      <c r="J16" s="109">
        <f t="shared" si="7"/>
        <v>40</v>
      </c>
      <c r="K16" s="109">
        <f t="shared" si="7"/>
        <v>24</v>
      </c>
      <c r="L16" s="109">
        <f t="shared" si="7"/>
        <v>19</v>
      </c>
      <c r="M16" s="109">
        <f t="shared" si="7"/>
        <v>6</v>
      </c>
      <c r="N16" s="146">
        <f t="shared" si="7"/>
        <v>5</v>
      </c>
      <c r="O16" s="110">
        <f>SUM(O4:O15)</f>
        <v>257</v>
      </c>
      <c r="P16" s="114"/>
      <c r="Q16" s="114"/>
      <c r="R16" s="116"/>
      <c r="T16" s="128"/>
      <c r="U16" s="131" t="s">
        <v>665</v>
      </c>
      <c r="V16" s="112">
        <f aca="true" t="shared" si="8" ref="V16:AE16">V$15-(1.645*(V$15*(1-V$15)/V$14)^0.5+1/(2*V$14))</f>
        <v>0.8367828722862828</v>
      </c>
      <c r="W16" s="112">
        <f t="shared" si="8"/>
        <v>0.9285714285714286</v>
      </c>
      <c r="X16" s="112">
        <f t="shared" si="8"/>
        <v>0.9166666666666666</v>
      </c>
      <c r="Y16" s="112">
        <f t="shared" si="8"/>
        <v>0.7862818044769212</v>
      </c>
      <c r="Z16" s="112">
        <f t="shared" si="8"/>
        <v>0.5763451931862836</v>
      </c>
      <c r="AA16" s="112">
        <f t="shared" si="8"/>
        <v>0.7210503673355455</v>
      </c>
      <c r="AB16" s="112">
        <f t="shared" si="8"/>
        <v>0.7675346791344848</v>
      </c>
      <c r="AC16" s="112">
        <f t="shared" si="8"/>
        <v>0.9736842105263158</v>
      </c>
      <c r="AD16" s="112">
        <f t="shared" si="8"/>
        <v>0.9166666666666666</v>
      </c>
      <c r="AE16" s="112">
        <f t="shared" si="8"/>
        <v>-0.1</v>
      </c>
      <c r="AF16" s="114" t="s">
        <v>678</v>
      </c>
      <c r="AG16" s="114"/>
      <c r="AH16" s="114"/>
      <c r="AI16" s="140">
        <f>AI15/AF14</f>
        <v>0.8404669260700389</v>
      </c>
    </row>
    <row r="17" spans="1:35" ht="18" customHeight="1" thickBot="1">
      <c r="A17" s="128"/>
      <c r="B17" s="131" t="s">
        <v>664</v>
      </c>
      <c r="C17" s="111">
        <f>C4/C16</f>
        <v>0.9473684210526315</v>
      </c>
      <c r="D17" s="111">
        <f>D5/D16</f>
        <v>1</v>
      </c>
      <c r="E17" s="111">
        <f>E6/E16</f>
        <v>1</v>
      </c>
      <c r="F17" s="111">
        <f>F7/F16</f>
        <v>0.896551724137931</v>
      </c>
      <c r="G17" s="111">
        <f>G8/G16</f>
        <v>0.7105263157894737</v>
      </c>
      <c r="H17" s="111">
        <f>H9/H16</f>
        <v>0.9090909090909091</v>
      </c>
      <c r="I17" s="111">
        <f>I10/I16</f>
        <v>0.660377358490566</v>
      </c>
      <c r="J17" s="111">
        <f>J11/J16</f>
        <v>0.65</v>
      </c>
      <c r="K17" s="111">
        <f>K12/K16</f>
        <v>0.7916666666666666</v>
      </c>
      <c r="L17" s="111">
        <f>L13/L16</f>
        <v>1</v>
      </c>
      <c r="M17" s="111">
        <f>M14/M16</f>
        <v>1</v>
      </c>
      <c r="N17" s="111">
        <f>N15/N16</f>
        <v>0</v>
      </c>
      <c r="O17" s="114" t="s">
        <v>677</v>
      </c>
      <c r="P17" s="114"/>
      <c r="Q17" s="114"/>
      <c r="R17" s="116">
        <f>C4+D5+E6+F7+G8+H9+I10+J11+K12+L13+M14+N15</f>
        <v>199</v>
      </c>
      <c r="T17" s="132"/>
      <c r="U17" s="133" t="s">
        <v>666</v>
      </c>
      <c r="V17" s="118">
        <f aca="true" t="shared" si="9" ref="V17:AE17">V$15+(1.645*(V$15*(1-V$15)/V$14)^0.5+1/(2*V$14))</f>
        <v>1.0579539698189804</v>
      </c>
      <c r="W17" s="118">
        <f t="shared" si="9"/>
        <v>1.0714285714285714</v>
      </c>
      <c r="X17" s="118">
        <f t="shared" si="9"/>
        <v>1.0833333333333333</v>
      </c>
      <c r="Y17" s="118">
        <f t="shared" si="9"/>
        <v>1.0068216437989408</v>
      </c>
      <c r="Z17" s="118">
        <f t="shared" si="9"/>
        <v>0.8447074383926637</v>
      </c>
      <c r="AA17" s="118">
        <f t="shared" si="9"/>
        <v>1.0971314508462726</v>
      </c>
      <c r="AB17" s="118">
        <f t="shared" si="9"/>
        <v>0.8905849789851734</v>
      </c>
      <c r="AC17" s="118">
        <f t="shared" si="9"/>
        <v>1.0263157894736843</v>
      </c>
      <c r="AD17" s="118">
        <f t="shared" si="9"/>
        <v>1.0833333333333333</v>
      </c>
      <c r="AE17" s="118">
        <f t="shared" si="9"/>
        <v>0.1</v>
      </c>
      <c r="AF17" s="117"/>
      <c r="AG17" s="117"/>
      <c r="AH17" s="117"/>
      <c r="AI17" s="119"/>
    </row>
    <row r="18" spans="1:18" ht="18" customHeight="1" thickTop="1">
      <c r="A18" s="128"/>
      <c r="B18" s="131" t="s">
        <v>665</v>
      </c>
      <c r="C18" s="112">
        <f>C$17-(1.645*(C$17*(1-C$17)/C$16)^0.5+1/(2*C$16))</f>
        <v>0.8367828722862828</v>
      </c>
      <c r="D18" s="112">
        <f aca="true" t="shared" si="10" ref="D18:N18">D$17-(1.645*(D$17*(1-D$17)/D$16)^0.5+1/(2*D$16))</f>
        <v>0.9285714285714286</v>
      </c>
      <c r="E18" s="112">
        <f t="shared" si="10"/>
        <v>0.9166666666666666</v>
      </c>
      <c r="F18" s="112">
        <f t="shared" si="10"/>
        <v>0.7862818044769212</v>
      </c>
      <c r="G18" s="112">
        <f t="shared" si="10"/>
        <v>0.5763451931862836</v>
      </c>
      <c r="H18" s="112">
        <f t="shared" si="10"/>
        <v>0.7210503673355455</v>
      </c>
      <c r="I18" s="112">
        <f t="shared" si="10"/>
        <v>0.5439338869169517</v>
      </c>
      <c r="J18" s="112">
        <f t="shared" si="10"/>
        <v>0.5134414767639885</v>
      </c>
      <c r="K18" s="112">
        <f t="shared" si="10"/>
        <v>0.6344658447535735</v>
      </c>
      <c r="L18" s="112">
        <f t="shared" si="10"/>
        <v>0.9736842105263158</v>
      </c>
      <c r="M18" s="112">
        <f t="shared" si="10"/>
        <v>0.9166666666666666</v>
      </c>
      <c r="N18" s="112">
        <f t="shared" si="10"/>
        <v>-0.1</v>
      </c>
      <c r="O18" s="114" t="s">
        <v>678</v>
      </c>
      <c r="P18" s="114"/>
      <c r="Q18" s="114"/>
      <c r="R18" s="140">
        <f>R17/O16</f>
        <v>0.77431906614786</v>
      </c>
    </row>
    <row r="19" spans="1:18" ht="18" customHeight="1" thickBot="1">
      <c r="A19" s="132"/>
      <c r="B19" s="133" t="s">
        <v>666</v>
      </c>
      <c r="C19" s="118">
        <f>C$17+(1.645*(C$17*(1-C$17)/C$16)^0.5+1/(2*C$16))</f>
        <v>1.0579539698189804</v>
      </c>
      <c r="D19" s="118">
        <f aca="true" t="shared" si="11" ref="D19:N19">D$17+(1.645*(D$17*(1-D$17)/D$16)^0.5+1/(2*D$16))</f>
        <v>1.0714285714285714</v>
      </c>
      <c r="E19" s="118">
        <f t="shared" si="11"/>
        <v>1.0833333333333333</v>
      </c>
      <c r="F19" s="118">
        <f t="shared" si="11"/>
        <v>1.0068216437989408</v>
      </c>
      <c r="G19" s="118">
        <f t="shared" si="11"/>
        <v>0.8447074383926637</v>
      </c>
      <c r="H19" s="118">
        <f t="shared" si="11"/>
        <v>1.0971314508462726</v>
      </c>
      <c r="I19" s="118">
        <f t="shared" si="11"/>
        <v>0.7768208300641803</v>
      </c>
      <c r="J19" s="118">
        <f t="shared" si="11"/>
        <v>0.7865585232360115</v>
      </c>
      <c r="K19" s="118">
        <f t="shared" si="11"/>
        <v>0.9488674885797598</v>
      </c>
      <c r="L19" s="118">
        <f t="shared" si="11"/>
        <v>1.0263157894736843</v>
      </c>
      <c r="M19" s="118">
        <f t="shared" si="11"/>
        <v>1.0833333333333333</v>
      </c>
      <c r="N19" s="118">
        <f t="shared" si="11"/>
        <v>0.1</v>
      </c>
      <c r="O19" s="117"/>
      <c r="P19" s="117"/>
      <c r="Q19" s="117"/>
      <c r="R19" s="119"/>
    </row>
    <row r="20" ht="16.5" thickTop="1"/>
    <row r="22" ht="17.25" customHeight="1">
      <c r="C22" s="164" t="s">
        <v>681</v>
      </c>
    </row>
    <row r="23" ht="17.25" customHeight="1">
      <c r="C23" s="164" t="s">
        <v>682</v>
      </c>
    </row>
    <row r="24" ht="17.25" customHeight="1">
      <c r="C24" s="163" t="s">
        <v>683</v>
      </c>
    </row>
    <row r="25" ht="17.25" customHeight="1">
      <c r="C25" s="164" t="s">
        <v>684</v>
      </c>
    </row>
    <row r="26" ht="17.25" customHeight="1">
      <c r="C26" s="163" t="s">
        <v>702</v>
      </c>
    </row>
    <row r="27" ht="17.25" customHeight="1">
      <c r="C27" s="164" t="s">
        <v>685</v>
      </c>
    </row>
    <row r="28" ht="17.25" customHeight="1">
      <c r="C28" s="163" t="s">
        <v>686</v>
      </c>
    </row>
    <row r="29" ht="17.25" customHeight="1">
      <c r="C29" s="164" t="s">
        <v>687</v>
      </c>
    </row>
    <row r="30" ht="17.25" customHeight="1">
      <c r="C30" s="163" t="s">
        <v>688</v>
      </c>
    </row>
    <row r="31" ht="15.75">
      <c r="C31" s="164" t="s">
        <v>689</v>
      </c>
    </row>
    <row r="32" ht="15.75">
      <c r="C32" s="163" t="s">
        <v>690</v>
      </c>
    </row>
    <row r="33" ht="15.75">
      <c r="C33" s="164" t="s">
        <v>691</v>
      </c>
    </row>
    <row r="34" ht="15.75">
      <c r="C34" s="164" t="s">
        <v>692</v>
      </c>
    </row>
    <row r="35" ht="15.75">
      <c r="C35" s="163" t="s">
        <v>693</v>
      </c>
    </row>
    <row r="36" ht="15.75">
      <c r="C36" s="164" t="s">
        <v>694</v>
      </c>
    </row>
    <row r="37" ht="15.75">
      <c r="C37" s="164" t="s">
        <v>695</v>
      </c>
    </row>
    <row r="38" ht="15.75">
      <c r="C38" s="163" t="s">
        <v>696</v>
      </c>
    </row>
    <row r="39" ht="15.75">
      <c r="C39" s="164" t="s">
        <v>697</v>
      </c>
    </row>
    <row r="40" ht="15.75">
      <c r="C40" s="163" t="s">
        <v>698</v>
      </c>
    </row>
    <row r="41" ht="15.75">
      <c r="C41" s="164" t="s">
        <v>699</v>
      </c>
    </row>
    <row r="42" ht="15.75">
      <c r="C42" s="164" t="s">
        <v>700</v>
      </c>
    </row>
    <row r="43" ht="15.75">
      <c r="C43" s="164" t="s">
        <v>701</v>
      </c>
    </row>
    <row r="44" ht="15.75">
      <c r="C44" s="164" t="s">
        <v>703</v>
      </c>
    </row>
    <row r="45" ht="15.75">
      <c r="C45" s="164" t="s">
        <v>704</v>
      </c>
    </row>
  </sheetData>
  <printOptions gridLines="1"/>
  <pageMargins left="1" right="0.75" top="1" bottom="1" header="0.5" footer="0.5"/>
  <pageSetup fitToHeight="1" fitToWidth="1" horizontalDpi="600" verticalDpi="600" orientation="landscape" scale="71" r:id="rId1"/>
  <headerFooter alignWithMargins="0">
    <oddFooter>&amp;L&amp;D &amp;T
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0" sqref="C10"/>
    </sheetView>
  </sheetViews>
  <sheetFormatPr defaultColWidth="9.33203125" defaultRowHeight="12.75"/>
  <cols>
    <col min="1" max="1" width="9.33203125" style="165" customWidth="1"/>
    <col min="2" max="2" width="63.66015625" style="0" customWidth="1"/>
    <col min="3" max="3" width="26.33203125" style="0" customWidth="1"/>
  </cols>
  <sheetData>
    <row r="1" spans="1:3" s="167" customFormat="1" ht="15.75">
      <c r="A1" s="166" t="s">
        <v>705</v>
      </c>
      <c r="B1" s="166" t="s">
        <v>706</v>
      </c>
      <c r="C1" s="166" t="s">
        <v>707</v>
      </c>
    </row>
    <row r="2" spans="1:2" ht="15">
      <c r="A2" s="165">
        <v>1</v>
      </c>
      <c r="B2" s="168" t="s">
        <v>708</v>
      </c>
    </row>
    <row r="3" spans="1:3" ht="15">
      <c r="A3" s="165">
        <v>2</v>
      </c>
      <c r="B3" s="168" t="s">
        <v>709</v>
      </c>
      <c r="C3" s="169" t="s">
        <v>722</v>
      </c>
    </row>
    <row r="4" spans="1:3" ht="15">
      <c r="A4" s="165">
        <v>3</v>
      </c>
      <c r="B4" s="168" t="s">
        <v>710</v>
      </c>
      <c r="C4" s="169" t="s">
        <v>723</v>
      </c>
    </row>
    <row r="5" spans="1:3" ht="15">
      <c r="A5" s="165">
        <v>4</v>
      </c>
      <c r="B5" s="168" t="s">
        <v>711</v>
      </c>
      <c r="C5" s="169" t="s">
        <v>724</v>
      </c>
    </row>
    <row r="6" spans="1:3" ht="15">
      <c r="A6" s="165">
        <v>5</v>
      </c>
      <c r="B6" s="168" t="s">
        <v>712</v>
      </c>
      <c r="C6" s="169" t="s">
        <v>725</v>
      </c>
    </row>
    <row r="7" spans="1:3" ht="15">
      <c r="A7" s="165">
        <v>6</v>
      </c>
      <c r="B7" s="168" t="s">
        <v>713</v>
      </c>
      <c r="C7" s="169" t="s">
        <v>726</v>
      </c>
    </row>
    <row r="8" spans="1:3" ht="15">
      <c r="A8" s="165">
        <v>8</v>
      </c>
      <c r="B8" s="168" t="s">
        <v>714</v>
      </c>
      <c r="C8" s="169" t="s">
        <v>727</v>
      </c>
    </row>
    <row r="9" spans="1:3" ht="15">
      <c r="A9" s="165">
        <v>10</v>
      </c>
      <c r="B9" s="168" t="s">
        <v>715</v>
      </c>
      <c r="C9" s="169" t="s">
        <v>728</v>
      </c>
    </row>
    <row r="10" spans="1:3" ht="15">
      <c r="A10" s="165" t="s">
        <v>590</v>
      </c>
      <c r="B10" s="168" t="s">
        <v>716</v>
      </c>
      <c r="C10" s="169" t="s">
        <v>729</v>
      </c>
    </row>
    <row r="11" spans="1:2" ht="15">
      <c r="A11" s="165">
        <v>11</v>
      </c>
      <c r="B11" s="168" t="s">
        <v>717</v>
      </c>
    </row>
    <row r="12" spans="1:2" ht="15">
      <c r="A12" s="165">
        <v>12</v>
      </c>
      <c r="B12" s="168" t="s">
        <v>718</v>
      </c>
    </row>
    <row r="13" spans="1:2" ht="15">
      <c r="A13" s="165">
        <v>13</v>
      </c>
      <c r="B13" s="168" t="s">
        <v>719</v>
      </c>
    </row>
    <row r="14" spans="1:2" ht="15">
      <c r="A14" s="165">
        <v>14</v>
      </c>
      <c r="B14" s="168" t="s">
        <v>720</v>
      </c>
    </row>
    <row r="15" spans="1:2" ht="15">
      <c r="A15" s="165">
        <v>98</v>
      </c>
      <c r="B15" s="168" t="s">
        <v>721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Salmons</dc:creator>
  <cp:keywords/>
  <dc:description/>
  <cp:lastModifiedBy>Tom Owens</cp:lastModifiedBy>
  <cp:lastPrinted>2001-02-22T18:37:22Z</cp:lastPrinted>
  <dcterms:created xsi:type="dcterms:W3CDTF">2001-01-10T18:14:46Z</dcterms:created>
  <dcterms:modified xsi:type="dcterms:W3CDTF">2001-06-20T21:13:50Z</dcterms:modified>
  <cp:category/>
  <cp:version/>
  <cp:contentType/>
  <cp:contentStatus/>
</cp:coreProperties>
</file>