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95" windowWidth="17805" windowHeight="12060" activeTab="1"/>
  </bookViews>
  <sheets>
    <sheet name="Instructions" sheetId="1" r:id="rId1"/>
    <sheet name="Similarity Index" sheetId="2" r:id="rId2"/>
    <sheet name="Plant species" sheetId="3" r:id="rId3"/>
  </sheets>
  <definedNames>
    <definedName name="Plant_Name">'Plant species'!$A$2:$A$895</definedName>
    <definedName name="_xlnm.Print_Area" localSheetId="0">'Instructions'!$A$1:$C$20</definedName>
    <definedName name="_xlnm.Print_Area" localSheetId="2">'Plant species'!$A$1:$C$199</definedName>
    <definedName name="_xlnm.Print_Area" localSheetId="1">'Similarity Index'!$A$1:$Z$75</definedName>
    <definedName name="_xlnm.Print_Titles" localSheetId="2">'Plant species'!$1:$1</definedName>
    <definedName name="Scientific_Name">'Plant species'!$A$3:$B$417</definedName>
  </definedNames>
  <calcPr fullCalcOnLoad="1"/>
</workbook>
</file>

<file path=xl/comments2.xml><?xml version="1.0" encoding="utf-8"?>
<comments xmlns="http://schemas.openxmlformats.org/spreadsheetml/2006/main">
  <authors>
    <author>Cindy Nycz</author>
  </authors>
  <commentList>
    <comment ref="N49" authorId="0">
      <text>
        <r>
          <rPr>
            <sz val="11"/>
            <rFont val="Tahoma"/>
            <family val="2"/>
          </rPr>
          <t>Select plot size</t>
        </r>
      </text>
    </comment>
  </commentList>
</comments>
</file>

<file path=xl/sharedStrings.xml><?xml version="1.0" encoding="utf-8"?>
<sst xmlns="http://schemas.openxmlformats.org/spreadsheetml/2006/main" count="2866" uniqueCount="2781">
  <si>
    <t>Rocky Mountain juniper</t>
  </si>
  <si>
    <t>Pinus ponderosa</t>
  </si>
  <si>
    <t>Utah juniper</t>
  </si>
  <si>
    <t>Cercocarpus montanus</t>
  </si>
  <si>
    <t>Tragopogon dubius</t>
  </si>
  <si>
    <t>Comandra umbellata</t>
  </si>
  <si>
    <t>Hesperostipa comata</t>
  </si>
  <si>
    <t>Elymus trachycaulus</t>
  </si>
  <si>
    <t>Juniperus osteosperma</t>
  </si>
  <si>
    <t>Senecio</t>
  </si>
  <si>
    <t>SYM</t>
  </si>
  <si>
    <t>Pinus monophylla</t>
  </si>
  <si>
    <t>PIMO</t>
  </si>
  <si>
    <t>Juniperus scopulorum</t>
  </si>
  <si>
    <t>JUSC2</t>
  </si>
  <si>
    <t>JUOS</t>
  </si>
  <si>
    <t>Engelmann spruce</t>
  </si>
  <si>
    <t>PIEN</t>
  </si>
  <si>
    <t>Picea pungens</t>
  </si>
  <si>
    <t>PIPU</t>
  </si>
  <si>
    <t>Douglas fir</t>
  </si>
  <si>
    <t>PSME</t>
  </si>
  <si>
    <t>Abies concolor</t>
  </si>
  <si>
    <t>ABCO</t>
  </si>
  <si>
    <t>ARTRT</t>
  </si>
  <si>
    <t>ARTRV</t>
  </si>
  <si>
    <t>Wyoming big sagebrush</t>
  </si>
  <si>
    <t>ARTRW8</t>
  </si>
  <si>
    <t>SYAL</t>
  </si>
  <si>
    <t>Symphoricarpos occidentalis</t>
  </si>
  <si>
    <t>SYOC</t>
  </si>
  <si>
    <t>PASM</t>
  </si>
  <si>
    <t>Bromus marginatus</t>
  </si>
  <si>
    <t>BRMA4</t>
  </si>
  <si>
    <t>POPR</t>
  </si>
  <si>
    <t>Ribes montigenum</t>
  </si>
  <si>
    <t>Ribes cereum</t>
  </si>
  <si>
    <t>Prunus virginiana</t>
  </si>
  <si>
    <t>Penstemon</t>
  </si>
  <si>
    <t>Sandberg bluegrass</t>
  </si>
  <si>
    <t>Indian paintbrush</t>
  </si>
  <si>
    <t>Large Plot Extention Sheet</t>
  </si>
  <si>
    <t xml:space="preserve"> Total weight of allowable present (total of weight in column J):</t>
  </si>
  <si>
    <t>Weight in Reference state  (total of weight in column I):</t>
  </si>
  <si>
    <t>From Large Plot Extention Sheet</t>
  </si>
  <si>
    <t>Astragalus</t>
  </si>
  <si>
    <t>ASTRA</t>
  </si>
  <si>
    <t>Gutierrezia sarothrae</t>
  </si>
  <si>
    <t>GUSA2</t>
  </si>
  <si>
    <t>ACHY</t>
  </si>
  <si>
    <t>Aster</t>
  </si>
  <si>
    <t>ASTER</t>
  </si>
  <si>
    <t>PENST</t>
  </si>
  <si>
    <t>Erodium cicutarium</t>
  </si>
  <si>
    <t>ERCI6</t>
  </si>
  <si>
    <t>FEOV</t>
  </si>
  <si>
    <t>Bromus inermis</t>
  </si>
  <si>
    <t>BRIN2</t>
  </si>
  <si>
    <t>Sphaeralcea coccinea</t>
  </si>
  <si>
    <t>SPCO</t>
  </si>
  <si>
    <t>Aristida</t>
  </si>
  <si>
    <t>ARIST</t>
  </si>
  <si>
    <t>TRDU</t>
  </si>
  <si>
    <t>KOMA</t>
  </si>
  <si>
    <t>ARFR4</t>
  </si>
  <si>
    <t>VETH</t>
  </si>
  <si>
    <t>Verbascum thapsus</t>
  </si>
  <si>
    <t>Index Plant Name</t>
  </si>
  <si>
    <t>Grindelia squarrosa</t>
  </si>
  <si>
    <t>GRSQ</t>
  </si>
  <si>
    <t>CEMO2</t>
  </si>
  <si>
    <t>Hackelia</t>
  </si>
  <si>
    <t>HACKE</t>
  </si>
  <si>
    <t>Taraxacum officinale</t>
  </si>
  <si>
    <t>TAOF</t>
  </si>
  <si>
    <t>% of normal production</t>
  </si>
  <si>
    <t>% growth curve completed</t>
  </si>
  <si>
    <t>Natural Resources Conservation Service</t>
  </si>
  <si>
    <t>Conservationist:</t>
  </si>
  <si>
    <t>Transect No.:</t>
  </si>
  <si>
    <t>Plant Information</t>
  </si>
  <si>
    <t>Common Name</t>
  </si>
  <si>
    <t>Clipped / Estimated plot conversion factor</t>
  </si>
  <si>
    <t xml:space="preserve">Reconstruction factor </t>
  </si>
  <si>
    <t>Start GPS:</t>
  </si>
  <si>
    <t>End GPS:</t>
  </si>
  <si>
    <t>Clip / Estimated corrected green weight (lbs/ac)</t>
  </si>
  <si>
    <t>Reconstructed present weight (lbs/ac)</t>
  </si>
  <si>
    <t xml:space="preserve">Total Cover: </t>
  </si>
  <si>
    <r>
      <t>Remarks:</t>
    </r>
    <r>
      <rPr>
        <sz val="10"/>
        <rFont val="Arial"/>
        <family val="0"/>
      </rPr>
      <t xml:space="preserve"> </t>
    </r>
  </si>
  <si>
    <t>Reconstruction factor</t>
  </si>
  <si>
    <r>
      <t xml:space="preserve">       c        </t>
    </r>
    <r>
      <rPr>
        <sz val="8"/>
        <rFont val="Arial"/>
        <family val="0"/>
      </rPr>
      <t xml:space="preserve">
 (d)(e)(f)</t>
    </r>
  </si>
  <si>
    <t>needlegrass</t>
  </si>
  <si>
    <t>Achnatherum</t>
  </si>
  <si>
    <t>ACHNA</t>
  </si>
  <si>
    <t xml:space="preserve"> </t>
  </si>
  <si>
    <r>
      <t>Feet</t>
    </r>
    <r>
      <rPr>
        <vertAlign val="superscript"/>
        <sz val="10"/>
        <rFont val="Arial"/>
        <family val="0"/>
      </rPr>
      <t>2</t>
    </r>
  </si>
  <si>
    <r>
      <t xml:space="preserve">       c        
</t>
    </r>
    <r>
      <rPr>
        <sz val="10"/>
        <rFont val="Arial"/>
        <family val="0"/>
      </rPr>
      <t xml:space="preserve"> (d)(e)(f)</t>
    </r>
  </si>
  <si>
    <t>Lemmon's needlegrass</t>
  </si>
  <si>
    <t>Achnatherum lemmonii</t>
  </si>
  <si>
    <t>ACLE8</t>
  </si>
  <si>
    <t>Letterman's needlegrass</t>
  </si>
  <si>
    <t>Achnatherum lettermanii</t>
  </si>
  <si>
    <t>ACLE9</t>
  </si>
  <si>
    <t>Columbia needlegrass</t>
  </si>
  <si>
    <t>Achnatherum nelsonii</t>
  </si>
  <si>
    <t>ACNE9</t>
  </si>
  <si>
    <t>Achnatherum nelsonii ssp. nelsonii</t>
  </si>
  <si>
    <t>ACNEN2</t>
  </si>
  <si>
    <t>western needlegrass</t>
  </si>
  <si>
    <t>Achnatherum occidentale</t>
  </si>
  <si>
    <t>ACOC3</t>
  </si>
  <si>
    <t>Swallen's ricegrass</t>
  </si>
  <si>
    <t>Achnatherum swallenii</t>
  </si>
  <si>
    <t>ACSW3</t>
  </si>
  <si>
    <t>Thurber's needlegrass</t>
  </si>
  <si>
    <t>Achnatherum thurberianum</t>
  </si>
  <si>
    <t>ACTH7</t>
  </si>
  <si>
    <t>Webber ricegrass</t>
  </si>
  <si>
    <t>Achnatherum webberi</t>
  </si>
  <si>
    <t>ACWE3</t>
  </si>
  <si>
    <t>crested wheatgrass</t>
  </si>
  <si>
    <t>Agropyron cristatum</t>
  </si>
  <si>
    <t>AGCR</t>
  </si>
  <si>
    <t>standard crested wheatgrass</t>
  </si>
  <si>
    <t>Agropyron desertorum</t>
  </si>
  <si>
    <t>AGDE2</t>
  </si>
  <si>
    <t>Siberian wheatgrass</t>
  </si>
  <si>
    <t>Agropyron fragile</t>
  </si>
  <si>
    <t>AGFR</t>
  </si>
  <si>
    <t>bentgrass</t>
  </si>
  <si>
    <t>Agrostis</t>
  </si>
  <si>
    <t>AGROS2</t>
  </si>
  <si>
    <t>redtop bentgrass</t>
  </si>
  <si>
    <t>Agrostis gigantea</t>
  </si>
  <si>
    <t>AGGI2</t>
  </si>
  <si>
    <t>creeping bentgrass</t>
  </si>
  <si>
    <t>Agrostis stolonifera</t>
  </si>
  <si>
    <t>AGST2</t>
  </si>
  <si>
    <t>shortawn foxtail</t>
  </si>
  <si>
    <t>Alopecurus aequalis</t>
  </si>
  <si>
    <t>ALAE</t>
  </si>
  <si>
    <t>creeping foxtail</t>
  </si>
  <si>
    <t>Alopecurus arundinaceus</t>
  </si>
  <si>
    <t>ALAR</t>
  </si>
  <si>
    <t>meadow foxtail</t>
  </si>
  <si>
    <t>Alopecurus pratensis</t>
  </si>
  <si>
    <t>ALPR3</t>
  </si>
  <si>
    <t>threeawn</t>
  </si>
  <si>
    <t>Fendler threeawn</t>
  </si>
  <si>
    <t>Aristida purpurea var. longiseta</t>
  </si>
  <si>
    <t>ARPUL</t>
  </si>
  <si>
    <t>American sloughgrass</t>
  </si>
  <si>
    <t>Beckmannia syzigachne</t>
  </si>
  <si>
    <t>BESY</t>
  </si>
  <si>
    <t>rattlesnake brome</t>
  </si>
  <si>
    <t>Bromus briziformis</t>
  </si>
  <si>
    <t>BRBR5</t>
  </si>
  <si>
    <t>meadow brome</t>
  </si>
  <si>
    <t>Bromus erectus</t>
  </si>
  <si>
    <t>BRER3</t>
  </si>
  <si>
    <t>soft brome</t>
  </si>
  <si>
    <t>Bromus hordeaceus</t>
  </si>
  <si>
    <t>BRHOH</t>
  </si>
  <si>
    <t>smooth brome</t>
  </si>
  <si>
    <t>BRJA</t>
  </si>
  <si>
    <t>mountain brome</t>
  </si>
  <si>
    <t>poverty brome</t>
  </si>
  <si>
    <t>Bromus sterilis</t>
  </si>
  <si>
    <t>BRST2</t>
  </si>
  <si>
    <t>cheatgrass</t>
  </si>
  <si>
    <t>BRTE</t>
  </si>
  <si>
    <t>bluejoint</t>
  </si>
  <si>
    <t>Calamagrostis canadensis</t>
  </si>
  <si>
    <t>CACA4</t>
  </si>
  <si>
    <t>pinegrass</t>
  </si>
  <si>
    <t>Calamagrostis rubescens</t>
  </si>
  <si>
    <t>CARU</t>
  </si>
  <si>
    <t>sedge</t>
  </si>
  <si>
    <t>Carex</t>
  </si>
  <si>
    <t>CAREX</t>
  </si>
  <si>
    <t>water sedge</t>
  </si>
  <si>
    <t>Carex aquatilis</t>
  </si>
  <si>
    <t>CAAQ</t>
  </si>
  <si>
    <t>slenderbeak sedge</t>
  </si>
  <si>
    <t>Carex athrostachya</t>
  </si>
  <si>
    <t>CAAT3</t>
  </si>
  <si>
    <t>northwest sedge</t>
  </si>
  <si>
    <t>Carex concinnoides</t>
  </si>
  <si>
    <t>CACO11</t>
  </si>
  <si>
    <t>Douglas' sedge</t>
  </si>
  <si>
    <t>Carex douglasii</t>
  </si>
  <si>
    <t>CADO2</t>
  </si>
  <si>
    <t>western inflated sedge</t>
  </si>
  <si>
    <t>Carex exsiccata</t>
  </si>
  <si>
    <t>CAEX5</t>
  </si>
  <si>
    <t>threadleaf sedge</t>
  </si>
  <si>
    <t>Carex filifolia</t>
  </si>
  <si>
    <t>CAFI</t>
  </si>
  <si>
    <t>Carex geyeri</t>
  </si>
  <si>
    <t>CAGE2</t>
  </si>
  <si>
    <t>Hood's sedge</t>
  </si>
  <si>
    <t>Carex hoodii</t>
  </si>
  <si>
    <t>CAHO5</t>
  </si>
  <si>
    <t>woollyfruit sedge</t>
  </si>
  <si>
    <t>Carex lasiocarpa</t>
  </si>
  <si>
    <t>CALA11</t>
  </si>
  <si>
    <t>swallowing sedge</t>
  </si>
  <si>
    <t>Carex microptera</t>
  </si>
  <si>
    <t>CAMI7</t>
  </si>
  <si>
    <t>Nebraska sedge</t>
  </si>
  <si>
    <t>Carex nebrascensis</t>
  </si>
  <si>
    <t>CANE2</t>
  </si>
  <si>
    <t>woolly sedge</t>
  </si>
  <si>
    <t>Carex pellita</t>
  </si>
  <si>
    <t>CAPE42</t>
  </si>
  <si>
    <t>Liddon sedge</t>
  </si>
  <si>
    <t>Carex petasata</t>
  </si>
  <si>
    <t>CAPE7</t>
  </si>
  <si>
    <t>Raynolds' sedge</t>
  </si>
  <si>
    <t>Carex raynoldsii</t>
  </si>
  <si>
    <t>CARA6</t>
  </si>
  <si>
    <t>Ross' sedge</t>
  </si>
  <si>
    <t>Carex rossii</t>
  </si>
  <si>
    <t>CARO5</t>
  </si>
  <si>
    <t>beaked sedge</t>
  </si>
  <si>
    <t>Carex rostrata</t>
  </si>
  <si>
    <t>CARO6</t>
  </si>
  <si>
    <t>analogue sedge</t>
  </si>
  <si>
    <t>Carex simulata</t>
  </si>
  <si>
    <t>CASI2</t>
  </si>
  <si>
    <t>Carex utriculata</t>
  </si>
  <si>
    <t>CAUT</t>
  </si>
  <si>
    <t>orchardgrass</t>
  </si>
  <si>
    <t>Dactylis glomerata</t>
  </si>
  <si>
    <t>DAGL</t>
  </si>
  <si>
    <t>California oatgrass</t>
  </si>
  <si>
    <t>Danthonia californica</t>
  </si>
  <si>
    <t>DACA3</t>
  </si>
  <si>
    <t>timber oatgrass</t>
  </si>
  <si>
    <t>Danthonia intermedia</t>
  </si>
  <si>
    <t>DAIN</t>
  </si>
  <si>
    <t>onespike oatgrass</t>
  </si>
  <si>
    <t>Danthonia unispicata</t>
  </si>
  <si>
    <t>DAUN</t>
  </si>
  <si>
    <t>tufted hairgrass</t>
  </si>
  <si>
    <t>Deschampsia caespitosa</t>
  </si>
  <si>
    <t>DECA18</t>
  </si>
  <si>
    <t>annual hairgrass</t>
  </si>
  <si>
    <t>Deschampsia danthonioides</t>
  </si>
  <si>
    <t>DEDA</t>
  </si>
  <si>
    <t>inland saltgrass</t>
  </si>
  <si>
    <t>Distichlis spicata</t>
  </si>
  <si>
    <t>DISP</t>
  </si>
  <si>
    <t>spikerush</t>
  </si>
  <si>
    <t>Eleocharis</t>
  </si>
  <si>
    <t>ELEOC</t>
  </si>
  <si>
    <t>ovate spikerush</t>
  </si>
  <si>
    <t>Eleocharis ovata</t>
  </si>
  <si>
    <t>ELOV</t>
  </si>
  <si>
    <t>common spikerush</t>
  </si>
  <si>
    <t>Eleocharis palustris</t>
  </si>
  <si>
    <t>ELPA3</t>
  </si>
  <si>
    <t>few flower spikerush</t>
  </si>
  <si>
    <t>Eleocharis quinqueflora</t>
  </si>
  <si>
    <t>ELQU2</t>
  </si>
  <si>
    <t>beaked spikerush</t>
  </si>
  <si>
    <t>Eleocharis rostellata</t>
  </si>
  <si>
    <t>ELRO2</t>
  </si>
  <si>
    <t>Canada wildrye</t>
  </si>
  <si>
    <t>Elymus canadensis</t>
  </si>
  <si>
    <t>ELCA4</t>
  </si>
  <si>
    <t>bearded wheatgrass</t>
  </si>
  <si>
    <t xml:space="preserve">Elymus caninus </t>
  </si>
  <si>
    <t>ELCA11</t>
  </si>
  <si>
    <t>bottlebrush squirreltail</t>
  </si>
  <si>
    <t>ELEL5</t>
  </si>
  <si>
    <t>Elymus elymoides ssp. brevifolius</t>
  </si>
  <si>
    <t>ELELB2</t>
  </si>
  <si>
    <t>Elymus elymoides ssp. californicus</t>
  </si>
  <si>
    <t>ELELC2</t>
  </si>
  <si>
    <t>Elymus elymoides ssp. elymoides</t>
  </si>
  <si>
    <t>ELELE</t>
  </si>
  <si>
    <t>blue wildrye</t>
  </si>
  <si>
    <t>Elymus glaucus ssp. glaucus</t>
  </si>
  <si>
    <t>ELGLG</t>
  </si>
  <si>
    <t xml:space="preserve">thickspike wheatgrass  </t>
  </si>
  <si>
    <t>Elymus lanceolatus ssp. lanceolatus</t>
  </si>
  <si>
    <t>ELLAL</t>
  </si>
  <si>
    <t>big squirreltail</t>
  </si>
  <si>
    <t>Elymus multisetus</t>
  </si>
  <si>
    <t>ELMU3</t>
  </si>
  <si>
    <t>quackgrass</t>
  </si>
  <si>
    <t>Elymus repens</t>
  </si>
  <si>
    <t>ELRE4</t>
  </si>
  <si>
    <t>slender wheatgrass</t>
  </si>
  <si>
    <t>ELTR7</t>
  </si>
  <si>
    <t>slender bearded wheatgrass</t>
  </si>
  <si>
    <t>Elymus trachycaulus ssp. trachycaulis</t>
  </si>
  <si>
    <t>ELTRT</t>
  </si>
  <si>
    <t>Snake River wheatgrass</t>
  </si>
  <si>
    <t>Elymus wawawaiensis</t>
  </si>
  <si>
    <t>ELWA2</t>
  </si>
  <si>
    <t>Idaho fescue</t>
  </si>
  <si>
    <t>Festuca idahoensis</t>
  </si>
  <si>
    <t>FEID</t>
  </si>
  <si>
    <t>sheep fescue</t>
  </si>
  <si>
    <t>Festuca ovina</t>
  </si>
  <si>
    <t>red fescue</t>
  </si>
  <si>
    <t>Festuca rubra</t>
  </si>
  <si>
    <t>FERU2</t>
  </si>
  <si>
    <t>hard fescue</t>
  </si>
  <si>
    <t>Festuca trachyphylla</t>
  </si>
  <si>
    <t>FETR3</t>
  </si>
  <si>
    <t>mannagrass</t>
  </si>
  <si>
    <t>Glyceria striata</t>
  </si>
  <si>
    <t>GLST</t>
  </si>
  <si>
    <t>needle and thread</t>
  </si>
  <si>
    <t>HECO26</t>
  </si>
  <si>
    <t>Hesperostipa comata ssp. comata</t>
  </si>
  <si>
    <t>HECOC8</t>
  </si>
  <si>
    <t>intermediate needle and thread</t>
  </si>
  <si>
    <t>Hesperostipa comata ssp. intermedia</t>
  </si>
  <si>
    <t>HECOI</t>
  </si>
  <si>
    <t>meadow barley</t>
  </si>
  <si>
    <t>Hordeum brachyantherum</t>
  </si>
  <si>
    <t>HOBR2</t>
  </si>
  <si>
    <t>foxtail barley</t>
  </si>
  <si>
    <t>Hordeum jubatum</t>
  </si>
  <si>
    <t>HOJU</t>
  </si>
  <si>
    <t>little barley</t>
  </si>
  <si>
    <t>Hordeum pusillum</t>
  </si>
  <si>
    <t>HOPU</t>
  </si>
  <si>
    <t>rush</t>
  </si>
  <si>
    <t>Juncus</t>
  </si>
  <si>
    <t>JUNCU</t>
  </si>
  <si>
    <t>Baltic rush</t>
  </si>
  <si>
    <t>Juncus balticus</t>
  </si>
  <si>
    <t>JUBA</t>
  </si>
  <si>
    <t>Dudley's rush</t>
  </si>
  <si>
    <t>Juncus dudleyi</t>
  </si>
  <si>
    <t>JUDU2</t>
  </si>
  <si>
    <t>common rush</t>
  </si>
  <si>
    <t>Juncus effusus</t>
  </si>
  <si>
    <t>JUEF</t>
  </si>
  <si>
    <t>swordleaf rush</t>
  </si>
  <si>
    <t>Juncus ensifolius</t>
  </si>
  <si>
    <t>JUEN</t>
  </si>
  <si>
    <t>Mertens' rush</t>
  </si>
  <si>
    <t>Juncus mertensianus</t>
  </si>
  <si>
    <t>JUME3</t>
  </si>
  <si>
    <t>Parry's rush</t>
  </si>
  <si>
    <t>Juncus parryi</t>
  </si>
  <si>
    <t>JUPA</t>
  </si>
  <si>
    <t>poverty rush</t>
  </si>
  <si>
    <t>Juncus tenuis</t>
  </si>
  <si>
    <t>JUTE</t>
  </si>
  <si>
    <t>Torrey's rush</t>
  </si>
  <si>
    <t>Juncus torreyi</t>
  </si>
  <si>
    <t>JUTO</t>
  </si>
  <si>
    <t>prairie Junegrass</t>
  </si>
  <si>
    <t>spike fescue</t>
  </si>
  <si>
    <t>Leucopoa kingii</t>
  </si>
  <si>
    <t>LEKI2</t>
  </si>
  <si>
    <t>wildrye</t>
  </si>
  <si>
    <t>Leymus</t>
  </si>
  <si>
    <t>LEYMU</t>
  </si>
  <si>
    <t>Elymus</t>
  </si>
  <si>
    <t>ELYMU</t>
  </si>
  <si>
    <t>altai wildrye</t>
  </si>
  <si>
    <t>Leymus angustus</t>
  </si>
  <si>
    <t>LEAN3</t>
  </si>
  <si>
    <t>basin wildrye</t>
  </si>
  <si>
    <t>Leymus cinereus</t>
  </si>
  <si>
    <t>LECI4</t>
  </si>
  <si>
    <t>yellow wildrye</t>
  </si>
  <si>
    <t>Leymus flavescens</t>
  </si>
  <si>
    <t>LEFL4</t>
  </si>
  <si>
    <t>mammoth wildrye</t>
  </si>
  <si>
    <t>Leymus racemosus</t>
  </si>
  <si>
    <t>LERA5</t>
  </si>
  <si>
    <t>Salina wildrye</t>
  </si>
  <si>
    <t>Leymus salinus</t>
  </si>
  <si>
    <t>LESA4</t>
  </si>
  <si>
    <t>Salmon wildrye</t>
  </si>
  <si>
    <t>Leymus salinus ssp. salmonis</t>
  </si>
  <si>
    <t>LESAS2</t>
  </si>
  <si>
    <t>beardless wildrye</t>
  </si>
  <si>
    <t>Leymus triticoides</t>
  </si>
  <si>
    <t>LETR5</t>
  </si>
  <si>
    <t>tall fescue</t>
  </si>
  <si>
    <t>Lolium arundinaceum</t>
  </si>
  <si>
    <t>LOAR10</t>
  </si>
  <si>
    <t>perennial ryegrass</t>
  </si>
  <si>
    <t>Lolium perenne</t>
  </si>
  <si>
    <t>LOPE</t>
  </si>
  <si>
    <t>oniongrass</t>
  </si>
  <si>
    <t>Melica bulbosa</t>
  </si>
  <si>
    <t>MEBU</t>
  </si>
  <si>
    <t>purple oniongrass</t>
  </si>
  <si>
    <t>Melica spectabilis</t>
  </si>
  <si>
    <t>MESP</t>
  </si>
  <si>
    <t>muhly</t>
  </si>
  <si>
    <t>Muhlenbergia</t>
  </si>
  <si>
    <t>MUHLE</t>
  </si>
  <si>
    <t>alkali muhly</t>
  </si>
  <si>
    <t>Muhlenbergia asperifolia</t>
  </si>
  <si>
    <t>MUAS</t>
  </si>
  <si>
    <t>mat muhly</t>
  </si>
  <si>
    <t>Muhlenbergia richardsonis</t>
  </si>
  <si>
    <t>MURI</t>
  </si>
  <si>
    <t>ricegrass</t>
  </si>
  <si>
    <t>Oryzopsis</t>
  </si>
  <si>
    <t>ORYZO</t>
  </si>
  <si>
    <t>western wheatgrass</t>
  </si>
  <si>
    <t>reed canarygrass</t>
  </si>
  <si>
    <t>Phalaris arundinacea</t>
  </si>
  <si>
    <t>PHAR3</t>
  </si>
  <si>
    <t>alpine timothy</t>
  </si>
  <si>
    <t>Phleum alpinum</t>
  </si>
  <si>
    <t>PHAL2</t>
  </si>
  <si>
    <t>timothy</t>
  </si>
  <si>
    <t>Phleum pratense</t>
  </si>
  <si>
    <t>PHPR3</t>
  </si>
  <si>
    <t>bluegrass</t>
  </si>
  <si>
    <t>Poa</t>
  </si>
  <si>
    <t>POA</t>
  </si>
  <si>
    <t>big bluegrass</t>
  </si>
  <si>
    <t>Poa ampla</t>
  </si>
  <si>
    <t>POAM</t>
  </si>
  <si>
    <t>bulbous bluegrass</t>
  </si>
  <si>
    <t>Poa bulbosa</t>
  </si>
  <si>
    <t>POBU</t>
  </si>
  <si>
    <t>Canada bluegrass</t>
  </si>
  <si>
    <t>Poa compressa</t>
  </si>
  <si>
    <t>POCO</t>
  </si>
  <si>
    <t>Cusick's bluegrass</t>
  </si>
  <si>
    <t>Poa cusickii</t>
  </si>
  <si>
    <t>POCU3</t>
  </si>
  <si>
    <t>muttongrass</t>
  </si>
  <si>
    <t>POFE</t>
  </si>
  <si>
    <t>Letterman's bluegrass</t>
  </si>
  <si>
    <t>Poa lettermanii</t>
  </si>
  <si>
    <t>POLE3</t>
  </si>
  <si>
    <t>fowl bluegrass</t>
  </si>
  <si>
    <t>Poa palustris</t>
  </si>
  <si>
    <t>POPA2</t>
  </si>
  <si>
    <t>alkali bluegrass</t>
  </si>
  <si>
    <t>Poa juncifolia</t>
  </si>
  <si>
    <t>POJU</t>
  </si>
  <si>
    <t>Canby bluegrass</t>
  </si>
  <si>
    <t>Poa canbyi</t>
  </si>
  <si>
    <t>POCA</t>
  </si>
  <si>
    <t>Nevada bluegrass</t>
  </si>
  <si>
    <t>Poa nevadensis</t>
  </si>
  <si>
    <t>PONE3</t>
  </si>
  <si>
    <t>nodding bluegrass</t>
  </si>
  <si>
    <t>Poa reflexa</t>
  </si>
  <si>
    <t>PORE</t>
  </si>
  <si>
    <t>northern bluegrass</t>
  </si>
  <si>
    <t>Poa stenantha var. sandbergii</t>
  </si>
  <si>
    <t>POSTS</t>
  </si>
  <si>
    <t>pine bluegrass</t>
  </si>
  <si>
    <t>Poa scabrella</t>
  </si>
  <si>
    <t>POSC</t>
  </si>
  <si>
    <t>Poa secunda</t>
  </si>
  <si>
    <t>POSE</t>
  </si>
  <si>
    <t>Russian wildrye</t>
  </si>
  <si>
    <t>Psathyrostachys juncea</t>
  </si>
  <si>
    <t>PSJU3</t>
  </si>
  <si>
    <t>foxtail wheatgrass</t>
  </si>
  <si>
    <t>×Pseudelymus saxicola</t>
  </si>
  <si>
    <t>PSSA2</t>
  </si>
  <si>
    <t>beardless wheatgrass</t>
  </si>
  <si>
    <t>Pseudoroegneria spicata ssp. inermis</t>
  </si>
  <si>
    <t>PSSPI</t>
  </si>
  <si>
    <t>bluebunch wheatgrass</t>
  </si>
  <si>
    <t>Pseudoroegneria spicata ssp. spicata</t>
  </si>
  <si>
    <t>PSSPS</t>
  </si>
  <si>
    <t>weeping alkaligrass</t>
  </si>
  <si>
    <t>Puccinellia distans</t>
  </si>
  <si>
    <t>PUDI</t>
  </si>
  <si>
    <t>Lemmon's alkaligrass</t>
  </si>
  <si>
    <t>Puccinellia lemmonii</t>
  </si>
  <si>
    <t>PULE</t>
  </si>
  <si>
    <t>Nuttall's alkaligrass</t>
  </si>
  <si>
    <t>Puccinellia nuttalliana</t>
  </si>
  <si>
    <t>PUNU2</t>
  </si>
  <si>
    <t>Schedonorus phoenix</t>
  </si>
  <si>
    <t>SCPH</t>
  </si>
  <si>
    <t>hardstem bulrush</t>
  </si>
  <si>
    <t>Schoenoplectus acutus</t>
  </si>
  <si>
    <t>SCAC3</t>
  </si>
  <si>
    <t>American bulrush</t>
  </si>
  <si>
    <t>Schoenoplectus americanus</t>
  </si>
  <si>
    <t>SCAM6</t>
  </si>
  <si>
    <t>alkali bulrush</t>
  </si>
  <si>
    <t>Schoenoplectus maritimus</t>
  </si>
  <si>
    <t>SCMA8</t>
  </si>
  <si>
    <t>common threesquare</t>
  </si>
  <si>
    <t>Schoenoplectus pungens</t>
  </si>
  <si>
    <t>SCPU10</t>
  </si>
  <si>
    <t>softstem bulrush</t>
  </si>
  <si>
    <t>Schoenoplectus tabernaemontani</t>
  </si>
  <si>
    <t>SCTA2</t>
  </si>
  <si>
    <t>bulrush</t>
  </si>
  <si>
    <t>Scirpus</t>
  </si>
  <si>
    <t>SCIRP</t>
  </si>
  <si>
    <t>panicled bulrush</t>
  </si>
  <si>
    <t>Scirpus microcarpus</t>
  </si>
  <si>
    <t>SCMI2</t>
  </si>
  <si>
    <t>alkali cordgrass</t>
  </si>
  <si>
    <t>Spartina gracilis</t>
  </si>
  <si>
    <t>SPGR</t>
  </si>
  <si>
    <t>alkali sacaton</t>
  </si>
  <si>
    <t>Sporobolus airoides</t>
  </si>
  <si>
    <t>SPAI</t>
  </si>
  <si>
    <t>sand dropseed</t>
  </si>
  <si>
    <t>Sporobolus cryptandrus</t>
  </si>
  <si>
    <t>SPCR</t>
  </si>
  <si>
    <t>medusahead</t>
  </si>
  <si>
    <t>Taeniatherum caput-medusae</t>
  </si>
  <si>
    <t>TACA8</t>
  </si>
  <si>
    <t>intermediate wheatgrass</t>
  </si>
  <si>
    <t>Thinopyrum intermedium</t>
  </si>
  <si>
    <t>THIN6</t>
  </si>
  <si>
    <t>tall wheatgrass</t>
  </si>
  <si>
    <t>Thinopyrum ponticum</t>
  </si>
  <si>
    <t>THPO7</t>
  </si>
  <si>
    <t>trisetum</t>
  </si>
  <si>
    <t>Trisetum</t>
  </si>
  <si>
    <t>TRISE</t>
  </si>
  <si>
    <t>spike trisetum</t>
  </si>
  <si>
    <t>Trisetum spicatum</t>
  </si>
  <si>
    <t>TRSP2</t>
  </si>
  <si>
    <t>broadleaf cattail</t>
  </si>
  <si>
    <t>Typha latifolia</t>
  </si>
  <si>
    <t>TYLA</t>
  </si>
  <si>
    <t>rat-tail fescue</t>
  </si>
  <si>
    <t>Vulpia myuros</t>
  </si>
  <si>
    <t>VUMY</t>
  </si>
  <si>
    <t>sixweeks fescue</t>
  </si>
  <si>
    <t>Vulpia octoflora</t>
  </si>
  <si>
    <t>VUOC</t>
  </si>
  <si>
    <t>western yarrow</t>
  </si>
  <si>
    <t>Achillea millefolium</t>
  </si>
  <si>
    <t>ACMI2</t>
  </si>
  <si>
    <t>Columbian monkshood</t>
  </si>
  <si>
    <t>Aconitum columbianum</t>
  </si>
  <si>
    <t>ACCO4</t>
  </si>
  <si>
    <t>red baneberry</t>
  </si>
  <si>
    <t>Actaea rubra</t>
  </si>
  <si>
    <t>ACRU2</t>
  </si>
  <si>
    <t>Cusick's giant hyssop</t>
  </si>
  <si>
    <t>Agastache cusickii</t>
  </si>
  <si>
    <t>AGCU</t>
  </si>
  <si>
    <t>horsemint</t>
  </si>
  <si>
    <t>Agastache urticifolia</t>
  </si>
  <si>
    <t>AGUR</t>
  </si>
  <si>
    <t>agoseris</t>
  </si>
  <si>
    <t>Agoseris</t>
  </si>
  <si>
    <t>AGOSE</t>
  </si>
  <si>
    <t>mountain dandelion</t>
  </si>
  <si>
    <t>Agoseris glauca</t>
  </si>
  <si>
    <t>AGGL</t>
  </si>
  <si>
    <t>annual mountain dandelion</t>
  </si>
  <si>
    <t>Agoseris heterophylla</t>
  </si>
  <si>
    <t>AGHE2</t>
  </si>
  <si>
    <t>northern water plantain</t>
  </si>
  <si>
    <t>Alisma triviale</t>
  </si>
  <si>
    <t>ALTR7</t>
  </si>
  <si>
    <t>onion</t>
  </si>
  <si>
    <t>Allium</t>
  </si>
  <si>
    <t>ALLIU</t>
  </si>
  <si>
    <t>South Idaho onion</t>
  </si>
  <si>
    <t>Allium aaseae</t>
  </si>
  <si>
    <t>ALAA</t>
  </si>
  <si>
    <t>tapertip onion</t>
  </si>
  <si>
    <t>Allium acuminatum</t>
  </si>
  <si>
    <t>ALAC4</t>
  </si>
  <si>
    <t>swamp onion</t>
  </si>
  <si>
    <t>Allium madidum</t>
  </si>
  <si>
    <t>ALMA6</t>
  </si>
  <si>
    <t>textile onion</t>
  </si>
  <si>
    <t>Allium textile</t>
  </si>
  <si>
    <t>ALTE</t>
  </si>
  <si>
    <t>desert madwort</t>
  </si>
  <si>
    <t>Alyssum desertorum</t>
  </si>
  <si>
    <t>ALDE</t>
  </si>
  <si>
    <t>redroot amaranth</t>
  </si>
  <si>
    <t>Amaranthus retroflexus</t>
  </si>
  <si>
    <t>AMRE</t>
  </si>
  <si>
    <t>fiddleneck</t>
  </si>
  <si>
    <t>Amsinckia</t>
  </si>
  <si>
    <t>AMSIN</t>
  </si>
  <si>
    <t>Rough fiddleneck</t>
  </si>
  <si>
    <t>Amsinckia menziesii var. menziesii</t>
  </si>
  <si>
    <t>AMMEM2</t>
  </si>
  <si>
    <t>pearly everlasting</t>
  </si>
  <si>
    <t>Anaphalis margaritacea</t>
  </si>
  <si>
    <t>ANMA</t>
  </si>
  <si>
    <t>pygmyflower rockjasmine</t>
  </si>
  <si>
    <t>Androsace septentrionalis</t>
  </si>
  <si>
    <t>ANSE4</t>
  </si>
  <si>
    <t>anemone</t>
  </si>
  <si>
    <t>Anemone</t>
  </si>
  <si>
    <t>ANEMO</t>
  </si>
  <si>
    <t>pussytoes</t>
  </si>
  <si>
    <t>Antennaria</t>
  </si>
  <si>
    <t>ANTEN</t>
  </si>
  <si>
    <t>low pussytoes</t>
  </si>
  <si>
    <t>Antennaria dimorpha</t>
  </si>
  <si>
    <t>ANDI2</t>
  </si>
  <si>
    <t>littleleaf pussytoes</t>
  </si>
  <si>
    <t>Antennaria microphylla</t>
  </si>
  <si>
    <t>ANMI3</t>
  </si>
  <si>
    <t>rose pussytoes</t>
  </si>
  <si>
    <t>Antennaria rosea</t>
  </si>
  <si>
    <t>ANRO2</t>
  </si>
  <si>
    <t>spreading dogbane</t>
  </si>
  <si>
    <t>Apocynum androsaemifolium</t>
  </si>
  <si>
    <t>APAN2</t>
  </si>
  <si>
    <t>Sitka columbine</t>
  </si>
  <si>
    <t>Aquilegia formosa</t>
  </si>
  <si>
    <t>AQFO</t>
  </si>
  <si>
    <t>rockcress</t>
  </si>
  <si>
    <t>Arabis</t>
  </si>
  <si>
    <t>ARABI2</t>
  </si>
  <si>
    <t>Drummond's rockcress</t>
  </si>
  <si>
    <t>Arabis drummondii</t>
  </si>
  <si>
    <t>ARDR</t>
  </si>
  <si>
    <t>desert rockcress</t>
  </si>
  <si>
    <t>Arabis lignifera</t>
  </si>
  <si>
    <t>ARLI</t>
  </si>
  <si>
    <t>sandwort</t>
  </si>
  <si>
    <t>Arenaria</t>
  </si>
  <si>
    <t>ARENA</t>
  </si>
  <si>
    <t>ballhead sandwort</t>
  </si>
  <si>
    <t>Arenaria congesta</t>
  </si>
  <si>
    <t>ARCO5</t>
  </si>
  <si>
    <t>King's sandwort</t>
  </si>
  <si>
    <t>Arenaria kingii</t>
  </si>
  <si>
    <t>ARKI</t>
  </si>
  <si>
    <t>silerweed cinquefoil</t>
  </si>
  <si>
    <t>Argentina anserina</t>
  </si>
  <si>
    <t>ARAN7</t>
  </si>
  <si>
    <t>arnica</t>
  </si>
  <si>
    <t>Arnica</t>
  </si>
  <si>
    <t>ARNIC</t>
  </si>
  <si>
    <t>heartleaf arnica</t>
  </si>
  <si>
    <t>Arnica cordifolia</t>
  </si>
  <si>
    <t>ARCO9</t>
  </si>
  <si>
    <t>foothills arnica</t>
  </si>
  <si>
    <t>Arnica fulgens</t>
  </si>
  <si>
    <t>ARFU3</t>
  </si>
  <si>
    <t>twin arnica</t>
  </si>
  <si>
    <t>Arnica sororia</t>
  </si>
  <si>
    <t>ARSO2</t>
  </si>
  <si>
    <t>wormwood sagewort</t>
  </si>
  <si>
    <t>Artemisia campestris</t>
  </si>
  <si>
    <t>ARCA12</t>
  </si>
  <si>
    <t>herbaceous sagewort</t>
  </si>
  <si>
    <t>Artemisia dracunculus</t>
  </si>
  <si>
    <t>ARDR4</t>
  </si>
  <si>
    <t>Columbia River sagewort</t>
  </si>
  <si>
    <t>Artemisia lindleyana</t>
  </si>
  <si>
    <t>ARLI2</t>
  </si>
  <si>
    <t>Louisiana sagewort</t>
  </si>
  <si>
    <t>Artemisia ludoviciana</t>
  </si>
  <si>
    <t>ARLU</t>
  </si>
  <si>
    <t>milkweed</t>
  </si>
  <si>
    <t>Asclepias</t>
  </si>
  <si>
    <t>ASCLE</t>
  </si>
  <si>
    <t>aster</t>
  </si>
  <si>
    <t>lava aster</t>
  </si>
  <si>
    <t>Aster scopulorum</t>
  </si>
  <si>
    <t>ASSC3</t>
  </si>
  <si>
    <t>milkvetch</t>
  </si>
  <si>
    <t>Fairfield milkvetch</t>
  </si>
  <si>
    <t>Astragalus atratus var. inseptus</t>
  </si>
  <si>
    <t>ASATI</t>
  </si>
  <si>
    <t>silky loco milkvetch</t>
  </si>
  <si>
    <t>Astragalus cibarius</t>
  </si>
  <si>
    <t>ASCI2</t>
  </si>
  <si>
    <t>cicer milkvetch</t>
  </si>
  <si>
    <t>Astragalus cicer</t>
  </si>
  <si>
    <t>ASCI4</t>
  </si>
  <si>
    <t>painted milkvetch</t>
  </si>
  <si>
    <t>Astragalus ceramicus</t>
  </si>
  <si>
    <t>ASCE</t>
  </si>
  <si>
    <t>skeleton poison milkvetch</t>
  </si>
  <si>
    <t>Astragalus convallarius</t>
  </si>
  <si>
    <t>ASCO12</t>
  </si>
  <si>
    <t>curved-pod milkvetch</t>
  </si>
  <si>
    <t>Astragulus curvicarpus</t>
  </si>
  <si>
    <t>ASCU4</t>
  </si>
  <si>
    <t>basalt milkvetch</t>
  </si>
  <si>
    <t>Astragalus filipes</t>
  </si>
  <si>
    <t>ASFI</t>
  </si>
  <si>
    <t>bent milkvetch</t>
  </si>
  <si>
    <t>Astragalus inflexus</t>
  </si>
  <si>
    <t>ASIN5</t>
  </si>
  <si>
    <t>freckled milkvetch</t>
  </si>
  <si>
    <t>Astragalus lentiginosus</t>
  </si>
  <si>
    <t>ASLE8</t>
  </si>
  <si>
    <t>timber milkvetch</t>
  </si>
  <si>
    <t>Astragalus miser</t>
  </si>
  <si>
    <t>ASMI9</t>
  </si>
  <si>
    <t>wooly milkvetch</t>
  </si>
  <si>
    <t>Astragalus mollissimus</t>
  </si>
  <si>
    <t>ASMO7</t>
  </si>
  <si>
    <t>Mulford's milkvetch</t>
  </si>
  <si>
    <t>Astragalus mulfordiae</t>
  </si>
  <si>
    <t>ASMU</t>
  </si>
  <si>
    <t>woollypod milkvetch</t>
  </si>
  <si>
    <t>Astragalus purshii</t>
  </si>
  <si>
    <t>ASPU9</t>
  </si>
  <si>
    <t>ballonpod milkvetch</t>
  </si>
  <si>
    <t>Astragalus whitneri</t>
  </si>
  <si>
    <t>ASWH</t>
  </si>
  <si>
    <t>silverscale saltweed</t>
  </si>
  <si>
    <t>Atriplex argentea</t>
  </si>
  <si>
    <t>ATAR2</t>
  </si>
  <si>
    <t>balsamroot</t>
  </si>
  <si>
    <t>Balsamorhiza</t>
  </si>
  <si>
    <t>BALSA</t>
  </si>
  <si>
    <t>Hooker's balsamroot</t>
  </si>
  <si>
    <t>Balsamorhiza hookeri</t>
  </si>
  <si>
    <t>BAHO</t>
  </si>
  <si>
    <t>cutleaf balsamroot</t>
  </si>
  <si>
    <t>Balsamorhiza macrophylla</t>
  </si>
  <si>
    <t>BAMA4</t>
  </si>
  <si>
    <t>arrowleaf balsamroot</t>
  </si>
  <si>
    <t>Balsamorhiza sagittata</t>
  </si>
  <si>
    <t>BASA3</t>
  </si>
  <si>
    <t>fivehorn smotherweed</t>
  </si>
  <si>
    <t>Bassia hyssopifolia</t>
  </si>
  <si>
    <t>BAHY</t>
  </si>
  <si>
    <t>green molly</t>
  </si>
  <si>
    <t>Bassia americana</t>
  </si>
  <si>
    <t>BAAM4</t>
  </si>
  <si>
    <t>forage kochia</t>
  </si>
  <si>
    <t>Bassia prostrata</t>
  </si>
  <si>
    <t>BAPR5</t>
  </si>
  <si>
    <t>kochia</t>
  </si>
  <si>
    <t>Bassia scoparia</t>
  </si>
  <si>
    <t>BASC5</t>
  </si>
  <si>
    <t>red besseya</t>
  </si>
  <si>
    <t>Besseya rubra</t>
  </si>
  <si>
    <t>BERU</t>
  </si>
  <si>
    <t>mustard</t>
  </si>
  <si>
    <t>Brassica</t>
  </si>
  <si>
    <t>BRASS2</t>
  </si>
  <si>
    <t>corn gromwell</t>
  </si>
  <si>
    <t>Buglossoides arvensis</t>
  </si>
  <si>
    <t>BUAR3</t>
  </si>
  <si>
    <t>mariposa lily</t>
  </si>
  <si>
    <t>Calochortus</t>
  </si>
  <si>
    <t>CALOC</t>
  </si>
  <si>
    <t>Bruneau mariposa lily</t>
  </si>
  <si>
    <t>Calochortus bruneaunis</t>
  </si>
  <si>
    <t>CABR4</t>
  </si>
  <si>
    <t>Calochortus eurycarpus</t>
  </si>
  <si>
    <t>CAEU</t>
  </si>
  <si>
    <t>broadfruit mariposa lily</t>
  </si>
  <si>
    <t>Calochortus nitidus</t>
  </si>
  <si>
    <t>CANI</t>
  </si>
  <si>
    <t>sego lily</t>
  </si>
  <si>
    <t>Calochortus nuttallii</t>
  </si>
  <si>
    <t>CANU3</t>
  </si>
  <si>
    <t>common camas</t>
  </si>
  <si>
    <t>Camassia quamash</t>
  </si>
  <si>
    <t>CAQU2</t>
  </si>
  <si>
    <t>Castilleja</t>
  </si>
  <si>
    <t>CASTI2</t>
  </si>
  <si>
    <t>northwestern Indian paintbrush</t>
  </si>
  <si>
    <t>Castilleja angustifolia</t>
  </si>
  <si>
    <t>CAAN7</t>
  </si>
  <si>
    <t>Castilleja angustifolia var dubia</t>
  </si>
  <si>
    <t>CAAND</t>
  </si>
  <si>
    <t>yellow Indian paintbrush</t>
  </si>
  <si>
    <t>Castilleja flava</t>
  </si>
  <si>
    <t>CAFL7</t>
  </si>
  <si>
    <t>narrow leaved Indian paintbrush</t>
  </si>
  <si>
    <t>Castilleja linarifolia</t>
  </si>
  <si>
    <t>CALI4</t>
  </si>
  <si>
    <t>lesser Indian painbrush</t>
  </si>
  <si>
    <t>Castilleja minor</t>
  </si>
  <si>
    <t>CAMIS3</t>
  </si>
  <si>
    <t>longspike Indian paintbrush</t>
  </si>
  <si>
    <t>Castilleja pilosa var. longispica</t>
  </si>
  <si>
    <t>CAPIL</t>
  </si>
  <si>
    <t>showy Indian paintbrush</t>
  </si>
  <si>
    <t>Castilleja pulchella</t>
  </si>
  <si>
    <t>CAPU10</t>
  </si>
  <si>
    <t>sticky Indian paintbrush</t>
  </si>
  <si>
    <t>Castilleja viscidula</t>
  </si>
  <si>
    <t>CAVI9</t>
  </si>
  <si>
    <t>yellow starthistle</t>
  </si>
  <si>
    <t>Centaurea solstitalis</t>
  </si>
  <si>
    <t>CESO3</t>
  </si>
  <si>
    <t>bur buttercup</t>
  </si>
  <si>
    <t>Ceratocephala testiculata</t>
  </si>
  <si>
    <t>CETE5</t>
  </si>
  <si>
    <t>duskymaiden</t>
  </si>
  <si>
    <t>Chaenactis</t>
  </si>
  <si>
    <t>CHAEN</t>
  </si>
  <si>
    <t>Douglas duskymaiden</t>
  </si>
  <si>
    <t>Chaenactis douglasii</t>
  </si>
  <si>
    <t>CHDO</t>
  </si>
  <si>
    <t>False-yarrow duskymaiden</t>
  </si>
  <si>
    <t>Chaenactis douglasii var. douglasii</t>
  </si>
  <si>
    <t>CHDOD</t>
  </si>
  <si>
    <t>lambsquarters</t>
  </si>
  <si>
    <t>Chenopodium album</t>
  </si>
  <si>
    <t>CHAL7</t>
  </si>
  <si>
    <t>western water hemlock</t>
  </si>
  <si>
    <t>Cicuta douglasii</t>
  </si>
  <si>
    <t>CIDO</t>
  </si>
  <si>
    <t>thistle</t>
  </si>
  <si>
    <t>Cirsium</t>
  </si>
  <si>
    <t>CIRSI</t>
  </si>
  <si>
    <t>elk thistle</t>
  </si>
  <si>
    <t>Cirsium scariosum</t>
  </si>
  <si>
    <t>CISC2</t>
  </si>
  <si>
    <t>Davis thistle</t>
  </si>
  <si>
    <t>Cirsium subniveum</t>
  </si>
  <si>
    <t>CISU</t>
  </si>
  <si>
    <t>elkhorn clarkia</t>
  </si>
  <si>
    <t>Clarkia pulchella</t>
  </si>
  <si>
    <t>CLPU</t>
  </si>
  <si>
    <t>lanceleaf springbeauty</t>
  </si>
  <si>
    <t>Claytonia flava</t>
  </si>
  <si>
    <t>CLFL3</t>
  </si>
  <si>
    <t>beeplant</t>
  </si>
  <si>
    <t>Cleome</t>
  </si>
  <si>
    <t>CLEOM</t>
  </si>
  <si>
    <t>yellow beeplant</t>
  </si>
  <si>
    <t>Cleome lutea</t>
  </si>
  <si>
    <t>CLLU2</t>
  </si>
  <si>
    <t>Rocky Mountain beeplant</t>
  </si>
  <si>
    <t>Cleome serrulata</t>
  </si>
  <si>
    <t>CLSE</t>
  </si>
  <si>
    <t>blue eyed Mary</t>
  </si>
  <si>
    <t>Collinsia</t>
  </si>
  <si>
    <t>COLLI</t>
  </si>
  <si>
    <t>Perry's blue eyed Mary</t>
  </si>
  <si>
    <t>Collinsia parryi</t>
  </si>
  <si>
    <t>COPA2</t>
  </si>
  <si>
    <t>little blue eyed Mary</t>
  </si>
  <si>
    <t>Collinsia parviflora</t>
  </si>
  <si>
    <t>COPA3</t>
  </si>
  <si>
    <t>collomia</t>
  </si>
  <si>
    <t>Collomia</t>
  </si>
  <si>
    <t>COLLO</t>
  </si>
  <si>
    <t>grand collomia</t>
  </si>
  <si>
    <t>Collomia grandiflora</t>
  </si>
  <si>
    <t>COGR4</t>
  </si>
  <si>
    <t>toadflax</t>
  </si>
  <si>
    <t>Comandra</t>
  </si>
  <si>
    <t>COMAN</t>
  </si>
  <si>
    <t>bastard toadflax</t>
  </si>
  <si>
    <t>COUM</t>
  </si>
  <si>
    <t>pale bastard toadflax</t>
  </si>
  <si>
    <t>Comandra umbellata ssp. pallida</t>
  </si>
  <si>
    <t>COUMP</t>
  </si>
  <si>
    <t>bushy bird's beak</t>
  </si>
  <si>
    <t>Cordylanthus ramosus</t>
  </si>
  <si>
    <t>CORA5</t>
  </si>
  <si>
    <t>bunchberry</t>
  </si>
  <si>
    <t>Cornus canadensis</t>
  </si>
  <si>
    <t>COCA13</t>
  </si>
  <si>
    <t>crownvetch</t>
  </si>
  <si>
    <t>Coronilla varia</t>
  </si>
  <si>
    <t>COVA2</t>
  </si>
  <si>
    <t>Idaho corydalis</t>
  </si>
  <si>
    <t>Corydalis caseana ssp. hastata</t>
  </si>
  <si>
    <t>COCAH2</t>
  </si>
  <si>
    <t>pin cushion</t>
  </si>
  <si>
    <t>Coryphantha</t>
  </si>
  <si>
    <t>CORYP</t>
  </si>
  <si>
    <t>hawksbeard</t>
  </si>
  <si>
    <t>Crepis</t>
  </si>
  <si>
    <t>CREPI</t>
  </si>
  <si>
    <t>tapertip hawksbeard</t>
  </si>
  <si>
    <t>Crepis acuminata</t>
  </si>
  <si>
    <t>CRAC2</t>
  </si>
  <si>
    <t>western hawksbeard</t>
  </si>
  <si>
    <t>Crepis occidentalis</t>
  </si>
  <si>
    <t>CROC</t>
  </si>
  <si>
    <t>cryptantha</t>
  </si>
  <si>
    <t>Cryptantha</t>
  </si>
  <si>
    <t>CRYPT</t>
  </si>
  <si>
    <t>common cryptantha</t>
  </si>
  <si>
    <t>Cryptantha affinis</t>
  </si>
  <si>
    <t>CRAF</t>
  </si>
  <si>
    <t>bristly cryptantha</t>
  </si>
  <si>
    <t>Cryptantha interrupta</t>
  </si>
  <si>
    <t>CRIN9</t>
  </si>
  <si>
    <t>Torrey's cryptantha</t>
  </si>
  <si>
    <t>Cryptantha torreyana</t>
  </si>
  <si>
    <t>CRTO4</t>
  </si>
  <si>
    <t>houndstongue</t>
  </si>
  <si>
    <t>Cynoglossum officinale</t>
  </si>
  <si>
    <t>CYOF</t>
  </si>
  <si>
    <t>larkspur, tall larkspur</t>
  </si>
  <si>
    <t>Delphinium</t>
  </si>
  <si>
    <t>DELPH</t>
  </si>
  <si>
    <t>tall larkspur</t>
  </si>
  <si>
    <t>Delphinium occidentale</t>
  </si>
  <si>
    <t>DEOC</t>
  </si>
  <si>
    <t>low larkspur</t>
  </si>
  <si>
    <t>Delphinium bicolor</t>
  </si>
  <si>
    <t>DEBI</t>
  </si>
  <si>
    <t>tansymustard</t>
  </si>
  <si>
    <t>Descurainia</t>
  </si>
  <si>
    <t>DESCU</t>
  </si>
  <si>
    <t>mountain tansymustard</t>
  </si>
  <si>
    <t>Descurainia incana</t>
  </si>
  <si>
    <t>DEIN5</t>
  </si>
  <si>
    <r>
      <t>Remarks:</t>
    </r>
    <r>
      <rPr>
        <sz val="11"/>
        <rFont val="Arial"/>
        <family val="2"/>
      </rPr>
      <t xml:space="preserve"> </t>
    </r>
  </si>
  <si>
    <t>% Bareground (%)</t>
  </si>
  <si>
    <t>% Rock cover (%)</t>
  </si>
  <si>
    <t>western tansymustard</t>
  </si>
  <si>
    <t>Descurainia pinnata</t>
  </si>
  <si>
    <t>DEPI</t>
  </si>
  <si>
    <t>Venuscup teasel</t>
  </si>
  <si>
    <t>Dipsacus fullonum ssp. sylvestris</t>
  </si>
  <si>
    <t>DIFUS2</t>
  </si>
  <si>
    <t>darkthroat shootingstar</t>
  </si>
  <si>
    <t>Dodecatheon pulchellum ssp. pulchellum</t>
  </si>
  <si>
    <t>DOPUP2</t>
  </si>
  <si>
    <t>draba</t>
  </si>
  <si>
    <t>Draba</t>
  </si>
  <si>
    <t>DRABA</t>
  </si>
  <si>
    <t>rockcress draba</t>
  </si>
  <si>
    <t>Draba densifolia</t>
  </si>
  <si>
    <t>DRDE</t>
  </si>
  <si>
    <t>spring draba</t>
  </si>
  <si>
    <t>Draba verna</t>
  </si>
  <si>
    <t>DRVE2</t>
  </si>
  <si>
    <t>false sunflower</t>
  </si>
  <si>
    <t>Enceliopsis nudicaulis</t>
  </si>
  <si>
    <t>ENNU</t>
  </si>
  <si>
    <t>willowherb</t>
  </si>
  <si>
    <t>Epilobium</t>
  </si>
  <si>
    <t>EPILO</t>
  </si>
  <si>
    <t>fire willowherb</t>
  </si>
  <si>
    <t>Epilobium angustifolium</t>
  </si>
  <si>
    <t>EPAN2</t>
  </si>
  <si>
    <t>tall willowherb</t>
  </si>
  <si>
    <t>Epilobium brachycarpum</t>
  </si>
  <si>
    <t>EPBR3</t>
  </si>
  <si>
    <t>fringed willowherb</t>
  </si>
  <si>
    <t>Epilobium ciliatum ssp. glandulosum</t>
  </si>
  <si>
    <t>EPCIG</t>
  </si>
  <si>
    <t>horsetail</t>
  </si>
  <si>
    <t>Equisetum</t>
  </si>
  <si>
    <t>EQUIS</t>
  </si>
  <si>
    <t>field horsetail</t>
  </si>
  <si>
    <t>Equisetum arvense</t>
  </si>
  <si>
    <t>EQAR</t>
  </si>
  <si>
    <t>smooth horsetail</t>
  </si>
  <si>
    <t>Equisetum laevigatum</t>
  </si>
  <si>
    <t>EQLA</t>
  </si>
  <si>
    <t>fleabane</t>
  </si>
  <si>
    <t>Erigeron</t>
  </si>
  <si>
    <t>ERIGE2</t>
  </si>
  <si>
    <t>bitter fleabane</t>
  </si>
  <si>
    <t>Erigeron acris</t>
  </si>
  <si>
    <t>ERAC2</t>
  </si>
  <si>
    <t>daisy fleabane</t>
  </si>
  <si>
    <t>Erigeron annuus</t>
  </si>
  <si>
    <t>ERAN</t>
  </si>
  <si>
    <t>rayless shaggy fleabane</t>
  </si>
  <si>
    <t>Erigeron aphanactis</t>
  </si>
  <si>
    <t>ERAP</t>
  </si>
  <si>
    <t>tufted fleabane</t>
  </si>
  <si>
    <t>Erigeron caespitosus</t>
  </si>
  <si>
    <t>ERCA2</t>
  </si>
  <si>
    <t>Navajo fleabane</t>
  </si>
  <si>
    <t>Erigeron concinnus var. concinnus</t>
  </si>
  <si>
    <t>ERCOC3</t>
  </si>
  <si>
    <t>cutleaf fleabane</t>
  </si>
  <si>
    <t>Erigeron compositus</t>
  </si>
  <si>
    <t>ERCO4</t>
  </si>
  <si>
    <t>threadleaf fleabane</t>
  </si>
  <si>
    <t>Erigeron filifolius</t>
  </si>
  <si>
    <t>ERFI2</t>
  </si>
  <si>
    <t>desert yellow fleabane</t>
  </si>
  <si>
    <t>Erigeron linaris</t>
  </si>
  <si>
    <t>ERLI</t>
  </si>
  <si>
    <t>shaggy fleabane</t>
  </si>
  <si>
    <t>Erigeron pumilus</t>
  </si>
  <si>
    <t>ERPU2</t>
  </si>
  <si>
    <t>showy fleabane</t>
  </si>
  <si>
    <t>Erigeron speciosus</t>
  </si>
  <si>
    <t>ERSP4</t>
  </si>
  <si>
    <t>prairie fleabane</t>
  </si>
  <si>
    <t>Erigeron strigosus</t>
  </si>
  <si>
    <t>ERST3</t>
  </si>
  <si>
    <t>common woolly sunflower</t>
  </si>
  <si>
    <t>Eriophyllum lanatum</t>
  </si>
  <si>
    <t>ERLA6</t>
  </si>
  <si>
    <t>cutleaf filaree</t>
  </si>
  <si>
    <t>wallflower</t>
  </si>
  <si>
    <t>Erysimum</t>
  </si>
  <si>
    <t>ERYSI</t>
  </si>
  <si>
    <t>sanddune wallflower</t>
  </si>
  <si>
    <t>Erysimum capitatum</t>
  </si>
  <si>
    <t>ERCAC</t>
  </si>
  <si>
    <t>yellow avalanche-lily</t>
  </si>
  <si>
    <t>Erythronium grandiflorum</t>
  </si>
  <si>
    <t>ERGR9</t>
  </si>
  <si>
    <t>foxtail cactus</t>
  </si>
  <si>
    <t>Escobaria missouriensis var. missouriensis</t>
  </si>
  <si>
    <t>ESMI3</t>
  </si>
  <si>
    <t>elegant aster</t>
  </si>
  <si>
    <t>Eucephalus elagans</t>
  </si>
  <si>
    <t>EUEL2</t>
  </si>
  <si>
    <t>Engelmann's aster</t>
  </si>
  <si>
    <t>Eucephalus engelmannii</t>
  </si>
  <si>
    <t>EUEN</t>
  </si>
  <si>
    <t>showy aster</t>
  </si>
  <si>
    <t>Eurybia conspicua</t>
  </si>
  <si>
    <t>EUCO36</t>
  </si>
  <si>
    <t>blue aster</t>
  </si>
  <si>
    <t>Eurybia glauca</t>
  </si>
  <si>
    <t>EUGL19</t>
  </si>
  <si>
    <t>entire leaved aster</t>
  </si>
  <si>
    <t>Eurybia integrifolia</t>
  </si>
  <si>
    <t>EUIN9</t>
  </si>
  <si>
    <t>western goldenrod</t>
  </si>
  <si>
    <t>Euthamia occidentalis</t>
  </si>
  <si>
    <t>EUOC4</t>
  </si>
  <si>
    <t>strawberry</t>
  </si>
  <si>
    <t>Fragaria</t>
  </si>
  <si>
    <t>FRAGA</t>
  </si>
  <si>
    <t>bracht strawberry</t>
  </si>
  <si>
    <t>Fragaria vesca ssp. bracteata</t>
  </si>
  <si>
    <t>FRVEB2</t>
  </si>
  <si>
    <t>blueleaf strawberry</t>
  </si>
  <si>
    <t>Fragaria virginiana ssp. glauca</t>
  </si>
  <si>
    <t>FRVIG2</t>
  </si>
  <si>
    <t>whitestem elkweed</t>
  </si>
  <si>
    <t xml:space="preserve">Frasera albicaulis </t>
  </si>
  <si>
    <t>FRAL2</t>
  </si>
  <si>
    <t>white elkweed</t>
  </si>
  <si>
    <t>Frasera montana</t>
  </si>
  <si>
    <t>FROM</t>
  </si>
  <si>
    <t>showy elkweed</t>
  </si>
  <si>
    <t>Frasera speciosa</t>
  </si>
  <si>
    <t>FRSP</t>
  </si>
  <si>
    <t>yellow fritillary</t>
  </si>
  <si>
    <t>Fritillaria pudica</t>
  </si>
  <si>
    <t>FRPU2</t>
  </si>
  <si>
    <t>bedstraw</t>
  </si>
  <si>
    <t>Galium</t>
  </si>
  <si>
    <t>GALIU</t>
  </si>
  <si>
    <t>goosegrass bedstraw</t>
  </si>
  <si>
    <t>Galium aparine</t>
  </si>
  <si>
    <t>GAAP2</t>
  </si>
  <si>
    <t>twinleaf bedstraw</t>
  </si>
  <si>
    <t>Galium biflorum</t>
  </si>
  <si>
    <t>GABI</t>
  </si>
  <si>
    <t>northern bedstraw</t>
  </si>
  <si>
    <t>Galium boreale</t>
  </si>
  <si>
    <t>GABO2</t>
  </si>
  <si>
    <t>threelute bedstraw</t>
  </si>
  <si>
    <t>Galium trifidum</t>
  </si>
  <si>
    <t>GATR2</t>
  </si>
  <si>
    <t>spreading groundsmoke</t>
  </si>
  <si>
    <t>Gayophytum diffusum</t>
  </si>
  <si>
    <t>GADI2</t>
  </si>
  <si>
    <t>low groundsmoke</t>
  </si>
  <si>
    <t>Gayophytum humile</t>
  </si>
  <si>
    <t>GAHU2</t>
  </si>
  <si>
    <t>blackfoot groundsmoke</t>
  </si>
  <si>
    <t>Gayophytum racemosum</t>
  </si>
  <si>
    <t>GARA</t>
  </si>
  <si>
    <t>hairstem groundsmoke</t>
  </si>
  <si>
    <t>Gayophytum ramosissimum</t>
  </si>
  <si>
    <t>GARA2</t>
  </si>
  <si>
    <t>gentian</t>
  </si>
  <si>
    <t>Gentiana</t>
  </si>
  <si>
    <t>GENTI</t>
  </si>
  <si>
    <t>prairie gentian</t>
  </si>
  <si>
    <t>Gentiana affinis</t>
  </si>
  <si>
    <t>GEAF</t>
  </si>
  <si>
    <t>moss gentian</t>
  </si>
  <si>
    <t>Gentiana prostrata</t>
  </si>
  <si>
    <t>GEPR3</t>
  </si>
  <si>
    <t>geranium</t>
  </si>
  <si>
    <t>Geranium</t>
  </si>
  <si>
    <t>GERAN</t>
  </si>
  <si>
    <t>Richardson's geranium</t>
  </si>
  <si>
    <t>Geranium richardsonii</t>
  </si>
  <si>
    <t>GERI</t>
  </si>
  <si>
    <t>sticky geranium</t>
  </si>
  <si>
    <t>Geranium viscosissimum</t>
  </si>
  <si>
    <t>GEVI2</t>
  </si>
  <si>
    <t>avens</t>
  </si>
  <si>
    <t>Geum</t>
  </si>
  <si>
    <t>GEUM</t>
  </si>
  <si>
    <t>three-flower avens</t>
  </si>
  <si>
    <t>Geum rossii</t>
  </si>
  <si>
    <t>GERO2</t>
  </si>
  <si>
    <t>oldmans whiskers avens</t>
  </si>
  <si>
    <t>Geum rossii var. turbinatum</t>
  </si>
  <si>
    <t>GEROT</t>
  </si>
  <si>
    <t>old man's whiskers</t>
  </si>
  <si>
    <t>Geum triflorum</t>
  </si>
  <si>
    <t>GETR</t>
  </si>
  <si>
    <t>gilia</t>
  </si>
  <si>
    <t>Gilia</t>
  </si>
  <si>
    <t>GILIA</t>
  </si>
  <si>
    <t>wild licorice</t>
  </si>
  <si>
    <t>Glycyrrhiza lepidota</t>
  </si>
  <si>
    <t>GLLE3</t>
  </si>
  <si>
    <t>Idaho gumweed</t>
  </si>
  <si>
    <t>Grindelia nana</t>
  </si>
  <si>
    <t>GRNA</t>
  </si>
  <si>
    <t>Grindelia nana var. integerrima</t>
  </si>
  <si>
    <t>GRNAI</t>
  </si>
  <si>
    <t>Grindelia nana var. nana</t>
  </si>
  <si>
    <t>GRNAN</t>
  </si>
  <si>
    <t>curlycup gumweed</t>
  </si>
  <si>
    <t>stickseed</t>
  </si>
  <si>
    <t>nodding stickseed</t>
  </si>
  <si>
    <t>Hackelia deflexa</t>
  </si>
  <si>
    <t>HADE</t>
  </si>
  <si>
    <t>American stickseed</t>
  </si>
  <si>
    <t>Hackelia deflexa var. americana</t>
  </si>
  <si>
    <t>HADEA</t>
  </si>
  <si>
    <t>many-flower stickseed</t>
  </si>
  <si>
    <t>Hackelia floribunda</t>
  </si>
  <si>
    <t>HAFL2</t>
  </si>
  <si>
    <t>blue stickseed</t>
  </si>
  <si>
    <t>Hackelia micrantha</t>
  </si>
  <si>
    <t>HAMI</t>
  </si>
  <si>
    <t>spotted stickseed</t>
  </si>
  <si>
    <t>Hackelia patens</t>
  </si>
  <si>
    <t>HAPA</t>
  </si>
  <si>
    <t>halogeton</t>
  </si>
  <si>
    <t>Halogeton glomeratus</t>
  </si>
  <si>
    <t>HAGL</t>
  </si>
  <si>
    <t>northern sweetvetch</t>
  </si>
  <si>
    <t>Hedysarum boreale</t>
  </si>
  <si>
    <t>HEBO</t>
  </si>
  <si>
    <t>sneezeweed</t>
  </si>
  <si>
    <t>Helenium</t>
  </si>
  <si>
    <t>HELEN</t>
  </si>
  <si>
    <t>common sneezeweed</t>
  </si>
  <si>
    <t>Helenium autumnale</t>
  </si>
  <si>
    <t>HEAU</t>
  </si>
  <si>
    <t>helianthella</t>
  </si>
  <si>
    <t>Helianthella</t>
  </si>
  <si>
    <t>HELIA</t>
  </si>
  <si>
    <t>oneflower helianthella</t>
  </si>
  <si>
    <t>Helianthella uniflora</t>
  </si>
  <si>
    <t>HEUN</t>
  </si>
  <si>
    <t>sunflower</t>
  </si>
  <si>
    <t>Helianthus</t>
  </si>
  <si>
    <t>HELIA3</t>
  </si>
  <si>
    <t>Nuttall's sunflower</t>
  </si>
  <si>
    <t>Helianthus nuttallii</t>
  </si>
  <si>
    <t>HENU</t>
  </si>
  <si>
    <t>showy goldeneye</t>
  </si>
  <si>
    <t>Heliomeris multiflora</t>
  </si>
  <si>
    <t>HEMU3</t>
  </si>
  <si>
    <t>Heliomeris multiflora var. multiflora</t>
  </si>
  <si>
    <t>HEMUM</t>
  </si>
  <si>
    <t>common cowparsnip</t>
  </si>
  <si>
    <t>Heracleum maximum</t>
  </si>
  <si>
    <t>HEMA80</t>
  </si>
  <si>
    <t>alumroot</t>
  </si>
  <si>
    <t>Heuchera</t>
  </si>
  <si>
    <t>HEUCH</t>
  </si>
  <si>
    <t>roundleaf alumroot</t>
  </si>
  <si>
    <t>Heuchera cylindrica</t>
  </si>
  <si>
    <t>HECY2</t>
  </si>
  <si>
    <t>hawkweed</t>
  </si>
  <si>
    <t>Hieracium</t>
  </si>
  <si>
    <t>HIERA</t>
  </si>
  <si>
    <t>white hawkweed</t>
  </si>
  <si>
    <t>Hieracium albiflorum</t>
  </si>
  <si>
    <t>HIAL2</t>
  </si>
  <si>
    <t>orange hawkweed</t>
  </si>
  <si>
    <t>Hieracium aurantiacum</t>
  </si>
  <si>
    <t>HIAU</t>
  </si>
  <si>
    <t>Albert hawkweed</t>
  </si>
  <si>
    <t>Hieracium cynoglossoides</t>
  </si>
  <si>
    <t>HICY</t>
  </si>
  <si>
    <t>Scouler's hawkweed</t>
  </si>
  <si>
    <t>Hieracium scouleri</t>
  </si>
  <si>
    <t>HISC2</t>
  </si>
  <si>
    <t>western hawkweed</t>
  </si>
  <si>
    <t>Hieracium scouleri var. albertinum</t>
  </si>
  <si>
    <t>HISCA</t>
  </si>
  <si>
    <t>ballhead waterleaf</t>
  </si>
  <si>
    <t>Hydrophyllum capitatum</t>
  </si>
  <si>
    <t>HYCA4</t>
  </si>
  <si>
    <t>orange sneezeweed</t>
  </si>
  <si>
    <t>Hymenoxys hoopesii</t>
  </si>
  <si>
    <t>HYHO</t>
  </si>
  <si>
    <t>Lava aster</t>
  </si>
  <si>
    <t>Ionactis alpina</t>
  </si>
  <si>
    <t>IOAL</t>
  </si>
  <si>
    <t>scarlet gilia</t>
  </si>
  <si>
    <t>Ipomopsis aggregata</t>
  </si>
  <si>
    <t>IPAG</t>
  </si>
  <si>
    <t>ballhead gilia</t>
  </si>
  <si>
    <t>Ipomopsis congesta</t>
  </si>
  <si>
    <t>IPCOC3</t>
  </si>
  <si>
    <t>Rocky Mountain iris</t>
  </si>
  <si>
    <t>Iris missouriensis</t>
  </si>
  <si>
    <t>IRMI</t>
  </si>
  <si>
    <t>povertyweed</t>
  </si>
  <si>
    <t>Iva axillaris</t>
  </si>
  <si>
    <t>IVAX</t>
  </si>
  <si>
    <t>prickly lettuce</t>
  </si>
  <si>
    <t>Lactuca serriola</t>
  </si>
  <si>
    <t>LASE</t>
  </si>
  <si>
    <t>peavine</t>
  </si>
  <si>
    <t>Lathyrus</t>
  </si>
  <si>
    <t>LATHY</t>
  </si>
  <si>
    <t>aspen peavine</t>
  </si>
  <si>
    <t>Lathyrus lanszwertii var. lanszwertii</t>
  </si>
  <si>
    <t>LALAL3</t>
  </si>
  <si>
    <t>stiff peavine</t>
  </si>
  <si>
    <t>Lathyrus rigidus</t>
  </si>
  <si>
    <t>LARI</t>
  </si>
  <si>
    <t>whitedaisy tidytips</t>
  </si>
  <si>
    <t>Layia glandulosa</t>
  </si>
  <si>
    <t>LAGL5</t>
  </si>
  <si>
    <t>common duckweed</t>
  </si>
  <si>
    <t>Lemna minor</t>
  </si>
  <si>
    <t>LEMI3</t>
  </si>
  <si>
    <t>pepperweed</t>
  </si>
  <si>
    <t>Lepidium</t>
  </si>
  <si>
    <t>LEPID</t>
  </si>
  <si>
    <t>alkali pepperweed</t>
  </si>
  <si>
    <t>Lepidium dictyotum</t>
  </si>
  <si>
    <t>LEDI2</t>
  </si>
  <si>
    <t>Idaho pepperweed</t>
  </si>
  <si>
    <t>Lepidium papilliferum</t>
  </si>
  <si>
    <t>LEPA17</t>
  </si>
  <si>
    <t>clasping leaf pepperweed</t>
  </si>
  <si>
    <t>Lepidium perfoliatum</t>
  </si>
  <si>
    <t>LEPE2</t>
  </si>
  <si>
    <t>gardencress pepperweed</t>
  </si>
  <si>
    <t>Lepidium sativum</t>
  </si>
  <si>
    <t>LESA2</t>
  </si>
  <si>
    <t>bladderpod</t>
  </si>
  <si>
    <t>Lesquerella</t>
  </si>
  <si>
    <t>LESQU</t>
  </si>
  <si>
    <t>Douglas' bladderpod</t>
  </si>
  <si>
    <t>Lesquerella douglasii</t>
  </si>
  <si>
    <t>LEDO2</t>
  </si>
  <si>
    <t>western bladderpod</t>
  </si>
  <si>
    <t xml:space="preserve">Lesquerella occidentalis </t>
  </si>
  <si>
    <t>LEOC</t>
  </si>
  <si>
    <t>bitterroot</t>
  </si>
  <si>
    <t>Lewisia rediviva</t>
  </si>
  <si>
    <t>LERE7</t>
  </si>
  <si>
    <t>flax</t>
  </si>
  <si>
    <t>Linum</t>
  </si>
  <si>
    <t>LINUM</t>
  </si>
  <si>
    <t>Lewis flax</t>
  </si>
  <si>
    <t>Linum lewisii</t>
  </si>
  <si>
    <t>LILE3</t>
  </si>
  <si>
    <t>prairie flax</t>
  </si>
  <si>
    <t>Linum lewisii var. lewisii</t>
  </si>
  <si>
    <t>LILEL2</t>
  </si>
  <si>
    <t>blue flax</t>
  </si>
  <si>
    <t>Linum perenne</t>
  </si>
  <si>
    <t>LIPE2</t>
  </si>
  <si>
    <t>smallflower woodland-star</t>
  </si>
  <si>
    <t>Lithophragma parviflorum</t>
  </si>
  <si>
    <t>LIPA5</t>
  </si>
  <si>
    <t>slender woodland-star</t>
  </si>
  <si>
    <t>Lithophragma tenellum</t>
  </si>
  <si>
    <t>LITE4</t>
  </si>
  <si>
    <t>white stoneseed</t>
  </si>
  <si>
    <t>Lithospermum ruderale</t>
  </si>
  <si>
    <t>LIRU4</t>
  </si>
  <si>
    <t>biscuitroot</t>
  </si>
  <si>
    <t>Lomatium</t>
  </si>
  <si>
    <t>LOMAT</t>
  </si>
  <si>
    <t>Wyeth biscuitroot</t>
  </si>
  <si>
    <t>Lomatium ambiguum</t>
  </si>
  <si>
    <t>LOAM</t>
  </si>
  <si>
    <t>Wasatch bicuitroot</t>
  </si>
  <si>
    <t>Lomatium bicolor</t>
  </si>
  <si>
    <t>LOBI</t>
  </si>
  <si>
    <t>camas biscuitroot</t>
  </si>
  <si>
    <t>Lomatium cous</t>
  </si>
  <si>
    <t>LOCO4</t>
  </si>
  <si>
    <t>fernleaf biscuitroot</t>
  </si>
  <si>
    <t>Lomatium dissectum</t>
  </si>
  <si>
    <t>LODI</t>
  </si>
  <si>
    <t>carrotleaf biscuitroot</t>
  </si>
  <si>
    <t>Lomatium dissectum var. multifidum</t>
  </si>
  <si>
    <t>LODIM</t>
  </si>
  <si>
    <t>desert biscuitroot</t>
  </si>
  <si>
    <t>Lomatium foeniculaceum</t>
  </si>
  <si>
    <t>LOFO</t>
  </si>
  <si>
    <t>Macdougal's biscuitroot</t>
  </si>
  <si>
    <t>Lomatium foeniculaceum ssp. macdougalii</t>
  </si>
  <si>
    <t>LOFOM</t>
  </si>
  <si>
    <t>Henderson's biscuitroot</t>
  </si>
  <si>
    <t>Lomatium hendersonii</t>
  </si>
  <si>
    <t>LOHE2</t>
  </si>
  <si>
    <t>barestem biscuitroot</t>
  </si>
  <si>
    <t>Lomatium nudicaule</t>
  </si>
  <si>
    <t>LONU2</t>
  </si>
  <si>
    <t>Rollins' biscuitroot</t>
  </si>
  <si>
    <t>Lomatium rollinsii</t>
  </si>
  <si>
    <t>LORO2</t>
  </si>
  <si>
    <t>nineleaf biscuitroot</t>
  </si>
  <si>
    <t>Lomatium triternatum</t>
  </si>
  <si>
    <t>LOTR2</t>
  </si>
  <si>
    <t>trefoil</t>
  </si>
  <si>
    <t>Lotus</t>
  </si>
  <si>
    <t>LOTUS</t>
  </si>
  <si>
    <t>birdsfoot trefoil</t>
  </si>
  <si>
    <t>Lotus corniculatus</t>
  </si>
  <si>
    <t>LOCO6</t>
  </si>
  <si>
    <t>lupine</t>
  </si>
  <si>
    <t>Lupinus</t>
  </si>
  <si>
    <t>LUPIN</t>
  </si>
  <si>
    <t>desert lupine</t>
  </si>
  <si>
    <t>Lupinus aridus</t>
  </si>
  <si>
    <t>LUAR7</t>
  </si>
  <si>
    <t>longspur lupine</t>
  </si>
  <si>
    <t>Lupinus arbustus</t>
  </si>
  <si>
    <t>LUAR6</t>
  </si>
  <si>
    <t>Quaker-bonnet lupine</t>
  </si>
  <si>
    <t>Lupinus arbustus ssp. Neolaxiflorus</t>
  </si>
  <si>
    <t>LUARN</t>
  </si>
  <si>
    <t>silvery lupine</t>
  </si>
  <si>
    <t>Lupinus argenteus</t>
  </si>
  <si>
    <t>LUAR3</t>
  </si>
  <si>
    <t>mountain lupine</t>
  </si>
  <si>
    <t>Lupinus argenteus ssp. argenteus</t>
  </si>
  <si>
    <t>LUARA5</t>
  </si>
  <si>
    <t>largeleaf lupine</t>
  </si>
  <si>
    <t>Lupinus burkei</t>
  </si>
  <si>
    <t>LUBU2</t>
  </si>
  <si>
    <t>bigleaf lupine</t>
  </si>
  <si>
    <t>Lupinus polyphyllus</t>
  </si>
  <si>
    <t>LUPO2</t>
  </si>
  <si>
    <t>tailcup lupine</t>
  </si>
  <si>
    <t>Lupinus caudatus</t>
  </si>
  <si>
    <t>LUCA</t>
  </si>
  <si>
    <t>little flowered lupine</t>
  </si>
  <si>
    <t>Lupinus holosericeus</t>
  </si>
  <si>
    <t>LUHO2</t>
  </si>
  <si>
    <t>velvet lupine</t>
  </si>
  <si>
    <t>Lupinus leucophyllus</t>
  </si>
  <si>
    <t>LULE3</t>
  </si>
  <si>
    <t>silky lupine</t>
  </si>
  <si>
    <t>Lupinus sericeus</t>
  </si>
  <si>
    <t>LUSE4</t>
  </si>
  <si>
    <t>loosestrife</t>
  </si>
  <si>
    <t>Lysimachia</t>
  </si>
  <si>
    <t>LYSIM</t>
  </si>
  <si>
    <t>fringed loosestrife</t>
  </si>
  <si>
    <t>Lysimachia ciliata</t>
  </si>
  <si>
    <t>LYCI</t>
  </si>
  <si>
    <t>hoary tansyaster</t>
  </si>
  <si>
    <t>Machaeranthera canescens</t>
  </si>
  <si>
    <t>MACA2</t>
  </si>
  <si>
    <t>tarweed</t>
  </si>
  <si>
    <t>Madia</t>
  </si>
  <si>
    <t>MADIA</t>
  </si>
  <si>
    <t>small tarweed</t>
  </si>
  <si>
    <t>Madia exigua</t>
  </si>
  <si>
    <t>MAEX</t>
  </si>
  <si>
    <t>mountain tarweed</t>
  </si>
  <si>
    <t>Madia glomerata</t>
  </si>
  <si>
    <t>MAGL2</t>
  </si>
  <si>
    <t>common tarweed</t>
  </si>
  <si>
    <t>Madia gracilis</t>
  </si>
  <si>
    <t>MAGR3</t>
  </si>
  <si>
    <t>starry false solomonseal</t>
  </si>
  <si>
    <t>Maianthemum stellatum</t>
  </si>
  <si>
    <t>MAST4</t>
  </si>
  <si>
    <t>horehound</t>
  </si>
  <si>
    <t>Marrubium vulgare</t>
  </si>
  <si>
    <t>MAVU</t>
  </si>
  <si>
    <t>black medic</t>
  </si>
  <si>
    <t>Medicago lupulina</t>
  </si>
  <si>
    <t>MELU</t>
  </si>
  <si>
    <t>alfalfa</t>
  </si>
  <si>
    <t>Medicago sativa</t>
  </si>
  <si>
    <t>MESA</t>
  </si>
  <si>
    <t>white sweetclover</t>
  </si>
  <si>
    <t>Melilotus alba</t>
  </si>
  <si>
    <t>MEAL12</t>
  </si>
  <si>
    <t>yellow sweetclover</t>
  </si>
  <si>
    <t>Melilotus officinalis</t>
  </si>
  <si>
    <t>MEOF</t>
  </si>
  <si>
    <t>mint</t>
  </si>
  <si>
    <t>Mentha</t>
  </si>
  <si>
    <t>MENTH</t>
  </si>
  <si>
    <t>wild mint</t>
  </si>
  <si>
    <t>Mentha arvensis</t>
  </si>
  <si>
    <t>MEAR4</t>
  </si>
  <si>
    <t>blazingstar</t>
  </si>
  <si>
    <t>Mentzelia</t>
  </si>
  <si>
    <t>MENTZ</t>
  </si>
  <si>
    <t>smoothstem blazingstar</t>
  </si>
  <si>
    <t>Mentzelia laevicaulis</t>
  </si>
  <si>
    <t>MELA2</t>
  </si>
  <si>
    <t>bluebells</t>
  </si>
  <si>
    <t>Mertensia</t>
  </si>
  <si>
    <t>MERTE</t>
  </si>
  <si>
    <t>Idaho bluebells</t>
  </si>
  <si>
    <t>Mertensia campanulata</t>
  </si>
  <si>
    <t>MECA3</t>
  </si>
  <si>
    <t>tall fringed bluebells</t>
  </si>
  <si>
    <t>Mertensia ciliata</t>
  </si>
  <si>
    <t>MECI3</t>
  </si>
  <si>
    <t>small bluebells</t>
  </si>
  <si>
    <t>Mertensia longiflora</t>
  </si>
  <si>
    <t>MELO4</t>
  </si>
  <si>
    <t>oblongleaf bluebells</t>
  </si>
  <si>
    <t>Mertensia oblongifolia</t>
  </si>
  <si>
    <t>MEOB</t>
  </si>
  <si>
    <t>microseris</t>
  </si>
  <si>
    <t>Microseris</t>
  </si>
  <si>
    <t>MICRO6</t>
  </si>
  <si>
    <t>Estimate and enter percent of area in each plot that has bare soil exposed, do not include area covered by litter or stones.</t>
  </si>
  <si>
    <t>% Litter</t>
  </si>
  <si>
    <t>Estimate and enter % litter covering soil surface</t>
  </si>
  <si>
    <t xml:space="preserve">% cover </t>
  </si>
  <si>
    <t>Estimate &amp; enter canopy cover for site</t>
  </si>
  <si>
    <t xml:space="preserve">% Cover </t>
  </si>
  <si>
    <t>nodding microceris</t>
  </si>
  <si>
    <t>Microseris nutans</t>
  </si>
  <si>
    <t>MINU</t>
  </si>
  <si>
    <t>microsteris</t>
  </si>
  <si>
    <t>Microsteris</t>
  </si>
  <si>
    <t>MICRO22</t>
  </si>
  <si>
    <t>slender phlox</t>
  </si>
  <si>
    <t>Microsteris gracilis</t>
  </si>
  <si>
    <t>MIGR</t>
  </si>
  <si>
    <t>miterwort</t>
  </si>
  <si>
    <t>Mitella</t>
  </si>
  <si>
    <t>MITEL</t>
  </si>
  <si>
    <t>leafy miterwort</t>
  </si>
  <si>
    <t>Mitella caulescens</t>
  </si>
  <si>
    <t>MICA5</t>
  </si>
  <si>
    <t>water minerslettuce</t>
  </si>
  <si>
    <t>Montia chamissoi</t>
  </si>
  <si>
    <t>MOCH</t>
  </si>
  <si>
    <t>moss</t>
  </si>
  <si>
    <t>2MOSS</t>
  </si>
  <si>
    <t>spring forget-me-not</t>
  </si>
  <si>
    <t>Myosotis verna</t>
  </si>
  <si>
    <t>MYVE</t>
  </si>
  <si>
    <t>fiddleleaf</t>
  </si>
  <si>
    <t>Nama</t>
  </si>
  <si>
    <t>NAMA4</t>
  </si>
  <si>
    <t>purple fiddleleaf</t>
  </si>
  <si>
    <t>Nama aretoides</t>
  </si>
  <si>
    <t>NAAR</t>
  </si>
  <si>
    <t>matted fiddleleaf</t>
  </si>
  <si>
    <t>Nama densum</t>
  </si>
  <si>
    <t>NADE2</t>
  </si>
  <si>
    <t>brewer's navarratia</t>
  </si>
  <si>
    <t>Navarretia breweri</t>
  </si>
  <si>
    <t>NABR</t>
  </si>
  <si>
    <t>ballmustard</t>
  </si>
  <si>
    <t>Neslia paniculata</t>
  </si>
  <si>
    <t>NEPA3</t>
  </si>
  <si>
    <t>meadow prairie-dandelion</t>
  </si>
  <si>
    <t>Nothocalais nigrescens</t>
  </si>
  <si>
    <t>NONI</t>
  </si>
  <si>
    <t>evening-primrose</t>
  </si>
  <si>
    <t>Oenothera</t>
  </si>
  <si>
    <t>OENOT</t>
  </si>
  <si>
    <t>tufted evening-primrose</t>
  </si>
  <si>
    <t>Oenothera caespitosa</t>
  </si>
  <si>
    <t>OECA10</t>
  </si>
  <si>
    <t>pale evening-primrose</t>
  </si>
  <si>
    <t>Oenothera pallida</t>
  </si>
  <si>
    <t>OEPA</t>
  </si>
  <si>
    <t>St. Anthony Dunes evening-primrose</t>
  </si>
  <si>
    <t>Oenothera psammophila</t>
  </si>
  <si>
    <t>OEPS2</t>
  </si>
  <si>
    <t>grasswidow</t>
  </si>
  <si>
    <t>Olsynium douglasii var. inflatum</t>
  </si>
  <si>
    <t>OLDOI</t>
  </si>
  <si>
    <t>sainfoin</t>
  </si>
  <si>
    <t>Onobrychis viciifolia</t>
  </si>
  <si>
    <t>ONVI</t>
  </si>
  <si>
    <t>broomrape</t>
  </si>
  <si>
    <t>Orobanche</t>
  </si>
  <si>
    <t>OROBA</t>
  </si>
  <si>
    <t>pine broomrape</t>
  </si>
  <si>
    <t>Orobanche pinorum</t>
  </si>
  <si>
    <t>ORPI2</t>
  </si>
  <si>
    <t>owl's-clover</t>
  </si>
  <si>
    <t>Orthocarpus</t>
  </si>
  <si>
    <t>ORTHO</t>
  </si>
  <si>
    <t>yellow owl's-clover</t>
  </si>
  <si>
    <t>Orthocarpus luteus</t>
  </si>
  <si>
    <t>ORLU2</t>
  </si>
  <si>
    <t>Tolmie's owl's-clover</t>
  </si>
  <si>
    <t>Orthocarpus tolmiei</t>
  </si>
  <si>
    <t>ORTO</t>
  </si>
  <si>
    <t>sweetroot</t>
  </si>
  <si>
    <t>Osmorhiza</t>
  </si>
  <si>
    <t>OSMOR</t>
  </si>
  <si>
    <t>sweetcicely</t>
  </si>
  <si>
    <t>Osmorhiza berteroi</t>
  </si>
  <si>
    <t>OSBE</t>
  </si>
  <si>
    <t>western sweetroot</t>
  </si>
  <si>
    <t>Osmorhiza occidentalis</t>
  </si>
  <si>
    <t>OSOC</t>
  </si>
  <si>
    <t>common yellow woodsorrel</t>
  </si>
  <si>
    <t>Oxalis stricta</t>
  </si>
  <si>
    <t>OXST</t>
  </si>
  <si>
    <t>alpine mountainsorrel</t>
  </si>
  <si>
    <t>Oxyria digyna</t>
  </si>
  <si>
    <t>OXDI3</t>
  </si>
  <si>
    <t>narrowleaf oxytheca</t>
  </si>
  <si>
    <t>Oxytheca dendroidea</t>
  </si>
  <si>
    <t>OXDE</t>
  </si>
  <si>
    <t>Salmon River locoweed</t>
  </si>
  <si>
    <t>Oxytropis besseyi var. salmonensis</t>
  </si>
  <si>
    <t>OXBES</t>
  </si>
  <si>
    <t>woolly groundsel</t>
  </si>
  <si>
    <t>Packera cana</t>
  </si>
  <si>
    <t>PACA15</t>
  </si>
  <si>
    <t>Rocky Mountain groundsel</t>
  </si>
  <si>
    <t>Packera streptanthifolia</t>
  </si>
  <si>
    <t>PAST10</t>
  </si>
  <si>
    <t>elephanthead lousewort</t>
  </si>
  <si>
    <t>Pedicularis groenlandica</t>
  </si>
  <si>
    <t>PEGR2</t>
  </si>
  <si>
    <t>penstemon</t>
  </si>
  <si>
    <t>sharpleaf penstemon</t>
  </si>
  <si>
    <t>Penstemon acuminatus</t>
  </si>
  <si>
    <t>PEAC</t>
  </si>
  <si>
    <t>Cusick's penstemon</t>
  </si>
  <si>
    <t>Penstemon cusickii</t>
  </si>
  <si>
    <t>PECU</t>
  </si>
  <si>
    <t>hotrock penstemon</t>
  </si>
  <si>
    <t>Penstemon deustus</t>
  </si>
  <si>
    <t>PEDE4</t>
  </si>
  <si>
    <t>firecracker penstemon</t>
  </si>
  <si>
    <t>Penstemon eatonii</t>
  </si>
  <si>
    <t>PEEA</t>
  </si>
  <si>
    <t>bush penstemon</t>
  </si>
  <si>
    <t>Penstemon fruiticosus</t>
  </si>
  <si>
    <t>PEFR3</t>
  </si>
  <si>
    <t>globe penstemon</t>
  </si>
  <si>
    <t>Penstemon globosus</t>
  </si>
  <si>
    <t>PEGL5</t>
  </si>
  <si>
    <t>low penstemon</t>
  </si>
  <si>
    <t>Penstemon humilis</t>
  </si>
  <si>
    <t>PEHU</t>
  </si>
  <si>
    <t>loose penstemon</t>
  </si>
  <si>
    <t>Penstemon laxus</t>
  </si>
  <si>
    <t>PELA17</t>
  </si>
  <si>
    <t>Lemhi penstemon</t>
  </si>
  <si>
    <t>Penstemon lemhiensis</t>
  </si>
  <si>
    <t>PELE8</t>
  </si>
  <si>
    <t>shining penstemon</t>
  </si>
  <si>
    <t>Penstemon nitidus</t>
  </si>
  <si>
    <t>PENI3</t>
  </si>
  <si>
    <t>Palmer's penstemon</t>
  </si>
  <si>
    <t>Penstemon palmeri</t>
  </si>
  <si>
    <t>PEPA8</t>
  </si>
  <si>
    <t>Payette penstemon</t>
  </si>
  <si>
    <t>Penstemon payettensis</t>
  </si>
  <si>
    <t>PEPA29</t>
  </si>
  <si>
    <t>Minidoka penstemon</t>
  </si>
  <si>
    <t>Penstemon perpulcher</t>
  </si>
  <si>
    <t>PEPE12</t>
  </si>
  <si>
    <t>dwarf penstemon</t>
  </si>
  <si>
    <t>Penstemon pumilus</t>
  </si>
  <si>
    <t>PEPU12</t>
  </si>
  <si>
    <t>Rydberg's penstemon</t>
  </si>
  <si>
    <t>Penstemon rydbergii</t>
  </si>
  <si>
    <t>PERY</t>
  </si>
  <si>
    <t>royal penstemon</t>
  </si>
  <si>
    <t>Penstemon speciosus</t>
  </si>
  <si>
    <t>PESP</t>
  </si>
  <si>
    <t>Rocky Mountain penstemon</t>
  </si>
  <si>
    <t>Penstemon strictus</t>
  </si>
  <si>
    <t>PEST2</t>
  </si>
  <si>
    <t>Venus penstemon</t>
  </si>
  <si>
    <t>Penstemon venustus</t>
  </si>
  <si>
    <t>PEVE2</t>
  </si>
  <si>
    <t>mat rockspirea</t>
  </si>
  <si>
    <t>Petrophyton caespitosum</t>
  </si>
  <si>
    <t>PECA12</t>
  </si>
  <si>
    <t>phacelia</t>
  </si>
  <si>
    <t>Phacelia</t>
  </si>
  <si>
    <t>PHACE</t>
  </si>
  <si>
    <t>silverleaf phacelia</t>
  </si>
  <si>
    <t>Phacelia hastata</t>
  </si>
  <si>
    <t>PHHA</t>
  </si>
  <si>
    <t>compact phacelia</t>
  </si>
  <si>
    <t>Phacelia hastata var. compacta</t>
  </si>
  <si>
    <t>PHHAC3</t>
  </si>
  <si>
    <t>varileaf phacelia</t>
  </si>
  <si>
    <t xml:space="preserve">Phacelia heterophylla </t>
  </si>
  <si>
    <t>PHHE2</t>
  </si>
  <si>
    <t>threadleaf phacelia</t>
  </si>
  <si>
    <t>Phacelia linearis</t>
  </si>
  <si>
    <t>PHLI</t>
  </si>
  <si>
    <t>silky phacelia</t>
  </si>
  <si>
    <t>Phacelia sericea</t>
  </si>
  <si>
    <t>PHSE</t>
  </si>
  <si>
    <t>phlox</t>
  </si>
  <si>
    <t>Phlox</t>
  </si>
  <si>
    <t>PHLOX</t>
  </si>
  <si>
    <t>sagebrush phlox</t>
  </si>
  <si>
    <t>Phlox aculeata</t>
  </si>
  <si>
    <t>PHAC2</t>
  </si>
  <si>
    <t>tufted phlox</t>
  </si>
  <si>
    <t>Phlox caespitosa</t>
  </si>
  <si>
    <t>PHCA7</t>
  </si>
  <si>
    <t>spreading phlox</t>
  </si>
  <si>
    <t>Phlox diffusa</t>
  </si>
  <si>
    <t>PHDI3</t>
  </si>
  <si>
    <t>Phlox gracilis ssp. gracilis</t>
  </si>
  <si>
    <t>PHGRG</t>
  </si>
  <si>
    <t>Hoods phlox</t>
  </si>
  <si>
    <t>Phlox hoodii</t>
  </si>
  <si>
    <t>PHHO</t>
  </si>
  <si>
    <t>musk phlox</t>
  </si>
  <si>
    <t>Phlox hoodii ssp. muscoides</t>
  </si>
  <si>
    <t>PHHOM</t>
  </si>
  <si>
    <t>Idaho phlox</t>
  </si>
  <si>
    <t>Phlox idahonis</t>
  </si>
  <si>
    <t>PHID2</t>
  </si>
  <si>
    <t>longleaf phlox</t>
  </si>
  <si>
    <t>Phlox longifolia</t>
  </si>
  <si>
    <t>PHLO2</t>
  </si>
  <si>
    <t>flowery phlox</t>
  </si>
  <si>
    <t>Phlox multifora</t>
  </si>
  <si>
    <t>PHMU3</t>
  </si>
  <si>
    <t>showy phlox</t>
  </si>
  <si>
    <t>Phlox speciosa</t>
  </si>
  <si>
    <t>PHSP</t>
  </si>
  <si>
    <t>sticky phlox</t>
  </si>
  <si>
    <t>Phlox viscida</t>
  </si>
  <si>
    <t>PHVI3</t>
  </si>
  <si>
    <t>daggerpod</t>
  </si>
  <si>
    <t>Phoenicaulis cheiranthoides</t>
  </si>
  <si>
    <t>PHCH</t>
  </si>
  <si>
    <t>plantain</t>
  </si>
  <si>
    <t>Plantago</t>
  </si>
  <si>
    <t>PLANT</t>
  </si>
  <si>
    <t>saline plantain</t>
  </si>
  <si>
    <t>Plantago eriopoda</t>
  </si>
  <si>
    <t>PLER</t>
  </si>
  <si>
    <t>buckhorn plantain</t>
  </si>
  <si>
    <t>Plantago lanceolata</t>
  </si>
  <si>
    <t>PLLA</t>
  </si>
  <si>
    <t>common plantain</t>
  </si>
  <si>
    <t>Plantago major</t>
  </si>
  <si>
    <t>PLMA2</t>
  </si>
  <si>
    <t>Indian-wheat plantain</t>
  </si>
  <si>
    <t>Plantago patagonica</t>
  </si>
  <si>
    <t>PLPA2</t>
  </si>
  <si>
    <t>skeletonweed</t>
  </si>
  <si>
    <t>Pleiacanthus spinosus</t>
  </si>
  <si>
    <t>PLSP7</t>
  </si>
  <si>
    <t>Jacob's-ladder</t>
  </si>
  <si>
    <t>Polemonium</t>
  </si>
  <si>
    <t>POLEM</t>
  </si>
  <si>
    <t>western polemonium</t>
  </si>
  <si>
    <t>Polemonium occidentale</t>
  </si>
  <si>
    <t>POOC2</t>
  </si>
  <si>
    <t>Jacob's-ladder polemonium</t>
  </si>
  <si>
    <t>Polemonium pulcherrimum</t>
  </si>
  <si>
    <t>POPU3</t>
  </si>
  <si>
    <t>knotweed</t>
  </si>
  <si>
    <t>Polygonum</t>
  </si>
  <si>
    <t>POLYG4</t>
  </si>
  <si>
    <t>water knotweed</t>
  </si>
  <si>
    <t>Polygonum amphibium</t>
  </si>
  <si>
    <t>POAM8</t>
  </si>
  <si>
    <t>water smartweed</t>
  </si>
  <si>
    <t>Polygonum amphibium var. stipulaceum</t>
  </si>
  <si>
    <t>POAMS</t>
  </si>
  <si>
    <t>American bistort</t>
  </si>
  <si>
    <t>Polygonum bistortoides</t>
  </si>
  <si>
    <t>POBI6</t>
  </si>
  <si>
    <t>Douglas' knotweed</t>
  </si>
  <si>
    <t>Polygonum douglasii</t>
  </si>
  <si>
    <t>PODO4</t>
  </si>
  <si>
    <t>western knotweed</t>
  </si>
  <si>
    <t>Polygonum phytolaccaefolium</t>
  </si>
  <si>
    <t>POPH</t>
  </si>
  <si>
    <t>bushy knotweed</t>
  </si>
  <si>
    <t>Polygonum ramosissimum</t>
  </si>
  <si>
    <t>PORA3</t>
  </si>
  <si>
    <t>fall knotweed</t>
  </si>
  <si>
    <t>Polygonum douglasii ssp. Spergulariaeforme</t>
  </si>
  <si>
    <t>PODOS2</t>
  </si>
  <si>
    <t>floating pondweed</t>
  </si>
  <si>
    <t>Potamogeton natans</t>
  </si>
  <si>
    <t>PONA4</t>
  </si>
  <si>
    <t>cinquefoil</t>
  </si>
  <si>
    <t>Potentilla</t>
  </si>
  <si>
    <t>POTEN</t>
  </si>
  <si>
    <t>silver cinquefoil</t>
  </si>
  <si>
    <t>Potentilla argentea</t>
  </si>
  <si>
    <t>POAR8</t>
  </si>
  <si>
    <t>varileaf cinquefoil</t>
  </si>
  <si>
    <t>Potentilla diversifolia</t>
  </si>
  <si>
    <t>PODI2</t>
  </si>
  <si>
    <t>high mountain cinquefoil</t>
  </si>
  <si>
    <t>Potentilla flabellifolia</t>
  </si>
  <si>
    <t>POFL3</t>
  </si>
  <si>
    <t>sticky cinquefoil</t>
  </si>
  <si>
    <t>Potentilla glandulosa</t>
  </si>
  <si>
    <t>POGLP</t>
  </si>
  <si>
    <t>slender cinquefoil</t>
  </si>
  <si>
    <t>Potentilla gracilis</t>
  </si>
  <si>
    <t>POGR9</t>
  </si>
  <si>
    <t>cupformleaf cinquefoil</t>
  </si>
  <si>
    <t>Potentilla gracilis var. flabelliformis</t>
  </si>
  <si>
    <t>POGRF</t>
  </si>
  <si>
    <t>fiveleaf cinquefoil</t>
  </si>
  <si>
    <t>Potentilla nivea var. pentaphylla</t>
  </si>
  <si>
    <t>PONIP</t>
  </si>
  <si>
    <t>Cusick's primrose</t>
  </si>
  <si>
    <t>Primula cusickiana</t>
  </si>
  <si>
    <t>PRCU2</t>
  </si>
  <si>
    <t>scurfpea</t>
  </si>
  <si>
    <t>Psoralidium</t>
  </si>
  <si>
    <t>PSORA2</t>
  </si>
  <si>
    <t>sand scurfpea</t>
  </si>
  <si>
    <t>Psoralidium lanceolatum</t>
  </si>
  <si>
    <t>PSLA3</t>
  </si>
  <si>
    <t>lanceleaf goldenweed</t>
  </si>
  <si>
    <t>Pyrrocoma lanceolata var. lanceolata</t>
  </si>
  <si>
    <t>PYLAL</t>
  </si>
  <si>
    <t>plantain goldenweed</t>
  </si>
  <si>
    <t>Pyrrocoma uniflora var. uniflora</t>
  </si>
  <si>
    <t>PYUNU</t>
  </si>
  <si>
    <t>buttercup</t>
  </si>
  <si>
    <t>Ranunculus</t>
  </si>
  <si>
    <t>RANUN</t>
  </si>
  <si>
    <t>Anderson's buttercup</t>
  </si>
  <si>
    <t>Ranunculus andersonii</t>
  </si>
  <si>
    <t>RAAN</t>
  </si>
  <si>
    <t>alkali buttercup</t>
  </si>
  <si>
    <t>Ranunculus cymbalaria</t>
  </si>
  <si>
    <t>RACY</t>
  </si>
  <si>
    <t>sagebrush buttercup</t>
  </si>
  <si>
    <t>Ranunculus glaberrimus</t>
  </si>
  <si>
    <t>RAGL</t>
  </si>
  <si>
    <t>mountain buttercup</t>
  </si>
  <si>
    <t>Ranunculus populago</t>
  </si>
  <si>
    <t>RAPO</t>
  </si>
  <si>
    <t>western coneflower</t>
  </si>
  <si>
    <t>Rudbeckia occidentalis</t>
  </si>
  <si>
    <t>RUOC2</t>
  </si>
  <si>
    <t>dock</t>
  </si>
  <si>
    <t>Rumex</t>
  </si>
  <si>
    <t>RUMEX</t>
  </si>
  <si>
    <t>curly dock</t>
  </si>
  <si>
    <t>Rumex crispus</t>
  </si>
  <si>
    <t>RUCR</t>
  </si>
  <si>
    <t>western dock</t>
  </si>
  <si>
    <t>Rumex aquaticus var. fenestratus</t>
  </si>
  <si>
    <t>RUAQF</t>
  </si>
  <si>
    <t>arumleaf arrowhead</t>
  </si>
  <si>
    <t>Sagittaria cuneata</t>
  </si>
  <si>
    <t>SACU</t>
  </si>
  <si>
    <t>broadleaf arrowhead</t>
  </si>
  <si>
    <t>Sagittaria latifolia</t>
  </si>
  <si>
    <t>SALA2</t>
  </si>
  <si>
    <t>pickleweed</t>
  </si>
  <si>
    <t>Salicornia</t>
  </si>
  <si>
    <t>SALIC</t>
  </si>
  <si>
    <t>red pickleweed</t>
  </si>
  <si>
    <t>Salicornia rubra</t>
  </si>
  <si>
    <t>SARU</t>
  </si>
  <si>
    <t>Russian thistle</t>
  </si>
  <si>
    <t>Salsola kali</t>
  </si>
  <si>
    <t>SAKA</t>
  </si>
  <si>
    <t>Mediterranean sage</t>
  </si>
  <si>
    <t>Salvia aethiopis</t>
  </si>
  <si>
    <t>SAAE</t>
  </si>
  <si>
    <t>small burnet</t>
  </si>
  <si>
    <t>Sanguisorba minor</t>
  </si>
  <si>
    <t>SAMI3</t>
  </si>
  <si>
    <t>stonecrop</t>
  </si>
  <si>
    <t>Sedum</t>
  </si>
  <si>
    <t>SEDUM</t>
  </si>
  <si>
    <t>curvedleaf stonecrop</t>
  </si>
  <si>
    <t>Sedum rupicola</t>
  </si>
  <si>
    <t>SERU3</t>
  </si>
  <si>
    <t>spearleaf stonecrop</t>
  </si>
  <si>
    <t>Sedum lanceolatum</t>
  </si>
  <si>
    <t>SELAL</t>
  </si>
  <si>
    <t>wormleaf stonecrop</t>
  </si>
  <si>
    <t>Sedum stenopetalum</t>
  </si>
  <si>
    <t>SEST2</t>
  </si>
  <si>
    <t>groundsel</t>
  </si>
  <si>
    <t>SENEC</t>
  </si>
  <si>
    <t>thickleaf groundsel</t>
  </si>
  <si>
    <t>Senecio crassulus</t>
  </si>
  <si>
    <t>SECR</t>
  </si>
  <si>
    <t>lambstongue groundsel</t>
  </si>
  <si>
    <t>Senecio integerrimus</t>
  </si>
  <si>
    <t>SEIN2</t>
  </si>
  <si>
    <t>butterweed groundsel</t>
  </si>
  <si>
    <t>Senecio serra</t>
  </si>
  <si>
    <t>SESE2</t>
  </si>
  <si>
    <t>arrowleaf groundsel</t>
  </si>
  <si>
    <t>Senecio triangularis</t>
  </si>
  <si>
    <t>SETR</t>
  </si>
  <si>
    <t>checkermallow</t>
  </si>
  <si>
    <t>Sidalcea oregana</t>
  </si>
  <si>
    <t>SIOR</t>
  </si>
  <si>
    <t>Menzies silene</t>
  </si>
  <si>
    <t>Silene menziesii</t>
  </si>
  <si>
    <t>SIMI</t>
  </si>
  <si>
    <t>Lost River silene</t>
  </si>
  <si>
    <t>Silene scaposa var. lobata</t>
  </si>
  <si>
    <t>SISCL</t>
  </si>
  <si>
    <t>maidens-tear</t>
  </si>
  <si>
    <t>Silene vulgaris</t>
  </si>
  <si>
    <t>SIVU</t>
  </si>
  <si>
    <t>Sisymbrium</t>
  </si>
  <si>
    <t>SISYM</t>
  </si>
  <si>
    <t>tumble mustard</t>
  </si>
  <si>
    <t>Sisymbrium altissimum</t>
  </si>
  <si>
    <t>SIAL2</t>
  </si>
  <si>
    <t>blue-eyed grass</t>
  </si>
  <si>
    <t>Sisyrinchium</t>
  </si>
  <si>
    <t>SISYR</t>
  </si>
  <si>
    <t>Idaho blue-eyed grass</t>
  </si>
  <si>
    <t>Sisyrinchium idahoense</t>
  </si>
  <si>
    <t>SIID</t>
  </si>
  <si>
    <t>goldenrod</t>
  </si>
  <si>
    <t>Solidago</t>
  </si>
  <si>
    <t>SOLID</t>
  </si>
  <si>
    <t>Missouri goldenrod</t>
  </si>
  <si>
    <t>Solidago missouriensis</t>
  </si>
  <si>
    <t>SOMI2</t>
  </si>
  <si>
    <t>mountain goldenrod</t>
  </si>
  <si>
    <t>Solidago multiradiata</t>
  </si>
  <si>
    <t>SOMU</t>
  </si>
  <si>
    <t>sowthistle</t>
  </si>
  <si>
    <t>Sonchus</t>
  </si>
  <si>
    <t>SONCH</t>
  </si>
  <si>
    <t>marsh sowthistle</t>
  </si>
  <si>
    <t>Sonchus arvensis ssp. uliginosus</t>
  </si>
  <si>
    <t>SOARU</t>
  </si>
  <si>
    <t>simplestem bur-reed</t>
  </si>
  <si>
    <t>Sparganium erectum</t>
  </si>
  <si>
    <t>SPER</t>
  </si>
  <si>
    <t>scarlet globemallow</t>
  </si>
  <si>
    <t>gooseberryleaf globemallow</t>
  </si>
  <si>
    <t>Sphaeralcea grossulariifolia</t>
  </si>
  <si>
    <t>SPGR2</t>
  </si>
  <si>
    <t>Munro's globemallow</t>
  </si>
  <si>
    <t>Sphaeralcea munroana</t>
  </si>
  <si>
    <t>SPMU2</t>
  </si>
  <si>
    <t>hooded lady's tresses</t>
  </si>
  <si>
    <t>Spiranthes romanzoffiana</t>
  </si>
  <si>
    <t>SPRO</t>
  </si>
  <si>
    <t>big duckweed</t>
  </si>
  <si>
    <t>Spirodela polyrrhiza</t>
  </si>
  <si>
    <t>SPPO</t>
  </si>
  <si>
    <t>starwort</t>
  </si>
  <si>
    <t>Stellaria</t>
  </si>
  <si>
    <t>STELL</t>
  </si>
  <si>
    <t>seepweed</t>
  </si>
  <si>
    <t>Suaeda calceoliformis</t>
  </si>
  <si>
    <t>SUAED</t>
  </si>
  <si>
    <t>western aster</t>
  </si>
  <si>
    <t>Symphyotrichum ascendens</t>
  </si>
  <si>
    <t>SYAS3</t>
  </si>
  <si>
    <t>western meadow aster</t>
  </si>
  <si>
    <t>Symphyotrichum campestre var. campestre</t>
  </si>
  <si>
    <t>SYCAC</t>
  </si>
  <si>
    <t>white prairie aster</t>
  </si>
  <si>
    <t>Symphyotrichum falcatum var. commutatum</t>
  </si>
  <si>
    <t>SYFAC</t>
  </si>
  <si>
    <t>alpine aster</t>
  </si>
  <si>
    <t>Symphyotrichum foliaceum</t>
  </si>
  <si>
    <t>SYFO2</t>
  </si>
  <si>
    <t>Parry's aster</t>
  </si>
  <si>
    <t>Symphyotrichum foliaceum var. parryi</t>
  </si>
  <si>
    <t>SYFOP</t>
  </si>
  <si>
    <t>short-rayed alkali aster</t>
  </si>
  <si>
    <t>Symphyotrichum frondosum</t>
  </si>
  <si>
    <t>SYFR2</t>
  </si>
  <si>
    <t>common dandelion</t>
  </si>
  <si>
    <t>old-man-of-the-mountain</t>
  </si>
  <si>
    <t>Tetraneuris grandiflora</t>
  </si>
  <si>
    <t>TEGR3</t>
  </si>
  <si>
    <t>meadow-rue</t>
  </si>
  <si>
    <t>Thalictrum</t>
  </si>
  <si>
    <t>THALI2</t>
  </si>
  <si>
    <t>Fendler's meadow-rue</t>
  </si>
  <si>
    <t>Thalictrum fendleri</t>
  </si>
  <si>
    <t>THFE</t>
  </si>
  <si>
    <t>western meadow-rue</t>
  </si>
  <si>
    <t>Thalictrum occidentale</t>
  </si>
  <si>
    <t>THOC</t>
  </si>
  <si>
    <t>Idaho thelypody</t>
  </si>
  <si>
    <t>Thelypodium repandum</t>
  </si>
  <si>
    <t>THRE2</t>
  </si>
  <si>
    <t>mountain goldenpea</t>
  </si>
  <si>
    <t>Thermopsis montana</t>
  </si>
  <si>
    <t>THMO6</t>
  </si>
  <si>
    <t>field pennycress</t>
  </si>
  <si>
    <t>Thlaspi arvense</t>
  </si>
  <si>
    <t>THAR5</t>
  </si>
  <si>
    <t>Priest Lake tofieldia</t>
  </si>
  <si>
    <t>Tofieldia glutinosa ssp. absona</t>
  </si>
  <si>
    <t>TOGLA2</t>
  </si>
  <si>
    <t>yellow salsify</t>
  </si>
  <si>
    <t>clover</t>
  </si>
  <si>
    <t>Trifolium</t>
  </si>
  <si>
    <t>TRIFO</t>
  </si>
  <si>
    <t>strawberry clover</t>
  </si>
  <si>
    <t>Trifolium fragiferum</t>
  </si>
  <si>
    <t>TRFR2</t>
  </si>
  <si>
    <t>alsike clover</t>
  </si>
  <si>
    <t>Trifolium hybridum</t>
  </si>
  <si>
    <t>TRHY</t>
  </si>
  <si>
    <t>bighead clover</t>
  </si>
  <si>
    <t>Trifolium macrocephalum</t>
  </si>
  <si>
    <t>TRMA3</t>
  </si>
  <si>
    <t>plumed clover</t>
  </si>
  <si>
    <t>Trifolium plumosum</t>
  </si>
  <si>
    <t>TRPL2</t>
  </si>
  <si>
    <t>red clover</t>
  </si>
  <si>
    <t>Trifolium pratense</t>
  </si>
  <si>
    <t>TRPR2</t>
  </si>
  <si>
    <t>white clover</t>
  </si>
  <si>
    <t>Trifolium repens</t>
  </si>
  <si>
    <t>TRRE3</t>
  </si>
  <si>
    <t>slender arrowgrass</t>
  </si>
  <si>
    <t>Triglochin concinna</t>
  </si>
  <si>
    <t>TRCO19</t>
  </si>
  <si>
    <t>seaside arrowgrass</t>
  </si>
  <si>
    <t>Triglochin maritima</t>
  </si>
  <si>
    <t>TRMA20</t>
  </si>
  <si>
    <t>marsh arrowgrass</t>
  </si>
  <si>
    <t>Triglochin palustris</t>
  </si>
  <si>
    <t>TRPA28</t>
  </si>
  <si>
    <t>Douglas brodiaea</t>
  </si>
  <si>
    <t>Triteleia grandiflora</t>
  </si>
  <si>
    <t>TRGR7</t>
  </si>
  <si>
    <t>white brodiaea</t>
  </si>
  <si>
    <t>Triteleia hyacinthina</t>
  </si>
  <si>
    <t>TRHY3</t>
  </si>
  <si>
    <t>California nettle</t>
  </si>
  <si>
    <t>Urtica dioica ssp. gracilis</t>
  </si>
  <si>
    <t>URDIG</t>
  </si>
  <si>
    <t>flatleaf bladderwort</t>
  </si>
  <si>
    <t>Utricularia intermedia</t>
  </si>
  <si>
    <t>UTRIC</t>
  </si>
  <si>
    <t>valerian</t>
  </si>
  <si>
    <t>Valeriana</t>
  </si>
  <si>
    <t>VALER</t>
  </si>
  <si>
    <t>tobacco root</t>
  </si>
  <si>
    <t>Valeriana edulis</t>
  </si>
  <si>
    <t>VAED</t>
  </si>
  <si>
    <t>western valerian</t>
  </si>
  <si>
    <t>Valeriana occidentalis</t>
  </si>
  <si>
    <t>VAOC2</t>
  </si>
  <si>
    <t>western false hellebore</t>
  </si>
  <si>
    <t>Veratrum californicum</t>
  </si>
  <si>
    <t>VECA2</t>
  </si>
  <si>
    <t>northern false hellebore</t>
  </si>
  <si>
    <t>Veratrum viride</t>
  </si>
  <si>
    <t>VEVI</t>
  </si>
  <si>
    <t>moth mullein</t>
  </si>
  <si>
    <t>Verbascum blattaria</t>
  </si>
  <si>
    <t>VEBL</t>
  </si>
  <si>
    <t>common mullein</t>
  </si>
  <si>
    <t>swamp verbena</t>
  </si>
  <si>
    <t>Verbena hastata</t>
  </si>
  <si>
    <t>VEHA2</t>
  </si>
  <si>
    <t>water speedwell</t>
  </si>
  <si>
    <t>Veronica anagallis-aquatica</t>
  </si>
  <si>
    <t>VEAN2</t>
  </si>
  <si>
    <t>vetch</t>
  </si>
  <si>
    <t>Vicia</t>
  </si>
  <si>
    <t>VICIA</t>
  </si>
  <si>
    <t>American vetch</t>
  </si>
  <si>
    <t>Vicia americana</t>
  </si>
  <si>
    <t>VIAM</t>
  </si>
  <si>
    <t>violet</t>
  </si>
  <si>
    <t>Viola</t>
  </si>
  <si>
    <t>VIOLA</t>
  </si>
  <si>
    <t>Beckwith's violet</t>
  </si>
  <si>
    <t>Viola beckwithii</t>
  </si>
  <si>
    <t>VIBE2</t>
  </si>
  <si>
    <t>pioneer violet</t>
  </si>
  <si>
    <t>Viola glabella</t>
  </si>
  <si>
    <t>VIGL</t>
  </si>
  <si>
    <t>yellow prairie violet</t>
  </si>
  <si>
    <t>Viola nuttallii</t>
  </si>
  <si>
    <t>VINU2</t>
  </si>
  <si>
    <t>roundleaf violet</t>
  </si>
  <si>
    <t>Viola orbiculata</t>
  </si>
  <si>
    <t>VIOR</t>
  </si>
  <si>
    <t>goosefoot violet</t>
  </si>
  <si>
    <t>Viola purpurea</t>
  </si>
  <si>
    <t>VIPU4</t>
  </si>
  <si>
    <t>Idaho false strawberry</t>
  </si>
  <si>
    <t>Waldsteinia idahoensis</t>
  </si>
  <si>
    <t>WAID</t>
  </si>
  <si>
    <t>mule-ears</t>
  </si>
  <si>
    <t>Wyethia amplexicaulis</t>
  </si>
  <si>
    <t>WYAM</t>
  </si>
  <si>
    <t>white mule-ears</t>
  </si>
  <si>
    <t>Wyethia helianthoides</t>
  </si>
  <si>
    <t>WYHE2</t>
  </si>
  <si>
    <t>common beargrass</t>
  </si>
  <si>
    <t>Xerophyllum tenax</t>
  </si>
  <si>
    <t>XETE</t>
  </si>
  <si>
    <t>death camas</t>
  </si>
  <si>
    <t>Zigadenus</t>
  </si>
  <si>
    <t>ZIGAD</t>
  </si>
  <si>
    <t>foothill deathcamas</t>
  </si>
  <si>
    <t>Zigadenus paniculatus</t>
  </si>
  <si>
    <t>ZIPA2</t>
  </si>
  <si>
    <t>meadow deathcamas</t>
  </si>
  <si>
    <t>Zigadenus venenosus</t>
  </si>
  <si>
    <t>ZIVE</t>
  </si>
  <si>
    <t>Rocky Mountain maple</t>
  </si>
  <si>
    <t>Acer glabrum</t>
  </si>
  <si>
    <t>ACGL</t>
  </si>
  <si>
    <t>bigtooth maple</t>
  </si>
  <si>
    <t>Acer grandidentatum</t>
  </si>
  <si>
    <t>ACGR3</t>
  </si>
  <si>
    <t>Acer grandidentatum var. grandidentatum</t>
  </si>
  <si>
    <t>ACGRG</t>
  </si>
  <si>
    <t>iodinebush</t>
  </si>
  <si>
    <t>Allenrolfea occidentalis</t>
  </si>
  <si>
    <t>ALOC2</t>
  </si>
  <si>
    <t>alder</t>
  </si>
  <si>
    <t>Alnus</t>
  </si>
  <si>
    <t>ALNUS</t>
  </si>
  <si>
    <t>thinleaf alder</t>
  </si>
  <si>
    <t>Alnus incana ssp. tenuifolia</t>
  </si>
  <si>
    <t>ALINT</t>
  </si>
  <si>
    <t>red alder</t>
  </si>
  <si>
    <t>Alnus rubra</t>
  </si>
  <si>
    <t>ALRU2</t>
  </si>
  <si>
    <t>Sitka alder</t>
  </si>
  <si>
    <t>Alnus viridis ssp. sinuata</t>
  </si>
  <si>
    <t>ALVIS</t>
  </si>
  <si>
    <t>serviceberry</t>
  </si>
  <si>
    <t>Amelanchier</t>
  </si>
  <si>
    <t>AMELA</t>
  </si>
  <si>
    <t>Saskatoon serviceberry</t>
  </si>
  <si>
    <t>Amelanchier alnifolia</t>
  </si>
  <si>
    <t>AMAL2</t>
  </si>
  <si>
    <t>Utah serviceberry</t>
  </si>
  <si>
    <t>Amelanchier utahensis</t>
  </si>
  <si>
    <t>AMUT</t>
  </si>
  <si>
    <t>kinnikinnick</t>
  </si>
  <si>
    <t>Arctostaphylos uva-ursi</t>
  </si>
  <si>
    <t>ARUV</t>
  </si>
  <si>
    <t>low sagebrush</t>
  </si>
  <si>
    <t>Artemisia arbuscula</t>
  </si>
  <si>
    <t>ARAR8</t>
  </si>
  <si>
    <t>gray low sagebrush</t>
  </si>
  <si>
    <t>Artemisia arbuscula ssp. arbuscula</t>
  </si>
  <si>
    <t>ARARA</t>
  </si>
  <si>
    <t>alkali sagebrush</t>
  </si>
  <si>
    <t>Artemisia arbuscula ssp. longiloba</t>
  </si>
  <si>
    <t>ARARL</t>
  </si>
  <si>
    <t>hot spring sagebrush</t>
  </si>
  <si>
    <t>Artemisia arbuscula ssp. thermopola</t>
  </si>
  <si>
    <t>ARART</t>
  </si>
  <si>
    <t>silver sagebrush</t>
  </si>
  <si>
    <t>Artemisia cana</t>
  </si>
  <si>
    <t>ARCA13</t>
  </si>
  <si>
    <t>Artemisia cana ssp bolanderi</t>
  </si>
  <si>
    <t>ARCAB3</t>
  </si>
  <si>
    <t>mountain silver sagebrush</t>
  </si>
  <si>
    <t>Artemisia cana ssp viscidula</t>
  </si>
  <si>
    <t>ARCAV2</t>
  </si>
  <si>
    <t>fringed sagewort</t>
  </si>
  <si>
    <t>black sagebrush</t>
  </si>
  <si>
    <t>Artemisia nova</t>
  </si>
  <si>
    <t>ARNO4</t>
  </si>
  <si>
    <t>fuzzy sagebrush</t>
  </si>
  <si>
    <t>Artemisia papposa</t>
  </si>
  <si>
    <t>ARPA16</t>
  </si>
  <si>
    <t>stiff sagebrush</t>
  </si>
  <si>
    <t>Artemisia rigida</t>
  </si>
  <si>
    <t>ARRI2</t>
  </si>
  <si>
    <t>subalpine big sagebrush</t>
  </si>
  <si>
    <t>Artemisia tridentata ssp. spiciformis</t>
  </si>
  <si>
    <t>ARTRS2</t>
  </si>
  <si>
    <t>basin big sagebrush</t>
  </si>
  <si>
    <t>Artemisia tridentata ssp. tridentata</t>
  </si>
  <si>
    <t>mountain big sagebrush</t>
  </si>
  <si>
    <t>Artemisia tridentata ssp. vaseyana</t>
  </si>
  <si>
    <t>Artemisia tridentata ssp. Wyomingensis</t>
  </si>
  <si>
    <t>foothills big sagebrush</t>
  </si>
  <si>
    <t>Artemisia tridentata ssp. xericensis</t>
  </si>
  <si>
    <t>ARTRX</t>
  </si>
  <si>
    <t>threetip sagebrush</t>
  </si>
  <si>
    <t>Artemisia tripartita</t>
  </si>
  <si>
    <t>ARTR4</t>
  </si>
  <si>
    <t>fourwing saltbush</t>
  </si>
  <si>
    <t>Atriplex canescens</t>
  </si>
  <si>
    <t>ATCA2</t>
  </si>
  <si>
    <t>shadscale saltbush</t>
  </si>
  <si>
    <t>Atriplex confertifolia</t>
  </si>
  <si>
    <t>ATCO</t>
  </si>
  <si>
    <t>Gardner's saltbush</t>
  </si>
  <si>
    <t>Atriplex gardneri</t>
  </si>
  <si>
    <t>ATGA</t>
  </si>
  <si>
    <t>bog birch</t>
  </si>
  <si>
    <t>Betula pumila var. glandulifera</t>
  </si>
  <si>
    <t>BEPUG</t>
  </si>
  <si>
    <t>Siberian peashrub</t>
  </si>
  <si>
    <t>Caragana arborescens</t>
  </si>
  <si>
    <t>CAAR18</t>
  </si>
  <si>
    <t>Martin's ceanothus</t>
  </si>
  <si>
    <t xml:space="preserve">Ceanothus martinii </t>
  </si>
  <si>
    <t>CEMA2</t>
  </si>
  <si>
    <t>redstem ceanothus</t>
  </si>
  <si>
    <t>Ceanothus sanguineus</t>
  </si>
  <si>
    <t>CESA</t>
  </si>
  <si>
    <t>snowbrush ceanothus</t>
  </si>
  <si>
    <t>Ceanothus velutinus</t>
  </si>
  <si>
    <t>CEVE</t>
  </si>
  <si>
    <t>netleaf hackberry</t>
  </si>
  <si>
    <t>Celtis laevigata var. reticulata</t>
  </si>
  <si>
    <t>CELAR</t>
  </si>
  <si>
    <t>curlleaf mountain mahogany</t>
  </si>
  <si>
    <t>Cercocarpus ledifolius</t>
  </si>
  <si>
    <t>CELE3</t>
  </si>
  <si>
    <t>birchleaf mountain mahogany</t>
  </si>
  <si>
    <t>fernbush</t>
  </si>
  <si>
    <t>Chamaebatiaria millefolium</t>
  </si>
  <si>
    <t>CHMI2</t>
  </si>
  <si>
    <t>rabbitbrush</t>
  </si>
  <si>
    <t>Chrysothamnus</t>
  </si>
  <si>
    <t>CHRYS9</t>
  </si>
  <si>
    <t>green rabbitbrush</t>
  </si>
  <si>
    <t>Chrysothamnus viscidiflorus</t>
  </si>
  <si>
    <t>CHVI8</t>
  </si>
  <si>
    <t>twistedleaf green rabbitbrush</t>
  </si>
  <si>
    <t>Chrysothamnus viscidiflorus ssp. puberulus</t>
  </si>
  <si>
    <t>CHVIP4</t>
  </si>
  <si>
    <t>yellow rabbitbrush</t>
  </si>
  <si>
    <t>Chrysothamnus viscidiflorus ssp. viscidiflorus var. stenophyllus</t>
  </si>
  <si>
    <t>CHVIS5</t>
  </si>
  <si>
    <t>low green rabbitbrush</t>
  </si>
  <si>
    <t>Chrysothamnus viscidiflorus ssp. viscidiflorus var. viscidiflorus</t>
  </si>
  <si>
    <t>CHVIV4</t>
  </si>
  <si>
    <t>virginsbower</t>
  </si>
  <si>
    <t>Clematis</t>
  </si>
  <si>
    <t>CLEMA</t>
  </si>
  <si>
    <t>western white clematis</t>
  </si>
  <si>
    <t>Clematis ligusticifolia</t>
  </si>
  <si>
    <t>CLLI2</t>
  </si>
  <si>
    <t>dogwood</t>
  </si>
  <si>
    <t>Cornus</t>
  </si>
  <si>
    <t>CORNU</t>
  </si>
  <si>
    <t>redosier dogwood</t>
  </si>
  <si>
    <t>Cornus sericea</t>
  </si>
  <si>
    <t>COSE16</t>
  </si>
  <si>
    <t>Cornus sericea ssp. sericea</t>
  </si>
  <si>
    <t>COSES</t>
  </si>
  <si>
    <t>Peking cotoneaster</t>
  </si>
  <si>
    <t>Cotoneaster acutifolia</t>
  </si>
  <si>
    <t>COAC2</t>
  </si>
  <si>
    <t>European cotoneaster</t>
  </si>
  <si>
    <t>Cotoneaster integerrimus</t>
  </si>
  <si>
    <t>COIN16</t>
  </si>
  <si>
    <t>shrubby cinquefoil</t>
  </si>
  <si>
    <t>Dasiphora fruticosa</t>
  </si>
  <si>
    <t>DAFR6</t>
  </si>
  <si>
    <t>Dasiphora fruticosa ssp. floribunda</t>
  </si>
  <si>
    <t>DAFRF</t>
  </si>
  <si>
    <t>scarlet hedgehog cactus</t>
  </si>
  <si>
    <t>Echinocereus coccineus var. coccineous</t>
  </si>
  <si>
    <t>ECCOC</t>
  </si>
  <si>
    <t>silverberry</t>
  </si>
  <si>
    <t>Elaeagnus commutata</t>
  </si>
  <si>
    <t>ELCO</t>
  </si>
  <si>
    <t>mormon tea</t>
  </si>
  <si>
    <t>Ephedra nevadensis</t>
  </si>
  <si>
    <t>EPHED</t>
  </si>
  <si>
    <t>dwarf rubber rabbitbrush</t>
  </si>
  <si>
    <t>Ericameria nana</t>
  </si>
  <si>
    <t>ERNA7</t>
  </si>
  <si>
    <t>rubber rabbitbrush</t>
  </si>
  <si>
    <t>Ericameria nauseosa</t>
  </si>
  <si>
    <t>ERNA10</t>
  </si>
  <si>
    <t>Ericameria nauseosa ssp. consimilis var. oreophila</t>
  </si>
  <si>
    <t>ERNAO</t>
  </si>
  <si>
    <t>Ericameria nauseosa ssp. nauseosa var. nana</t>
  </si>
  <si>
    <t>ERNAN4</t>
  </si>
  <si>
    <t>buckwheat</t>
  </si>
  <si>
    <t>Eriogonum</t>
  </si>
  <si>
    <t>ERIOG</t>
  </si>
  <si>
    <t>matted buckwheat</t>
  </si>
  <si>
    <t>Eriogonum caespitosum</t>
  </si>
  <si>
    <t>ERCA8</t>
  </si>
  <si>
    <t>Douglas' matted buckwheat</t>
  </si>
  <si>
    <t>Eriogonum douglasii var. douglasii</t>
  </si>
  <si>
    <t>ERDOD</t>
  </si>
  <si>
    <t>pink buckwheat</t>
  </si>
  <si>
    <t>Eriogonum effusum</t>
  </si>
  <si>
    <t>EREFE</t>
  </si>
  <si>
    <t>yellow buckwheat</t>
  </si>
  <si>
    <t>Eriogonum flavum</t>
  </si>
  <si>
    <t>ERFL4</t>
  </si>
  <si>
    <t>Wyeth buckwheat</t>
  </si>
  <si>
    <t>Eriogonum heracleoides</t>
  </si>
  <si>
    <t>ERHE2</t>
  </si>
  <si>
    <t>parsnipflower buckwheat</t>
  </si>
  <si>
    <t>Eriogonum heracleoides var. heracleoides</t>
  </si>
  <si>
    <t>ERHEH3</t>
  </si>
  <si>
    <t>slender buckwheat</t>
  </si>
  <si>
    <t>Eriogonum microthecum</t>
  </si>
  <si>
    <t>ERMI4</t>
  </si>
  <si>
    <t>laxleaf buckwheat</t>
  </si>
  <si>
    <t>Eriogonum microthecum var. laxiflorum</t>
  </si>
  <si>
    <t>ERMIL2</t>
  </si>
  <si>
    <t>snow buckwheat</t>
  </si>
  <si>
    <t>Eriogunum niveum</t>
  </si>
  <si>
    <t>ERNI2</t>
  </si>
  <si>
    <t>ovalleaf buckwheat</t>
  </si>
  <si>
    <t>Eriogonum ovalifolium</t>
  </si>
  <si>
    <t>EROV</t>
  </si>
  <si>
    <t>cushion buckwheat</t>
  </si>
  <si>
    <t>Eriogonum ovalifolium var. ovalifolium</t>
  </si>
  <si>
    <t>EROVO5</t>
  </si>
  <si>
    <t>Shockley's buckwheat</t>
  </si>
  <si>
    <t>Eriogonum shockleyi</t>
  </si>
  <si>
    <t>ERSH</t>
  </si>
  <si>
    <t>rock buckwheat</t>
  </si>
  <si>
    <t>Eriogunum sphaerocephalum</t>
  </si>
  <si>
    <t>ERSP7</t>
  </si>
  <si>
    <t>sulphur-flower buckwheat</t>
  </si>
  <si>
    <t>Eriogonum umbellatum</t>
  </si>
  <si>
    <t>ERUM</t>
  </si>
  <si>
    <t>Idaho buckwheat</t>
  </si>
  <si>
    <t>Eriogonum watsonii</t>
  </si>
  <si>
    <t>ERWA3</t>
  </si>
  <si>
    <t>cushion cactus</t>
  </si>
  <si>
    <t>Escobaria vivipara</t>
  </si>
  <si>
    <t>ESVIV</t>
  </si>
  <si>
    <t>forsythia</t>
  </si>
  <si>
    <t>Forsythia</t>
  </si>
  <si>
    <t>FORSY</t>
  </si>
  <si>
    <t>spiny greasebush</t>
  </si>
  <si>
    <t>Glossopetalon spinescens var. aridum</t>
  </si>
  <si>
    <t>GLSPA</t>
  </si>
  <si>
    <t>spiny hopsage</t>
  </si>
  <si>
    <t>Grayia spinosa</t>
  </si>
  <si>
    <t>GRSP</t>
  </si>
  <si>
    <t>broom snakeweed</t>
  </si>
  <si>
    <t>sea-buckthorn</t>
  </si>
  <si>
    <t>Hippophae rhamnoides</t>
  </si>
  <si>
    <t>HIRH80</t>
  </si>
  <si>
    <t>oceanspray</t>
  </si>
  <si>
    <t>Holodiscus discolor</t>
  </si>
  <si>
    <t>HODI</t>
  </si>
  <si>
    <t>rockspirea</t>
  </si>
  <si>
    <t>Holodiscus dumosus</t>
  </si>
  <si>
    <t>HODU</t>
  </si>
  <si>
    <t>winterfat</t>
  </si>
  <si>
    <t>Krascheninnikovia lanata</t>
  </si>
  <si>
    <t>KRLA2</t>
  </si>
  <si>
    <t>prickly phlox</t>
  </si>
  <si>
    <t>Linanthus pungens</t>
  </si>
  <si>
    <t>LIPU11</t>
  </si>
  <si>
    <t>honeysuckle</t>
  </si>
  <si>
    <t>Lonicera</t>
  </si>
  <si>
    <t>LONIC</t>
  </si>
  <si>
    <t>blueleaf honeysuckle</t>
  </si>
  <si>
    <t>Lonicera korolkowii</t>
  </si>
  <si>
    <t>LOKO2</t>
  </si>
  <si>
    <t>Amur honeysuckle</t>
  </si>
  <si>
    <t>Lonicera maackii</t>
  </si>
  <si>
    <t>LOMA6</t>
  </si>
  <si>
    <t>twinberry honeysuckle</t>
  </si>
  <si>
    <t>Lonicera involucrata</t>
  </si>
  <si>
    <t>LOIN5</t>
  </si>
  <si>
    <t>low Oregongrape</t>
  </si>
  <si>
    <t>Mahonia repens</t>
  </si>
  <si>
    <t>MARE11</t>
  </si>
  <si>
    <t>brittle pricklypear</t>
  </si>
  <si>
    <t>Opuntia fragilis</t>
  </si>
  <si>
    <t>OPFR</t>
  </si>
  <si>
    <t>plains pricklypear</t>
  </si>
  <si>
    <t>Opuntia polyacantha</t>
  </si>
  <si>
    <t>OPPO</t>
  </si>
  <si>
    <t>myrtle pachistima</t>
  </si>
  <si>
    <t>Paxistima myrsinites</t>
  </si>
  <si>
    <t>PAMY</t>
  </si>
  <si>
    <t>Simpson hedgehog cactus</t>
  </si>
  <si>
    <t>Pediocactus simpsonii</t>
  </si>
  <si>
    <t>PESI</t>
  </si>
  <si>
    <t>Russian sage</t>
  </si>
  <si>
    <t>Perovshia atriplicifolia</t>
  </si>
  <si>
    <t>PEAT10</t>
  </si>
  <si>
    <t>rock goldenrod</t>
  </si>
  <si>
    <t>Petradoria pumila</t>
  </si>
  <si>
    <t>PEPU7</t>
  </si>
  <si>
    <t>syringa - mockorange</t>
  </si>
  <si>
    <t>Philadelphus lewisii</t>
  </si>
  <si>
    <t>PHLE4</t>
  </si>
  <si>
    <t>pink mountain heather</t>
  </si>
  <si>
    <t>Phyllodoce empetriformis</t>
  </si>
  <si>
    <t>PHEM</t>
  </si>
  <si>
    <t>dwarf ninebark</t>
  </si>
  <si>
    <t>Physocarpus alternans</t>
  </si>
  <si>
    <t>PHAL7</t>
  </si>
  <si>
    <t>mallow ninebark</t>
  </si>
  <si>
    <t>Physocarpus malvaceus</t>
  </si>
  <si>
    <t>PHMA5</t>
  </si>
  <si>
    <t>bud sagebrush</t>
  </si>
  <si>
    <t>Picrothamnus desertorum</t>
  </si>
  <si>
    <t>PIDE4</t>
  </si>
  <si>
    <t>American plum</t>
  </si>
  <si>
    <t>Prunus americana</t>
  </si>
  <si>
    <t>PRAM</t>
  </si>
  <si>
    <t>bitter cherry</t>
  </si>
  <si>
    <t>Prunus emarginata</t>
  </si>
  <si>
    <t>PREM</t>
  </si>
  <si>
    <t>Mongolian cherry</t>
  </si>
  <si>
    <t>Prunus fruticosa</t>
  </si>
  <si>
    <t>PRER2</t>
  </si>
  <si>
    <t>western sandcherry</t>
  </si>
  <si>
    <t>Prunus pumilla var. besseyi</t>
  </si>
  <si>
    <t>PRPUB</t>
  </si>
  <si>
    <t>chokecherry</t>
  </si>
  <si>
    <t>PRVI</t>
  </si>
  <si>
    <t>Russian almond</t>
  </si>
  <si>
    <t>Prunus tenella</t>
  </si>
  <si>
    <t>PRTE5</t>
  </si>
  <si>
    <t>nanking cherry</t>
  </si>
  <si>
    <t>Prunus tomentosa</t>
  </si>
  <si>
    <t>PRTO80</t>
  </si>
  <si>
    <t>antelope bitterbrush</t>
  </si>
  <si>
    <t>Purshia tridentata</t>
  </si>
  <si>
    <t>PUTR2</t>
  </si>
  <si>
    <t>wholeleaf goldenweed</t>
  </si>
  <si>
    <t>Pyrrocoma insecticruris</t>
  </si>
  <si>
    <t>PYIN2</t>
  </si>
  <si>
    <t>smooth sumac</t>
  </si>
  <si>
    <t>Rhus glabra</t>
  </si>
  <si>
    <t>RHGL</t>
  </si>
  <si>
    <t>skunkbush sumac</t>
  </si>
  <si>
    <t>Rhus trilobata</t>
  </si>
  <si>
    <t>RHTR</t>
  </si>
  <si>
    <t>currant</t>
  </si>
  <si>
    <t>Ribes</t>
  </si>
  <si>
    <t>RIBES</t>
  </si>
  <si>
    <t>golden currant</t>
  </si>
  <si>
    <t>Ribes aureum</t>
  </si>
  <si>
    <t>RIAU</t>
  </si>
  <si>
    <t>wax currant</t>
  </si>
  <si>
    <t>RICE</t>
  </si>
  <si>
    <t>gooseberry currant</t>
  </si>
  <si>
    <t>RIMO2</t>
  </si>
  <si>
    <t>wild rose</t>
  </si>
  <si>
    <t>Rosa</t>
  </si>
  <si>
    <t>ROSA5</t>
  </si>
  <si>
    <t>Woods' rose</t>
  </si>
  <si>
    <t>Rosa woodsii</t>
  </si>
  <si>
    <t>ROWO</t>
  </si>
  <si>
    <t>willow</t>
  </si>
  <si>
    <t>Salix</t>
  </si>
  <si>
    <t>SALIX</t>
  </si>
  <si>
    <t>white willow</t>
  </si>
  <si>
    <t>Salix alba</t>
  </si>
  <si>
    <t>SAAL2</t>
  </si>
  <si>
    <t>peachleaf willow</t>
  </si>
  <si>
    <t>Salix amygdaloides</t>
  </si>
  <si>
    <t>SAAM2</t>
  </si>
  <si>
    <t>Bebb willow</t>
  </si>
  <si>
    <t>Salix bebbiana</t>
  </si>
  <si>
    <t>SABE2</t>
  </si>
  <si>
    <t>Booth's willow</t>
  </si>
  <si>
    <t>Salix boothii</t>
  </si>
  <si>
    <t>SABO2</t>
  </si>
  <si>
    <t>Drummond's willow</t>
  </si>
  <si>
    <t>Salix drummondiana</t>
  </si>
  <si>
    <t>SADR</t>
  </si>
  <si>
    <t>coyote willow</t>
  </si>
  <si>
    <t>Salix exigua</t>
  </si>
  <si>
    <t>SAEX</t>
  </si>
  <si>
    <t>Geyer's willow</t>
  </si>
  <si>
    <t>Salix geyeriana</t>
  </si>
  <si>
    <t>SAGE2</t>
  </si>
  <si>
    <t>Lemmon's willow</t>
  </si>
  <si>
    <t>Salix lemmonii</t>
  </si>
  <si>
    <t>SALE</t>
  </si>
  <si>
    <t>Pacific willow</t>
  </si>
  <si>
    <t>Salix lucida ssp. lasiandra</t>
  </si>
  <si>
    <t>SALUL</t>
  </si>
  <si>
    <t>yellow willow</t>
  </si>
  <si>
    <t>Salix lutea</t>
  </si>
  <si>
    <t>SALU2</t>
  </si>
  <si>
    <t>Laurel willow</t>
  </si>
  <si>
    <t>Salix pentandra</t>
  </si>
  <si>
    <t>SAPE</t>
  </si>
  <si>
    <t>plainleaf willow</t>
  </si>
  <si>
    <t>Salix planifolia</t>
  </si>
  <si>
    <t>SAPL2</t>
  </si>
  <si>
    <t>MacKenzie's willow</t>
  </si>
  <si>
    <t>Salix prolixa</t>
  </si>
  <si>
    <t>SAPR3</t>
  </si>
  <si>
    <t>Scouler's willow</t>
  </si>
  <si>
    <t>Salix scouleriana</t>
  </si>
  <si>
    <t>SASC</t>
  </si>
  <si>
    <t>Sitka willow</t>
  </si>
  <si>
    <t>Salix sitchensis</t>
  </si>
  <si>
    <t>SASI2</t>
  </si>
  <si>
    <t>Wolf's willow</t>
  </si>
  <si>
    <t>Salix wolfii</t>
  </si>
  <si>
    <t>SAWO</t>
  </si>
  <si>
    <t>purple sage</t>
  </si>
  <si>
    <t>Salvia dorrii</t>
  </si>
  <si>
    <t>SADO4</t>
  </si>
  <si>
    <t>elderberry</t>
  </si>
  <si>
    <t>Sambucus</t>
  </si>
  <si>
    <t>SAMBU</t>
  </si>
  <si>
    <t>blue elderberry</t>
  </si>
  <si>
    <t>Sambucus nigra ssp. cerulea</t>
  </si>
  <si>
    <t>SANIC5</t>
  </si>
  <si>
    <t>red elderberry</t>
  </si>
  <si>
    <t>Sambucus racemosa var. racemosa</t>
  </si>
  <si>
    <t>SARAR3</t>
  </si>
  <si>
    <t>greasewood</t>
  </si>
  <si>
    <t>Sarcobatus vermiculatus</t>
  </si>
  <si>
    <t>SAVE4</t>
  </si>
  <si>
    <t>silver buffaloberry</t>
  </si>
  <si>
    <t>Shepherdia argentea</t>
  </si>
  <si>
    <t>SHAR</t>
  </si>
  <si>
    <t>russet buffaloberry</t>
  </si>
  <si>
    <t>Shepherdia canadensis</t>
  </si>
  <si>
    <t>SHCA</t>
  </si>
  <si>
    <t>silver chickensage</t>
  </si>
  <si>
    <t>Sphaeromeria argentea</t>
  </si>
  <si>
    <t>SPAR2</t>
  </si>
  <si>
    <t>white spirea</t>
  </si>
  <si>
    <t>Spiraea betulifolia</t>
  </si>
  <si>
    <t>SPBE2</t>
  </si>
  <si>
    <t>shinyleaf spirea</t>
  </si>
  <si>
    <t>Spiraea betulifolia var. lucida</t>
  </si>
  <si>
    <t>SPBEL</t>
  </si>
  <si>
    <t>goldenweed</t>
  </si>
  <si>
    <t>Stenotus</t>
  </si>
  <si>
    <t>STENO7</t>
  </si>
  <si>
    <t>stemless goldenweed</t>
  </si>
  <si>
    <t>Stenotus acaulis</t>
  </si>
  <si>
    <t>STAC</t>
  </si>
  <si>
    <t>common lilac</t>
  </si>
  <si>
    <t>Syringa vulgaris</t>
  </si>
  <si>
    <t>SYVU</t>
  </si>
  <si>
    <t>snowberry</t>
  </si>
  <si>
    <t>Symphoricarpos</t>
  </si>
  <si>
    <t>SYMPH</t>
  </si>
  <si>
    <t>common snowberry</t>
  </si>
  <si>
    <t>Symphoricarpos albus</t>
  </si>
  <si>
    <t>western snowberry</t>
  </si>
  <si>
    <t>mountain snowberry</t>
  </si>
  <si>
    <t>Symphoricarpos oreophilus</t>
  </si>
  <si>
    <t>SYOR2</t>
  </si>
  <si>
    <t>Utah snowberry</t>
  </si>
  <si>
    <t>Symphoricarpos oreophilus var. utahensis</t>
  </si>
  <si>
    <t>SYORU</t>
  </si>
  <si>
    <t>horsebrush</t>
  </si>
  <si>
    <t>Tetradymia</t>
  </si>
  <si>
    <t>TETRA3</t>
  </si>
  <si>
    <t>gray horsebrush</t>
  </si>
  <si>
    <t>Tetradymia canescens</t>
  </si>
  <si>
    <t>TECA2</t>
  </si>
  <si>
    <t>littleleaf horsebrush</t>
  </si>
  <si>
    <t>Tetradymia glabrata</t>
  </si>
  <si>
    <t>TEGL</t>
  </si>
  <si>
    <t>spiny horsebrush</t>
  </si>
  <si>
    <t>Tetradymia spinosa</t>
  </si>
  <si>
    <t>TESP2</t>
  </si>
  <si>
    <t>dwarf blueberry</t>
  </si>
  <si>
    <t>Vaccinium caespitosum</t>
  </si>
  <si>
    <t>VACA13</t>
  </si>
  <si>
    <t>whortleberry</t>
  </si>
  <si>
    <t>Vaccinium myrtillus</t>
  </si>
  <si>
    <t>VAMY2</t>
  </si>
  <si>
    <t>grouse whortleberry</t>
  </si>
  <si>
    <t>Vaccinium scoparium</t>
  </si>
  <si>
    <t>VASC</t>
  </si>
  <si>
    <t>fivefinger chickensage</t>
  </si>
  <si>
    <t>Vesiparpa potentilloides</t>
  </si>
  <si>
    <t>VEPO6</t>
  </si>
  <si>
    <t>nannyberry</t>
  </si>
  <si>
    <t>Viburnum lentago</t>
  </si>
  <si>
    <t>VILE</t>
  </si>
  <si>
    <t>white fir</t>
  </si>
  <si>
    <t>grand fir</t>
  </si>
  <si>
    <t>Abies grandis</t>
  </si>
  <si>
    <t>ABGR</t>
  </si>
  <si>
    <t>subalpine fir</t>
  </si>
  <si>
    <t>Abies lasiocarpa</t>
  </si>
  <si>
    <t>ABLA</t>
  </si>
  <si>
    <t>Amur maple</t>
  </si>
  <si>
    <t>Acer ginnala</t>
  </si>
  <si>
    <t>ACGI</t>
  </si>
  <si>
    <t>boxelder</t>
  </si>
  <si>
    <t>Acer negundo</t>
  </si>
  <si>
    <t>ACNE2</t>
  </si>
  <si>
    <t>Norway maple</t>
  </si>
  <si>
    <t>Acer platanoides</t>
  </si>
  <si>
    <t>ACPL</t>
  </si>
  <si>
    <t>Tatarian maple</t>
  </si>
  <si>
    <t>Acer tataricum</t>
  </si>
  <si>
    <t>ACTA80</t>
  </si>
  <si>
    <t>Douglas maple</t>
  </si>
  <si>
    <t>Acer glabrum var. douglasii</t>
  </si>
  <si>
    <t>ACGLD4</t>
  </si>
  <si>
    <t>water birch</t>
  </si>
  <si>
    <t>Betula occidentalis</t>
  </si>
  <si>
    <t>BEOC2</t>
  </si>
  <si>
    <t>common hackberry</t>
  </si>
  <si>
    <t>Celtis occidentalis</t>
  </si>
  <si>
    <t>CEOC</t>
  </si>
  <si>
    <t>hawthorn</t>
  </si>
  <si>
    <t>Crataegus</t>
  </si>
  <si>
    <t>CRATA</t>
  </si>
  <si>
    <t>black hawthorn</t>
  </si>
  <si>
    <t>Crataegus douglasii</t>
  </si>
  <si>
    <t>CRDO2</t>
  </si>
  <si>
    <t>Arnold hawthorn</t>
  </si>
  <si>
    <t>Crataegus x anomala</t>
  </si>
  <si>
    <t>CRAN6</t>
  </si>
  <si>
    <t>Manchurian ash</t>
  </si>
  <si>
    <t>Fraxinus mandshurica</t>
  </si>
  <si>
    <t>FRMA5</t>
  </si>
  <si>
    <t>green ash</t>
  </si>
  <si>
    <t>Fraxinus pennsylvanica</t>
  </si>
  <si>
    <t>FRPE</t>
  </si>
  <si>
    <t>honeylocust</t>
  </si>
  <si>
    <t>Gledisia triacanthos</t>
  </si>
  <si>
    <t>GLTR</t>
  </si>
  <si>
    <t>black walnut</t>
  </si>
  <si>
    <t>Juglans nigra</t>
  </si>
  <si>
    <t>JUNIP</t>
  </si>
  <si>
    <t>juniper</t>
  </si>
  <si>
    <t>Juniperus</t>
  </si>
  <si>
    <t>common juniper</t>
  </si>
  <si>
    <t>Juniperus communis</t>
  </si>
  <si>
    <t>JUCO6</t>
  </si>
  <si>
    <t>western juniper</t>
  </si>
  <si>
    <t>Juniperus occidentalis</t>
  </si>
  <si>
    <t>JUOC</t>
  </si>
  <si>
    <t>eastern redcedar</t>
  </si>
  <si>
    <t>Juniperus virginiana</t>
  </si>
  <si>
    <t>JUVI</t>
  </si>
  <si>
    <t>western larch</t>
  </si>
  <si>
    <t>Larix occidentalis</t>
  </si>
  <si>
    <t>LAOC</t>
  </si>
  <si>
    <t>crabapple</t>
  </si>
  <si>
    <t>Malus mandshurica</t>
  </si>
  <si>
    <t>MAMA37</t>
  </si>
  <si>
    <t xml:space="preserve">Similarity Index Worksheet </t>
  </si>
  <si>
    <t>Prescribed Grazing -  528</t>
  </si>
  <si>
    <t>Norway spruce</t>
  </si>
  <si>
    <t>Picea abies</t>
  </si>
  <si>
    <t>PIAB</t>
  </si>
  <si>
    <t>Picea engelmannii</t>
  </si>
  <si>
    <t>white spruce</t>
  </si>
  <si>
    <t>Picea glauca</t>
  </si>
  <si>
    <t>PIGL</t>
  </si>
  <si>
    <t>blue spruce</t>
  </si>
  <si>
    <t>whitebark pine</t>
  </si>
  <si>
    <t>Pinus albicaulis</t>
  </si>
  <si>
    <t>PIAL</t>
  </si>
  <si>
    <t>lodgepole pine</t>
  </si>
  <si>
    <t>Pinus contorta</t>
  </si>
  <si>
    <t>PICO</t>
  </si>
  <si>
    <t>limber pine</t>
  </si>
  <si>
    <t>Pinus flexilis</t>
  </si>
  <si>
    <t>PIFL2</t>
  </si>
  <si>
    <t>singleleaf pinyon</t>
  </si>
  <si>
    <t>western white pine</t>
  </si>
  <si>
    <t>Pinus monticola</t>
  </si>
  <si>
    <t>PIMO3</t>
  </si>
  <si>
    <t>Austrian pine</t>
  </si>
  <si>
    <t>Pinus nigra</t>
  </si>
  <si>
    <t>PINI</t>
  </si>
  <si>
    <t>ponderosa pine</t>
  </si>
  <si>
    <t>PIPO</t>
  </si>
  <si>
    <t>Scots pine</t>
  </si>
  <si>
    <t>Pinus sylvestris</t>
  </si>
  <si>
    <t>PISY</t>
  </si>
  <si>
    <t>cottonwood</t>
  </si>
  <si>
    <t>Populus</t>
  </si>
  <si>
    <t>POPUL</t>
  </si>
  <si>
    <t>white poplar</t>
  </si>
  <si>
    <t>Populus alba</t>
  </si>
  <si>
    <t>POAL7</t>
  </si>
  <si>
    <t>lanceleaf cottonwood</t>
  </si>
  <si>
    <t>Populus x acuminate</t>
  </si>
  <si>
    <t>POAC5</t>
  </si>
  <si>
    <t>narrowleaf cottonwood</t>
  </si>
  <si>
    <t>Populus angustifolia</t>
  </si>
  <si>
    <t>POAN3</t>
  </si>
  <si>
    <t>black cottonwood</t>
  </si>
  <si>
    <t>Populus balsamifera ssp. trichocarpa</t>
  </si>
  <si>
    <t>POBAT</t>
  </si>
  <si>
    <t>Simon poplar</t>
  </si>
  <si>
    <t>Populus simonii</t>
  </si>
  <si>
    <t>POSI11</t>
  </si>
  <si>
    <t>quaking aspen</t>
  </si>
  <si>
    <t>Populus tremuloides</t>
  </si>
  <si>
    <t>POTR5</t>
  </si>
  <si>
    <t>Apricot</t>
  </si>
  <si>
    <t>Prunus armeniaca</t>
  </si>
  <si>
    <t>PRAR3</t>
  </si>
  <si>
    <t>Pseudotsuga menziesii</t>
  </si>
  <si>
    <t>Rocky Mountain Douglas fir</t>
  </si>
  <si>
    <t>Pseudotsuga menziesii var. glauca</t>
  </si>
  <si>
    <t>PSMEG</t>
  </si>
  <si>
    <t>Harbin pear</t>
  </si>
  <si>
    <t>Pyrus ussuriensis</t>
  </si>
  <si>
    <t>PYUS2</t>
  </si>
  <si>
    <t>bur oak</t>
  </si>
  <si>
    <t>Quercus macrocarpa</t>
  </si>
  <si>
    <t>QUMA2</t>
  </si>
  <si>
    <t>western mountain ash</t>
  </si>
  <si>
    <t>Sorbus sitchensis</t>
  </si>
  <si>
    <t>SOSI2</t>
  </si>
  <si>
    <t>American linden</t>
  </si>
  <si>
    <t>Tilia americana</t>
  </si>
  <si>
    <t>TIAM</t>
  </si>
  <si>
    <t>hemlock</t>
  </si>
  <si>
    <t>Tsuga</t>
  </si>
  <si>
    <t>TSUGA</t>
  </si>
  <si>
    <t>western hemlock</t>
  </si>
  <si>
    <t>Tsuga heterophylla</t>
  </si>
  <si>
    <t>TSHE</t>
  </si>
  <si>
    <t>mountain hemlock</t>
  </si>
  <si>
    <t>Tsuga mertensiana</t>
  </si>
  <si>
    <t>TSME</t>
  </si>
  <si>
    <t>Siberian elm</t>
  </si>
  <si>
    <t>Ulmus pumila</t>
  </si>
  <si>
    <t>ULPU</t>
  </si>
  <si>
    <t>ID-CPA-006</t>
  </si>
  <si>
    <t>Idaho</t>
  </si>
  <si>
    <t>February 2008</t>
  </si>
  <si>
    <t>P-1</t>
  </si>
  <si>
    <t>P-2</t>
  </si>
  <si>
    <t>P-3</t>
  </si>
  <si>
    <t>P-4</t>
  </si>
  <si>
    <t>P-5</t>
  </si>
  <si>
    <t>P-6</t>
  </si>
  <si>
    <t>P-7</t>
  </si>
  <si>
    <t>P-8</t>
  </si>
  <si>
    <t>P-9</t>
  </si>
  <si>
    <t>P-10</t>
  </si>
  <si>
    <t>% dry weight</t>
  </si>
  <si>
    <t>% current growth ungrazed</t>
  </si>
  <si>
    <t>%growth curve completed</t>
  </si>
  <si>
    <t>A</t>
  </si>
  <si>
    <t>Estimated or Clipped Weight Per Species</t>
  </si>
  <si>
    <t>A1</t>
  </si>
  <si>
    <t>A2</t>
  </si>
  <si>
    <t>Weight Clipped Plots</t>
  </si>
  <si>
    <t>A3</t>
  </si>
  <si>
    <t>A4</t>
  </si>
  <si>
    <t>B</t>
  </si>
  <si>
    <t>G</t>
  </si>
  <si>
    <t>H</t>
  </si>
  <si>
    <t>I</t>
  </si>
  <si>
    <t>J</t>
  </si>
  <si>
    <t>Estimated Weight</t>
  </si>
  <si>
    <t>Clipped Weight</t>
  </si>
  <si>
    <t>%of normal product-ion</t>
  </si>
  <si>
    <t>C*</t>
  </si>
  <si>
    <t>D*</t>
  </si>
  <si>
    <t>E*</t>
  </si>
  <si>
    <t>F*</t>
  </si>
  <si>
    <t>Clipped/ Estimated plot conversion factor</t>
  </si>
  <si>
    <t>Column</t>
  </si>
  <si>
    <t>P 1-10</t>
  </si>
  <si>
    <t>Estimated and/or Clipped Weight Per Species</t>
  </si>
  <si>
    <t>% bare ground (bare)</t>
  </si>
  <si>
    <t>Instruction for Column</t>
  </si>
  <si>
    <t>Plot Size Conversion and Factor Used.</t>
  </si>
  <si>
    <t>Clipped/Estimated Weight</t>
  </si>
  <si>
    <t>Clipped/Estimated Conversion Factor</t>
  </si>
  <si>
    <t>Clipped/Estimated Corrected Green Weights</t>
  </si>
  <si>
    <t>% Dry Weight</t>
  </si>
  <si>
    <t>% Current Growth Ungrazed</t>
  </si>
  <si>
    <t>% Growth Curve Completed</t>
  </si>
  <si>
    <t>% of Normal Production</t>
  </si>
  <si>
    <t>Reconstruction Factor</t>
  </si>
  <si>
    <t>Reconstructed Present Weight</t>
  </si>
  <si>
    <t>K. Total normal production for Ecological Site:</t>
  </si>
  <si>
    <t>Weight in Reference Vegetation State</t>
  </si>
  <si>
    <t>Weight Allowable</t>
  </si>
  <si>
    <t>% rock cover (rock)</t>
  </si>
  <si>
    <t>C</t>
  </si>
  <si>
    <t>D</t>
  </si>
  <si>
    <t>E</t>
  </si>
  <si>
    <t>F</t>
  </si>
  <si>
    <t>Enter the estimated percent (as a decimal value) of the current growth that has not been removed by grazing or harvest.</t>
  </si>
  <si>
    <t>Enter the percent (as a decimal value) of the current years growth for each species that should normally have occurred by the date of this determination.</t>
  </si>
  <si>
    <t>Enter an estimation of the current years forage production in comparison to normal expressed as a percent (as a decimal value) of normal.  Example: .9 means the year’s production is 90% of normal.  1.1 is 110% of normal.</t>
  </si>
  <si>
    <t>This factor is calculated by dividing (C) Percent dry weight by the product obtained by multiplying (D) Percent current growth ungrazed times (E) Percent growth curve completed times (F)  Percent of normal production. (C/DxExF=G)</t>
  </si>
  <si>
    <t>This value is calculated by multiplying (B) Corrected green weight by (G) the Reconstruction factor. (BxG=H)</t>
  </si>
  <si>
    <t>Enter the weight for each plant species as shown in the appropriate reference vegetation state in the ecological site description.</t>
  </si>
  <si>
    <t>Enter the lesser of (H) Reconstructed present weight or (I) weight in reference vegetation state.  No more than the weight in the reference vegetation state plant community may be counted in determining similarity index.</t>
  </si>
  <si>
    <t>Enter the percent air dry weight or oven dry weight as a decimal value.</t>
  </si>
  <si>
    <t>Estimate and enter for each plot the percent of area covered by rock, stones or gravel.</t>
  </si>
  <si>
    <t xml:space="preserve">Conversion weight to pounds per acre </t>
  </si>
  <si>
    <t>Plot size</t>
  </si>
  <si>
    <t>Multiplier</t>
  </si>
  <si>
    <t>Factor</t>
  </si>
  <si>
    <t>M.  Similarity index (L divided by K x 100 = M):</t>
  </si>
  <si>
    <t>L.  Total weight of allowable present (total of weight in column J):</t>
  </si>
  <si>
    <t>Client:</t>
  </si>
  <si>
    <t>County:</t>
  </si>
  <si>
    <t>A5</t>
  </si>
  <si>
    <t>A3-4</t>
  </si>
  <si>
    <t>Date:</t>
  </si>
  <si>
    <t>N</t>
  </si>
  <si>
    <t>W</t>
  </si>
  <si>
    <t>S</t>
  </si>
  <si>
    <t>Ecological Site:</t>
  </si>
  <si>
    <t>MLRA:</t>
  </si>
  <si>
    <t>Reference Vegetation State:</t>
  </si>
  <si>
    <t>Township:</t>
  </si>
  <si>
    <t>Section:</t>
  </si>
  <si>
    <t>Range:</t>
  </si>
  <si>
    <t>Average Plot/   Estimated Green Wt. (lbs/ac)</t>
  </si>
  <si>
    <t>Clip/   Estimated corrected green weight (lbs/ac)</t>
  </si>
  <si>
    <t>Recons-tructed present weight (lbs/ac)</t>
  </si>
  <si>
    <t>Weight in reference state (lbs/ac)</t>
  </si>
  <si>
    <t>Weight allowable (lbs/ac)</t>
  </si>
  <si>
    <t>Reconstructed Present Total Weight lbs/ac.</t>
  </si>
  <si>
    <t>Average Plot Estimated Green Weight lbs./ac.</t>
  </si>
  <si>
    <r>
      <t>For those plots that are clipped</t>
    </r>
    <r>
      <rPr>
        <sz val="10"/>
        <rFont val="Arial"/>
        <family val="0"/>
      </rPr>
      <t xml:space="preserve"> enter the total clipped weights in A4 space and enter the total estimated weights A3.  For example if you clipped 2 plots you would add up the clipped weights from both plots and enter this figure in the A4.  You would then add up the estimated weights from both plots and enter this figure in A3.  </t>
    </r>
  </si>
  <si>
    <t xml:space="preserve">Under the heading Factor Used enter the plot size conversion factor used.  For example if you are using a 9.6 square foot plot you would enter 10 as the factor used.  </t>
  </si>
  <si>
    <t>Divide the clipped weight by the estimated weight for each species and enter the resulting clip/weight correction factor in this column.</t>
  </si>
  <si>
    <t>Multiply column A1 by its associated clip/estimate correction factor in column A5.  This figure gives you the green weights that have been corrected for weight estimation errors.</t>
  </si>
  <si>
    <t xml:space="preserve">Enter the estimated and/or clipped weight of each species in each plot the species is found in .  </t>
  </si>
  <si>
    <t>Add up the green weights estimated for each species and divide by the number of plots in the transect then multiply by the plot size conversion factor.  This number gives you the average estimated green weight for each species.  For example if you estimated a total of 300 grams of blue grama in ten 9.6 sq. ft. plots you would enter 300 grams for blue grama in this column.</t>
  </si>
  <si>
    <t>Number of Plots in Transect:</t>
  </si>
  <si>
    <t>Scientific Name</t>
  </si>
  <si>
    <t>Common Plant Name</t>
  </si>
  <si>
    <t xml:space="preserve">Plot Size </t>
  </si>
  <si>
    <t>Conversion Factor Used</t>
  </si>
  <si>
    <t>Elymus elymoides</t>
  </si>
  <si>
    <t>Bromus tectorum</t>
  </si>
  <si>
    <t>Elk sedge</t>
  </si>
  <si>
    <t>Artemisia frigida</t>
  </si>
  <si>
    <t>Indian ricegrass</t>
  </si>
  <si>
    <t>Achnatherum hymenoides</t>
  </si>
  <si>
    <t>Japanese brome</t>
  </si>
  <si>
    <t>Bromus japonicus</t>
  </si>
  <si>
    <t>Kentucky bluegrass</t>
  </si>
  <si>
    <t>Poa pratensis</t>
  </si>
  <si>
    <t>Poa fendleriana</t>
  </si>
  <si>
    <t>Koeleria macrantha</t>
  </si>
  <si>
    <t>Pascopyrum smithii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</si>
</sst>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mmmmm\-yy"/>
    <numFmt numFmtId="169" formatCode="0;[Red]0"/>
    <numFmt numFmtId="170" formatCode="0.0%"/>
    <numFmt numFmtId="171" formatCode="[$-409]dddd\,\ mmmm\ dd\,\ yyyy"/>
  </numFmts>
  <fonts count="29">
    <font>
      <sz val="10"/>
      <name val="Arial"/>
      <family val="0"/>
    </font>
    <font>
      <b/>
      <sz val="10"/>
      <name val="Arial"/>
      <family val="2"/>
    </font>
    <font>
      <b/>
      <u val="single"/>
      <sz val="10"/>
      <name val="Arial"/>
      <family val="2"/>
    </font>
    <font>
      <sz val="11"/>
      <name val="Arial"/>
      <family val="2"/>
    </font>
    <font>
      <sz val="11"/>
      <name val="Tahoma"/>
      <family val="2"/>
    </font>
    <font>
      <b/>
      <sz val="11"/>
      <name val="Arial"/>
      <family val="2"/>
    </font>
    <font>
      <sz val="10"/>
      <color indexed="8"/>
      <name val="Arial"/>
      <family val="2"/>
    </font>
    <font>
      <b/>
      <sz val="10"/>
      <color indexed="8"/>
      <name val="Arial"/>
      <family val="2"/>
    </font>
    <font>
      <b/>
      <sz val="14"/>
      <color indexed="9"/>
      <name val="Arial"/>
      <family val="2"/>
    </font>
    <font>
      <b/>
      <sz val="14"/>
      <name val="Arial"/>
      <family val="2"/>
    </font>
    <font>
      <b/>
      <sz val="9"/>
      <name val="Arial"/>
      <family val="2"/>
    </font>
    <font>
      <b/>
      <i/>
      <sz val="14"/>
      <name val="Times New Roman"/>
      <family val="1"/>
    </font>
    <font>
      <u val="single"/>
      <sz val="10"/>
      <color indexed="12"/>
      <name val="Arial"/>
      <family val="0"/>
    </font>
    <font>
      <u val="single"/>
      <sz val="10"/>
      <color indexed="36"/>
      <name val="Arial"/>
      <family val="0"/>
    </font>
    <font>
      <b/>
      <sz val="10"/>
      <name val="Times New Roman"/>
      <family val="1"/>
    </font>
    <font>
      <b/>
      <sz val="16"/>
      <name val="Arial"/>
      <family val="2"/>
    </font>
    <font>
      <b/>
      <sz val="42"/>
      <name val="Times New Roman"/>
      <family val="1"/>
    </font>
    <font>
      <b/>
      <i/>
      <sz val="14"/>
      <color indexed="9"/>
      <name val="Arial"/>
      <family val="2"/>
    </font>
    <font>
      <sz val="9"/>
      <color indexed="9"/>
      <name val="Arial"/>
      <family val="2"/>
    </font>
    <font>
      <sz val="8"/>
      <name val="Arial"/>
      <family val="0"/>
    </font>
    <font>
      <u val="single"/>
      <sz val="8"/>
      <name val="Arial"/>
      <family val="2"/>
    </font>
    <font>
      <vertAlign val="superscript"/>
      <sz val="10"/>
      <name val="Arial"/>
      <family val="0"/>
    </font>
    <font>
      <u val="single"/>
      <sz val="10"/>
      <name val="Arial"/>
      <family val="0"/>
    </font>
    <font>
      <b/>
      <sz val="16"/>
      <color indexed="9"/>
      <name val="Arial"/>
      <family val="2"/>
    </font>
    <font>
      <b/>
      <sz val="11"/>
      <color indexed="10"/>
      <name val="Arial"/>
      <family val="0"/>
    </font>
    <font>
      <b/>
      <sz val="18"/>
      <color indexed="9"/>
      <name val="Arial"/>
      <family val="2"/>
    </font>
    <font>
      <sz val="18"/>
      <name val="Arial"/>
      <family val="2"/>
    </font>
    <font>
      <sz val="8"/>
      <name val="Tahoma"/>
      <family val="2"/>
    </font>
    <font>
      <b/>
      <sz val="8"/>
      <name val="Arial"/>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57"/>
        <bgColor indexed="64"/>
      </patternFill>
    </fill>
    <fill>
      <patternFill patternType="solid">
        <fgColor indexed="26"/>
        <bgColor indexed="64"/>
      </patternFill>
    </fill>
    <fill>
      <patternFill patternType="lightTrellis"/>
    </fill>
    <fill>
      <patternFill patternType="solid">
        <fgColor indexed="43"/>
        <bgColor indexed="64"/>
      </patternFill>
    </fill>
    <fill>
      <patternFill patternType="solid">
        <fgColor indexed="13"/>
        <bgColor indexed="64"/>
      </patternFill>
    </fill>
  </fills>
  <borders count="5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border>
    <border>
      <left>
        <color indexed="63"/>
      </left>
      <right style="thin">
        <color indexed="55"/>
      </right>
      <top style="thin">
        <color indexed="55"/>
      </top>
      <bottom style="thin">
        <color indexed="55"/>
      </bottom>
    </border>
    <border>
      <left style="thin">
        <color indexed="55"/>
      </left>
      <right style="thin">
        <color indexed="55"/>
      </right>
      <top>
        <color indexed="63"/>
      </top>
      <bottom style="thin"/>
    </border>
    <border>
      <left>
        <color indexed="63"/>
      </left>
      <right style="medium"/>
      <top style="medium"/>
      <bottom style="medium"/>
    </border>
    <border>
      <left style="medium"/>
      <right style="thin"/>
      <top style="medium"/>
      <bottom style="medium"/>
    </border>
    <border>
      <left style="thin"/>
      <right style="thin"/>
      <top>
        <color indexed="63"/>
      </top>
      <bottom style="thin"/>
    </border>
    <border>
      <left style="thin"/>
      <right style="dotted"/>
      <top style="thin"/>
      <bottom>
        <color indexed="63"/>
      </bottom>
    </border>
    <border>
      <left style="thin"/>
      <right style="dotted"/>
      <top>
        <color indexed="63"/>
      </top>
      <bottom style="dotted"/>
    </border>
    <border>
      <left style="dotted"/>
      <right style="dotted"/>
      <top style="thin"/>
      <bottom>
        <color indexed="63"/>
      </bottom>
    </border>
    <border>
      <left style="dotted"/>
      <right style="dotted"/>
      <top>
        <color indexed="63"/>
      </top>
      <bottom style="dotted"/>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top style="thin">
        <color indexed="55"/>
      </top>
      <bottom>
        <color indexed="63"/>
      </bottom>
    </border>
    <border>
      <left style="thin">
        <color indexed="55"/>
      </left>
      <right style="thin"/>
      <top>
        <color indexed="63"/>
      </top>
      <bottom>
        <color indexed="63"/>
      </bottom>
    </border>
    <border>
      <left style="thin">
        <color indexed="55"/>
      </left>
      <right style="thin"/>
      <top>
        <color indexed="63"/>
      </top>
      <bottom style="thin"/>
    </border>
    <border>
      <left style="thin"/>
      <right style="dotted"/>
      <top style="dotted"/>
      <bottom>
        <color indexed="63"/>
      </bottom>
    </border>
    <border>
      <left style="dotted"/>
      <right style="dotted"/>
      <top style="dotted"/>
      <bottom>
        <color indexed="63"/>
      </bottom>
    </border>
    <border>
      <left style="dotted"/>
      <right style="thin"/>
      <top style="thin"/>
      <bottom>
        <color indexed="63"/>
      </bottom>
    </border>
    <border>
      <left style="dotted"/>
      <right style="thin"/>
      <top>
        <color indexed="63"/>
      </top>
      <bottom style="dotted"/>
    </border>
    <border>
      <left style="dotted"/>
      <right style="thin"/>
      <top style="dotted"/>
      <bottom>
        <color indexed="63"/>
      </bottom>
    </border>
    <border>
      <left>
        <color indexed="63"/>
      </left>
      <right style="medium"/>
      <top>
        <color indexed="63"/>
      </top>
      <bottom style="thin"/>
    </border>
    <border>
      <left style="thin">
        <color indexed="55"/>
      </left>
      <right>
        <color indexed="63"/>
      </right>
      <top style="thin">
        <color indexed="55"/>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style="thin">
        <color indexed="55"/>
      </top>
      <bottom>
        <color indexed="63"/>
      </bottom>
    </border>
    <border>
      <left>
        <color indexed="63"/>
      </left>
      <right style="thin">
        <color indexed="55"/>
      </right>
      <top style="thin">
        <color indexed="55"/>
      </top>
      <bottom>
        <color indexed="63"/>
      </bottom>
    </border>
    <border>
      <left style="thin"/>
      <right>
        <color indexed="63"/>
      </right>
      <top>
        <color indexed="63"/>
      </top>
      <bottom style="thin">
        <color indexed="55"/>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0" fillId="0" borderId="0" xfId="0" applyAlignment="1">
      <alignment vertical="top" wrapText="1"/>
    </xf>
    <xf numFmtId="0" fontId="0" fillId="0" borderId="1" xfId="0" applyBorder="1" applyAlignment="1">
      <alignment vertical="top" wrapText="1"/>
    </xf>
    <xf numFmtId="0" fontId="1" fillId="2" borderId="1" xfId="0" applyFont="1" applyFill="1" applyBorder="1" applyAlignment="1">
      <alignment vertical="top" wrapText="1"/>
    </xf>
    <xf numFmtId="0" fontId="0" fillId="3" borderId="2" xfId="0" applyFill="1" applyBorder="1" applyAlignment="1">
      <alignment vertical="top" wrapText="1"/>
    </xf>
    <xf numFmtId="0" fontId="2" fillId="3" borderId="3" xfId="0" applyFont="1" applyFill="1" applyBorder="1" applyAlignment="1">
      <alignment vertical="top" wrapText="1"/>
    </xf>
    <xf numFmtId="0" fontId="1" fillId="0" borderId="1" xfId="0" applyFont="1" applyBorder="1" applyAlignment="1">
      <alignment vertical="top" wrapText="1"/>
    </xf>
    <xf numFmtId="0" fontId="1" fillId="3" borderId="0" xfId="0" applyFont="1" applyFill="1" applyBorder="1" applyAlignment="1" applyProtection="1">
      <alignment horizontal="right"/>
      <protection/>
    </xf>
    <xf numFmtId="0" fontId="0" fillId="3" borderId="0" xfId="0" applyFill="1" applyBorder="1" applyAlignment="1" applyProtection="1">
      <alignment/>
      <protection/>
    </xf>
    <xf numFmtId="0" fontId="6" fillId="3" borderId="0" xfId="0" applyFont="1" applyFill="1" applyBorder="1" applyAlignment="1" applyProtection="1">
      <alignment/>
      <protection/>
    </xf>
    <xf numFmtId="0" fontId="7" fillId="3" borderId="0" xfId="0" applyFont="1"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9" fillId="3" borderId="0" xfId="0" applyFont="1" applyFill="1" applyBorder="1" applyAlignment="1" applyProtection="1">
      <alignment horizontal="left" vertical="center"/>
      <protection/>
    </xf>
    <xf numFmtId="0" fontId="1" fillId="0" borderId="0" xfId="0" applyFont="1" applyAlignment="1" applyProtection="1">
      <alignment horizontal="right"/>
      <protection/>
    </xf>
    <xf numFmtId="0" fontId="0" fillId="0" borderId="0" xfId="0" applyAlignment="1" applyProtection="1">
      <alignment/>
      <protection/>
    </xf>
    <xf numFmtId="0" fontId="9" fillId="3" borderId="0" xfId="0" applyFont="1" applyFill="1" applyBorder="1" applyAlignment="1" applyProtection="1">
      <alignment horizontal="left"/>
      <protection/>
    </xf>
    <xf numFmtId="0" fontId="0" fillId="3" borderId="0" xfId="0" applyFont="1" applyFill="1" applyAlignment="1" applyProtection="1">
      <alignment/>
      <protection/>
    </xf>
    <xf numFmtId="0" fontId="8" fillId="3" borderId="4" xfId="0" applyFont="1" applyFill="1" applyBorder="1" applyAlignment="1" applyProtection="1">
      <alignment horizontal="left"/>
      <protection/>
    </xf>
    <xf numFmtId="2" fontId="3" fillId="0" borderId="0" xfId="0" applyNumberFormat="1" applyFont="1" applyAlignment="1" applyProtection="1">
      <alignment horizontal="center"/>
      <protection/>
    </xf>
    <xf numFmtId="1" fontId="3" fillId="0" borderId="0" xfId="0" applyNumberFormat="1" applyFont="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pplyProtection="1">
      <alignment/>
      <protection/>
    </xf>
    <xf numFmtId="0" fontId="1" fillId="4" borderId="1" xfId="0" applyFont="1" applyFill="1" applyBorder="1" applyAlignment="1" applyProtection="1">
      <alignment/>
      <protection/>
    </xf>
    <xf numFmtId="0" fontId="11" fillId="3" borderId="0" xfId="0" applyFont="1" applyFill="1" applyBorder="1" applyAlignment="1" applyProtection="1">
      <alignment horizontal="right" vertical="center"/>
      <protection/>
    </xf>
    <xf numFmtId="0" fontId="14" fillId="3" borderId="0" xfId="0" applyFont="1" applyFill="1" applyBorder="1" applyAlignment="1" applyProtection="1">
      <alignment horizontal="right"/>
      <protection/>
    </xf>
    <xf numFmtId="0" fontId="0" fillId="0" borderId="1" xfId="0"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1" fillId="4" borderId="1" xfId="0" applyFont="1" applyFill="1" applyBorder="1" applyAlignment="1" applyProtection="1">
      <alignment/>
      <protection/>
    </xf>
    <xf numFmtId="0" fontId="1" fillId="4" borderId="1" xfId="0" applyFont="1" applyFill="1" applyBorder="1" applyAlignment="1">
      <alignment horizontal="center"/>
    </xf>
    <xf numFmtId="0" fontId="0" fillId="0" borderId="2" xfId="0" applyBorder="1" applyAlignment="1">
      <alignment/>
    </xf>
    <xf numFmtId="0" fontId="0" fillId="0" borderId="0" xfId="0" applyFill="1" applyBorder="1" applyAlignment="1" applyProtection="1">
      <alignment/>
      <protection/>
    </xf>
    <xf numFmtId="0" fontId="0" fillId="0" borderId="5" xfId="0" applyBorder="1" applyAlignment="1" applyProtection="1">
      <alignment/>
      <protection/>
    </xf>
    <xf numFmtId="0" fontId="15" fillId="0" borderId="6" xfId="0" applyFont="1" applyBorder="1" applyAlignment="1" applyProtection="1">
      <alignment/>
      <protection/>
    </xf>
    <xf numFmtId="0" fontId="0" fillId="3" borderId="0" xfId="0" applyFont="1" applyFill="1" applyBorder="1" applyAlignment="1" applyProtection="1">
      <alignment/>
      <protection/>
    </xf>
    <xf numFmtId="0" fontId="0" fillId="3" borderId="0" xfId="0" applyFill="1" applyBorder="1" applyAlignment="1" applyProtection="1">
      <alignment horizontal="right"/>
      <protection/>
    </xf>
    <xf numFmtId="0" fontId="17" fillId="5" borderId="0" xfId="0" applyFont="1" applyFill="1" applyBorder="1" applyAlignment="1" applyProtection="1">
      <alignment horizontal="left"/>
      <protection/>
    </xf>
    <xf numFmtId="0" fontId="0" fillId="0" borderId="5" xfId="0" applyFill="1" applyBorder="1" applyAlignment="1" applyProtection="1">
      <alignment horizontal="left"/>
      <protection locked="0"/>
    </xf>
    <xf numFmtId="169" fontId="1" fillId="6" borderId="7" xfId="21" applyNumberFormat="1" applyFont="1" applyFill="1" applyBorder="1" applyAlignment="1" applyProtection="1">
      <alignment horizontal="center"/>
      <protection locked="0"/>
    </xf>
    <xf numFmtId="0" fontId="0" fillId="7" borderId="1" xfId="0" applyFont="1" applyFill="1" applyBorder="1" applyAlignment="1" applyProtection="1">
      <alignment/>
      <protection/>
    </xf>
    <xf numFmtId="0" fontId="0" fillId="7" borderId="7" xfId="0" applyFont="1" applyFill="1" applyBorder="1" applyAlignment="1" applyProtection="1">
      <alignment/>
      <protection/>
    </xf>
    <xf numFmtId="0" fontId="0" fillId="7" borderId="1" xfId="0" applyFont="1" applyFill="1" applyBorder="1" applyAlignment="1" applyProtection="1">
      <alignment/>
      <protection/>
    </xf>
    <xf numFmtId="0" fontId="0" fillId="7" borderId="8" xfId="0" applyFont="1" applyFill="1" applyBorder="1" applyAlignment="1" applyProtection="1">
      <alignment/>
      <protection/>
    </xf>
    <xf numFmtId="0" fontId="0" fillId="7" borderId="2" xfId="0" applyFont="1" applyFill="1" applyBorder="1" applyAlignment="1" applyProtection="1">
      <alignment/>
      <protection/>
    </xf>
    <xf numFmtId="0" fontId="1" fillId="3" borderId="9" xfId="0" applyFont="1" applyFill="1" applyBorder="1" applyAlignment="1" applyProtection="1">
      <alignment horizontal="left" vertical="top" wrapText="1"/>
      <protection/>
    </xf>
    <xf numFmtId="0" fontId="0" fillId="0" borderId="10" xfId="0" applyFont="1" applyBorder="1" applyAlignment="1" applyProtection="1">
      <alignment/>
      <protection/>
    </xf>
    <xf numFmtId="0" fontId="0" fillId="0" borderId="8" xfId="0" applyFont="1" applyBorder="1" applyAlignment="1" applyProtection="1">
      <alignment/>
      <protection/>
    </xf>
    <xf numFmtId="0" fontId="0" fillId="0" borderId="0" xfId="0" applyFont="1" applyAlignment="1" applyProtection="1">
      <alignment/>
      <protection/>
    </xf>
    <xf numFmtId="0" fontId="0" fillId="7" borderId="7" xfId="0" applyFont="1" applyFill="1" applyBorder="1" applyAlignment="1" applyProtection="1">
      <alignment/>
      <protection/>
    </xf>
    <xf numFmtId="0" fontId="0" fillId="0" borderId="6" xfId="0" applyFont="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0" fillId="0" borderId="11" xfId="0" applyFont="1" applyBorder="1" applyAlignment="1" applyProtection="1">
      <alignment/>
      <protection/>
    </xf>
    <xf numFmtId="0" fontId="0" fillId="0" borderId="4" xfId="0" applyFont="1" applyBorder="1" applyAlignment="1" applyProtection="1">
      <alignment/>
      <protection/>
    </xf>
    <xf numFmtId="0" fontId="0" fillId="0" borderId="12" xfId="0" applyFont="1" applyBorder="1" applyAlignment="1" applyProtection="1">
      <alignment/>
      <protection/>
    </xf>
    <xf numFmtId="0" fontId="8" fillId="3" borderId="10" xfId="0" applyFont="1" applyFill="1" applyBorder="1" applyAlignment="1" applyProtection="1">
      <alignment horizontal="left"/>
      <protection/>
    </xf>
    <xf numFmtId="0" fontId="0" fillId="2" borderId="0" xfId="0" applyFont="1" applyFill="1" applyBorder="1" applyAlignment="1">
      <alignment/>
    </xf>
    <xf numFmtId="0" fontId="0" fillId="2" borderId="0" xfId="0" applyFont="1" applyFill="1" applyBorder="1" applyAlignment="1">
      <alignment horizontal="center" vertical="center"/>
    </xf>
    <xf numFmtId="0" fontId="0" fillId="2" borderId="4" xfId="0" applyFont="1" applyFill="1" applyBorder="1" applyAlignment="1">
      <alignment horizontal="center" wrapText="1"/>
    </xf>
    <xf numFmtId="0" fontId="1" fillId="0" borderId="0" xfId="0" applyFont="1" applyFill="1" applyBorder="1" applyAlignment="1" applyProtection="1">
      <alignment horizontal="left"/>
      <protection locked="0"/>
    </xf>
    <xf numFmtId="0" fontId="0" fillId="0" borderId="0" xfId="0" applyFill="1" applyBorder="1" applyAlignment="1">
      <alignment/>
    </xf>
    <xf numFmtId="0" fontId="0" fillId="3" borderId="13" xfId="0" applyFont="1" applyFill="1" applyBorder="1" applyAlignment="1" applyProtection="1">
      <alignment horizontal="left" vertical="top" wrapText="1"/>
      <protection/>
    </xf>
    <xf numFmtId="0" fontId="1" fillId="3" borderId="2" xfId="0" applyFont="1" applyFill="1" applyBorder="1" applyAlignment="1" applyProtection="1">
      <alignment horizontal="right"/>
      <protection/>
    </xf>
    <xf numFmtId="0" fontId="0" fillId="0" borderId="0" xfId="0" applyBorder="1" applyAlignment="1">
      <alignment horizontal="center"/>
    </xf>
    <xf numFmtId="0" fontId="0" fillId="0" borderId="1" xfId="0" applyBorder="1" applyAlignment="1">
      <alignment horizontal="center"/>
    </xf>
    <xf numFmtId="0" fontId="0" fillId="7" borderId="14" xfId="0" applyFill="1" applyBorder="1" applyAlignment="1" applyProtection="1">
      <alignment/>
      <protection/>
    </xf>
    <xf numFmtId="0" fontId="0" fillId="2" borderId="9" xfId="0" applyFont="1" applyFill="1" applyBorder="1" applyAlignment="1" applyProtection="1">
      <alignment horizontal="center"/>
      <protection/>
    </xf>
    <xf numFmtId="0" fontId="0" fillId="2" borderId="10" xfId="0" applyFont="1" applyFill="1" applyBorder="1" applyAlignment="1" applyProtection="1">
      <alignment horizontal="center"/>
      <protection/>
    </xf>
    <xf numFmtId="0" fontId="0" fillId="2" borderId="15" xfId="0" applyFont="1" applyFill="1" applyBorder="1" applyAlignment="1" applyProtection="1">
      <alignment horizontal="center"/>
      <protection/>
    </xf>
    <xf numFmtId="0" fontId="0" fillId="2" borderId="15" xfId="0" applyFont="1" applyFill="1" applyBorder="1" applyAlignment="1" applyProtection="1">
      <alignment/>
      <protection/>
    </xf>
    <xf numFmtId="0" fontId="0" fillId="2" borderId="15" xfId="0" applyFont="1" applyFill="1" applyBorder="1" applyAlignment="1" applyProtection="1" quotePrefix="1">
      <alignment horizontal="center"/>
      <protection/>
    </xf>
    <xf numFmtId="0" fontId="0" fillId="2" borderId="16"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0" fillId="2" borderId="17" xfId="0" applyFont="1" applyFill="1" applyBorder="1" applyAlignment="1" applyProtection="1">
      <alignment horizontal="center"/>
      <protection/>
    </xf>
    <xf numFmtId="0" fontId="0" fillId="2" borderId="0" xfId="0" applyFont="1" applyFill="1" applyBorder="1" applyAlignment="1" applyProtection="1">
      <alignment horizontal="center" vertical="center" wrapText="1"/>
      <protection/>
    </xf>
    <xf numFmtId="0" fontId="0" fillId="8" borderId="18"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wrapText="1"/>
      <protection/>
    </xf>
    <xf numFmtId="0" fontId="0" fillId="8" borderId="19"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wrapText="1"/>
      <protection/>
    </xf>
    <xf numFmtId="0" fontId="0" fillId="2" borderId="21" xfId="0" applyFont="1" applyFill="1" applyBorder="1" applyAlignment="1" applyProtection="1">
      <alignment horizontal="center" vertical="center" wrapText="1"/>
      <protection/>
    </xf>
    <xf numFmtId="0" fontId="0" fillId="2" borderId="22" xfId="0" applyFont="1" applyFill="1" applyBorder="1" applyAlignment="1" applyProtection="1">
      <alignment horizontal="center" vertical="center" wrapText="1"/>
      <protection/>
    </xf>
    <xf numFmtId="0" fontId="0" fillId="2" borderId="21" xfId="0" applyFont="1" applyFill="1" applyBorder="1" applyAlignment="1" applyProtection="1">
      <alignment horizontal="center" wrapText="1"/>
      <protection/>
    </xf>
    <xf numFmtId="0" fontId="20" fillId="2" borderId="21" xfId="0" applyFont="1" applyFill="1" applyBorder="1" applyAlignment="1" applyProtection="1">
      <alignment horizontal="left" vertical="center" wrapText="1"/>
      <protection/>
    </xf>
    <xf numFmtId="170" fontId="19" fillId="0" borderId="1" xfId="21" applyNumberFormat="1" applyFont="1" applyBorder="1" applyAlignment="1" applyProtection="1">
      <alignment horizontal="center"/>
      <protection/>
    </xf>
    <xf numFmtId="0" fontId="0" fillId="9" borderId="13" xfId="0" applyFont="1" applyFill="1" applyBorder="1" applyAlignment="1">
      <alignment vertical="center"/>
    </xf>
    <xf numFmtId="0" fontId="1" fillId="9" borderId="13" xfId="0" applyFont="1" applyFill="1" applyBorder="1" applyAlignment="1" applyProtection="1">
      <alignment horizontal="left" vertical="center"/>
      <protection/>
    </xf>
    <xf numFmtId="0" fontId="0" fillId="9" borderId="13" xfId="0" applyFont="1" applyFill="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xf>
    <xf numFmtId="0" fontId="0" fillId="2" borderId="9" xfId="0" applyFont="1" applyFill="1" applyBorder="1" applyAlignment="1">
      <alignment horizontal="center" vertical="center"/>
    </xf>
    <xf numFmtId="0" fontId="0" fillId="2" borderId="10" xfId="0" applyFont="1" applyFill="1" applyBorder="1" applyAlignment="1">
      <alignment/>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0" xfId="0" applyFont="1" applyAlignment="1" applyProtection="1">
      <alignment horizontal="center" wrapText="1"/>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2" borderId="6" xfId="0" applyFont="1" applyFill="1" applyBorder="1" applyAlignment="1">
      <alignment/>
    </xf>
    <xf numFmtId="0" fontId="0" fillId="9" borderId="0" xfId="0" applyFont="1" applyFill="1" applyAlignment="1" applyProtection="1">
      <alignment horizontal="left"/>
      <protection/>
    </xf>
    <xf numFmtId="0" fontId="0" fillId="8" borderId="18" xfId="0" applyFont="1" applyFill="1" applyBorder="1" applyAlignment="1" applyProtection="1">
      <alignment horizontal="center" vertical="center"/>
      <protection locked="0"/>
    </xf>
    <xf numFmtId="0" fontId="0" fillId="2" borderId="18" xfId="0" applyFont="1" applyFill="1" applyBorder="1" applyAlignment="1">
      <alignment/>
    </xf>
    <xf numFmtId="0" fontId="0" fillId="2" borderId="23" xfId="0" applyFont="1" applyFill="1" applyBorder="1" applyAlignment="1">
      <alignment/>
    </xf>
    <xf numFmtId="0" fontId="0" fillId="9" borderId="0" xfId="0" applyFont="1" applyFill="1" applyAlignment="1" applyProtection="1">
      <alignment horizontal="center"/>
      <protection/>
    </xf>
    <xf numFmtId="0" fontId="0" fillId="9" borderId="0" xfId="0" applyFont="1" applyFill="1" applyAlignment="1" applyProtection="1">
      <alignment horizontal="center" wrapText="1"/>
      <protection/>
    </xf>
    <xf numFmtId="0" fontId="0" fillId="8" borderId="0" xfId="0" applyFont="1" applyFill="1" applyBorder="1" applyAlignment="1" applyProtection="1">
      <alignment horizontal="center" vertical="center"/>
      <protection locked="0"/>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22" fillId="2" borderId="24" xfId="0" applyFont="1" applyFill="1" applyBorder="1" applyAlignment="1">
      <alignment horizontal="left" vertical="center" wrapText="1"/>
    </xf>
    <xf numFmtId="0" fontId="0" fillId="0" borderId="0" xfId="0" applyFont="1" applyAlignment="1" applyProtection="1">
      <alignment/>
      <protection/>
    </xf>
    <xf numFmtId="2"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8" fillId="3" borderId="9" xfId="0" applyFont="1" applyFill="1" applyBorder="1" applyAlignment="1" applyProtection="1">
      <alignment horizontal="left"/>
      <protection/>
    </xf>
    <xf numFmtId="0" fontId="8" fillId="3" borderId="8" xfId="0" applyFont="1" applyFill="1" applyBorder="1" applyAlignment="1" applyProtection="1">
      <alignment horizontal="left"/>
      <protection/>
    </xf>
    <xf numFmtId="0" fontId="1" fillId="3" borderId="6" xfId="0" applyFont="1" applyFill="1" applyBorder="1" applyAlignment="1" applyProtection="1">
      <alignment horizontal="right"/>
      <protection/>
    </xf>
    <xf numFmtId="0" fontId="14" fillId="3" borderId="6" xfId="0" applyFont="1" applyFill="1" applyBorder="1" applyAlignment="1" applyProtection="1">
      <alignment horizontal="right"/>
      <protection/>
    </xf>
    <xf numFmtId="0" fontId="1" fillId="3" borderId="5" xfId="0" applyFont="1" applyFill="1" applyBorder="1" applyAlignment="1" applyProtection="1">
      <alignment horizontal="right"/>
      <protection/>
    </xf>
    <xf numFmtId="0" fontId="0" fillId="3" borderId="6" xfId="0" applyFill="1" applyBorder="1" applyAlignment="1" applyProtection="1">
      <alignment/>
      <protection/>
    </xf>
    <xf numFmtId="0" fontId="0" fillId="3" borderId="5" xfId="0" applyFill="1" applyBorder="1" applyAlignment="1" applyProtection="1">
      <alignment/>
      <protection/>
    </xf>
    <xf numFmtId="0" fontId="8" fillId="3" borderId="11" xfId="0" applyFont="1" applyFill="1" applyBorder="1" applyAlignment="1" applyProtection="1">
      <alignment horizontal="left"/>
      <protection/>
    </xf>
    <xf numFmtId="0" fontId="8" fillId="3" borderId="12" xfId="0" applyFont="1" applyFill="1" applyBorder="1" applyAlignment="1" applyProtection="1">
      <alignment horizontal="left"/>
      <protection/>
    </xf>
    <xf numFmtId="0" fontId="8" fillId="5" borderId="4" xfId="0" applyFont="1" applyFill="1" applyBorder="1" applyAlignment="1" applyProtection="1">
      <alignment horizontal="left"/>
      <protection/>
    </xf>
    <xf numFmtId="0" fontId="18" fillId="5" borderId="4" xfId="0" applyFont="1" applyFill="1" applyBorder="1" applyAlignment="1">
      <alignment horizontal="right"/>
    </xf>
    <xf numFmtId="0" fontId="8" fillId="5" borderId="12" xfId="0" applyFont="1" applyFill="1" applyBorder="1" applyAlignment="1">
      <alignment horizontal="right"/>
    </xf>
    <xf numFmtId="0" fontId="3" fillId="0" borderId="14" xfId="0" applyFont="1" applyBorder="1" applyAlignment="1" applyProtection="1">
      <alignment/>
      <protection/>
    </xf>
    <xf numFmtId="0" fontId="3" fillId="0" borderId="1" xfId="0" applyFont="1" applyBorder="1" applyAlignment="1" applyProtection="1">
      <alignment/>
      <protection/>
    </xf>
    <xf numFmtId="0" fontId="3" fillId="0" borderId="7" xfId="0" applyFont="1" applyBorder="1" applyAlignment="1" applyProtection="1">
      <alignment/>
      <protection/>
    </xf>
    <xf numFmtId="0" fontId="5" fillId="3" borderId="9" xfId="0" applyFont="1" applyFill="1" applyBorder="1" applyAlignment="1" applyProtection="1">
      <alignment horizontal="left" vertical="top" wrapText="1"/>
      <protection/>
    </xf>
    <xf numFmtId="0" fontId="3" fillId="3" borderId="3" xfId="0" applyFont="1" applyFill="1" applyBorder="1" applyAlignment="1" applyProtection="1">
      <alignment horizontal="left" vertical="top" wrapText="1"/>
      <protection/>
    </xf>
    <xf numFmtId="0" fontId="3" fillId="6" borderId="1" xfId="0" applyFont="1" applyFill="1" applyBorder="1" applyAlignment="1" applyProtection="1">
      <alignment horizontal="center" wrapText="1"/>
      <protection locked="0"/>
    </xf>
    <xf numFmtId="167" fontId="3" fillId="3" borderId="1" xfId="0" applyNumberFormat="1" applyFont="1" applyFill="1" applyBorder="1" applyAlignment="1" applyProtection="1">
      <alignment horizontal="center"/>
      <protection/>
    </xf>
    <xf numFmtId="2" fontId="3" fillId="3" borderId="1" xfId="0" applyNumberFormat="1" applyFont="1" applyFill="1" applyBorder="1" applyAlignment="1" applyProtection="1">
      <alignment horizontal="center"/>
      <protection/>
    </xf>
    <xf numFmtId="0" fontId="3" fillId="6" borderId="1" xfId="0" applyFont="1" applyFill="1" applyBorder="1" applyAlignment="1" applyProtection="1">
      <alignment horizontal="center"/>
      <protection locked="0"/>
    </xf>
    <xf numFmtId="4" fontId="3" fillId="3" borderId="1" xfId="0" applyNumberFormat="1" applyFont="1" applyFill="1" applyBorder="1" applyAlignment="1" applyProtection="1">
      <alignment horizontal="center"/>
      <protection/>
    </xf>
    <xf numFmtId="9" fontId="3" fillId="6" borderId="1" xfId="21" applyFont="1" applyFill="1" applyBorder="1" applyAlignment="1" applyProtection="1">
      <alignment horizontal="center"/>
      <protection locked="0"/>
    </xf>
    <xf numFmtId="167" fontId="3" fillId="3" borderId="1" xfId="0" applyNumberFormat="1" applyFont="1" applyFill="1" applyBorder="1" applyAlignment="1" applyProtection="1">
      <alignment horizontal="right" indent="1"/>
      <protection/>
    </xf>
    <xf numFmtId="167" fontId="3" fillId="0" borderId="1" xfId="0" applyNumberFormat="1" applyFont="1" applyFill="1" applyBorder="1" applyAlignment="1" applyProtection="1">
      <alignment horizontal="right" indent="1"/>
      <protection/>
    </xf>
    <xf numFmtId="0" fontId="3" fillId="6" borderId="7" xfId="0" applyFont="1" applyFill="1" applyBorder="1" applyAlignment="1" applyProtection="1">
      <alignment horizontal="center" wrapText="1"/>
      <protection locked="0"/>
    </xf>
    <xf numFmtId="167" fontId="3" fillId="3" borderId="7" xfId="0" applyNumberFormat="1" applyFont="1" applyFill="1" applyBorder="1" applyAlignment="1" applyProtection="1">
      <alignment horizontal="center"/>
      <protection/>
    </xf>
    <xf numFmtId="0" fontId="3" fillId="6" borderId="7" xfId="0" applyFont="1" applyFill="1" applyBorder="1" applyAlignment="1" applyProtection="1">
      <alignment horizontal="center"/>
      <protection locked="0"/>
    </xf>
    <xf numFmtId="4" fontId="3" fillId="3" borderId="7" xfId="0" applyNumberFormat="1" applyFont="1" applyFill="1" applyBorder="1" applyAlignment="1" applyProtection="1">
      <alignment horizontal="center"/>
      <protection/>
    </xf>
    <xf numFmtId="9" fontId="3" fillId="6" borderId="7" xfId="21" applyFont="1" applyFill="1" applyBorder="1" applyAlignment="1" applyProtection="1">
      <alignment horizontal="center"/>
      <protection locked="0"/>
    </xf>
    <xf numFmtId="2" fontId="3" fillId="3" borderId="7" xfId="0" applyNumberFormat="1" applyFont="1" applyFill="1" applyBorder="1" applyAlignment="1" applyProtection="1">
      <alignment horizontal="center"/>
      <protection/>
    </xf>
    <xf numFmtId="167" fontId="3" fillId="3" borderId="7" xfId="0" applyNumberFormat="1" applyFont="1" applyFill="1" applyBorder="1" applyAlignment="1" applyProtection="1">
      <alignment horizontal="right" indent="1"/>
      <protection/>
    </xf>
    <xf numFmtId="170" fontId="3" fillId="6" borderId="14" xfId="0" applyNumberFormat="1" applyFont="1" applyFill="1" applyBorder="1" applyAlignment="1" applyProtection="1">
      <alignment horizontal="center" wrapText="1"/>
      <protection locked="0"/>
    </xf>
    <xf numFmtId="170" fontId="3" fillId="6" borderId="14" xfId="0" applyNumberFormat="1" applyFont="1" applyFill="1" applyBorder="1" applyAlignment="1" applyProtection="1">
      <alignment/>
      <protection locked="0"/>
    </xf>
    <xf numFmtId="167" fontId="3" fillId="3" borderId="14" xfId="21" applyNumberFormat="1" applyFont="1" applyFill="1" applyBorder="1" applyAlignment="1" applyProtection="1">
      <alignment horizontal="center"/>
      <protection/>
    </xf>
    <xf numFmtId="170" fontId="3" fillId="6" borderId="1" xfId="0" applyNumberFormat="1" applyFont="1" applyFill="1" applyBorder="1" applyAlignment="1" applyProtection="1">
      <alignment horizontal="center" wrapText="1"/>
      <protection locked="0"/>
    </xf>
    <xf numFmtId="170" fontId="3" fillId="3" borderId="1" xfId="21" applyNumberFormat="1" applyFont="1" applyFill="1" applyBorder="1" applyAlignment="1" applyProtection="1">
      <alignment horizontal="center"/>
      <protection/>
    </xf>
    <xf numFmtId="170" fontId="3" fillId="6" borderId="1" xfId="0" applyNumberFormat="1" applyFont="1" applyFill="1" applyBorder="1" applyAlignment="1" applyProtection="1">
      <alignment/>
      <protection locked="0"/>
    </xf>
    <xf numFmtId="170" fontId="5" fillId="6" borderId="1" xfId="21" applyNumberFormat="1" applyFont="1" applyFill="1" applyBorder="1" applyAlignment="1" applyProtection="1">
      <alignment horizontal="right"/>
      <protection locked="0"/>
    </xf>
    <xf numFmtId="170" fontId="3" fillId="6" borderId="7" xfId="0" applyNumberFormat="1" applyFont="1" applyFill="1" applyBorder="1" applyAlignment="1" applyProtection="1">
      <alignment horizontal="center" wrapText="1"/>
      <protection locked="0"/>
    </xf>
    <xf numFmtId="167" fontId="3" fillId="0" borderId="1" xfId="0" applyNumberFormat="1" applyFont="1" applyFill="1" applyBorder="1" applyAlignment="1" applyProtection="1">
      <alignment horizontal="center"/>
      <protection/>
    </xf>
    <xf numFmtId="167" fontId="3" fillId="0" borderId="25" xfId="0" applyNumberFormat="1" applyFont="1" applyBorder="1" applyAlignment="1" applyProtection="1">
      <alignment horizontal="center" vertical="center"/>
      <protection/>
    </xf>
    <xf numFmtId="167" fontId="3" fillId="0" borderId="26" xfId="0" applyNumberFormat="1" applyFont="1" applyBorder="1" applyAlignment="1" applyProtection="1">
      <alignment/>
      <protection/>
    </xf>
    <xf numFmtId="167" fontId="24" fillId="0" borderId="27" xfId="0" applyNumberFormat="1" applyFont="1" applyBorder="1" applyAlignment="1" applyProtection="1">
      <alignment/>
      <protection/>
    </xf>
    <xf numFmtId="0" fontId="1" fillId="9" borderId="3" xfId="0" applyFont="1" applyFill="1" applyBorder="1" applyAlignment="1" applyProtection="1">
      <alignment horizontal="left" vertical="center"/>
      <protection/>
    </xf>
    <xf numFmtId="0" fontId="3" fillId="7" borderId="1" xfId="0" applyFont="1" applyFill="1" applyBorder="1" applyAlignment="1" applyProtection="1">
      <alignment/>
      <protection/>
    </xf>
    <xf numFmtId="0" fontId="0" fillId="5" borderId="10" xfId="0" applyFill="1" applyBorder="1" applyAlignment="1">
      <alignment/>
    </xf>
    <xf numFmtId="0" fontId="0" fillId="5" borderId="4" xfId="0" applyFill="1" applyBorder="1" applyAlignment="1">
      <alignment/>
    </xf>
    <xf numFmtId="0" fontId="19" fillId="6" borderId="1" xfId="0" applyFont="1" applyFill="1" applyBorder="1" applyAlignment="1" applyProtection="1">
      <alignment horizontal="left" wrapText="1"/>
      <protection locked="0"/>
    </xf>
    <xf numFmtId="0" fontId="19" fillId="6" borderId="1" xfId="0" applyFont="1" applyFill="1" applyBorder="1" applyAlignment="1" applyProtection="1">
      <alignment horizontal="left" wrapText="1" shrinkToFit="1"/>
      <protection locked="0"/>
    </xf>
    <xf numFmtId="0" fontId="19" fillId="0" borderId="1" xfId="0" applyFont="1" applyFill="1" applyBorder="1" applyAlignment="1" applyProtection="1">
      <alignment horizontal="left" wrapText="1" shrinkToFit="1"/>
      <protection/>
    </xf>
    <xf numFmtId="0" fontId="19" fillId="6" borderId="7" xfId="0" applyFont="1" applyFill="1" applyBorder="1" applyAlignment="1" applyProtection="1">
      <alignment horizontal="left" wrapText="1" shrinkToFit="1"/>
      <protection locked="0"/>
    </xf>
    <xf numFmtId="0" fontId="0" fillId="0" borderId="12" xfId="0" applyFont="1" applyFill="1" applyBorder="1" applyAlignment="1" applyProtection="1">
      <alignment horizontal="center"/>
      <protection locked="0"/>
    </xf>
    <xf numFmtId="0" fontId="19" fillId="0" borderId="1" xfId="0" applyFont="1" applyFill="1" applyBorder="1" applyAlignment="1" applyProtection="1">
      <alignment horizontal="left"/>
      <protection/>
    </xf>
    <xf numFmtId="0" fontId="1" fillId="9" borderId="13" xfId="0" applyFont="1" applyFill="1" applyBorder="1" applyAlignment="1" applyProtection="1">
      <alignment horizontal="left"/>
      <protection/>
    </xf>
    <xf numFmtId="0" fontId="0" fillId="9" borderId="13" xfId="0" applyFont="1" applyFill="1" applyBorder="1" applyAlignment="1" applyProtection="1">
      <alignment horizontal="left"/>
      <protection/>
    </xf>
    <xf numFmtId="0" fontId="0" fillId="0" borderId="0" xfId="0" applyFont="1" applyAlignment="1" applyProtection="1">
      <alignment/>
      <protection/>
    </xf>
    <xf numFmtId="0" fontId="1" fillId="9" borderId="3" xfId="0" applyFont="1" applyFill="1" applyBorder="1" applyAlignment="1" applyProtection="1">
      <alignment horizontal="left"/>
      <protection/>
    </xf>
    <xf numFmtId="0" fontId="2" fillId="3" borderId="9" xfId="0" applyFont="1" applyFill="1" applyBorder="1" applyAlignment="1">
      <alignment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3" borderId="11" xfId="0" applyFont="1" applyFill="1" applyBorder="1" applyAlignment="1">
      <alignment vertical="top" wrapText="1"/>
    </xf>
    <xf numFmtId="0" fontId="0" fillId="3" borderId="8" xfId="0" applyFill="1" applyBorder="1" applyAlignment="1">
      <alignment vertical="top" wrapText="1"/>
    </xf>
    <xf numFmtId="0" fontId="0" fillId="3" borderId="12" xfId="0" applyFill="1" applyBorder="1" applyAlignment="1">
      <alignment vertical="top" wrapText="1"/>
    </xf>
    <xf numFmtId="0" fontId="0" fillId="0" borderId="7" xfId="0" applyBorder="1" applyAlignment="1">
      <alignment vertical="top" wrapText="1"/>
    </xf>
    <xf numFmtId="0" fontId="0" fillId="0" borderId="27" xfId="0" applyBorder="1" applyAlignment="1">
      <alignment vertical="top" wrapText="1"/>
    </xf>
    <xf numFmtId="14" fontId="0" fillId="0" borderId="4" xfId="0" applyNumberFormat="1"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9" fillId="3" borderId="10" xfId="0" applyFont="1" applyFill="1" applyBorder="1" applyAlignment="1" applyProtection="1">
      <alignment horizontal="center"/>
      <protection/>
    </xf>
    <xf numFmtId="0" fontId="1" fillId="6" borderId="28" xfId="0" applyFont="1" applyFill="1" applyBorder="1" applyAlignment="1" applyProtection="1">
      <alignment horizontal="center"/>
      <protection locked="0"/>
    </xf>
    <xf numFmtId="0" fontId="0" fillId="0" borderId="29" xfId="0" applyBorder="1" applyAlignment="1">
      <alignment horizontal="center"/>
    </xf>
    <xf numFmtId="0" fontId="1" fillId="6" borderId="30" xfId="0" applyFont="1" applyFill="1" applyBorder="1" applyAlignment="1" applyProtection="1">
      <alignment horizontal="center"/>
      <protection locked="0"/>
    </xf>
    <xf numFmtId="0" fontId="0" fillId="0" borderId="31" xfId="0" applyBorder="1" applyAlignment="1">
      <alignment horizontal="center"/>
    </xf>
    <xf numFmtId="0" fontId="0" fillId="0" borderId="13" xfId="0" applyFont="1" applyFill="1" applyBorder="1" applyAlignment="1" applyProtection="1">
      <alignment horizontal="center"/>
      <protection locked="0"/>
    </xf>
    <xf numFmtId="49" fontId="7" fillId="9" borderId="13" xfId="0" applyNumberFormat="1" applyFont="1" applyFill="1" applyBorder="1" applyAlignment="1" applyProtection="1">
      <alignment horizontal="right" vertical="center"/>
      <protection/>
    </xf>
    <xf numFmtId="49" fontId="6" fillId="9" borderId="13" xfId="0" applyNumberFormat="1" applyFont="1" applyFill="1" applyBorder="1" applyAlignment="1" applyProtection="1">
      <alignment horizontal="right" vertical="center"/>
      <protection/>
    </xf>
    <xf numFmtId="49" fontId="6" fillId="9" borderId="2" xfId="0" applyNumberFormat="1" applyFont="1" applyFill="1" applyBorder="1" applyAlignment="1" applyProtection="1">
      <alignment horizontal="right" vertical="center"/>
      <protection/>
    </xf>
    <xf numFmtId="0" fontId="0" fillId="2" borderId="32" xfId="0" applyFont="1" applyFill="1" applyBorder="1" applyAlignment="1">
      <alignment horizontal="center" textRotation="90" wrapText="1"/>
    </xf>
    <xf numFmtId="0" fontId="0" fillId="0" borderId="33" xfId="0" applyFont="1" applyBorder="1" applyAlignment="1">
      <alignment horizontal="center" wrapText="1"/>
    </xf>
    <xf numFmtId="0" fontId="0" fillId="0" borderId="24" xfId="0" applyFont="1" applyBorder="1" applyAlignment="1">
      <alignment horizontal="center" wrapText="1"/>
    </xf>
    <xf numFmtId="0" fontId="0" fillId="2" borderId="34" xfId="0" applyFont="1" applyFill="1" applyBorder="1" applyAlignment="1">
      <alignment horizontal="center" textRotation="90" wrapText="1"/>
    </xf>
    <xf numFmtId="0" fontId="0" fillId="0" borderId="35" xfId="0" applyFont="1" applyBorder="1" applyAlignment="1">
      <alignment wrapText="1"/>
    </xf>
    <xf numFmtId="0" fontId="0" fillId="0" borderId="36" xfId="0" applyFont="1" applyBorder="1" applyAlignment="1">
      <alignment wrapText="1"/>
    </xf>
    <xf numFmtId="0" fontId="0" fillId="0" borderId="33" xfId="0" applyFont="1" applyBorder="1" applyAlignment="1">
      <alignment wrapText="1"/>
    </xf>
    <xf numFmtId="0" fontId="0" fillId="0" borderId="24" xfId="0" applyFont="1" applyBorder="1" applyAlignment="1">
      <alignment wrapText="1"/>
    </xf>
    <xf numFmtId="0" fontId="1" fillId="6" borderId="37" xfId="0" applyFont="1" applyFill="1" applyBorder="1" applyAlignment="1" applyProtection="1">
      <alignment horizontal="center"/>
      <protection locked="0"/>
    </xf>
    <xf numFmtId="0" fontId="1" fillId="6" borderId="38" xfId="0" applyFont="1" applyFill="1" applyBorder="1" applyAlignment="1" applyProtection="1">
      <alignment horizontal="center"/>
      <protection locked="0"/>
    </xf>
    <xf numFmtId="169" fontId="5" fillId="0" borderId="3" xfId="21" applyNumberFormat="1" applyFont="1" applyFill="1" applyBorder="1" applyAlignment="1" applyProtection="1">
      <alignment horizontal="right"/>
      <protection/>
    </xf>
    <xf numFmtId="0" fontId="3" fillId="0" borderId="13" xfId="0" applyFont="1" applyBorder="1" applyAlignment="1" applyProtection="1">
      <alignment horizontal="right"/>
      <protection/>
    </xf>
    <xf numFmtId="0" fontId="3" fillId="0" borderId="2" xfId="0" applyFont="1" applyBorder="1" applyAlignment="1" applyProtection="1">
      <alignment horizontal="right"/>
      <protection/>
    </xf>
    <xf numFmtId="0" fontId="0" fillId="0" borderId="24" xfId="0" applyFont="1" applyBorder="1" applyAlignment="1">
      <alignment wrapText="1"/>
    </xf>
    <xf numFmtId="0" fontId="1" fillId="3" borderId="0" xfId="0" applyFont="1" applyFill="1" applyBorder="1" applyAlignment="1" applyProtection="1">
      <alignment horizontal="right"/>
      <protection/>
    </xf>
    <xf numFmtId="0" fontId="0" fillId="3" borderId="0" xfId="0" applyFill="1" applyBorder="1" applyAlignment="1" applyProtection="1">
      <alignment horizontal="right"/>
      <protection/>
    </xf>
    <xf numFmtId="0" fontId="1" fillId="6" borderId="39" xfId="0" applyFont="1" applyFill="1" applyBorder="1" applyAlignment="1" applyProtection="1">
      <alignment horizontal="center"/>
      <protection locked="0"/>
    </xf>
    <xf numFmtId="0" fontId="0" fillId="0" borderId="40" xfId="0" applyBorder="1" applyAlignment="1">
      <alignment horizontal="center"/>
    </xf>
    <xf numFmtId="0" fontId="1" fillId="6" borderId="41" xfId="0" applyFont="1" applyFill="1" applyBorder="1" applyAlignment="1" applyProtection="1">
      <alignment horizontal="center"/>
      <protection locked="0"/>
    </xf>
    <xf numFmtId="0" fontId="0" fillId="0" borderId="0" xfId="0" applyBorder="1" applyAlignment="1">
      <alignment horizontal="right"/>
    </xf>
    <xf numFmtId="0" fontId="9" fillId="3" borderId="0" xfId="0" applyFont="1" applyFill="1" applyBorder="1" applyAlignment="1" applyProtection="1">
      <alignment horizontal="left" vertical="center"/>
      <protection/>
    </xf>
    <xf numFmtId="0" fontId="0" fillId="3" borderId="6"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 xfId="0" applyBorder="1" applyAlignment="1" applyProtection="1">
      <alignment wrapText="1"/>
      <protection locked="0"/>
    </xf>
    <xf numFmtId="0" fontId="0" fillId="0" borderId="12" xfId="0" applyBorder="1" applyAlignment="1" applyProtection="1">
      <alignment wrapText="1"/>
      <protection locked="0"/>
    </xf>
    <xf numFmtId="0" fontId="5" fillId="3" borderId="11" xfId="0" applyFont="1" applyFill="1" applyBorder="1" applyAlignment="1" applyProtection="1">
      <alignment horizontal="right"/>
      <protection/>
    </xf>
    <xf numFmtId="0" fontId="3" fillId="0" borderId="4" xfId="0" applyFont="1" applyBorder="1" applyAlignment="1">
      <alignment horizontal="right"/>
    </xf>
    <xf numFmtId="0" fontId="3" fillId="0" borderId="42" xfId="0" applyFont="1" applyBorder="1" applyAlignment="1">
      <alignment horizontal="right"/>
    </xf>
    <xf numFmtId="0" fontId="5" fillId="3" borderId="3" xfId="0" applyFont="1" applyFill="1" applyBorder="1" applyAlignment="1" applyProtection="1">
      <alignment horizontal="right"/>
      <protection/>
    </xf>
    <xf numFmtId="0" fontId="3" fillId="0" borderId="13" xfId="0" applyFont="1" applyBorder="1" applyAlignment="1">
      <alignment horizontal="right"/>
    </xf>
    <xf numFmtId="0" fontId="3" fillId="0" borderId="2" xfId="0" applyFont="1" applyBorder="1" applyAlignment="1">
      <alignment horizontal="right"/>
    </xf>
    <xf numFmtId="0" fontId="9" fillId="3" borderId="5" xfId="0" applyFont="1" applyFill="1" applyBorder="1" applyAlignment="1" applyProtection="1">
      <alignment horizontal="right" vertical="center"/>
      <protection/>
    </xf>
    <xf numFmtId="0" fontId="5" fillId="0" borderId="13" xfId="0" applyFont="1" applyBorder="1" applyAlignment="1" applyProtection="1">
      <alignment horizontal="right"/>
      <protection/>
    </xf>
    <xf numFmtId="0" fontId="5" fillId="0" borderId="2" xfId="0" applyFont="1" applyBorder="1" applyAlignment="1" applyProtection="1">
      <alignment horizontal="right"/>
      <protection/>
    </xf>
    <xf numFmtId="0" fontId="5" fillId="0" borderId="3"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0" fillId="2" borderId="19" xfId="0" applyFont="1" applyFill="1" applyBorder="1" applyAlignment="1" applyProtection="1">
      <alignment horizontal="center" vertical="center"/>
      <protection/>
    </xf>
    <xf numFmtId="0" fontId="0" fillId="2" borderId="43" xfId="0" applyFont="1" applyFill="1" applyBorder="1" applyAlignment="1" applyProtection="1">
      <alignment horizontal="center" vertical="center"/>
      <protection/>
    </xf>
    <xf numFmtId="0" fontId="5" fillId="3" borderId="13" xfId="0" applyFont="1" applyFill="1" applyBorder="1" applyAlignment="1" applyProtection="1">
      <alignment horizontal="right"/>
      <protection/>
    </xf>
    <xf numFmtId="0" fontId="0" fillId="2" borderId="19" xfId="0" applyFont="1" applyFill="1" applyBorder="1" applyAlignment="1" applyProtection="1">
      <alignment horizontal="right" vertical="center" wrapText="1"/>
      <protection/>
    </xf>
    <xf numFmtId="0" fontId="0" fillId="2" borderId="43" xfId="0" applyFont="1" applyFill="1" applyBorder="1" applyAlignment="1" applyProtection="1">
      <alignment horizontal="right" vertical="center" wrapText="1"/>
      <protection/>
    </xf>
    <xf numFmtId="0" fontId="0" fillId="2" borderId="19" xfId="0" applyFont="1" applyFill="1" applyBorder="1" applyAlignment="1" applyProtection="1">
      <alignment horizontal="center" textRotation="90" wrapText="1"/>
      <protection/>
    </xf>
    <xf numFmtId="0" fontId="0" fillId="2" borderId="21" xfId="0" applyFont="1" applyFill="1" applyBorder="1" applyAlignment="1" applyProtection="1">
      <alignment horizontal="center" textRotation="90" wrapText="1"/>
      <protection/>
    </xf>
    <xf numFmtId="0" fontId="0" fillId="2" borderId="19" xfId="0" applyFont="1" applyFill="1" applyBorder="1" applyAlignment="1" applyProtection="1" quotePrefix="1">
      <alignment horizontal="center" textRotation="90" wrapText="1"/>
      <protection/>
    </xf>
    <xf numFmtId="0" fontId="0" fillId="0" borderId="19" xfId="0" applyFont="1" applyBorder="1" applyAlignment="1">
      <alignment horizontal="center" textRotation="90" wrapText="1"/>
    </xf>
    <xf numFmtId="0" fontId="0" fillId="2" borderId="44" xfId="0" applyFont="1" applyFill="1" applyBorder="1" applyAlignment="1" applyProtection="1">
      <alignment horizontal="center" textRotation="90" wrapText="1"/>
      <protection/>
    </xf>
    <xf numFmtId="0" fontId="0" fillId="0" borderId="44" xfId="0" applyFont="1" applyBorder="1" applyAlignment="1">
      <alignment horizontal="center" textRotation="90" wrapText="1"/>
    </xf>
    <xf numFmtId="0" fontId="0" fillId="0" borderId="45" xfId="0" applyFont="1" applyBorder="1" applyAlignment="1">
      <alignment horizontal="center" textRotation="90" wrapText="1"/>
    </xf>
    <xf numFmtId="0" fontId="0" fillId="2" borderId="46" xfId="0"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46" xfId="0" applyFont="1" applyBorder="1" applyAlignment="1">
      <alignment horizontal="center" vertical="center" wrapText="1"/>
    </xf>
    <xf numFmtId="49" fontId="7" fillId="9" borderId="13" xfId="0" applyNumberFormat="1" applyFont="1" applyFill="1" applyBorder="1" applyAlignment="1" applyProtection="1">
      <alignment horizontal="right"/>
      <protection/>
    </xf>
    <xf numFmtId="49" fontId="6" fillId="9" borderId="13" xfId="0" applyNumberFormat="1" applyFont="1" applyFill="1" applyBorder="1" applyAlignment="1" applyProtection="1">
      <alignment horizontal="right"/>
      <protection/>
    </xf>
    <xf numFmtId="49" fontId="6" fillId="9" borderId="2" xfId="0" applyNumberFormat="1" applyFont="1" applyFill="1" applyBorder="1" applyAlignment="1" applyProtection="1">
      <alignment horizontal="right"/>
      <protection/>
    </xf>
    <xf numFmtId="0" fontId="0" fillId="0" borderId="0" xfId="0" applyBorder="1" applyAlignment="1" applyProtection="1">
      <alignment horizontal="right"/>
      <protection/>
    </xf>
    <xf numFmtId="0" fontId="9" fillId="3" borderId="10" xfId="0" applyFont="1" applyFill="1" applyBorder="1" applyAlignment="1" applyProtection="1">
      <alignment horizontal="center" vertical="top"/>
      <protection/>
    </xf>
    <xf numFmtId="0" fontId="0" fillId="0" borderId="4" xfId="0" applyBorder="1" applyAlignment="1" applyProtection="1">
      <alignment horizontal="center"/>
      <protection/>
    </xf>
    <xf numFmtId="0" fontId="0" fillId="0" borderId="21" xfId="0" applyFont="1" applyBorder="1" applyAlignment="1">
      <alignment horizontal="center" textRotation="90" wrapText="1"/>
    </xf>
    <xf numFmtId="0" fontId="10" fillId="3" borderId="0" xfId="0" applyFont="1" applyFill="1" applyBorder="1" applyAlignment="1" applyProtection="1">
      <alignment horizontal="right"/>
      <protection/>
    </xf>
    <xf numFmtId="0" fontId="0" fillId="2" borderId="47" xfId="0" applyFont="1" applyFill="1" applyBorder="1" applyAlignment="1">
      <alignment horizontal="center" vertical="center"/>
    </xf>
    <xf numFmtId="0" fontId="0" fillId="0" borderId="17" xfId="0" applyFont="1" applyBorder="1" applyAlignment="1">
      <alignment/>
    </xf>
    <xf numFmtId="0" fontId="0" fillId="0" borderId="48" xfId="0" applyFont="1" applyBorder="1" applyAlignment="1">
      <alignment/>
    </xf>
    <xf numFmtId="0" fontId="0" fillId="2" borderId="43" xfId="0" applyFont="1" applyFill="1" applyBorder="1" applyAlignment="1" applyProtection="1" quotePrefix="1">
      <alignment horizontal="center" vertical="center"/>
      <protection/>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2" borderId="32" xfId="0" applyFont="1" applyFill="1" applyBorder="1" applyAlignment="1" applyProtection="1">
      <alignment horizontal="center" textRotation="90" wrapText="1"/>
      <protection/>
    </xf>
    <xf numFmtId="0" fontId="0" fillId="0" borderId="33" xfId="0" applyFont="1" applyBorder="1" applyAlignment="1">
      <alignment horizontal="center" textRotation="90" wrapText="1"/>
    </xf>
    <xf numFmtId="0" fontId="0" fillId="0" borderId="24" xfId="0" applyFont="1" applyBorder="1" applyAlignment="1">
      <alignment horizontal="center" textRotation="90" wrapText="1"/>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43" xfId="0" applyFont="1" applyFill="1" applyBorder="1" applyAlignment="1">
      <alignment horizontal="right" vertical="center" indent="1"/>
    </xf>
    <xf numFmtId="0" fontId="0" fillId="2" borderId="18" xfId="0" applyFont="1" applyFill="1" applyBorder="1" applyAlignment="1">
      <alignment horizontal="right" vertical="center" indent="1"/>
    </xf>
    <xf numFmtId="0" fontId="0" fillId="2" borderId="4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textRotation="90" wrapText="1"/>
    </xf>
    <xf numFmtId="0" fontId="0" fillId="0" borderId="33" xfId="0" applyFont="1" applyBorder="1" applyAlignment="1">
      <alignment textRotation="90" wrapText="1"/>
    </xf>
    <xf numFmtId="0" fontId="0" fillId="0" borderId="24" xfId="0" applyFont="1" applyBorder="1" applyAlignment="1">
      <alignment textRotation="90" wrapText="1"/>
    </xf>
    <xf numFmtId="0" fontId="16" fillId="3" borderId="9" xfId="0" applyFont="1" applyFill="1" applyBorder="1" applyAlignment="1" applyProtection="1">
      <alignment horizontal="center" vertical="center"/>
      <protection/>
    </xf>
    <xf numFmtId="0" fontId="0" fillId="0" borderId="8" xfId="0" applyBorder="1" applyAlignment="1">
      <alignment/>
    </xf>
    <xf numFmtId="0" fontId="0" fillId="0" borderId="6" xfId="0" applyBorder="1" applyAlignment="1">
      <alignment vertical="center"/>
    </xf>
    <xf numFmtId="0" fontId="0" fillId="0" borderId="5" xfId="0" applyBorder="1" applyAlignment="1">
      <alignment/>
    </xf>
    <xf numFmtId="0" fontId="0" fillId="0" borderId="11" xfId="0" applyBorder="1" applyAlignment="1">
      <alignment vertical="center"/>
    </xf>
    <xf numFmtId="0" fontId="0" fillId="0" borderId="12" xfId="0" applyBorder="1" applyAlignment="1">
      <alignment/>
    </xf>
    <xf numFmtId="0" fontId="25" fillId="5" borderId="9" xfId="0" applyFont="1" applyFill="1" applyBorder="1" applyAlignment="1" applyProtection="1">
      <alignment horizontal="left"/>
      <protection/>
    </xf>
    <xf numFmtId="0" fontId="26" fillId="0" borderId="10" xfId="0" applyFont="1" applyBorder="1" applyAlignment="1">
      <alignment/>
    </xf>
    <xf numFmtId="0" fontId="26" fillId="0" borderId="6" xfId="0" applyFont="1" applyBorder="1" applyAlignment="1">
      <alignment/>
    </xf>
    <xf numFmtId="0" fontId="26" fillId="0" borderId="0" xfId="0" applyFont="1" applyBorder="1" applyAlignment="1">
      <alignment/>
    </xf>
    <xf numFmtId="0" fontId="23" fillId="5" borderId="10" xfId="0" applyFont="1" applyFill="1" applyBorder="1" applyAlignment="1" applyProtection="1">
      <alignment horizontal="right"/>
      <protection/>
    </xf>
    <xf numFmtId="0" fontId="0" fillId="0" borderId="10" xfId="0" applyBorder="1" applyAlignment="1">
      <alignment/>
    </xf>
    <xf numFmtId="0" fontId="0" fillId="0" borderId="0" xfId="0" applyBorder="1" applyAlignment="1">
      <alignmen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xdr:row>
      <xdr:rowOff>0</xdr:rowOff>
    </xdr:from>
    <xdr:to>
      <xdr:col>26</xdr:col>
      <xdr:colOff>371475</xdr:colOff>
      <xdr:row>5</xdr:row>
      <xdr:rowOff>0</xdr:rowOff>
    </xdr:to>
    <xdr:pic>
      <xdr:nvPicPr>
        <xdr:cNvPr id="1" name="Picture 40"/>
        <xdr:cNvPicPr preferRelativeResize="1">
          <a:picLocks noChangeAspect="1"/>
        </xdr:cNvPicPr>
      </xdr:nvPicPr>
      <xdr:blipFill>
        <a:blip r:embed="rId1"/>
        <a:stretch>
          <a:fillRect/>
        </a:stretch>
      </xdr:blipFill>
      <xdr:spPr>
        <a:xfrm>
          <a:off x="13544550" y="857250"/>
          <a:ext cx="0" cy="0"/>
        </a:xfrm>
        <a:prstGeom prst="rect">
          <a:avLst/>
        </a:prstGeom>
        <a:noFill/>
        <a:ln w="9525" cmpd="sng">
          <a:noFill/>
        </a:ln>
      </xdr:spPr>
    </xdr:pic>
    <xdr:clientData/>
  </xdr:twoCellAnchor>
  <xdr:twoCellAnchor editAs="oneCell">
    <xdr:from>
      <xdr:col>0</xdr:col>
      <xdr:colOff>333375</xdr:colOff>
      <xdr:row>0</xdr:row>
      <xdr:rowOff>38100</xdr:rowOff>
    </xdr:from>
    <xdr:to>
      <xdr:col>1</xdr:col>
      <xdr:colOff>695325</xdr:colOff>
      <xdr:row>2</xdr:row>
      <xdr:rowOff>152400</xdr:rowOff>
    </xdr:to>
    <xdr:pic>
      <xdr:nvPicPr>
        <xdr:cNvPr id="2" name="Picture 117"/>
        <xdr:cNvPicPr preferRelativeResize="1">
          <a:picLocks noChangeAspect="1"/>
        </xdr:cNvPicPr>
      </xdr:nvPicPr>
      <xdr:blipFill>
        <a:blip r:embed="rId2"/>
        <a:stretch>
          <a:fillRect/>
        </a:stretch>
      </xdr:blipFill>
      <xdr:spPr>
        <a:xfrm>
          <a:off x="333375" y="38100"/>
          <a:ext cx="1524000" cy="457200"/>
        </a:xfrm>
        <a:prstGeom prst="rect">
          <a:avLst/>
        </a:prstGeom>
        <a:noFill/>
        <a:ln w="9525" cmpd="sng">
          <a:noFill/>
        </a:ln>
      </xdr:spPr>
    </xdr:pic>
    <xdr:clientData/>
  </xdr:twoCellAnchor>
  <xdr:twoCellAnchor editAs="oneCell">
    <xdr:from>
      <xdr:col>0</xdr:col>
      <xdr:colOff>409575</xdr:colOff>
      <xdr:row>40</xdr:row>
      <xdr:rowOff>66675</xdr:rowOff>
    </xdr:from>
    <xdr:to>
      <xdr:col>1</xdr:col>
      <xdr:colOff>676275</xdr:colOff>
      <xdr:row>42</xdr:row>
      <xdr:rowOff>161925</xdr:rowOff>
    </xdr:to>
    <xdr:pic>
      <xdr:nvPicPr>
        <xdr:cNvPr id="3" name="Picture 118"/>
        <xdr:cNvPicPr preferRelativeResize="1">
          <a:picLocks noChangeAspect="1"/>
        </xdr:cNvPicPr>
      </xdr:nvPicPr>
      <xdr:blipFill>
        <a:blip r:embed="rId2"/>
        <a:stretch>
          <a:fillRect/>
        </a:stretch>
      </xdr:blipFill>
      <xdr:spPr>
        <a:xfrm>
          <a:off x="409575" y="9153525"/>
          <a:ext cx="14287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0"/>
  <sheetViews>
    <sheetView workbookViewId="0" topLeftCell="A13">
      <selection activeCell="C23" sqref="C23"/>
    </sheetView>
  </sheetViews>
  <sheetFormatPr defaultColWidth="9.140625" defaultRowHeight="12.75"/>
  <cols>
    <col min="1" max="1" width="6.421875" style="1" bestFit="1" customWidth="1"/>
    <col min="2" max="2" width="17.140625" style="1" customWidth="1"/>
    <col min="3" max="3" width="72.57421875" style="1" customWidth="1"/>
  </cols>
  <sheetData>
    <row r="1" spans="1:3" ht="12.75">
      <c r="A1" s="179" t="s">
        <v>2698</v>
      </c>
      <c r="B1" s="180"/>
      <c r="C1" s="3" t="s">
        <v>2702</v>
      </c>
    </row>
    <row r="2" spans="1:3" ht="45" customHeight="1">
      <c r="A2" s="178" t="s">
        <v>2699</v>
      </c>
      <c r="B2" s="182" t="s">
        <v>2700</v>
      </c>
      <c r="C2" s="184" t="s">
        <v>2761</v>
      </c>
    </row>
    <row r="3" spans="1:3" ht="13.5" customHeight="1">
      <c r="A3" s="181"/>
      <c r="B3" s="183"/>
      <c r="C3" s="185"/>
    </row>
    <row r="4" spans="1:3" ht="65.25" customHeight="1">
      <c r="A4" s="5" t="s">
        <v>2680</v>
      </c>
      <c r="B4" s="4" t="s">
        <v>2756</v>
      </c>
      <c r="C4" s="2" t="s">
        <v>2762</v>
      </c>
    </row>
    <row r="5" spans="1:3" ht="38.25">
      <c r="A5" s="5" t="s">
        <v>2681</v>
      </c>
      <c r="B5" s="4" t="s">
        <v>2703</v>
      </c>
      <c r="C5" s="2" t="s">
        <v>2758</v>
      </c>
    </row>
    <row r="6" spans="1:3" ht="72.75" customHeight="1">
      <c r="A6" s="5" t="s">
        <v>2739</v>
      </c>
      <c r="B6" s="4" t="s">
        <v>2704</v>
      </c>
      <c r="C6" s="6" t="s">
        <v>2757</v>
      </c>
    </row>
    <row r="7" spans="1:3" ht="25.5">
      <c r="A7" s="5" t="s">
        <v>2738</v>
      </c>
      <c r="B7" s="4" t="s">
        <v>2705</v>
      </c>
      <c r="C7" s="2" t="s">
        <v>2759</v>
      </c>
    </row>
    <row r="8" spans="1:3" ht="38.25">
      <c r="A8" s="5" t="s">
        <v>2685</v>
      </c>
      <c r="B8" s="4" t="s">
        <v>2706</v>
      </c>
      <c r="C8" s="2" t="s">
        <v>2760</v>
      </c>
    </row>
    <row r="9" spans="1:3" ht="12.75">
      <c r="A9" s="5" t="s">
        <v>2717</v>
      </c>
      <c r="B9" s="4" t="s">
        <v>2707</v>
      </c>
      <c r="C9" s="2" t="s">
        <v>2728</v>
      </c>
    </row>
    <row r="10" spans="1:3" ht="25.5">
      <c r="A10" s="5" t="s">
        <v>2718</v>
      </c>
      <c r="B10" s="4" t="s">
        <v>2708</v>
      </c>
      <c r="C10" s="2" t="s">
        <v>2721</v>
      </c>
    </row>
    <row r="11" spans="1:3" ht="25.5">
      <c r="A11" s="5" t="s">
        <v>2719</v>
      </c>
      <c r="B11" s="4" t="s">
        <v>2709</v>
      </c>
      <c r="C11" s="2" t="s">
        <v>2722</v>
      </c>
    </row>
    <row r="12" spans="1:3" ht="38.25">
      <c r="A12" s="5" t="s">
        <v>2720</v>
      </c>
      <c r="B12" s="4" t="s">
        <v>2710</v>
      </c>
      <c r="C12" s="2" t="s">
        <v>2723</v>
      </c>
    </row>
    <row r="13" spans="1:3" ht="38.25">
      <c r="A13" s="5" t="s">
        <v>2686</v>
      </c>
      <c r="B13" s="4" t="s">
        <v>2711</v>
      </c>
      <c r="C13" s="2" t="s">
        <v>2724</v>
      </c>
    </row>
    <row r="14" spans="1:3" ht="25.5">
      <c r="A14" s="5" t="s">
        <v>2687</v>
      </c>
      <c r="B14" s="4" t="s">
        <v>2712</v>
      </c>
      <c r="C14" s="2" t="s">
        <v>2725</v>
      </c>
    </row>
    <row r="15" spans="1:3" ht="38.25">
      <c r="A15" s="5" t="s">
        <v>2688</v>
      </c>
      <c r="B15" s="4" t="s">
        <v>2714</v>
      </c>
      <c r="C15" s="2" t="s">
        <v>2726</v>
      </c>
    </row>
    <row r="16" spans="1:3" ht="38.25">
      <c r="A16" s="5" t="s">
        <v>2689</v>
      </c>
      <c r="B16" s="4" t="s">
        <v>2715</v>
      </c>
      <c r="C16" s="2" t="s">
        <v>2727</v>
      </c>
    </row>
    <row r="17" spans="1:3" ht="12.75">
      <c r="A17" s="5"/>
      <c r="B17" s="4" t="s">
        <v>1434</v>
      </c>
      <c r="C17" s="2" t="s">
        <v>1435</v>
      </c>
    </row>
    <row r="18" spans="1:3" ht="12.75">
      <c r="A18" s="5"/>
      <c r="B18" s="4" t="s">
        <v>1436</v>
      </c>
      <c r="C18" s="2" t="s">
        <v>1437</v>
      </c>
    </row>
    <row r="19" spans="1:3" ht="25.5">
      <c r="A19" s="5"/>
      <c r="B19" s="4" t="s">
        <v>2701</v>
      </c>
      <c r="C19" s="2" t="s">
        <v>1433</v>
      </c>
    </row>
    <row r="20" spans="1:3" ht="25.5">
      <c r="A20" s="5"/>
      <c r="B20" s="4" t="s">
        <v>2716</v>
      </c>
      <c r="C20" s="2" t="s">
        <v>2729</v>
      </c>
    </row>
  </sheetData>
  <sheetProtection password="B33F" sheet="1" objects="1" scenarios="1" selectLockedCells="1" selectUnlockedCells="1"/>
  <mergeCells count="4">
    <mergeCell ref="A1:B1"/>
    <mergeCell ref="A2:A3"/>
    <mergeCell ref="B2:B3"/>
    <mergeCell ref="C2:C3"/>
  </mergeCells>
  <printOptions/>
  <pageMargins left="0.5" right="0.5" top="1" bottom="1" header="0.5" footer="0.5"/>
  <pageSetup horizontalDpi="600" verticalDpi="600" orientation="portrait" r:id="rId1"/>
  <headerFooter alignWithMargins="0">
    <oddHeader>&amp;C&amp;"Arial,Bold"&amp;12Instructions for Idaho Worksheet for Determining Similarity Index
ID-CPA-006&amp;"Arial,Regular"&amp;10
</oddHeader>
    <oddFooter>&amp;CPage &amp;P</oddFooter>
  </headerFooter>
</worksheet>
</file>

<file path=xl/worksheets/sheet2.xml><?xml version="1.0" encoding="utf-8"?>
<worksheet xmlns="http://schemas.openxmlformats.org/spreadsheetml/2006/main" xmlns:r="http://schemas.openxmlformats.org/officeDocument/2006/relationships">
  <dimension ref="A1:IV76"/>
  <sheetViews>
    <sheetView showZeros="0" tabSelected="1" zoomScale="75" zoomScaleNormal="75" zoomScaleSheetLayoutView="55" workbookViewId="0" topLeftCell="A1">
      <selection activeCell="A22" sqref="A22"/>
    </sheetView>
  </sheetViews>
  <sheetFormatPr defaultColWidth="9.140625" defaultRowHeight="12.75"/>
  <cols>
    <col min="1" max="1" width="17.421875" style="15" customWidth="1"/>
    <col min="2" max="2" width="16.7109375" style="15" customWidth="1"/>
    <col min="3" max="3" width="5.57421875" style="15" customWidth="1"/>
    <col min="4" max="4" width="6.28125" style="15" customWidth="1"/>
    <col min="5" max="12" width="5.7109375" style="15" customWidth="1"/>
    <col min="13" max="13" width="8.00390625" style="15" customWidth="1"/>
    <col min="14" max="14" width="10.7109375" style="15" customWidth="1"/>
    <col min="15" max="16" width="6.57421875" style="15" customWidth="1"/>
    <col min="17" max="17" width="9.28125" style="15" customWidth="1"/>
    <col min="18" max="18" width="8.140625" style="15" customWidth="1"/>
    <col min="19" max="22" width="7.7109375" style="15" customWidth="1"/>
    <col min="23" max="23" width="7.421875" style="15" customWidth="1"/>
    <col min="24" max="24" width="8.421875" style="15" customWidth="1"/>
    <col min="25" max="26" width="7.7109375" style="15" customWidth="1"/>
    <col min="27" max="32" width="9.140625" style="15" hidden="1" customWidth="1"/>
    <col min="33" max="16384" width="9.140625" style="15" customWidth="1"/>
  </cols>
  <sheetData>
    <row r="1" spans="1:26" ht="12" customHeight="1">
      <c r="A1" s="282"/>
      <c r="B1" s="283"/>
      <c r="C1" s="288" t="s">
        <v>2580</v>
      </c>
      <c r="D1" s="289"/>
      <c r="E1" s="289"/>
      <c r="F1" s="289"/>
      <c r="G1" s="289"/>
      <c r="H1" s="289"/>
      <c r="I1" s="289"/>
      <c r="J1" s="289"/>
      <c r="K1" s="166"/>
      <c r="L1" s="166"/>
      <c r="M1" s="166"/>
      <c r="N1" s="166"/>
      <c r="O1" s="166"/>
      <c r="P1" s="166"/>
      <c r="Q1" s="166"/>
      <c r="R1" s="166"/>
      <c r="S1" s="166"/>
      <c r="T1" s="166"/>
      <c r="U1" s="166"/>
      <c r="V1" s="166"/>
      <c r="W1" s="166"/>
      <c r="X1" s="292" t="s">
        <v>2662</v>
      </c>
      <c r="Y1" s="293"/>
      <c r="Z1" s="283"/>
    </row>
    <row r="2" spans="1:26" ht="15" customHeight="1">
      <c r="A2" s="284"/>
      <c r="B2" s="285"/>
      <c r="C2" s="290"/>
      <c r="D2" s="291"/>
      <c r="E2" s="291"/>
      <c r="F2" s="291"/>
      <c r="G2" s="291"/>
      <c r="H2" s="291"/>
      <c r="I2" s="291"/>
      <c r="J2" s="291"/>
      <c r="K2" s="37"/>
      <c r="L2" s="37"/>
      <c r="M2" s="37"/>
      <c r="N2" s="37"/>
      <c r="O2" s="37"/>
      <c r="P2" s="37"/>
      <c r="Q2" s="37"/>
      <c r="R2" s="37"/>
      <c r="S2" s="37"/>
      <c r="T2" s="37"/>
      <c r="U2" s="37"/>
      <c r="V2" s="37"/>
      <c r="W2" s="37"/>
      <c r="X2" s="294"/>
      <c r="Y2" s="294"/>
      <c r="Z2" s="285"/>
    </row>
    <row r="3" spans="1:26" ht="15" customHeight="1">
      <c r="A3" s="286"/>
      <c r="B3" s="287"/>
      <c r="C3" s="129" t="s">
        <v>2579</v>
      </c>
      <c r="D3" s="167"/>
      <c r="E3" s="167"/>
      <c r="F3" s="167"/>
      <c r="G3" s="167"/>
      <c r="H3" s="167"/>
      <c r="I3" s="167"/>
      <c r="J3" s="167"/>
      <c r="K3" s="167"/>
      <c r="L3" s="167"/>
      <c r="M3" s="167"/>
      <c r="N3" s="167"/>
      <c r="O3" s="167"/>
      <c r="P3" s="167"/>
      <c r="Q3" s="167"/>
      <c r="R3" s="167"/>
      <c r="S3" s="167"/>
      <c r="T3" s="167"/>
      <c r="U3" s="167"/>
      <c r="V3" s="167"/>
      <c r="W3" s="167"/>
      <c r="X3" s="167"/>
      <c r="Y3" s="130"/>
      <c r="Z3" s="131" t="s">
        <v>2663</v>
      </c>
    </row>
    <row r="4" spans="1:26" s="92" customFormat="1" ht="12" customHeight="1">
      <c r="A4" s="164" t="s">
        <v>77</v>
      </c>
      <c r="B4" s="89"/>
      <c r="C4" s="89"/>
      <c r="D4" s="89"/>
      <c r="E4" s="90"/>
      <c r="F4" s="91"/>
      <c r="G4" s="91"/>
      <c r="H4" s="91"/>
      <c r="I4" s="91"/>
      <c r="J4" s="91"/>
      <c r="K4" s="91"/>
      <c r="L4" s="91"/>
      <c r="M4" s="91"/>
      <c r="N4" s="91"/>
      <c r="O4" s="91"/>
      <c r="P4" s="91"/>
      <c r="Q4" s="91"/>
      <c r="R4" s="91"/>
      <c r="S4" s="91"/>
      <c r="T4" s="91"/>
      <c r="U4" s="91"/>
      <c r="V4" s="91"/>
      <c r="W4" s="194" t="s">
        <v>2664</v>
      </c>
      <c r="X4" s="195"/>
      <c r="Y4" s="195"/>
      <c r="Z4" s="196"/>
    </row>
    <row r="5" spans="1:26" s="12" customFormat="1" ht="13.5" customHeight="1">
      <c r="A5" s="120"/>
      <c r="B5" s="59"/>
      <c r="C5" s="59"/>
      <c r="D5" s="59"/>
      <c r="E5" s="59"/>
      <c r="F5" s="59"/>
      <c r="G5" s="59"/>
      <c r="H5" s="59"/>
      <c r="I5" s="59"/>
      <c r="J5" s="59"/>
      <c r="K5" s="59"/>
      <c r="L5" s="59"/>
      <c r="M5" s="59"/>
      <c r="N5" s="59"/>
      <c r="O5" s="59"/>
      <c r="P5" s="59"/>
      <c r="Q5" s="59"/>
      <c r="R5" s="59"/>
      <c r="S5" s="59"/>
      <c r="T5" s="188" t="s">
        <v>2741</v>
      </c>
      <c r="U5" s="188"/>
      <c r="V5" s="59"/>
      <c r="W5" s="59"/>
      <c r="X5" s="59"/>
      <c r="Y5" s="59"/>
      <c r="Z5" s="121"/>
    </row>
    <row r="6" spans="1:26" s="14" customFormat="1" ht="13.5" customHeight="1">
      <c r="A6" s="122" t="s">
        <v>2736</v>
      </c>
      <c r="B6" s="187"/>
      <c r="C6" s="187"/>
      <c r="D6" s="187"/>
      <c r="E6" s="187"/>
      <c r="F6" s="187"/>
      <c r="G6" s="187"/>
      <c r="H6" s="211" t="s">
        <v>2740</v>
      </c>
      <c r="I6" s="216"/>
      <c r="J6" s="186"/>
      <c r="K6" s="186"/>
      <c r="L6" s="186"/>
      <c r="M6" s="64"/>
      <c r="N6" s="7" t="s">
        <v>79</v>
      </c>
      <c r="O6" s="187"/>
      <c r="P6" s="187"/>
      <c r="Q6" s="187"/>
      <c r="R6" s="7"/>
      <c r="S6" s="189"/>
      <c r="T6" s="191"/>
      <c r="U6" s="191"/>
      <c r="V6" s="213"/>
      <c r="W6" s="7"/>
      <c r="X6" s="211" t="s">
        <v>2748</v>
      </c>
      <c r="Y6" s="212"/>
      <c r="Z6" s="172"/>
    </row>
    <row r="7" spans="1:27" s="14" customFormat="1" ht="13.5" customHeight="1">
      <c r="A7" s="123"/>
      <c r="B7" s="25"/>
      <c r="C7" s="7"/>
      <c r="D7" s="7"/>
      <c r="E7" s="7"/>
      <c r="F7" s="7"/>
      <c r="G7" s="7"/>
      <c r="H7" s="7"/>
      <c r="I7" s="36"/>
      <c r="J7" s="36"/>
      <c r="K7" s="36"/>
      <c r="L7" s="7"/>
      <c r="M7" s="36"/>
      <c r="N7" s="7"/>
      <c r="O7" s="7"/>
      <c r="P7" s="7"/>
      <c r="Q7" s="7"/>
      <c r="R7" s="7"/>
      <c r="S7" s="190"/>
      <c r="T7" s="192"/>
      <c r="U7" s="192"/>
      <c r="V7" s="214"/>
      <c r="W7" s="7"/>
      <c r="X7" s="7"/>
      <c r="Y7" s="36"/>
      <c r="Z7" s="124"/>
      <c r="AA7" s="15"/>
    </row>
    <row r="8" spans="1:26" s="14" customFormat="1" ht="13.5" customHeight="1">
      <c r="A8" s="122"/>
      <c r="B8" s="7"/>
      <c r="C8" s="7"/>
      <c r="D8" s="7"/>
      <c r="E8" s="7"/>
      <c r="F8" s="7"/>
      <c r="G8" s="7"/>
      <c r="H8" s="7"/>
      <c r="I8" s="36"/>
      <c r="J8" s="36"/>
      <c r="K8" s="36"/>
      <c r="L8" s="7"/>
      <c r="M8" s="36"/>
      <c r="N8" s="7"/>
      <c r="O8" s="7"/>
      <c r="P8" s="7"/>
      <c r="Q8" s="7"/>
      <c r="R8" s="7"/>
      <c r="S8" s="205"/>
      <c r="T8" s="206"/>
      <c r="U8" s="206"/>
      <c r="V8" s="215"/>
      <c r="W8" s="7"/>
      <c r="X8" s="7"/>
      <c r="Y8" s="36"/>
      <c r="Z8" s="124"/>
    </row>
    <row r="9" spans="1:27" ht="13.5" customHeight="1">
      <c r="A9" s="122" t="s">
        <v>78</v>
      </c>
      <c r="B9" s="187"/>
      <c r="C9" s="187"/>
      <c r="D9" s="187"/>
      <c r="E9" s="187"/>
      <c r="F9" s="187"/>
      <c r="G9" s="187"/>
      <c r="H9" s="211" t="s">
        <v>2737</v>
      </c>
      <c r="I9" s="211"/>
      <c r="J9" s="187"/>
      <c r="K9" s="187"/>
      <c r="L9" s="187"/>
      <c r="M9" s="63"/>
      <c r="N9" s="7" t="s">
        <v>84</v>
      </c>
      <c r="O9" s="187"/>
      <c r="P9" s="187"/>
      <c r="Q9" s="187"/>
      <c r="R9" s="232" t="s">
        <v>2742</v>
      </c>
      <c r="S9" s="190"/>
      <c r="T9" s="192"/>
      <c r="U9" s="192"/>
      <c r="V9" s="214"/>
      <c r="W9" s="217" t="s">
        <v>2719</v>
      </c>
      <c r="X9" s="211" t="s">
        <v>2747</v>
      </c>
      <c r="Y9" s="212"/>
      <c r="Z9" s="172"/>
      <c r="AA9" s="14"/>
    </row>
    <row r="10" spans="1:26" s="14" customFormat="1" ht="13.5" customHeight="1">
      <c r="A10" s="122"/>
      <c r="B10" s="7"/>
      <c r="C10" s="7"/>
      <c r="D10" s="7"/>
      <c r="E10" s="7"/>
      <c r="F10" s="7"/>
      <c r="G10" s="7"/>
      <c r="H10" s="7"/>
      <c r="I10" s="7"/>
      <c r="J10" s="7"/>
      <c r="K10" s="7"/>
      <c r="L10" s="7"/>
      <c r="M10" s="7"/>
      <c r="N10" s="7" t="s">
        <v>85</v>
      </c>
      <c r="O10" s="193"/>
      <c r="P10" s="193"/>
      <c r="Q10" s="193"/>
      <c r="R10" s="232"/>
      <c r="S10" s="205"/>
      <c r="T10" s="206"/>
      <c r="U10" s="206"/>
      <c r="V10" s="215"/>
      <c r="W10" s="217"/>
      <c r="X10" s="211"/>
      <c r="Y10" s="212"/>
      <c r="Z10" s="124"/>
    </row>
    <row r="11" spans="1:27" s="14" customFormat="1" ht="13.5" customHeight="1">
      <c r="A11" s="122"/>
      <c r="B11" s="7"/>
      <c r="C11" s="7"/>
      <c r="D11" s="7"/>
      <c r="E11" s="7"/>
      <c r="F11" s="7"/>
      <c r="G11" s="7"/>
      <c r="H11" s="7"/>
      <c r="I11" s="7"/>
      <c r="J11" s="7"/>
      <c r="K11" s="7"/>
      <c r="L11" s="7"/>
      <c r="M11" s="7"/>
      <c r="N11" s="7"/>
      <c r="O11" s="7"/>
      <c r="P11" s="7"/>
      <c r="Q11" s="7"/>
      <c r="R11" s="24"/>
      <c r="S11" s="190"/>
      <c r="T11" s="192"/>
      <c r="U11" s="192"/>
      <c r="V11" s="214"/>
      <c r="W11" s="13"/>
      <c r="X11" s="7"/>
      <c r="Y11" s="36"/>
      <c r="Z11" s="124"/>
      <c r="AA11" s="15"/>
    </row>
    <row r="12" spans="1:28" s="14" customFormat="1" ht="13.5" customHeight="1">
      <c r="A12" s="122" t="s">
        <v>2744</v>
      </c>
      <c r="B12" s="187"/>
      <c r="C12" s="187"/>
      <c r="D12" s="187"/>
      <c r="E12" s="187"/>
      <c r="F12" s="187"/>
      <c r="G12" s="211" t="s">
        <v>2745</v>
      </c>
      <c r="H12" s="212"/>
      <c r="I12" s="187"/>
      <c r="J12" s="187"/>
      <c r="K12" s="260" t="s">
        <v>2746</v>
      </c>
      <c r="L12" s="260"/>
      <c r="M12" s="260"/>
      <c r="N12" s="260"/>
      <c r="O12" s="187"/>
      <c r="P12" s="187"/>
      <c r="Q12" s="187"/>
      <c r="R12" s="38"/>
      <c r="S12" s="205"/>
      <c r="T12" s="206"/>
      <c r="U12" s="206"/>
      <c r="V12" s="215"/>
      <c r="W12" s="13"/>
      <c r="X12" s="211" t="s">
        <v>2749</v>
      </c>
      <c r="Y12" s="212"/>
      <c r="Z12" s="172"/>
      <c r="AA12" s="17"/>
      <c r="AB12" s="15"/>
    </row>
    <row r="13" spans="1:28" s="27" customFormat="1" ht="13.5" customHeight="1">
      <c r="A13" s="125"/>
      <c r="B13" s="8"/>
      <c r="C13" s="9"/>
      <c r="D13" s="9"/>
      <c r="E13" s="10"/>
      <c r="F13" s="11"/>
      <c r="G13" s="11"/>
      <c r="H13" s="11"/>
      <c r="I13" s="11"/>
      <c r="J13" s="11"/>
      <c r="K13" s="11"/>
      <c r="L13" s="11"/>
      <c r="M13" s="11"/>
      <c r="N13" s="11"/>
      <c r="O13" s="11"/>
      <c r="P13" s="11"/>
      <c r="Q13" s="11"/>
      <c r="R13" s="11"/>
      <c r="S13" s="295"/>
      <c r="T13" s="296"/>
      <c r="U13" s="296"/>
      <c r="V13" s="297"/>
      <c r="W13" s="11"/>
      <c r="X13" s="7"/>
      <c r="Y13" s="7"/>
      <c r="Z13" s="126"/>
      <c r="AA13" s="8"/>
      <c r="AB13" s="35"/>
    </row>
    <row r="14" spans="1:65" s="8" customFormat="1" ht="13.5" customHeight="1">
      <c r="A14" s="125"/>
      <c r="S14" s="16"/>
      <c r="T14" s="257" t="s">
        <v>2743</v>
      </c>
      <c r="U14" s="257"/>
      <c r="V14" s="16"/>
      <c r="W14" s="16"/>
      <c r="X14" s="211"/>
      <c r="Y14" s="256"/>
      <c r="Z14" s="126"/>
      <c r="AA14" s="32"/>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row>
    <row r="15" spans="1:28" s="8" customFormat="1" ht="1.5" customHeight="1">
      <c r="A15" s="127"/>
      <c r="B15" s="18"/>
      <c r="C15" s="18"/>
      <c r="D15" s="18"/>
      <c r="E15" s="18"/>
      <c r="F15" s="18"/>
      <c r="G15" s="18"/>
      <c r="H15" s="18"/>
      <c r="I15" s="18"/>
      <c r="J15" s="18"/>
      <c r="K15" s="18"/>
      <c r="L15" s="18"/>
      <c r="M15" s="18"/>
      <c r="N15" s="18"/>
      <c r="O15" s="18"/>
      <c r="P15" s="18"/>
      <c r="Q15" s="18"/>
      <c r="R15" s="18"/>
      <c r="S15" s="18"/>
      <c r="T15" s="258"/>
      <c r="U15" s="258"/>
      <c r="V15" s="18"/>
      <c r="W15" s="18"/>
      <c r="X15" s="18"/>
      <c r="Y15" s="18"/>
      <c r="Z15" s="128"/>
      <c r="AA15" s="27"/>
      <c r="AB15" s="32"/>
    </row>
    <row r="16" spans="1:256" s="104" customFormat="1" ht="15" customHeight="1">
      <c r="A16" s="98" t="s">
        <v>2678</v>
      </c>
      <c r="B16" s="99"/>
      <c r="C16" s="99"/>
      <c r="D16" s="99"/>
      <c r="E16" s="99"/>
      <c r="F16" s="99"/>
      <c r="G16" s="99"/>
      <c r="H16" s="99"/>
      <c r="I16" s="99"/>
      <c r="J16" s="99"/>
      <c r="K16" s="99"/>
      <c r="L16" s="99"/>
      <c r="M16" s="100" t="s">
        <v>2680</v>
      </c>
      <c r="N16" s="100" t="s">
        <v>2681</v>
      </c>
      <c r="O16" s="100" t="s">
        <v>2683</v>
      </c>
      <c r="P16" s="100" t="s">
        <v>2684</v>
      </c>
      <c r="Q16" s="100" t="s">
        <v>2738</v>
      </c>
      <c r="R16" s="100" t="s">
        <v>2685</v>
      </c>
      <c r="S16" s="100" t="s">
        <v>2693</v>
      </c>
      <c r="T16" s="100" t="s">
        <v>2694</v>
      </c>
      <c r="U16" s="100" t="s">
        <v>2695</v>
      </c>
      <c r="V16" s="100" t="s">
        <v>2696</v>
      </c>
      <c r="W16" s="100" t="s">
        <v>2686</v>
      </c>
      <c r="X16" s="100" t="s">
        <v>2687</v>
      </c>
      <c r="Y16" s="100" t="s">
        <v>2688</v>
      </c>
      <c r="Z16" s="101" t="s">
        <v>2689</v>
      </c>
      <c r="AA16" s="102"/>
      <c r="AB16" s="48"/>
      <c r="AC16" s="103"/>
      <c r="AD16" s="103"/>
      <c r="AE16" s="103"/>
      <c r="AF16" s="103"/>
      <c r="AG16" s="103"/>
      <c r="AH16" s="96"/>
      <c r="AI16" s="96"/>
      <c r="AJ16" s="96"/>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8" s="48" customFormat="1" ht="20.25" customHeight="1">
      <c r="A17" s="105"/>
      <c r="B17" s="60"/>
      <c r="C17" s="60"/>
      <c r="D17" s="60"/>
      <c r="E17" s="60"/>
      <c r="F17" s="60"/>
      <c r="G17" s="60"/>
      <c r="H17" s="60"/>
      <c r="I17" s="60"/>
      <c r="J17" s="60"/>
      <c r="K17" s="60"/>
      <c r="L17" s="60"/>
      <c r="M17" s="279" t="s">
        <v>2750</v>
      </c>
      <c r="N17" s="60"/>
      <c r="O17" s="261" t="s">
        <v>2682</v>
      </c>
      <c r="P17" s="262"/>
      <c r="Q17" s="263"/>
      <c r="R17" s="197" t="s">
        <v>86</v>
      </c>
      <c r="S17" s="197" t="s">
        <v>2675</v>
      </c>
      <c r="T17" s="197" t="s">
        <v>2676</v>
      </c>
      <c r="U17" s="197" t="s">
        <v>76</v>
      </c>
      <c r="V17" s="197" t="s">
        <v>75</v>
      </c>
      <c r="W17" s="197" t="s">
        <v>83</v>
      </c>
      <c r="X17" s="197" t="s">
        <v>87</v>
      </c>
      <c r="Y17" s="197" t="s">
        <v>2753</v>
      </c>
      <c r="Z17" s="200" t="s">
        <v>2754</v>
      </c>
      <c r="AA17" s="102"/>
      <c r="AB17" s="106" t="s">
        <v>2730</v>
      </c>
    </row>
    <row r="18" spans="1:31" s="102" customFormat="1" ht="27" customHeight="1">
      <c r="A18" s="270" t="s">
        <v>80</v>
      </c>
      <c r="B18" s="271"/>
      <c r="C18" s="274" t="s">
        <v>2763</v>
      </c>
      <c r="D18" s="275"/>
      <c r="E18" s="275"/>
      <c r="F18" s="275"/>
      <c r="G18" s="275"/>
      <c r="H18" s="275"/>
      <c r="I18" s="107">
        <v>10</v>
      </c>
      <c r="J18" s="108"/>
      <c r="K18" s="108"/>
      <c r="L18" s="109"/>
      <c r="M18" s="280"/>
      <c r="N18" s="61" t="s">
        <v>2766</v>
      </c>
      <c r="O18" s="197" t="s">
        <v>2690</v>
      </c>
      <c r="P18" s="197" t="s">
        <v>2691</v>
      </c>
      <c r="Q18" s="197" t="s">
        <v>82</v>
      </c>
      <c r="R18" s="203"/>
      <c r="S18" s="203"/>
      <c r="T18" s="203"/>
      <c r="U18" s="203"/>
      <c r="V18" s="203"/>
      <c r="W18" s="203"/>
      <c r="X18" s="203"/>
      <c r="Y18" s="203"/>
      <c r="Z18" s="201"/>
      <c r="AB18" s="110" t="s">
        <v>2731</v>
      </c>
      <c r="AC18" s="111" t="s">
        <v>2732</v>
      </c>
      <c r="AD18" s="111"/>
      <c r="AE18" s="111"/>
    </row>
    <row r="19" spans="1:29" s="102" customFormat="1" ht="27" customHeight="1">
      <c r="A19" s="272"/>
      <c r="B19" s="273"/>
      <c r="C19" s="276" t="s">
        <v>2679</v>
      </c>
      <c r="D19" s="277"/>
      <c r="E19" s="277"/>
      <c r="F19" s="277"/>
      <c r="G19" s="277"/>
      <c r="H19" s="277"/>
      <c r="I19" s="277"/>
      <c r="J19" s="277"/>
      <c r="K19" s="277"/>
      <c r="L19" s="278"/>
      <c r="M19" s="280"/>
      <c r="N19" s="112">
        <v>9.6</v>
      </c>
      <c r="O19" s="198"/>
      <c r="P19" s="198"/>
      <c r="Q19" s="198"/>
      <c r="R19" s="203"/>
      <c r="S19" s="203"/>
      <c r="T19" s="203"/>
      <c r="U19" s="203"/>
      <c r="V19" s="203"/>
      <c r="W19" s="203"/>
      <c r="X19" s="203"/>
      <c r="Y19" s="203"/>
      <c r="Z19" s="201"/>
      <c r="AA19" s="48"/>
      <c r="AB19" s="110" t="s">
        <v>96</v>
      </c>
      <c r="AC19" s="111" t="s">
        <v>2733</v>
      </c>
    </row>
    <row r="20" spans="1:29" s="119" customFormat="1" ht="27" customHeight="1">
      <c r="A20" s="113" t="s">
        <v>81</v>
      </c>
      <c r="B20" s="114" t="s">
        <v>2764</v>
      </c>
      <c r="C20" s="114" t="s">
        <v>2665</v>
      </c>
      <c r="D20" s="114" t="s">
        <v>2666</v>
      </c>
      <c r="E20" s="114" t="s">
        <v>2667</v>
      </c>
      <c r="F20" s="114" t="s">
        <v>2668</v>
      </c>
      <c r="G20" s="114" t="s">
        <v>2669</v>
      </c>
      <c r="H20" s="114" t="s">
        <v>2670</v>
      </c>
      <c r="I20" s="114" t="s">
        <v>2671</v>
      </c>
      <c r="J20" s="114" t="s">
        <v>2672</v>
      </c>
      <c r="K20" s="114" t="s">
        <v>2673</v>
      </c>
      <c r="L20" s="114" t="s">
        <v>2674</v>
      </c>
      <c r="M20" s="281"/>
      <c r="N20" s="62" t="s">
        <v>2767</v>
      </c>
      <c r="O20" s="199"/>
      <c r="P20" s="199"/>
      <c r="Q20" s="199"/>
      <c r="R20" s="210"/>
      <c r="S20" s="210"/>
      <c r="T20" s="210"/>
      <c r="U20" s="210"/>
      <c r="V20" s="210"/>
      <c r="W20" s="115" t="s">
        <v>97</v>
      </c>
      <c r="X20" s="204"/>
      <c r="Y20" s="204"/>
      <c r="Z20" s="202"/>
      <c r="AA20" s="116"/>
      <c r="AB20" s="117">
        <v>1.92</v>
      </c>
      <c r="AC20" s="118">
        <v>50</v>
      </c>
    </row>
    <row r="21" spans="1:29" ht="21.75" customHeight="1">
      <c r="A21" s="169"/>
      <c r="B21" s="170">
        <f>IF(A21="","",IF(VLOOKUP(A21,'Plant species'!$A$3:$B$895,2)="","",VLOOKUP(A21,'Plant species'!$A$3:$B$895,2)))</f>
      </c>
      <c r="C21" s="137"/>
      <c r="D21" s="137"/>
      <c r="E21" s="137"/>
      <c r="F21" s="137"/>
      <c r="G21" s="137"/>
      <c r="H21" s="137"/>
      <c r="I21" s="137"/>
      <c r="J21" s="137"/>
      <c r="K21" s="137"/>
      <c r="L21" s="137"/>
      <c r="M21" s="138">
        <f>IF(A21=0,"",((SUM(C21:L21)/$I$18)*$N21))</f>
      </c>
      <c r="N21" s="139">
        <f aca="true" t="shared" si="0" ref="N21:N33">IF(A21="","",VLOOKUP($N$19,$AB$20:$AC$25,2))</f>
      </c>
      <c r="O21" s="140"/>
      <c r="P21" s="140"/>
      <c r="Q21" s="141">
        <f>IF(P21="","",P21/O21)</f>
      </c>
      <c r="R21" s="138">
        <f>IF(Q21="","",M21*Q21)</f>
      </c>
      <c r="S21" s="142"/>
      <c r="T21" s="142"/>
      <c r="U21" s="142"/>
      <c r="V21" s="142"/>
      <c r="W21" s="139">
        <f>IF(V21="","",S21/(T21*U21*V21))</f>
      </c>
      <c r="X21" s="143">
        <f>IF(W21="","",R21*W21)</f>
      </c>
      <c r="Y21" s="140" t="s">
        <v>95</v>
      </c>
      <c r="Z21" s="144">
        <f>IF(Y21="","",IF(X21&lt;Y21,X21,Y21))</f>
      </c>
      <c r="AB21" s="19">
        <v>2.4</v>
      </c>
      <c r="AC21" s="20">
        <v>40</v>
      </c>
    </row>
    <row r="22" spans="1:29" ht="21.75" customHeight="1">
      <c r="A22" s="169"/>
      <c r="B22" s="170">
        <f>IF(A22="","",IF(VLOOKUP(A22,'Plant species'!$A$3:$B$891,2)="","",VLOOKUP(A22,'Plant species'!$A$3:$B$891,2)))</f>
      </c>
      <c r="C22" s="137"/>
      <c r="D22" s="137"/>
      <c r="E22" s="137"/>
      <c r="F22" s="137"/>
      <c r="G22" s="137"/>
      <c r="H22" s="137"/>
      <c r="I22" s="137"/>
      <c r="J22" s="137"/>
      <c r="K22" s="137"/>
      <c r="L22" s="137"/>
      <c r="M22" s="138">
        <f aca="true" t="shared" si="1" ref="M22:M33">IF(A22=0,"",((SUM(C22:L22)/$I$18)*$N22))</f>
      </c>
      <c r="N22" s="139">
        <f t="shared" si="0"/>
      </c>
      <c r="O22" s="140"/>
      <c r="P22" s="140"/>
      <c r="Q22" s="141">
        <f aca="true" t="shared" si="2" ref="Q22:Q33">IF(P22="","",P22/O22)</f>
      </c>
      <c r="R22" s="138">
        <f aca="true" t="shared" si="3" ref="R22:R33">IF(Q22="","",M22*Q22)</f>
      </c>
      <c r="S22" s="142"/>
      <c r="T22" s="142"/>
      <c r="U22" s="142"/>
      <c r="V22" s="142"/>
      <c r="W22" s="139">
        <f aca="true" t="shared" si="4" ref="W22:W33">IF(V22="","",S22/(T22*U22*V22))</f>
      </c>
      <c r="X22" s="143">
        <f>IF(W22="","",R22*W22)</f>
      </c>
      <c r="Y22" s="140"/>
      <c r="Z22" s="144">
        <f>IF(Y22="","",IF(X22&lt;Y22,X22,Y22))</f>
      </c>
      <c r="AB22" s="19">
        <v>4.8</v>
      </c>
      <c r="AC22" s="20">
        <v>20</v>
      </c>
    </row>
    <row r="23" spans="1:29" ht="21.75" customHeight="1">
      <c r="A23" s="169"/>
      <c r="B23" s="170">
        <f>IF(A23="","",IF(VLOOKUP(A23,'Plant species'!$A$3:$B$891,2)="","",VLOOKUP(A23,'Plant species'!$A$3:$B$891,2)))</f>
      </c>
      <c r="C23" s="137"/>
      <c r="D23" s="137"/>
      <c r="E23" s="137"/>
      <c r="F23" s="137"/>
      <c r="G23" s="137"/>
      <c r="H23" s="137"/>
      <c r="I23" s="137"/>
      <c r="J23" s="137"/>
      <c r="K23" s="137"/>
      <c r="L23" s="137"/>
      <c r="M23" s="138">
        <f t="shared" si="1"/>
      </c>
      <c r="N23" s="139">
        <f t="shared" si="0"/>
      </c>
      <c r="O23" s="140"/>
      <c r="P23" s="140"/>
      <c r="Q23" s="141">
        <f t="shared" si="2"/>
      </c>
      <c r="R23" s="138">
        <f t="shared" si="3"/>
      </c>
      <c r="S23" s="142"/>
      <c r="T23" s="142"/>
      <c r="U23" s="142"/>
      <c r="V23" s="142"/>
      <c r="W23" s="139">
        <f t="shared" si="4"/>
      </c>
      <c r="X23" s="143">
        <f>IF(W23="","",R23*W23)</f>
      </c>
      <c r="Y23" s="140"/>
      <c r="Z23" s="144">
        <f aca="true" t="shared" si="5" ref="Z23:Z33">IF(Y23="","",IF(X23&lt;Y23,X23,Y23))</f>
      </c>
      <c r="AB23" s="19">
        <v>9.6</v>
      </c>
      <c r="AC23" s="20">
        <v>10</v>
      </c>
    </row>
    <row r="24" spans="1:29" ht="21.75" customHeight="1">
      <c r="A24" s="169"/>
      <c r="B24" s="170">
        <f>IF(A24="","",IF(VLOOKUP(A24,'Plant species'!$A$3:$B$891,2)="","",VLOOKUP(A24,'Plant species'!$A$3:$B$891,2)))</f>
      </c>
      <c r="C24" s="137"/>
      <c r="D24" s="137"/>
      <c r="E24" s="137"/>
      <c r="F24" s="137"/>
      <c r="G24" s="137"/>
      <c r="H24" s="137"/>
      <c r="I24" s="137"/>
      <c r="J24" s="137"/>
      <c r="K24" s="137"/>
      <c r="L24" s="137"/>
      <c r="M24" s="138">
        <f t="shared" si="1"/>
      </c>
      <c r="N24" s="139">
        <f t="shared" si="0"/>
      </c>
      <c r="O24" s="140"/>
      <c r="P24" s="140"/>
      <c r="Q24" s="141">
        <f t="shared" si="2"/>
      </c>
      <c r="R24" s="138">
        <f t="shared" si="3"/>
      </c>
      <c r="S24" s="142"/>
      <c r="T24" s="142"/>
      <c r="U24" s="142"/>
      <c r="V24" s="142"/>
      <c r="W24" s="139">
        <f t="shared" si="4"/>
      </c>
      <c r="X24" s="143">
        <f aca="true" t="shared" si="6" ref="X24:X33">IF(W24="","",R24*W24)</f>
      </c>
      <c r="Y24" s="140"/>
      <c r="Z24" s="144">
        <f t="shared" si="5"/>
      </c>
      <c r="AB24" s="19">
        <v>21</v>
      </c>
      <c r="AC24" s="19">
        <v>4.57</v>
      </c>
    </row>
    <row r="25" spans="1:29" ht="21.75" customHeight="1">
      <c r="A25" s="169"/>
      <c r="B25" s="170">
        <f>IF(A25="","",IF(VLOOKUP(A25,'Plant species'!$A$3:$B$891,2)="","",VLOOKUP(A25,'Plant species'!$A$3:$B$891,2)))</f>
      </c>
      <c r="C25" s="137"/>
      <c r="D25" s="137"/>
      <c r="E25" s="137"/>
      <c r="F25" s="137"/>
      <c r="G25" s="137"/>
      <c r="H25" s="137"/>
      <c r="I25" s="137"/>
      <c r="J25" s="137"/>
      <c r="K25" s="137"/>
      <c r="L25" s="137"/>
      <c r="M25" s="138">
        <f t="shared" si="1"/>
      </c>
      <c r="N25" s="139">
        <f t="shared" si="0"/>
      </c>
      <c r="O25" s="140"/>
      <c r="P25" s="140"/>
      <c r="Q25" s="141">
        <f t="shared" si="2"/>
      </c>
      <c r="R25" s="138">
        <f t="shared" si="3"/>
      </c>
      <c r="S25" s="142"/>
      <c r="T25" s="142"/>
      <c r="U25" s="142"/>
      <c r="V25" s="142"/>
      <c r="W25" s="139">
        <f t="shared" si="4"/>
      </c>
      <c r="X25" s="143">
        <f t="shared" si="6"/>
      </c>
      <c r="Y25" s="140"/>
      <c r="Z25" s="144">
        <f t="shared" si="5"/>
      </c>
      <c r="AB25" s="19">
        <v>96</v>
      </c>
      <c r="AC25" s="20">
        <v>1</v>
      </c>
    </row>
    <row r="26" spans="1:29" ht="21.75" customHeight="1">
      <c r="A26" s="169"/>
      <c r="B26" s="170">
        <f>IF(A26="","",IF(VLOOKUP(A26,'Plant species'!$A$3:$B$891,2)="","",VLOOKUP(A26,'Plant species'!$A$3:$B$891,2)))</f>
      </c>
      <c r="C26" s="137"/>
      <c r="D26" s="137"/>
      <c r="E26" s="137"/>
      <c r="F26" s="137"/>
      <c r="G26" s="137"/>
      <c r="H26" s="137"/>
      <c r="I26" s="137"/>
      <c r="J26" s="137"/>
      <c r="K26" s="137"/>
      <c r="L26" s="137"/>
      <c r="M26" s="138">
        <f t="shared" si="1"/>
      </c>
      <c r="N26" s="139">
        <f t="shared" si="0"/>
      </c>
      <c r="O26" s="140"/>
      <c r="P26" s="140"/>
      <c r="Q26" s="141">
        <f t="shared" si="2"/>
      </c>
      <c r="R26" s="138">
        <f t="shared" si="3"/>
      </c>
      <c r="S26" s="142"/>
      <c r="T26" s="142"/>
      <c r="U26" s="142"/>
      <c r="V26" s="142"/>
      <c r="W26" s="139">
        <f t="shared" si="4"/>
      </c>
      <c r="X26" s="143">
        <f t="shared" si="6"/>
      </c>
      <c r="Y26" s="140"/>
      <c r="Z26" s="144">
        <f t="shared" si="5"/>
      </c>
      <c r="AB26" s="19">
        <v>436</v>
      </c>
      <c r="AC26" s="19">
        <v>0.22</v>
      </c>
    </row>
    <row r="27" spans="1:29" ht="21.75" customHeight="1">
      <c r="A27" s="169"/>
      <c r="B27" s="170">
        <f>IF(A27="","",IF(VLOOKUP(A27,'Plant species'!$A$3:$B$891,2)="","",VLOOKUP(A27,'Plant species'!$A$3:$B$891,2)))</f>
      </c>
      <c r="C27" s="137"/>
      <c r="D27" s="137"/>
      <c r="E27" s="137"/>
      <c r="F27" s="137"/>
      <c r="G27" s="137"/>
      <c r="H27" s="137"/>
      <c r="I27" s="137"/>
      <c r="J27" s="137"/>
      <c r="K27" s="137"/>
      <c r="L27" s="137"/>
      <c r="M27" s="138">
        <f t="shared" si="1"/>
      </c>
      <c r="N27" s="139">
        <f t="shared" si="0"/>
      </c>
      <c r="O27" s="140"/>
      <c r="P27" s="140"/>
      <c r="Q27" s="141">
        <f t="shared" si="2"/>
      </c>
      <c r="R27" s="138">
        <f t="shared" si="3"/>
      </c>
      <c r="S27" s="142"/>
      <c r="T27" s="142"/>
      <c r="U27" s="142"/>
      <c r="V27" s="142"/>
      <c r="W27" s="139">
        <f t="shared" si="4"/>
      </c>
      <c r="X27" s="143">
        <f t="shared" si="6"/>
      </c>
      <c r="Y27" s="140"/>
      <c r="Z27" s="144">
        <f t="shared" si="5"/>
      </c>
      <c r="AB27" s="19"/>
      <c r="AC27" s="20"/>
    </row>
    <row r="28" spans="1:29" ht="21.75" customHeight="1">
      <c r="A28" s="169"/>
      <c r="B28" s="170">
        <f>IF(A28="","",IF(VLOOKUP(A28,'Plant species'!$A$3:$B$891,2)="","",VLOOKUP(A28,'Plant species'!$A$3:$B$891,2)))</f>
      </c>
      <c r="C28" s="137"/>
      <c r="D28" s="137"/>
      <c r="E28" s="137"/>
      <c r="F28" s="137"/>
      <c r="G28" s="137"/>
      <c r="H28" s="137"/>
      <c r="I28" s="137"/>
      <c r="J28" s="137"/>
      <c r="K28" s="137"/>
      <c r="L28" s="137"/>
      <c r="M28" s="138">
        <f t="shared" si="1"/>
      </c>
      <c r="N28" s="139">
        <f t="shared" si="0"/>
      </c>
      <c r="O28" s="140"/>
      <c r="P28" s="140"/>
      <c r="Q28" s="141">
        <f t="shared" si="2"/>
      </c>
      <c r="R28" s="138">
        <f t="shared" si="3"/>
      </c>
      <c r="S28" s="142"/>
      <c r="T28" s="142"/>
      <c r="U28" s="142"/>
      <c r="V28" s="142"/>
      <c r="W28" s="139">
        <f t="shared" si="4"/>
      </c>
      <c r="X28" s="143">
        <f t="shared" si="6"/>
      </c>
      <c r="Y28" s="140"/>
      <c r="Z28" s="144">
        <f t="shared" si="5"/>
      </c>
      <c r="AB28" s="19"/>
      <c r="AC28" s="20"/>
    </row>
    <row r="29" spans="1:29" ht="21.75" customHeight="1">
      <c r="A29" s="169"/>
      <c r="B29" s="170">
        <f>IF(A29="","",IF(VLOOKUP(A29,'Plant species'!$A$3:$B$891,2)="","",VLOOKUP(A29,'Plant species'!$A$3:$B$891,2)))</f>
      </c>
      <c r="C29" s="137"/>
      <c r="D29" s="137"/>
      <c r="E29" s="137"/>
      <c r="F29" s="137"/>
      <c r="G29" s="137"/>
      <c r="H29" s="137"/>
      <c r="I29" s="137"/>
      <c r="J29" s="137"/>
      <c r="K29" s="137"/>
      <c r="L29" s="137"/>
      <c r="M29" s="138">
        <f t="shared" si="1"/>
      </c>
      <c r="N29" s="138">
        <f t="shared" si="0"/>
      </c>
      <c r="O29" s="140"/>
      <c r="P29" s="140"/>
      <c r="Q29" s="141">
        <f t="shared" si="2"/>
      </c>
      <c r="R29" s="138">
        <f t="shared" si="3"/>
      </c>
      <c r="S29" s="142"/>
      <c r="T29" s="142"/>
      <c r="U29" s="142"/>
      <c r="V29" s="142"/>
      <c r="W29" s="139">
        <f t="shared" si="4"/>
      </c>
      <c r="X29" s="143">
        <f t="shared" si="6"/>
      </c>
      <c r="Y29" s="140" t="s">
        <v>95</v>
      </c>
      <c r="Z29" s="144">
        <f t="shared" si="5"/>
      </c>
      <c r="AC29" s="21"/>
    </row>
    <row r="30" spans="1:29" ht="21.75" customHeight="1">
      <c r="A30" s="169"/>
      <c r="B30" s="170">
        <f>IF(A30="","",IF(VLOOKUP(A30,'Plant species'!$A$3:$B$891,2)="","",VLOOKUP(A30,'Plant species'!$A$3:$B$891,2)))</f>
      </c>
      <c r="C30" s="137"/>
      <c r="D30" s="137"/>
      <c r="E30" s="137"/>
      <c r="F30" s="137"/>
      <c r="G30" s="137"/>
      <c r="H30" s="137"/>
      <c r="I30" s="137"/>
      <c r="J30" s="137"/>
      <c r="K30" s="137"/>
      <c r="L30" s="137"/>
      <c r="M30" s="138">
        <f t="shared" si="1"/>
      </c>
      <c r="N30" s="138">
        <f t="shared" si="0"/>
      </c>
      <c r="O30" s="140"/>
      <c r="P30" s="140"/>
      <c r="Q30" s="141">
        <f t="shared" si="2"/>
      </c>
      <c r="R30" s="138">
        <f t="shared" si="3"/>
      </c>
      <c r="S30" s="142"/>
      <c r="T30" s="142"/>
      <c r="U30" s="142"/>
      <c r="V30" s="142"/>
      <c r="W30" s="139">
        <f t="shared" si="4"/>
      </c>
      <c r="X30" s="143">
        <f t="shared" si="6"/>
      </c>
      <c r="Y30" s="140"/>
      <c r="Z30" s="144">
        <f t="shared" si="5"/>
      </c>
      <c r="AC30" s="21"/>
    </row>
    <row r="31" spans="1:26" ht="21.75" customHeight="1">
      <c r="A31" s="169"/>
      <c r="B31" s="170">
        <f>IF(A31="","",IF(VLOOKUP(A31,'Plant species'!$A$3:$B$891,2)="","",VLOOKUP(A31,'Plant species'!$A$3:$B$891,2)))</f>
      </c>
      <c r="C31" s="137"/>
      <c r="D31" s="137"/>
      <c r="E31" s="137"/>
      <c r="F31" s="137"/>
      <c r="G31" s="137"/>
      <c r="H31" s="137"/>
      <c r="I31" s="137"/>
      <c r="J31" s="137"/>
      <c r="K31" s="137"/>
      <c r="L31" s="137"/>
      <c r="M31" s="138">
        <f t="shared" si="1"/>
      </c>
      <c r="N31" s="138">
        <f t="shared" si="0"/>
      </c>
      <c r="O31" s="140"/>
      <c r="P31" s="140"/>
      <c r="Q31" s="141">
        <f t="shared" si="2"/>
      </c>
      <c r="R31" s="138">
        <f t="shared" si="3"/>
      </c>
      <c r="S31" s="142"/>
      <c r="T31" s="142"/>
      <c r="U31" s="142"/>
      <c r="V31" s="142"/>
      <c r="W31" s="139">
        <f t="shared" si="4"/>
      </c>
      <c r="X31" s="143">
        <f t="shared" si="6"/>
      </c>
      <c r="Y31" s="140"/>
      <c r="Z31" s="144">
        <f t="shared" si="5"/>
      </c>
    </row>
    <row r="32" spans="1:26" ht="21.75" customHeight="1">
      <c r="A32" s="169"/>
      <c r="B32" s="170">
        <f>IF(A32="","",IF(VLOOKUP(A32,'Plant species'!$A$3:$B$891,2)="","",VLOOKUP(A32,'Plant species'!$A$3:$B$891,2)))</f>
      </c>
      <c r="C32" s="137"/>
      <c r="D32" s="137"/>
      <c r="E32" s="137"/>
      <c r="F32" s="137"/>
      <c r="G32" s="137"/>
      <c r="H32" s="137"/>
      <c r="I32" s="137"/>
      <c r="J32" s="137"/>
      <c r="K32" s="137"/>
      <c r="L32" s="137"/>
      <c r="M32" s="138">
        <f t="shared" si="1"/>
      </c>
      <c r="N32" s="138">
        <f t="shared" si="0"/>
      </c>
      <c r="O32" s="140"/>
      <c r="P32" s="140"/>
      <c r="Q32" s="141">
        <f t="shared" si="2"/>
      </c>
      <c r="R32" s="138">
        <f t="shared" si="3"/>
      </c>
      <c r="S32" s="142"/>
      <c r="T32" s="142"/>
      <c r="U32" s="142"/>
      <c r="V32" s="142"/>
      <c r="W32" s="139">
        <f t="shared" si="4"/>
      </c>
      <c r="X32" s="143">
        <f t="shared" si="6"/>
      </c>
      <c r="Y32" s="140"/>
      <c r="Z32" s="144">
        <f t="shared" si="5"/>
      </c>
    </row>
    <row r="33" spans="1:26" ht="21.75" customHeight="1" thickBot="1">
      <c r="A33" s="171"/>
      <c r="B33" s="170">
        <f>IF(A33="","",IF(VLOOKUP(A33,'Plant species'!$A$3:$B$891,2)="","",VLOOKUP(A33,'Plant species'!$A$3:$B$891,2)))</f>
      </c>
      <c r="C33" s="145"/>
      <c r="D33" s="145"/>
      <c r="E33" s="145"/>
      <c r="F33" s="145"/>
      <c r="G33" s="145"/>
      <c r="H33" s="145"/>
      <c r="I33" s="145"/>
      <c r="J33" s="145"/>
      <c r="K33" s="145"/>
      <c r="L33" s="145"/>
      <c r="M33" s="146">
        <f t="shared" si="1"/>
      </c>
      <c r="N33" s="146">
        <f t="shared" si="0"/>
      </c>
      <c r="O33" s="147"/>
      <c r="P33" s="147"/>
      <c r="Q33" s="148">
        <f t="shared" si="2"/>
      </c>
      <c r="R33" s="146">
        <f t="shared" si="3"/>
      </c>
      <c r="S33" s="149"/>
      <c r="T33" s="149"/>
      <c r="U33" s="149"/>
      <c r="V33" s="149"/>
      <c r="W33" s="150">
        <f t="shared" si="4"/>
      </c>
      <c r="X33" s="151">
        <f t="shared" si="6"/>
      </c>
      <c r="Y33" s="147"/>
      <c r="Z33" s="144">
        <f t="shared" si="5"/>
      </c>
    </row>
    <row r="34" spans="1:26" ht="18" customHeight="1">
      <c r="A34" s="132" t="s">
        <v>1434</v>
      </c>
      <c r="B34" s="132"/>
      <c r="C34" s="152"/>
      <c r="D34" s="152"/>
      <c r="E34" s="153"/>
      <c r="F34" s="153"/>
      <c r="G34" s="153"/>
      <c r="H34" s="153"/>
      <c r="I34" s="153"/>
      <c r="J34" s="153"/>
      <c r="K34" s="153"/>
      <c r="L34" s="153"/>
      <c r="M34" s="154"/>
      <c r="N34" s="69"/>
      <c r="O34" s="69"/>
      <c r="P34" s="69"/>
      <c r="Q34" s="69"/>
      <c r="R34" s="69"/>
      <c r="S34" s="69"/>
      <c r="T34" s="69"/>
      <c r="U34" s="69"/>
      <c r="V34" s="69"/>
      <c r="W34" s="69"/>
      <c r="X34" s="69"/>
      <c r="Y34" s="69"/>
      <c r="Z34" s="69"/>
    </row>
    <row r="35" spans="1:26" ht="18" customHeight="1">
      <c r="A35" s="133" t="s">
        <v>1438</v>
      </c>
      <c r="B35" s="133"/>
      <c r="C35" s="155"/>
      <c r="D35" s="155"/>
      <c r="E35" s="155"/>
      <c r="F35" s="155"/>
      <c r="G35" s="155"/>
      <c r="H35" s="155"/>
      <c r="I35" s="155"/>
      <c r="J35" s="155"/>
      <c r="K35" s="155"/>
      <c r="L35" s="155"/>
      <c r="M35" s="156"/>
      <c r="N35" s="40"/>
      <c r="O35" s="40"/>
      <c r="P35" s="235" t="s">
        <v>44</v>
      </c>
      <c r="Q35" s="236"/>
      <c r="R35" s="236"/>
      <c r="S35" s="236"/>
      <c r="T35" s="236"/>
      <c r="U35" s="236"/>
      <c r="V35" s="237"/>
      <c r="W35" s="42"/>
      <c r="X35" s="160">
        <f>X73</f>
        <v>0</v>
      </c>
      <c r="Y35" s="160">
        <f>Y74</f>
        <v>0</v>
      </c>
      <c r="Z35" s="160">
        <f>Z75</f>
        <v>0</v>
      </c>
    </row>
    <row r="36" spans="1:27" ht="18" customHeight="1" thickBot="1">
      <c r="A36" s="133" t="s">
        <v>921</v>
      </c>
      <c r="B36" s="133"/>
      <c r="C36" s="155"/>
      <c r="D36" s="155"/>
      <c r="E36" s="157"/>
      <c r="F36" s="157"/>
      <c r="G36" s="157"/>
      <c r="H36" s="157"/>
      <c r="I36" s="158"/>
      <c r="J36" s="158"/>
      <c r="K36" s="158"/>
      <c r="L36" s="158"/>
      <c r="M36" s="156"/>
      <c r="N36" s="207" t="s">
        <v>2713</v>
      </c>
      <c r="O36" s="208"/>
      <c r="P36" s="208"/>
      <c r="Q36" s="208"/>
      <c r="R36" s="208"/>
      <c r="S36" s="208"/>
      <c r="T36" s="208"/>
      <c r="U36" s="208"/>
      <c r="V36" s="209"/>
      <c r="W36" s="39"/>
      <c r="X36" s="41"/>
      <c r="Y36" s="41"/>
      <c r="Z36" s="42"/>
      <c r="AA36" s="22"/>
    </row>
    <row r="37" spans="1:28" ht="18" customHeight="1" thickBot="1">
      <c r="A37" s="134" t="s">
        <v>922</v>
      </c>
      <c r="B37" s="134"/>
      <c r="C37" s="159"/>
      <c r="D37" s="159"/>
      <c r="E37" s="159"/>
      <c r="F37" s="159"/>
      <c r="G37" s="159"/>
      <c r="H37" s="159"/>
      <c r="I37" s="155"/>
      <c r="J37" s="155"/>
      <c r="K37" s="155"/>
      <c r="L37" s="155"/>
      <c r="M37" s="156"/>
      <c r="N37" s="240" t="s">
        <v>2755</v>
      </c>
      <c r="O37" s="208"/>
      <c r="P37" s="208"/>
      <c r="Q37" s="208"/>
      <c r="R37" s="208"/>
      <c r="S37" s="208"/>
      <c r="T37" s="208"/>
      <c r="U37" s="208"/>
      <c r="V37" s="208"/>
      <c r="W37" s="209"/>
      <c r="X37" s="161">
        <f>IF(X21="","",SUM(X21:X33)+X35)</f>
      </c>
      <c r="Y37" s="43"/>
      <c r="Z37" s="44"/>
      <c r="AA37" s="22"/>
      <c r="AB37" s="22"/>
    </row>
    <row r="38" spans="1:26" s="22" customFormat="1" ht="18" customHeight="1" thickBot="1">
      <c r="A38" s="135" t="s">
        <v>920</v>
      </c>
      <c r="B38" s="136"/>
      <c r="C38" s="65"/>
      <c r="D38" s="65"/>
      <c r="E38" s="65"/>
      <c r="F38" s="65"/>
      <c r="G38" s="65"/>
      <c r="H38" s="65"/>
      <c r="I38" s="65"/>
      <c r="J38" s="65"/>
      <c r="K38" s="65"/>
      <c r="L38" s="66" t="s">
        <v>88</v>
      </c>
      <c r="M38" s="88"/>
      <c r="N38" s="226" t="s">
        <v>43</v>
      </c>
      <c r="O38" s="227"/>
      <c r="P38" s="227"/>
      <c r="Q38" s="227"/>
      <c r="R38" s="227"/>
      <c r="S38" s="227"/>
      <c r="T38" s="227"/>
      <c r="U38" s="227"/>
      <c r="V38" s="227"/>
      <c r="W38" s="227"/>
      <c r="X38" s="228"/>
      <c r="Y38" s="161">
        <f>IF(Y21="","",SUM(Y21:Y33)+Y35)</f>
        <v>0</v>
      </c>
      <c r="Z38" s="43"/>
    </row>
    <row r="39" spans="1:27" s="22" customFormat="1" ht="18" customHeight="1" thickBot="1">
      <c r="A39" s="218"/>
      <c r="B39" s="219"/>
      <c r="C39" s="219"/>
      <c r="D39" s="219"/>
      <c r="E39" s="219"/>
      <c r="F39" s="219"/>
      <c r="G39" s="219"/>
      <c r="H39" s="219"/>
      <c r="I39" s="219"/>
      <c r="J39" s="219"/>
      <c r="K39" s="219"/>
      <c r="L39" s="220"/>
      <c r="M39" s="221"/>
      <c r="N39" s="226" t="s">
        <v>2735</v>
      </c>
      <c r="O39" s="227"/>
      <c r="P39" s="227"/>
      <c r="Q39" s="227"/>
      <c r="R39" s="227"/>
      <c r="S39" s="227"/>
      <c r="T39" s="227"/>
      <c r="U39" s="227"/>
      <c r="V39" s="227"/>
      <c r="W39" s="227"/>
      <c r="X39" s="227"/>
      <c r="Y39" s="228"/>
      <c r="Z39" s="162">
        <f>IF(Z21="","",SUM(Z21:Z33)+Z35)</f>
      </c>
      <c r="AA39" s="15"/>
    </row>
    <row r="40" spans="1:28" s="22" customFormat="1" ht="18" customHeight="1">
      <c r="A40" s="222"/>
      <c r="B40" s="223"/>
      <c r="C40" s="223"/>
      <c r="D40" s="223"/>
      <c r="E40" s="223"/>
      <c r="F40" s="223"/>
      <c r="G40" s="223"/>
      <c r="H40" s="223"/>
      <c r="I40" s="223"/>
      <c r="J40" s="223"/>
      <c r="K40" s="223"/>
      <c r="L40" s="224"/>
      <c r="M40" s="225"/>
      <c r="N40" s="229" t="s">
        <v>2734</v>
      </c>
      <c r="O40" s="230"/>
      <c r="P40" s="230"/>
      <c r="Q40" s="230"/>
      <c r="R40" s="230"/>
      <c r="S40" s="230"/>
      <c r="T40" s="230"/>
      <c r="U40" s="230"/>
      <c r="V40" s="230"/>
      <c r="W40" s="230"/>
      <c r="X40" s="230"/>
      <c r="Y40" s="231"/>
      <c r="Z40" s="163">
        <f>IF(Z39="","",Z39/W36*100)</f>
      </c>
      <c r="AA40" s="15"/>
      <c r="AB40" s="15"/>
    </row>
    <row r="41" spans="1:26" ht="12" customHeight="1">
      <c r="A41" s="282"/>
      <c r="B41" s="283"/>
      <c r="C41" s="288" t="s">
        <v>2580</v>
      </c>
      <c r="D41" s="289"/>
      <c r="E41" s="289"/>
      <c r="F41" s="289"/>
      <c r="G41" s="289"/>
      <c r="H41" s="289"/>
      <c r="I41" s="289"/>
      <c r="J41" s="289"/>
      <c r="K41" s="166"/>
      <c r="L41" s="166"/>
      <c r="M41" s="166"/>
      <c r="N41" s="166"/>
      <c r="O41" s="166"/>
      <c r="P41" s="166"/>
      <c r="Q41" s="166"/>
      <c r="R41" s="166"/>
      <c r="S41" s="166"/>
      <c r="T41" s="166"/>
      <c r="U41" s="166"/>
      <c r="V41" s="166"/>
      <c r="W41" s="166"/>
      <c r="X41" s="292" t="s">
        <v>2662</v>
      </c>
      <c r="Y41" s="293"/>
      <c r="Z41" s="283"/>
    </row>
    <row r="42" spans="1:26" ht="15" customHeight="1">
      <c r="A42" s="284"/>
      <c r="B42" s="285"/>
      <c r="C42" s="290"/>
      <c r="D42" s="291"/>
      <c r="E42" s="291"/>
      <c r="F42" s="291"/>
      <c r="G42" s="291"/>
      <c r="H42" s="291"/>
      <c r="I42" s="291"/>
      <c r="J42" s="291"/>
      <c r="K42" s="37"/>
      <c r="L42" s="37"/>
      <c r="M42" s="37"/>
      <c r="N42" s="37"/>
      <c r="O42" s="37"/>
      <c r="P42" s="37"/>
      <c r="Q42" s="37"/>
      <c r="R42" s="37"/>
      <c r="S42" s="37"/>
      <c r="T42" s="37"/>
      <c r="U42" s="37"/>
      <c r="V42" s="37"/>
      <c r="W42" s="37"/>
      <c r="X42" s="294"/>
      <c r="Y42" s="294"/>
      <c r="Z42" s="285"/>
    </row>
    <row r="43" spans="1:26" ht="15" customHeight="1">
      <c r="A43" s="286"/>
      <c r="B43" s="287"/>
      <c r="C43" s="129" t="s">
        <v>2579</v>
      </c>
      <c r="D43" s="167"/>
      <c r="E43" s="167"/>
      <c r="F43" s="167"/>
      <c r="G43" s="167"/>
      <c r="H43" s="167"/>
      <c r="I43" s="167"/>
      <c r="J43" s="167"/>
      <c r="K43" s="167"/>
      <c r="L43" s="167"/>
      <c r="M43" s="167"/>
      <c r="N43" s="167"/>
      <c r="O43" s="167"/>
      <c r="P43" s="167"/>
      <c r="Q43" s="167"/>
      <c r="R43" s="167"/>
      <c r="S43" s="167"/>
      <c r="T43" s="167"/>
      <c r="U43" s="167"/>
      <c r="V43" s="167"/>
      <c r="W43" s="167"/>
      <c r="X43" s="167"/>
      <c r="Y43" s="130"/>
      <c r="Z43" s="131" t="s">
        <v>2663</v>
      </c>
    </row>
    <row r="44" spans="1:26" s="176" customFormat="1" ht="12" customHeight="1">
      <c r="A44" s="177" t="s">
        <v>77</v>
      </c>
      <c r="B44" s="89"/>
      <c r="C44" s="89"/>
      <c r="D44" s="89"/>
      <c r="E44" s="174"/>
      <c r="F44" s="175"/>
      <c r="G44" s="175"/>
      <c r="H44" s="175"/>
      <c r="I44" s="175"/>
      <c r="J44" s="175"/>
      <c r="K44" s="175"/>
      <c r="L44" s="175"/>
      <c r="M44" s="175"/>
      <c r="N44" s="175"/>
      <c r="O44" s="175"/>
      <c r="P44" s="175"/>
      <c r="Q44" s="175"/>
      <c r="R44" s="175"/>
      <c r="S44" s="175"/>
      <c r="T44" s="175"/>
      <c r="U44" s="175"/>
      <c r="V44" s="175"/>
      <c r="W44" s="253" t="s">
        <v>2664</v>
      </c>
      <c r="X44" s="254"/>
      <c r="Y44" s="254"/>
      <c r="Z44" s="255"/>
    </row>
    <row r="45" spans="1:26" ht="20.25">
      <c r="A45" s="34" t="s">
        <v>41</v>
      </c>
      <c r="B45" s="27"/>
      <c r="C45" s="27"/>
      <c r="D45" s="27"/>
      <c r="E45" s="27"/>
      <c r="F45" s="27"/>
      <c r="G45" s="27"/>
      <c r="H45" s="27"/>
      <c r="I45" s="27"/>
      <c r="J45" s="27"/>
      <c r="K45" s="27"/>
      <c r="L45" s="27"/>
      <c r="M45" s="27"/>
      <c r="N45" s="27"/>
      <c r="O45" s="27"/>
      <c r="P45" s="27"/>
      <c r="Q45" s="27"/>
      <c r="R45" s="27"/>
      <c r="S45" s="27"/>
      <c r="T45" s="27"/>
      <c r="U45" s="27"/>
      <c r="V45" s="27"/>
      <c r="W45" s="27"/>
      <c r="X45" s="27"/>
      <c r="Y45" s="27"/>
      <c r="Z45" s="33"/>
    </row>
    <row r="46" spans="1:26" ht="15" customHeight="1">
      <c r="A46" s="70" t="s">
        <v>2678</v>
      </c>
      <c r="B46" s="71"/>
      <c r="C46" s="71"/>
      <c r="D46" s="71"/>
      <c r="E46" s="71"/>
      <c r="F46" s="71"/>
      <c r="G46" s="71"/>
      <c r="H46" s="71"/>
      <c r="I46" s="71"/>
      <c r="J46" s="71"/>
      <c r="K46" s="71"/>
      <c r="L46" s="71"/>
      <c r="M46" s="72" t="s">
        <v>2680</v>
      </c>
      <c r="N46" s="72" t="s">
        <v>2681</v>
      </c>
      <c r="O46" s="72" t="s">
        <v>2683</v>
      </c>
      <c r="P46" s="73" t="s">
        <v>2684</v>
      </c>
      <c r="Q46" s="73" t="s">
        <v>2738</v>
      </c>
      <c r="R46" s="72" t="s">
        <v>2685</v>
      </c>
      <c r="S46" s="74" t="s">
        <v>2693</v>
      </c>
      <c r="T46" s="74" t="s">
        <v>2694</v>
      </c>
      <c r="U46" s="74" t="s">
        <v>2695</v>
      </c>
      <c r="V46" s="74" t="s">
        <v>2696</v>
      </c>
      <c r="W46" s="72" t="s">
        <v>2686</v>
      </c>
      <c r="X46" s="72" t="s">
        <v>2687</v>
      </c>
      <c r="Y46" s="72" t="s">
        <v>2688</v>
      </c>
      <c r="Z46" s="75" t="s">
        <v>2689</v>
      </c>
    </row>
    <row r="47" spans="1:26" ht="22.5" customHeight="1">
      <c r="A47" s="76"/>
      <c r="B47" s="77"/>
      <c r="C47" s="78"/>
      <c r="D47" s="77"/>
      <c r="E47" s="77"/>
      <c r="F47" s="77"/>
      <c r="G47" s="77"/>
      <c r="H47" s="77"/>
      <c r="I47" s="77"/>
      <c r="J47" s="77"/>
      <c r="K47" s="77"/>
      <c r="L47" s="77"/>
      <c r="M47" s="267" t="s">
        <v>2750</v>
      </c>
      <c r="N47" s="79"/>
      <c r="O47" s="264" t="s">
        <v>2682</v>
      </c>
      <c r="P47" s="265"/>
      <c r="Q47" s="266"/>
      <c r="R47" s="245" t="s">
        <v>2751</v>
      </c>
      <c r="S47" s="243" t="s">
        <v>2675</v>
      </c>
      <c r="T47" s="243" t="s">
        <v>2676</v>
      </c>
      <c r="U47" s="243" t="s">
        <v>2677</v>
      </c>
      <c r="V47" s="243" t="s">
        <v>2692</v>
      </c>
      <c r="W47" s="245" t="s">
        <v>90</v>
      </c>
      <c r="X47" s="245" t="s">
        <v>2752</v>
      </c>
      <c r="Y47" s="245" t="s">
        <v>2753</v>
      </c>
      <c r="Z47" s="247" t="s">
        <v>2754</v>
      </c>
    </row>
    <row r="48" spans="1:26" ht="27.75" customHeight="1">
      <c r="A48" s="250" t="s">
        <v>80</v>
      </c>
      <c r="B48" s="251"/>
      <c r="C48" s="241" t="s">
        <v>2763</v>
      </c>
      <c r="D48" s="241"/>
      <c r="E48" s="241"/>
      <c r="F48" s="241"/>
      <c r="G48" s="241"/>
      <c r="H48" s="242"/>
      <c r="I48" s="80">
        <v>2</v>
      </c>
      <c r="J48" s="81"/>
      <c r="K48" s="81"/>
      <c r="L48" s="81"/>
      <c r="M48" s="268"/>
      <c r="N48" s="79" t="s">
        <v>2766</v>
      </c>
      <c r="O48" s="243" t="s">
        <v>2690</v>
      </c>
      <c r="P48" s="243" t="s">
        <v>2691</v>
      </c>
      <c r="Q48" s="245" t="s">
        <v>2697</v>
      </c>
      <c r="R48" s="246"/>
      <c r="S48" s="246"/>
      <c r="T48" s="246"/>
      <c r="U48" s="246"/>
      <c r="V48" s="246"/>
      <c r="W48" s="246"/>
      <c r="X48" s="246"/>
      <c r="Y48" s="246"/>
      <c r="Z48" s="248"/>
    </row>
    <row r="49" spans="1:26" ht="27.75" customHeight="1">
      <c r="A49" s="252"/>
      <c r="B49" s="251"/>
      <c r="C49" s="238" t="s">
        <v>2679</v>
      </c>
      <c r="D49" s="238"/>
      <c r="E49" s="238"/>
      <c r="F49" s="238"/>
      <c r="G49" s="238"/>
      <c r="H49" s="238"/>
      <c r="I49" s="238"/>
      <c r="J49" s="238"/>
      <c r="K49" s="238"/>
      <c r="L49" s="239"/>
      <c r="M49" s="268"/>
      <c r="N49" s="82">
        <v>96</v>
      </c>
      <c r="O49" s="243"/>
      <c r="P49" s="243"/>
      <c r="Q49" s="245"/>
      <c r="R49" s="246"/>
      <c r="S49" s="246"/>
      <c r="T49" s="246"/>
      <c r="U49" s="246"/>
      <c r="V49" s="246"/>
      <c r="W49" s="246"/>
      <c r="X49" s="246"/>
      <c r="Y49" s="246"/>
      <c r="Z49" s="248"/>
    </row>
    <row r="50" spans="1:26" ht="27.75" customHeight="1">
      <c r="A50" s="83" t="s">
        <v>2765</v>
      </c>
      <c r="B50" s="84" t="s">
        <v>2764</v>
      </c>
      <c r="C50" s="84" t="s">
        <v>2665</v>
      </c>
      <c r="D50" s="84" t="s">
        <v>2666</v>
      </c>
      <c r="E50" s="84" t="s">
        <v>2667</v>
      </c>
      <c r="F50" s="84" t="s">
        <v>2668</v>
      </c>
      <c r="G50" s="84" t="s">
        <v>2669</v>
      </c>
      <c r="H50" s="84" t="s">
        <v>2670</v>
      </c>
      <c r="I50" s="84" t="s">
        <v>2671</v>
      </c>
      <c r="J50" s="84" t="s">
        <v>2672</v>
      </c>
      <c r="K50" s="84" t="s">
        <v>2673</v>
      </c>
      <c r="L50" s="85" t="s">
        <v>2674</v>
      </c>
      <c r="M50" s="269"/>
      <c r="N50" s="86" t="s">
        <v>2767</v>
      </c>
      <c r="O50" s="244"/>
      <c r="P50" s="244" t="s">
        <v>2690</v>
      </c>
      <c r="Q50" s="244"/>
      <c r="R50" s="259"/>
      <c r="S50" s="259"/>
      <c r="T50" s="259"/>
      <c r="U50" s="259"/>
      <c r="V50" s="259"/>
      <c r="W50" s="87" t="s">
        <v>91</v>
      </c>
      <c r="X50" s="259"/>
      <c r="Y50" s="259"/>
      <c r="Z50" s="249"/>
    </row>
    <row r="51" spans="1:26" ht="21.75" customHeight="1">
      <c r="A51" s="168"/>
      <c r="B51" s="173">
        <f>IF(A51="","",IF(VLOOKUP(A51,'Plant species'!$A$3:$B$895,2)="","",VLOOKUP(A51,'Plant species'!$A$3:$B$895,2)))</f>
      </c>
      <c r="C51" s="137"/>
      <c r="D51" s="137"/>
      <c r="E51" s="137"/>
      <c r="F51" s="137"/>
      <c r="G51" s="137"/>
      <c r="H51" s="137"/>
      <c r="I51" s="137"/>
      <c r="J51" s="137"/>
      <c r="K51" s="137"/>
      <c r="L51" s="137"/>
      <c r="M51" s="138">
        <f aca="true" t="shared" si="7" ref="M51:M71">IF(A51=0,"",((SUM(C51:L51)/$I$48)*$N51))</f>
      </c>
      <c r="N51" s="139">
        <f aca="true" t="shared" si="8" ref="N51:N71">IF(A51="","",VLOOKUP($N$49,$AB$20:$AC$26,2))</f>
      </c>
      <c r="O51" s="140"/>
      <c r="P51" s="140"/>
      <c r="Q51" s="141">
        <f aca="true" t="shared" si="9" ref="Q51:Q71">IF(P51="","",P51/O51)</f>
      </c>
      <c r="R51" s="138">
        <f aca="true" t="shared" si="10" ref="R51:R71">IF(Q51="","",M51*Q51)</f>
      </c>
      <c r="S51" s="142"/>
      <c r="T51" s="142"/>
      <c r="U51" s="142"/>
      <c r="V51" s="142"/>
      <c r="W51" s="138">
        <f aca="true" t="shared" si="11" ref="W51:W71">IF(V51="","",S51/(T51*U51*V51))</f>
      </c>
      <c r="X51" s="138">
        <f aca="true" t="shared" si="12" ref="X51:X71">IF(W51="","",R51*W51)</f>
      </c>
      <c r="Y51" s="140"/>
      <c r="Z51" s="144">
        <f aca="true" t="shared" si="13" ref="Z51:Z71">IF(Y51="","",IF(X51&lt;Y51,X51,Y51))</f>
      </c>
    </row>
    <row r="52" spans="1:26" ht="21.75" customHeight="1">
      <c r="A52" s="168"/>
      <c r="B52" s="173">
        <f>IF(A52="","",IF(VLOOKUP(A52,'Plant species'!$A$3:$B$895,2)="","",VLOOKUP(A52,'Plant species'!$A$3:$B$895,2)))</f>
      </c>
      <c r="C52" s="137"/>
      <c r="D52" s="137"/>
      <c r="E52" s="137"/>
      <c r="F52" s="137"/>
      <c r="G52" s="137"/>
      <c r="H52" s="137"/>
      <c r="I52" s="137"/>
      <c r="J52" s="137"/>
      <c r="K52" s="137"/>
      <c r="L52" s="137"/>
      <c r="M52" s="138">
        <f t="shared" si="7"/>
      </c>
      <c r="N52" s="139">
        <f t="shared" si="8"/>
      </c>
      <c r="O52" s="140"/>
      <c r="P52" s="140"/>
      <c r="Q52" s="141">
        <f t="shared" si="9"/>
      </c>
      <c r="R52" s="138">
        <f t="shared" si="10"/>
      </c>
      <c r="S52" s="142"/>
      <c r="T52" s="142"/>
      <c r="U52" s="142"/>
      <c r="V52" s="142"/>
      <c r="W52" s="138">
        <f t="shared" si="11"/>
      </c>
      <c r="X52" s="138">
        <f t="shared" si="12"/>
      </c>
      <c r="Y52" s="140"/>
      <c r="Z52" s="144">
        <f t="shared" si="13"/>
      </c>
    </row>
    <row r="53" spans="1:26" ht="21.75" customHeight="1">
      <c r="A53" s="168"/>
      <c r="B53" s="173">
        <f>IF(A53="","",IF(VLOOKUP(A53,'Plant species'!$A$3:$B$895,2)="","",VLOOKUP(A53,'Plant species'!$A$3:$B$895,2)))</f>
      </c>
      <c r="C53" s="137"/>
      <c r="D53" s="137"/>
      <c r="E53" s="137"/>
      <c r="F53" s="137"/>
      <c r="G53" s="137"/>
      <c r="H53" s="137"/>
      <c r="I53" s="137"/>
      <c r="J53" s="137"/>
      <c r="K53" s="137"/>
      <c r="L53" s="137"/>
      <c r="M53" s="138">
        <f t="shared" si="7"/>
      </c>
      <c r="N53" s="139">
        <f t="shared" si="8"/>
      </c>
      <c r="O53" s="140"/>
      <c r="P53" s="140"/>
      <c r="Q53" s="141">
        <f t="shared" si="9"/>
      </c>
      <c r="R53" s="138">
        <f t="shared" si="10"/>
      </c>
      <c r="S53" s="142"/>
      <c r="T53" s="142"/>
      <c r="U53" s="142"/>
      <c r="V53" s="142"/>
      <c r="W53" s="138">
        <f t="shared" si="11"/>
      </c>
      <c r="X53" s="138">
        <f t="shared" si="12"/>
      </c>
      <c r="Y53" s="140"/>
      <c r="Z53" s="144">
        <f t="shared" si="13"/>
      </c>
    </row>
    <row r="54" spans="1:26" ht="21.75" customHeight="1">
      <c r="A54" s="168"/>
      <c r="B54" s="173">
        <f>IF(A54="","",IF(VLOOKUP(A54,'Plant species'!$A$3:$B$895,2)="","",VLOOKUP(A54,'Plant species'!$A$3:$B$895,2)))</f>
      </c>
      <c r="C54" s="137"/>
      <c r="D54" s="137"/>
      <c r="E54" s="137"/>
      <c r="F54" s="137"/>
      <c r="G54" s="137"/>
      <c r="H54" s="137"/>
      <c r="I54" s="137"/>
      <c r="J54" s="137"/>
      <c r="K54" s="137"/>
      <c r="L54" s="137"/>
      <c r="M54" s="138">
        <f t="shared" si="7"/>
      </c>
      <c r="N54" s="139">
        <f t="shared" si="8"/>
      </c>
      <c r="O54" s="140"/>
      <c r="P54" s="140"/>
      <c r="Q54" s="141">
        <f t="shared" si="9"/>
      </c>
      <c r="R54" s="138">
        <f t="shared" si="10"/>
      </c>
      <c r="S54" s="142"/>
      <c r="T54" s="142"/>
      <c r="U54" s="142"/>
      <c r="V54" s="142"/>
      <c r="W54" s="138">
        <f t="shared" si="11"/>
      </c>
      <c r="X54" s="138">
        <f t="shared" si="12"/>
      </c>
      <c r="Y54" s="140"/>
      <c r="Z54" s="144">
        <f t="shared" si="13"/>
      </c>
    </row>
    <row r="55" spans="1:26" ht="21.75" customHeight="1">
      <c r="A55" s="168"/>
      <c r="B55" s="173">
        <f>IF(A55="","",IF(VLOOKUP(A55,'Plant species'!$A$3:$B$895,2)="","",VLOOKUP(A55,'Plant species'!$A$3:$B$895,2)))</f>
      </c>
      <c r="C55" s="137"/>
      <c r="D55" s="137"/>
      <c r="E55" s="137"/>
      <c r="F55" s="137"/>
      <c r="G55" s="137"/>
      <c r="H55" s="137"/>
      <c r="I55" s="137"/>
      <c r="J55" s="137"/>
      <c r="K55" s="137"/>
      <c r="L55" s="137"/>
      <c r="M55" s="138">
        <f t="shared" si="7"/>
      </c>
      <c r="N55" s="139">
        <f t="shared" si="8"/>
      </c>
      <c r="O55" s="140"/>
      <c r="P55" s="140"/>
      <c r="Q55" s="141">
        <f t="shared" si="9"/>
      </c>
      <c r="R55" s="138">
        <f t="shared" si="10"/>
      </c>
      <c r="S55" s="142"/>
      <c r="T55" s="142"/>
      <c r="U55" s="142"/>
      <c r="V55" s="142"/>
      <c r="W55" s="138">
        <f t="shared" si="11"/>
      </c>
      <c r="X55" s="138">
        <f t="shared" si="12"/>
      </c>
      <c r="Y55" s="140"/>
      <c r="Z55" s="144">
        <f t="shared" si="13"/>
      </c>
    </row>
    <row r="56" spans="1:26" ht="21.75" customHeight="1">
      <c r="A56" s="168"/>
      <c r="B56" s="173">
        <f>IF(A56="","",IF(VLOOKUP(A56,'Plant species'!$A$3:$B$895,2)="","",VLOOKUP(A56,'Plant species'!$A$3:$B$895,2)))</f>
      </c>
      <c r="C56" s="137"/>
      <c r="D56" s="137"/>
      <c r="E56" s="137"/>
      <c r="F56" s="137"/>
      <c r="G56" s="137"/>
      <c r="H56" s="137"/>
      <c r="I56" s="137"/>
      <c r="J56" s="137"/>
      <c r="K56" s="137"/>
      <c r="L56" s="137"/>
      <c r="M56" s="138">
        <f t="shared" si="7"/>
      </c>
      <c r="N56" s="139">
        <f t="shared" si="8"/>
      </c>
      <c r="O56" s="140"/>
      <c r="P56" s="140"/>
      <c r="Q56" s="141">
        <f t="shared" si="9"/>
      </c>
      <c r="R56" s="138">
        <f t="shared" si="10"/>
      </c>
      <c r="S56" s="142"/>
      <c r="T56" s="142"/>
      <c r="U56" s="142"/>
      <c r="V56" s="142"/>
      <c r="W56" s="138">
        <f t="shared" si="11"/>
      </c>
      <c r="X56" s="138">
        <f t="shared" si="12"/>
      </c>
      <c r="Y56" s="140"/>
      <c r="Z56" s="144">
        <f t="shared" si="13"/>
      </c>
    </row>
    <row r="57" spans="1:26" ht="21.75" customHeight="1">
      <c r="A57" s="168"/>
      <c r="B57" s="173">
        <f>IF(A57="","",IF(VLOOKUP(A57,'Plant species'!$A$3:$B$895,2)="","",VLOOKUP(A57,'Plant species'!$A$3:$B$895,2)))</f>
      </c>
      <c r="C57" s="137"/>
      <c r="D57" s="137"/>
      <c r="E57" s="137"/>
      <c r="F57" s="137"/>
      <c r="G57" s="137"/>
      <c r="H57" s="137"/>
      <c r="I57" s="137"/>
      <c r="J57" s="137"/>
      <c r="K57" s="137"/>
      <c r="L57" s="137"/>
      <c r="M57" s="138">
        <f t="shared" si="7"/>
      </c>
      <c r="N57" s="139">
        <f t="shared" si="8"/>
      </c>
      <c r="O57" s="140"/>
      <c r="P57" s="140"/>
      <c r="Q57" s="141">
        <f t="shared" si="9"/>
      </c>
      <c r="R57" s="138">
        <f t="shared" si="10"/>
      </c>
      <c r="S57" s="142"/>
      <c r="T57" s="142"/>
      <c r="U57" s="142"/>
      <c r="V57" s="142"/>
      <c r="W57" s="138">
        <f t="shared" si="11"/>
      </c>
      <c r="X57" s="138">
        <f t="shared" si="12"/>
      </c>
      <c r="Y57" s="140"/>
      <c r="Z57" s="144">
        <f t="shared" si="13"/>
      </c>
    </row>
    <row r="58" spans="1:26" ht="21.75" customHeight="1">
      <c r="A58" s="168"/>
      <c r="B58" s="173">
        <f>IF(A58="","",IF(VLOOKUP(A58,'Plant species'!$A$3:$B$895,2)="","",VLOOKUP(A58,'Plant species'!$A$3:$B$895,2)))</f>
      </c>
      <c r="C58" s="137"/>
      <c r="D58" s="137"/>
      <c r="E58" s="137"/>
      <c r="F58" s="137"/>
      <c r="G58" s="137"/>
      <c r="H58" s="137"/>
      <c r="I58" s="137"/>
      <c r="J58" s="137"/>
      <c r="K58" s="137"/>
      <c r="L58" s="137"/>
      <c r="M58" s="138">
        <f t="shared" si="7"/>
      </c>
      <c r="N58" s="139">
        <f t="shared" si="8"/>
      </c>
      <c r="O58" s="140"/>
      <c r="P58" s="140"/>
      <c r="Q58" s="141">
        <f t="shared" si="9"/>
      </c>
      <c r="R58" s="138">
        <f t="shared" si="10"/>
      </c>
      <c r="S58" s="142"/>
      <c r="T58" s="142"/>
      <c r="U58" s="142"/>
      <c r="V58" s="142"/>
      <c r="W58" s="138">
        <f t="shared" si="11"/>
      </c>
      <c r="X58" s="138">
        <f t="shared" si="12"/>
      </c>
      <c r="Y58" s="140"/>
      <c r="Z58" s="144">
        <f t="shared" si="13"/>
      </c>
    </row>
    <row r="59" spans="1:26" ht="21.75" customHeight="1">
      <c r="A59" s="168"/>
      <c r="B59" s="173">
        <f>IF(A59="","",IF(VLOOKUP(A59,'Plant species'!$A$3:$B$895,2)="","",VLOOKUP(A59,'Plant species'!$A$3:$B$895,2)))</f>
      </c>
      <c r="C59" s="137"/>
      <c r="D59" s="137"/>
      <c r="E59" s="137"/>
      <c r="F59" s="137"/>
      <c r="G59" s="137"/>
      <c r="H59" s="137"/>
      <c r="I59" s="137"/>
      <c r="J59" s="137"/>
      <c r="K59" s="137"/>
      <c r="L59" s="137"/>
      <c r="M59" s="138">
        <f t="shared" si="7"/>
      </c>
      <c r="N59" s="139">
        <f t="shared" si="8"/>
      </c>
      <c r="O59" s="140"/>
      <c r="P59" s="140"/>
      <c r="Q59" s="141">
        <f t="shared" si="9"/>
      </c>
      <c r="R59" s="138">
        <f t="shared" si="10"/>
      </c>
      <c r="S59" s="142"/>
      <c r="T59" s="142"/>
      <c r="U59" s="142"/>
      <c r="V59" s="142"/>
      <c r="W59" s="138">
        <f t="shared" si="11"/>
      </c>
      <c r="X59" s="138">
        <f t="shared" si="12"/>
      </c>
      <c r="Y59" s="140"/>
      <c r="Z59" s="144">
        <f t="shared" si="13"/>
      </c>
    </row>
    <row r="60" spans="1:26" ht="21.75" customHeight="1">
      <c r="A60" s="168"/>
      <c r="B60" s="173">
        <f>IF(A60="","",IF(VLOOKUP(A60,'Plant species'!$A$3:$B$895,2)="","",VLOOKUP(A60,'Plant species'!$A$3:$B$895,2)))</f>
      </c>
      <c r="C60" s="137"/>
      <c r="D60" s="137"/>
      <c r="E60" s="137"/>
      <c r="F60" s="137"/>
      <c r="G60" s="137"/>
      <c r="H60" s="137"/>
      <c r="I60" s="137"/>
      <c r="J60" s="137"/>
      <c r="K60" s="137"/>
      <c r="L60" s="137"/>
      <c r="M60" s="138">
        <f t="shared" si="7"/>
      </c>
      <c r="N60" s="139">
        <f t="shared" si="8"/>
      </c>
      <c r="O60" s="140"/>
      <c r="P60" s="140"/>
      <c r="Q60" s="141">
        <f t="shared" si="9"/>
      </c>
      <c r="R60" s="138">
        <f t="shared" si="10"/>
      </c>
      <c r="S60" s="142"/>
      <c r="T60" s="142"/>
      <c r="U60" s="142"/>
      <c r="V60" s="142"/>
      <c r="W60" s="138">
        <f t="shared" si="11"/>
      </c>
      <c r="X60" s="138">
        <f t="shared" si="12"/>
      </c>
      <c r="Y60" s="140"/>
      <c r="Z60" s="144">
        <f t="shared" si="13"/>
      </c>
    </row>
    <row r="61" spans="1:26" ht="21.75" customHeight="1">
      <c r="A61" s="168"/>
      <c r="B61" s="173">
        <f>IF(A61="","",IF(VLOOKUP(A61,'Plant species'!$A$3:$B$895,2)="","",VLOOKUP(A61,'Plant species'!$A$3:$B$895,2)))</f>
      </c>
      <c r="C61" s="137"/>
      <c r="D61" s="137"/>
      <c r="E61" s="137"/>
      <c r="F61" s="137"/>
      <c r="G61" s="137"/>
      <c r="H61" s="137"/>
      <c r="I61" s="137"/>
      <c r="J61" s="137"/>
      <c r="K61" s="137"/>
      <c r="L61" s="137"/>
      <c r="M61" s="138">
        <f t="shared" si="7"/>
      </c>
      <c r="N61" s="139">
        <f t="shared" si="8"/>
      </c>
      <c r="O61" s="140"/>
      <c r="P61" s="140"/>
      <c r="Q61" s="141">
        <f t="shared" si="9"/>
      </c>
      <c r="R61" s="138">
        <f t="shared" si="10"/>
      </c>
      <c r="S61" s="142"/>
      <c r="T61" s="142"/>
      <c r="U61" s="142"/>
      <c r="V61" s="142"/>
      <c r="W61" s="138">
        <f t="shared" si="11"/>
      </c>
      <c r="X61" s="138">
        <f t="shared" si="12"/>
      </c>
      <c r="Y61" s="140"/>
      <c r="Z61" s="144">
        <f t="shared" si="13"/>
      </c>
    </row>
    <row r="62" spans="1:26" ht="21.75" customHeight="1">
      <c r="A62" s="168"/>
      <c r="B62" s="173">
        <f>IF(A62="","",IF(VLOOKUP(A62,'Plant species'!$A$3:$B$895,2)="","",VLOOKUP(A62,'Plant species'!$A$3:$B$895,2)))</f>
      </c>
      <c r="C62" s="137"/>
      <c r="D62" s="137"/>
      <c r="E62" s="137"/>
      <c r="F62" s="137"/>
      <c r="G62" s="137"/>
      <c r="H62" s="137"/>
      <c r="I62" s="137"/>
      <c r="J62" s="137"/>
      <c r="K62" s="137"/>
      <c r="L62" s="137"/>
      <c r="M62" s="138">
        <f t="shared" si="7"/>
      </c>
      <c r="N62" s="139">
        <f t="shared" si="8"/>
      </c>
      <c r="O62" s="140"/>
      <c r="P62" s="140"/>
      <c r="Q62" s="141">
        <f t="shared" si="9"/>
      </c>
      <c r="R62" s="138">
        <f t="shared" si="10"/>
      </c>
      <c r="S62" s="142"/>
      <c r="T62" s="142"/>
      <c r="U62" s="142"/>
      <c r="V62" s="142"/>
      <c r="W62" s="138">
        <f t="shared" si="11"/>
      </c>
      <c r="X62" s="138">
        <f t="shared" si="12"/>
      </c>
      <c r="Y62" s="140"/>
      <c r="Z62" s="144">
        <f t="shared" si="13"/>
      </c>
    </row>
    <row r="63" spans="1:26" ht="21.75" customHeight="1">
      <c r="A63" s="168"/>
      <c r="B63" s="173">
        <f>IF(A63="","",IF(VLOOKUP(A63,'Plant species'!$A$3:$B$895,2)="","",VLOOKUP(A63,'Plant species'!$A$3:$B$895,2)))</f>
      </c>
      <c r="C63" s="137"/>
      <c r="D63" s="137"/>
      <c r="E63" s="137"/>
      <c r="F63" s="137"/>
      <c r="G63" s="137"/>
      <c r="H63" s="137"/>
      <c r="I63" s="137"/>
      <c r="J63" s="137"/>
      <c r="K63" s="137"/>
      <c r="L63" s="137"/>
      <c r="M63" s="138">
        <f t="shared" si="7"/>
      </c>
      <c r="N63" s="139">
        <f t="shared" si="8"/>
      </c>
      <c r="O63" s="140"/>
      <c r="P63" s="140"/>
      <c r="Q63" s="141">
        <f t="shared" si="9"/>
      </c>
      <c r="R63" s="138">
        <f t="shared" si="10"/>
      </c>
      <c r="S63" s="142"/>
      <c r="T63" s="142"/>
      <c r="U63" s="142"/>
      <c r="V63" s="142"/>
      <c r="W63" s="138">
        <f t="shared" si="11"/>
      </c>
      <c r="X63" s="138">
        <f t="shared" si="12"/>
      </c>
      <c r="Y63" s="140"/>
      <c r="Z63" s="144">
        <f t="shared" si="13"/>
      </c>
    </row>
    <row r="64" spans="1:26" ht="21.75" customHeight="1">
      <c r="A64" s="168"/>
      <c r="B64" s="173">
        <f>IF(A64="","",IF(VLOOKUP(A64,'Plant species'!$A$3:$B$895,2)="","",VLOOKUP(A64,'Plant species'!$A$3:$B$895,2)))</f>
      </c>
      <c r="C64" s="137"/>
      <c r="D64" s="137"/>
      <c r="E64" s="137"/>
      <c r="F64" s="137"/>
      <c r="G64" s="137"/>
      <c r="H64" s="137"/>
      <c r="I64" s="137"/>
      <c r="J64" s="137"/>
      <c r="K64" s="137"/>
      <c r="L64" s="137"/>
      <c r="M64" s="138">
        <f t="shared" si="7"/>
      </c>
      <c r="N64" s="139">
        <f t="shared" si="8"/>
      </c>
      <c r="O64" s="140"/>
      <c r="P64" s="140"/>
      <c r="Q64" s="141">
        <f t="shared" si="9"/>
      </c>
      <c r="R64" s="138">
        <f t="shared" si="10"/>
      </c>
      <c r="S64" s="142"/>
      <c r="T64" s="142"/>
      <c r="U64" s="142"/>
      <c r="V64" s="142"/>
      <c r="W64" s="138">
        <f t="shared" si="11"/>
      </c>
      <c r="X64" s="138">
        <f t="shared" si="12"/>
      </c>
      <c r="Y64" s="140"/>
      <c r="Z64" s="144">
        <f t="shared" si="13"/>
      </c>
    </row>
    <row r="65" spans="1:26" ht="21.75" customHeight="1">
      <c r="A65" s="168"/>
      <c r="B65" s="173">
        <f>IF(A65="","",IF(VLOOKUP(A65,'Plant species'!$A$3:$B$895,2)="","",VLOOKUP(A65,'Plant species'!$A$3:$B$895,2)))</f>
      </c>
      <c r="C65" s="137"/>
      <c r="D65" s="137"/>
      <c r="E65" s="137"/>
      <c r="F65" s="137"/>
      <c r="G65" s="137"/>
      <c r="H65" s="137"/>
      <c r="I65" s="137"/>
      <c r="J65" s="137"/>
      <c r="K65" s="137"/>
      <c r="L65" s="137"/>
      <c r="M65" s="138">
        <f t="shared" si="7"/>
      </c>
      <c r="N65" s="139">
        <f t="shared" si="8"/>
      </c>
      <c r="O65" s="140"/>
      <c r="P65" s="140"/>
      <c r="Q65" s="141">
        <f t="shared" si="9"/>
      </c>
      <c r="R65" s="138">
        <f t="shared" si="10"/>
      </c>
      <c r="S65" s="142"/>
      <c r="T65" s="142"/>
      <c r="U65" s="142"/>
      <c r="V65" s="142"/>
      <c r="W65" s="138">
        <f t="shared" si="11"/>
      </c>
      <c r="X65" s="138">
        <f t="shared" si="12"/>
      </c>
      <c r="Y65" s="140"/>
      <c r="Z65" s="144">
        <f t="shared" si="13"/>
      </c>
    </row>
    <row r="66" spans="1:26" ht="21.75" customHeight="1">
      <c r="A66" s="168"/>
      <c r="B66" s="173">
        <f>IF(A66="","",IF(VLOOKUP(A66,'Plant species'!$A$3:$B$895,2)="","",VLOOKUP(A66,'Plant species'!$A$3:$B$895,2)))</f>
      </c>
      <c r="C66" s="137"/>
      <c r="D66" s="137"/>
      <c r="E66" s="137"/>
      <c r="F66" s="137"/>
      <c r="G66" s="137"/>
      <c r="H66" s="137"/>
      <c r="I66" s="137"/>
      <c r="J66" s="137"/>
      <c r="K66" s="137"/>
      <c r="L66" s="137"/>
      <c r="M66" s="138">
        <f t="shared" si="7"/>
      </c>
      <c r="N66" s="139">
        <f t="shared" si="8"/>
      </c>
      <c r="O66" s="140"/>
      <c r="P66" s="140"/>
      <c r="Q66" s="141">
        <f t="shared" si="9"/>
      </c>
      <c r="R66" s="138">
        <f t="shared" si="10"/>
      </c>
      <c r="S66" s="142"/>
      <c r="T66" s="142"/>
      <c r="U66" s="142"/>
      <c r="V66" s="142"/>
      <c r="W66" s="138">
        <f t="shared" si="11"/>
      </c>
      <c r="X66" s="138">
        <f t="shared" si="12"/>
      </c>
      <c r="Y66" s="140"/>
      <c r="Z66" s="144">
        <f t="shared" si="13"/>
      </c>
    </row>
    <row r="67" spans="1:26" ht="21.75" customHeight="1">
      <c r="A67" s="168"/>
      <c r="B67" s="173">
        <f>IF(A67="","",IF(VLOOKUP(A67,'Plant species'!$A$3:$B$895,2)="","",VLOOKUP(A67,'Plant species'!$A$3:$B$895,2)))</f>
      </c>
      <c r="C67" s="137"/>
      <c r="D67" s="137"/>
      <c r="E67" s="137"/>
      <c r="F67" s="137"/>
      <c r="G67" s="137"/>
      <c r="H67" s="137"/>
      <c r="I67" s="137"/>
      <c r="J67" s="137"/>
      <c r="K67" s="137"/>
      <c r="L67" s="137"/>
      <c r="M67" s="138">
        <f t="shared" si="7"/>
      </c>
      <c r="N67" s="139">
        <f t="shared" si="8"/>
      </c>
      <c r="O67" s="140"/>
      <c r="P67" s="140"/>
      <c r="Q67" s="141">
        <f t="shared" si="9"/>
      </c>
      <c r="R67" s="138">
        <f t="shared" si="10"/>
      </c>
      <c r="S67" s="142"/>
      <c r="T67" s="142"/>
      <c r="U67" s="142"/>
      <c r="V67" s="142"/>
      <c r="W67" s="138">
        <f t="shared" si="11"/>
      </c>
      <c r="X67" s="138">
        <f t="shared" si="12"/>
      </c>
      <c r="Y67" s="140"/>
      <c r="Z67" s="144">
        <f t="shared" si="13"/>
      </c>
    </row>
    <row r="68" spans="1:26" ht="21.75" customHeight="1">
      <c r="A68" s="168"/>
      <c r="B68" s="173">
        <f>IF(A68="","",IF(VLOOKUP(A68,'Plant species'!$A$3:$B$895,2)="","",VLOOKUP(A68,'Plant species'!$A$3:$B$895,2)))</f>
      </c>
      <c r="C68" s="137"/>
      <c r="D68" s="137"/>
      <c r="E68" s="137"/>
      <c r="F68" s="137"/>
      <c r="G68" s="137"/>
      <c r="H68" s="137"/>
      <c r="I68" s="137"/>
      <c r="J68" s="137"/>
      <c r="K68" s="137"/>
      <c r="L68" s="137"/>
      <c r="M68" s="138">
        <f t="shared" si="7"/>
      </c>
      <c r="N68" s="139">
        <f t="shared" si="8"/>
      </c>
      <c r="O68" s="140"/>
      <c r="P68" s="140"/>
      <c r="Q68" s="141">
        <f t="shared" si="9"/>
      </c>
      <c r="R68" s="138">
        <f t="shared" si="10"/>
      </c>
      <c r="S68" s="142"/>
      <c r="T68" s="142"/>
      <c r="U68" s="142"/>
      <c r="V68" s="142"/>
      <c r="W68" s="138">
        <f t="shared" si="11"/>
      </c>
      <c r="X68" s="138">
        <f t="shared" si="12"/>
      </c>
      <c r="Y68" s="140"/>
      <c r="Z68" s="144">
        <f t="shared" si="13"/>
      </c>
    </row>
    <row r="69" spans="1:26" ht="21.75" customHeight="1">
      <c r="A69" s="168"/>
      <c r="B69" s="173">
        <f>IF(A69="","",IF(VLOOKUP(A69,'Plant species'!$A$3:$B$895,2)="","",VLOOKUP(A69,'Plant species'!$A$3:$B$895,2)))</f>
      </c>
      <c r="C69" s="137"/>
      <c r="D69" s="137"/>
      <c r="E69" s="137"/>
      <c r="F69" s="137"/>
      <c r="G69" s="137"/>
      <c r="H69" s="137"/>
      <c r="I69" s="137"/>
      <c r="J69" s="137"/>
      <c r="K69" s="137"/>
      <c r="L69" s="137"/>
      <c r="M69" s="138">
        <f t="shared" si="7"/>
      </c>
      <c r="N69" s="139">
        <f t="shared" si="8"/>
      </c>
      <c r="O69" s="140"/>
      <c r="P69" s="140"/>
      <c r="Q69" s="141">
        <f t="shared" si="9"/>
      </c>
      <c r="R69" s="138">
        <f t="shared" si="10"/>
      </c>
      <c r="S69" s="142"/>
      <c r="T69" s="142"/>
      <c r="U69" s="142"/>
      <c r="V69" s="142"/>
      <c r="W69" s="138">
        <f t="shared" si="11"/>
      </c>
      <c r="X69" s="138">
        <f t="shared" si="12"/>
      </c>
      <c r="Y69" s="140"/>
      <c r="Z69" s="144">
        <f t="shared" si="13"/>
      </c>
    </row>
    <row r="70" spans="1:26" ht="21.75" customHeight="1">
      <c r="A70" s="168"/>
      <c r="B70" s="173">
        <f>IF(A70="","",IF(VLOOKUP(A70,'Plant species'!$A$3:$B$895,2)="","",VLOOKUP(A70,'Plant species'!$A$3:$B$895,2)))</f>
      </c>
      <c r="C70" s="137"/>
      <c r="D70" s="137"/>
      <c r="E70" s="137"/>
      <c r="F70" s="137"/>
      <c r="G70" s="137"/>
      <c r="H70" s="137"/>
      <c r="I70" s="137"/>
      <c r="J70" s="137"/>
      <c r="K70" s="137"/>
      <c r="L70" s="137"/>
      <c r="M70" s="138">
        <f t="shared" si="7"/>
      </c>
      <c r="N70" s="139">
        <f t="shared" si="8"/>
      </c>
      <c r="O70" s="140"/>
      <c r="P70" s="140"/>
      <c r="Q70" s="141">
        <f t="shared" si="9"/>
      </c>
      <c r="R70" s="138">
        <f t="shared" si="10"/>
      </c>
      <c r="S70" s="142"/>
      <c r="T70" s="142"/>
      <c r="U70" s="142"/>
      <c r="V70" s="142"/>
      <c r="W70" s="138">
        <f t="shared" si="11"/>
      </c>
      <c r="X70" s="138">
        <f t="shared" si="12"/>
      </c>
      <c r="Y70" s="140"/>
      <c r="Z70" s="144">
        <f t="shared" si="13"/>
      </c>
    </row>
    <row r="71" spans="1:26" ht="21.75" customHeight="1">
      <c r="A71" s="168"/>
      <c r="B71" s="173">
        <f>IF(A71="","",IF(VLOOKUP(A71,'Plant species'!$A$3:$B$895,2)="","",VLOOKUP(A71,'Plant species'!$A$3:$B$895,2)))</f>
      </c>
      <c r="C71" s="137"/>
      <c r="D71" s="137"/>
      <c r="E71" s="137"/>
      <c r="F71" s="137"/>
      <c r="G71" s="137"/>
      <c r="H71" s="137"/>
      <c r="I71" s="137"/>
      <c r="J71" s="137"/>
      <c r="K71" s="137"/>
      <c r="L71" s="137"/>
      <c r="M71" s="138">
        <f t="shared" si="7"/>
      </c>
      <c r="N71" s="139">
        <f t="shared" si="8"/>
      </c>
      <c r="O71" s="140"/>
      <c r="P71" s="140"/>
      <c r="Q71" s="141">
        <f t="shared" si="9"/>
      </c>
      <c r="R71" s="138">
        <f t="shared" si="10"/>
      </c>
      <c r="S71" s="142"/>
      <c r="T71" s="142"/>
      <c r="U71" s="142"/>
      <c r="V71" s="142"/>
      <c r="W71" s="138">
        <f t="shared" si="11"/>
      </c>
      <c r="X71" s="138">
        <f t="shared" si="12"/>
      </c>
      <c r="Y71" s="140"/>
      <c r="Z71" s="144">
        <f t="shared" si="13"/>
      </c>
    </row>
    <row r="72" spans="1:26" ht="18" customHeight="1">
      <c r="A72" s="45" t="s">
        <v>89</v>
      </c>
      <c r="B72" s="46"/>
      <c r="C72" s="46"/>
      <c r="D72" s="46"/>
      <c r="E72" s="46"/>
      <c r="F72" s="46"/>
      <c r="G72" s="46"/>
      <c r="H72" s="46"/>
      <c r="I72" s="46"/>
      <c r="J72" s="46"/>
      <c r="K72" s="46"/>
      <c r="L72" s="46"/>
      <c r="M72" s="47"/>
      <c r="N72" s="51"/>
      <c r="O72" s="51"/>
      <c r="P72" s="51"/>
      <c r="Q72" s="51"/>
      <c r="R72" s="51"/>
      <c r="S72" s="51"/>
      <c r="T72" s="51"/>
      <c r="U72" s="51"/>
      <c r="V72" s="51"/>
      <c r="W72" s="49"/>
      <c r="X72" s="40"/>
      <c r="Y72" s="40"/>
      <c r="Z72" s="40"/>
    </row>
    <row r="73" spans="1:26" ht="18" customHeight="1">
      <c r="A73" s="50"/>
      <c r="B73" s="51"/>
      <c r="C73" s="51"/>
      <c r="D73" s="51"/>
      <c r="E73" s="51"/>
      <c r="F73" s="51"/>
      <c r="G73" s="51"/>
      <c r="H73" s="51"/>
      <c r="I73" s="51"/>
      <c r="J73" s="51"/>
      <c r="K73" s="51"/>
      <c r="L73" s="51"/>
      <c r="M73" s="52"/>
      <c r="N73" s="240" t="s">
        <v>2755</v>
      </c>
      <c r="O73" s="208"/>
      <c r="P73" s="208"/>
      <c r="Q73" s="208"/>
      <c r="R73" s="208"/>
      <c r="S73" s="208"/>
      <c r="T73" s="208"/>
      <c r="U73" s="208"/>
      <c r="V73" s="208"/>
      <c r="W73" s="208"/>
      <c r="X73" s="160">
        <f>SUM(X51:X71)</f>
        <v>0</v>
      </c>
      <c r="Y73" s="165"/>
      <c r="Z73" s="42"/>
    </row>
    <row r="74" spans="1:26" ht="18" customHeight="1">
      <c r="A74" s="53"/>
      <c r="B74" s="54"/>
      <c r="C74" s="54"/>
      <c r="D74" s="54"/>
      <c r="E74" s="54"/>
      <c r="F74" s="54"/>
      <c r="G74" s="54"/>
      <c r="H74" s="54"/>
      <c r="I74" s="54"/>
      <c r="J74" s="54"/>
      <c r="K74" s="54"/>
      <c r="L74" s="54"/>
      <c r="M74" s="55"/>
      <c r="N74" s="233" t="s">
        <v>43</v>
      </c>
      <c r="O74" s="233"/>
      <c r="P74" s="233"/>
      <c r="Q74" s="233"/>
      <c r="R74" s="233"/>
      <c r="S74" s="233"/>
      <c r="T74" s="233"/>
      <c r="U74" s="233"/>
      <c r="V74" s="233"/>
      <c r="W74" s="233"/>
      <c r="X74" s="234"/>
      <c r="Y74" s="160">
        <f>SUM(Y51:Y71)</f>
        <v>0</v>
      </c>
      <c r="Z74" s="42"/>
    </row>
    <row r="75" spans="1:26" ht="18" customHeight="1">
      <c r="A75" s="56"/>
      <c r="B75" s="57"/>
      <c r="C75" s="57"/>
      <c r="D75" s="57"/>
      <c r="E75" s="57"/>
      <c r="F75" s="57"/>
      <c r="G75" s="57"/>
      <c r="H75" s="57"/>
      <c r="I75" s="57"/>
      <c r="J75" s="57"/>
      <c r="K75" s="57"/>
      <c r="L75" s="57"/>
      <c r="M75" s="58"/>
      <c r="N75" s="233" t="s">
        <v>42</v>
      </c>
      <c r="O75" s="233"/>
      <c r="P75" s="233"/>
      <c r="Q75" s="233"/>
      <c r="R75" s="233"/>
      <c r="S75" s="233"/>
      <c r="T75" s="233"/>
      <c r="U75" s="233"/>
      <c r="V75" s="233"/>
      <c r="W75" s="233"/>
      <c r="X75" s="233"/>
      <c r="Y75" s="234"/>
      <c r="Z75" s="160">
        <f>SUM(Z51:Z71)</f>
        <v>0</v>
      </c>
    </row>
    <row r="76" spans="22:26" ht="12.75">
      <c r="V76" s="27"/>
      <c r="W76" s="28"/>
      <c r="X76" s="28"/>
      <c r="Y76" s="28"/>
      <c r="Z76" s="28"/>
    </row>
  </sheetData>
  <sheetProtection password="CE5A" sheet="1" objects="1" scenarios="1"/>
  <mergeCells count="91">
    <mergeCell ref="A1:B3"/>
    <mergeCell ref="A41:B43"/>
    <mergeCell ref="C1:J2"/>
    <mergeCell ref="X1:Z2"/>
    <mergeCell ref="C41:J42"/>
    <mergeCell ref="X41:Z42"/>
    <mergeCell ref="S12:S13"/>
    <mergeCell ref="T12:T13"/>
    <mergeCell ref="U12:U13"/>
    <mergeCell ref="V12:V13"/>
    <mergeCell ref="S10:S11"/>
    <mergeCell ref="T10:T11"/>
    <mergeCell ref="U10:U11"/>
    <mergeCell ref="V10:V11"/>
    <mergeCell ref="S47:S50"/>
    <mergeCell ref="R47:R50"/>
    <mergeCell ref="M47:M50"/>
    <mergeCell ref="A18:B19"/>
    <mergeCell ref="C18:H18"/>
    <mergeCell ref="C19:L19"/>
    <mergeCell ref="S17:S20"/>
    <mergeCell ref="M17:M20"/>
    <mergeCell ref="N37:W37"/>
    <mergeCell ref="P18:P20"/>
    <mergeCell ref="Y47:Y50"/>
    <mergeCell ref="O12:Q12"/>
    <mergeCell ref="I12:J12"/>
    <mergeCell ref="K12:N12"/>
    <mergeCell ref="T47:T50"/>
    <mergeCell ref="U47:U50"/>
    <mergeCell ref="V47:V50"/>
    <mergeCell ref="U17:U20"/>
    <mergeCell ref="O17:Q17"/>
    <mergeCell ref="O47:Q47"/>
    <mergeCell ref="Z47:Z50"/>
    <mergeCell ref="A48:B49"/>
    <mergeCell ref="B6:G6"/>
    <mergeCell ref="B9:G9"/>
    <mergeCell ref="B12:F12"/>
    <mergeCell ref="W44:Z44"/>
    <mergeCell ref="X12:Y12"/>
    <mergeCell ref="X14:Y14"/>
    <mergeCell ref="T14:U15"/>
    <mergeCell ref="X47:X50"/>
    <mergeCell ref="N75:Y75"/>
    <mergeCell ref="P35:V35"/>
    <mergeCell ref="C49:L49"/>
    <mergeCell ref="N73:W73"/>
    <mergeCell ref="N74:X74"/>
    <mergeCell ref="C48:H48"/>
    <mergeCell ref="O48:O50"/>
    <mergeCell ref="P48:P50"/>
    <mergeCell ref="Q48:Q50"/>
    <mergeCell ref="W47:W49"/>
    <mergeCell ref="H6:I6"/>
    <mergeCell ref="W9:W10"/>
    <mergeCell ref="A39:M40"/>
    <mergeCell ref="N38:X38"/>
    <mergeCell ref="N39:Y39"/>
    <mergeCell ref="N40:Y40"/>
    <mergeCell ref="R9:R10"/>
    <mergeCell ref="H9:I9"/>
    <mergeCell ref="G12:H12"/>
    <mergeCell ref="R17:R20"/>
    <mergeCell ref="X6:Y6"/>
    <mergeCell ref="X9:Y9"/>
    <mergeCell ref="X10:Y10"/>
    <mergeCell ref="V6:V7"/>
    <mergeCell ref="V8:V9"/>
    <mergeCell ref="N36:V36"/>
    <mergeCell ref="Y17:Y20"/>
    <mergeCell ref="T17:T20"/>
    <mergeCell ref="V17:V20"/>
    <mergeCell ref="O10:Q10"/>
    <mergeCell ref="W4:Z4"/>
    <mergeCell ref="O18:O20"/>
    <mergeCell ref="Z17:Z20"/>
    <mergeCell ref="W17:W19"/>
    <mergeCell ref="X17:X20"/>
    <mergeCell ref="S8:S9"/>
    <mergeCell ref="T8:T9"/>
    <mergeCell ref="U8:U9"/>
    <mergeCell ref="Q18:Q20"/>
    <mergeCell ref="J6:L6"/>
    <mergeCell ref="O6:Q6"/>
    <mergeCell ref="O9:Q9"/>
    <mergeCell ref="T5:U5"/>
    <mergeCell ref="S6:S7"/>
    <mergeCell ref="T6:T7"/>
    <mergeCell ref="U6:U7"/>
    <mergeCell ref="J9:L9"/>
  </mergeCells>
  <dataValidations count="3">
    <dataValidation type="list" allowBlank="1" showInputMessage="1" showErrorMessage="1" sqref="A51:A71 A21:A33">
      <formula1>Plant_Name</formula1>
    </dataValidation>
    <dataValidation type="list" allowBlank="1" showInputMessage="1" showErrorMessage="1" sqref="N49">
      <formula1>$AB$20:$AB$26</formula1>
    </dataValidation>
    <dataValidation type="list" allowBlank="1" showInputMessage="1" showErrorMessage="1" sqref="N19">
      <formula1>$AB$20:$AB$25</formula1>
    </dataValidation>
  </dataValidations>
  <printOptions horizontalCentered="1"/>
  <pageMargins left="0.5" right="0.5" top="0.5" bottom="0.5" header="0.5" footer="0.5"/>
  <pageSetup fitToHeight="2" horizontalDpi="600" verticalDpi="600" orientation="landscape" paperSize="17" r:id="rId4"/>
  <rowBreaks count="1" manualBreakCount="1">
    <brk id="40" max="31" man="1"/>
  </rowBreaks>
  <colBreaks count="1" manualBreakCount="1">
    <brk id="26" max="87" man="1"/>
  </colBreaks>
  <drawing r:id="rId3"/>
  <legacyDrawing r:id="rId2"/>
</worksheet>
</file>

<file path=xl/worksheets/sheet3.xml><?xml version="1.0" encoding="utf-8"?>
<worksheet xmlns="http://schemas.openxmlformats.org/spreadsheetml/2006/main" xmlns:r="http://schemas.openxmlformats.org/officeDocument/2006/relationships">
  <dimension ref="A1:D895"/>
  <sheetViews>
    <sheetView view="pageBreakPreview" zoomScaleSheetLayoutView="100" workbookViewId="0" topLeftCell="A1">
      <pane ySplit="1" topLeftCell="BM2" activePane="bottomLeft" state="frozen"/>
      <selection pane="topLeft" activeCell="A1" sqref="A1"/>
      <selection pane="bottomLeft" activeCell="E45" sqref="E45"/>
    </sheetView>
  </sheetViews>
  <sheetFormatPr defaultColWidth="9.140625" defaultRowHeight="12.75"/>
  <cols>
    <col min="1" max="1" width="24.57421875" style="26" customWidth="1"/>
    <col min="2" max="2" width="35.00390625" style="26" customWidth="1"/>
    <col min="3" max="3" width="9.00390625" style="68" customWidth="1"/>
    <col min="4" max="16384" width="9.140625" style="26" customWidth="1"/>
  </cols>
  <sheetData>
    <row r="1" spans="1:3" ht="40.5" customHeight="1">
      <c r="A1" s="23" t="s">
        <v>67</v>
      </c>
      <c r="B1" s="29" t="s">
        <v>2764</v>
      </c>
      <c r="C1" s="30" t="s">
        <v>10</v>
      </c>
    </row>
    <row r="2" ht="12.75">
      <c r="D2" s="31"/>
    </row>
    <row r="3" spans="1:4" ht="12.75">
      <c r="A3" t="s">
        <v>559</v>
      </c>
      <c r="B3" t="s">
        <v>560</v>
      </c>
      <c r="C3" t="s">
        <v>561</v>
      </c>
      <c r="D3" s="31"/>
    </row>
    <row r="4" spans="1:4" ht="12.75">
      <c r="A4" t="s">
        <v>1190</v>
      </c>
      <c r="B4" t="s">
        <v>1191</v>
      </c>
      <c r="C4" t="s">
        <v>1192</v>
      </c>
      <c r="D4" s="31"/>
    </row>
    <row r="5" spans="1:4" ht="12.75">
      <c r="A5" t="s">
        <v>2051</v>
      </c>
      <c r="B5" t="s">
        <v>2052</v>
      </c>
      <c r="C5" t="s">
        <v>2053</v>
      </c>
      <c r="D5" s="31"/>
    </row>
    <row r="6" spans="1:4" ht="12.75">
      <c r="A6" t="s">
        <v>1394</v>
      </c>
      <c r="B6" t="s">
        <v>1395</v>
      </c>
      <c r="C6" t="s">
        <v>1396</v>
      </c>
      <c r="D6" s="31"/>
    </row>
    <row r="7" spans="1:4" ht="12.75">
      <c r="A7" t="s">
        <v>447</v>
      </c>
      <c r="B7" t="s">
        <v>448</v>
      </c>
      <c r="C7" t="s">
        <v>449</v>
      </c>
      <c r="D7" s="31"/>
    </row>
    <row r="8" spans="1:4" ht="12.75">
      <c r="A8" t="s">
        <v>496</v>
      </c>
      <c r="B8" t="s">
        <v>497</v>
      </c>
      <c r="C8" t="s">
        <v>498</v>
      </c>
      <c r="D8" s="31"/>
    </row>
    <row r="9" spans="1:4" ht="12.75">
      <c r="A9" t="s">
        <v>1756</v>
      </c>
      <c r="B9" t="s">
        <v>1757</v>
      </c>
      <c r="C9" t="s">
        <v>1758</v>
      </c>
      <c r="D9" s="31"/>
    </row>
    <row r="10" spans="1:4" ht="12.75">
      <c r="A10" t="s">
        <v>511</v>
      </c>
      <c r="B10" t="s">
        <v>512</v>
      </c>
      <c r="C10" t="s">
        <v>513</v>
      </c>
      <c r="D10" s="31"/>
    </row>
    <row r="11" spans="1:4" ht="12.75">
      <c r="A11" t="s">
        <v>405</v>
      </c>
      <c r="B11" t="s">
        <v>406</v>
      </c>
      <c r="C11" t="s">
        <v>407</v>
      </c>
      <c r="D11" s="31"/>
    </row>
    <row r="12" spans="1:4" ht="12.75">
      <c r="A12" t="s">
        <v>1241</v>
      </c>
      <c r="B12" t="s">
        <v>1242</v>
      </c>
      <c r="C12" t="s">
        <v>1243</v>
      </c>
      <c r="D12" s="31"/>
    </row>
    <row r="13" spans="1:4" ht="12.75">
      <c r="A13" t="s">
        <v>514</v>
      </c>
      <c r="B13" t="s">
        <v>515</v>
      </c>
      <c r="C13" t="s">
        <v>516</v>
      </c>
      <c r="D13" s="31"/>
    </row>
    <row r="14" spans="1:4" ht="12.75">
      <c r="A14" t="s">
        <v>2081</v>
      </c>
      <c r="B14" t="s">
        <v>2082</v>
      </c>
      <c r="C14" t="s">
        <v>2083</v>
      </c>
      <c r="D14" s="31"/>
    </row>
    <row r="15" spans="1:4" ht="12.75">
      <c r="A15" t="s">
        <v>1893</v>
      </c>
      <c r="B15" t="s">
        <v>1894</v>
      </c>
      <c r="C15" t="s">
        <v>1895</v>
      </c>
      <c r="D15" s="31"/>
    </row>
    <row r="16" spans="1:4" ht="12.75">
      <c r="A16" t="s">
        <v>1525</v>
      </c>
      <c r="B16" t="s">
        <v>1526</v>
      </c>
      <c r="C16" t="s">
        <v>1527</v>
      </c>
      <c r="D16" s="31"/>
    </row>
    <row r="17" spans="1:4" ht="12.75">
      <c r="A17" t="s">
        <v>418</v>
      </c>
      <c r="B17" t="s">
        <v>419</v>
      </c>
      <c r="C17" t="s">
        <v>420</v>
      </c>
      <c r="D17" s="31"/>
    </row>
    <row r="18" spans="1:4" ht="12.75">
      <c r="A18" t="s">
        <v>1934</v>
      </c>
      <c r="B18" t="s">
        <v>1935</v>
      </c>
      <c r="C18" t="s">
        <v>1936</v>
      </c>
      <c r="D18" s="31"/>
    </row>
    <row r="19" spans="1:4" ht="12.75">
      <c r="A19" t="s">
        <v>369</v>
      </c>
      <c r="B19" t="s">
        <v>370</v>
      </c>
      <c r="C19" t="s">
        <v>371</v>
      </c>
      <c r="D19" s="31"/>
    </row>
    <row r="20" spans="1:4" ht="12.75">
      <c r="A20" t="s">
        <v>1175</v>
      </c>
      <c r="B20" t="s">
        <v>1176</v>
      </c>
      <c r="C20" t="s">
        <v>1177</v>
      </c>
      <c r="D20" s="31"/>
    </row>
    <row r="21" spans="1:4" ht="12.75">
      <c r="A21" t="s">
        <v>1693</v>
      </c>
      <c r="B21" t="s">
        <v>1694</v>
      </c>
      <c r="C21" t="s">
        <v>1695</v>
      </c>
      <c r="D21" s="31"/>
    </row>
    <row r="22" spans="1:4" ht="12.75">
      <c r="A22" t="s">
        <v>493</v>
      </c>
      <c r="B22" t="s">
        <v>494</v>
      </c>
      <c r="C22" t="s">
        <v>495</v>
      </c>
      <c r="D22" s="31"/>
    </row>
    <row r="23" spans="1:4" ht="12.75">
      <c r="A23" t="s">
        <v>2647</v>
      </c>
      <c r="B23" t="s">
        <v>2648</v>
      </c>
      <c r="C23" t="s">
        <v>2649</v>
      </c>
      <c r="D23" s="31"/>
    </row>
    <row r="24" spans="1:4" ht="12.75">
      <c r="A24" t="s">
        <v>2336</v>
      </c>
      <c r="B24" t="s">
        <v>2337</v>
      </c>
      <c r="C24" t="s">
        <v>2338</v>
      </c>
      <c r="D24" s="31"/>
    </row>
    <row r="25" spans="1:4" ht="12.75">
      <c r="A25" t="s">
        <v>152</v>
      </c>
      <c r="B25" t="s">
        <v>153</v>
      </c>
      <c r="C25" t="s">
        <v>154</v>
      </c>
      <c r="D25" s="31"/>
    </row>
    <row r="26" spans="1:4" ht="12.75">
      <c r="A26" t="s">
        <v>1131</v>
      </c>
      <c r="B26" t="s">
        <v>1132</v>
      </c>
      <c r="C26" t="s">
        <v>1133</v>
      </c>
      <c r="D26" s="31"/>
    </row>
    <row r="27" spans="1:4" ht="12.75">
      <c r="A27" t="s">
        <v>1998</v>
      </c>
      <c r="B27" t="s">
        <v>1999</v>
      </c>
      <c r="C27" t="s">
        <v>2000</v>
      </c>
      <c r="D27" s="31"/>
    </row>
    <row r="28" spans="1:4" ht="12.75">
      <c r="A28" t="s">
        <v>2294</v>
      </c>
      <c r="B28" t="s">
        <v>2295</v>
      </c>
      <c r="C28" t="s">
        <v>2296</v>
      </c>
      <c r="D28" s="31"/>
    </row>
    <row r="29" spans="1:4" ht="12.75">
      <c r="A29" t="s">
        <v>2520</v>
      </c>
      <c r="B29" t="s">
        <v>2521</v>
      </c>
      <c r="C29" t="s">
        <v>2522</v>
      </c>
      <c r="D29" s="31"/>
    </row>
    <row r="30" spans="1:4" ht="12.75">
      <c r="A30" t="s">
        <v>228</v>
      </c>
      <c r="B30" t="s">
        <v>229</v>
      </c>
      <c r="C30" t="s">
        <v>230</v>
      </c>
      <c r="D30" s="31"/>
    </row>
    <row r="31" spans="1:4" ht="12.75">
      <c r="A31" t="s">
        <v>1753</v>
      </c>
      <c r="B31" t="s">
        <v>1754</v>
      </c>
      <c r="C31" t="s">
        <v>1755</v>
      </c>
      <c r="D31" s="31"/>
    </row>
    <row r="32" spans="1:4" ht="12.75">
      <c r="A32" t="s">
        <v>604</v>
      </c>
      <c r="B32" t="s">
        <v>605</v>
      </c>
      <c r="C32" t="s">
        <v>606</v>
      </c>
      <c r="D32" s="31"/>
    </row>
    <row r="33" spans="1:4" ht="12.75">
      <c r="A33" t="s">
        <v>248</v>
      </c>
      <c r="B33" t="s">
        <v>249</v>
      </c>
      <c r="C33" t="s">
        <v>250</v>
      </c>
      <c r="D33" s="31"/>
    </row>
    <row r="34" spans="1:4" ht="12.75">
      <c r="A34" t="s">
        <v>565</v>
      </c>
      <c r="B34" t="s">
        <v>566</v>
      </c>
      <c r="C34" t="s">
        <v>567</v>
      </c>
      <c r="D34" s="31"/>
    </row>
    <row r="35" spans="1:4" ht="12.75">
      <c r="A35" t="s">
        <v>2356</v>
      </c>
      <c r="B35" t="s">
        <v>2357</v>
      </c>
      <c r="C35" t="s">
        <v>2358</v>
      </c>
      <c r="D35" s="31"/>
    </row>
    <row r="36" spans="1:4" ht="12.75">
      <c r="A36" t="s">
        <v>2631</v>
      </c>
      <c r="B36" t="s">
        <v>2632</v>
      </c>
      <c r="C36" t="s">
        <v>2633</v>
      </c>
      <c r="D36" s="31"/>
    </row>
    <row r="37" spans="1:4" ht="12.75">
      <c r="A37" t="s">
        <v>646</v>
      </c>
      <c r="B37" t="s">
        <v>647</v>
      </c>
      <c r="C37" t="s">
        <v>648</v>
      </c>
      <c r="D37" s="31"/>
    </row>
    <row r="38" spans="1:4" ht="12.75">
      <c r="A38" t="s">
        <v>2547</v>
      </c>
      <c r="B38" t="s">
        <v>2548</v>
      </c>
      <c r="C38" t="s">
        <v>2549</v>
      </c>
      <c r="D38" s="31"/>
    </row>
    <row r="39" spans="1:4" ht="12.75">
      <c r="A39" t="s">
        <v>732</v>
      </c>
      <c r="B39" t="s">
        <v>733</v>
      </c>
      <c r="C39" t="s">
        <v>734</v>
      </c>
      <c r="D39" s="31"/>
    </row>
    <row r="40" spans="1:4" ht="12.75">
      <c r="A40" t="s">
        <v>1821</v>
      </c>
      <c r="B40" t="s">
        <v>1822</v>
      </c>
      <c r="C40" t="s">
        <v>1823</v>
      </c>
      <c r="D40" s="31"/>
    </row>
    <row r="41" spans="1:4" ht="12.75">
      <c r="A41" s="93" t="s">
        <v>1777</v>
      </c>
      <c r="B41" s="93" t="s">
        <v>1778</v>
      </c>
      <c r="C41" t="s">
        <v>1779</v>
      </c>
      <c r="D41" s="31"/>
    </row>
    <row r="42" spans="1:4" ht="12.75">
      <c r="A42" t="s">
        <v>1226</v>
      </c>
      <c r="B42" t="s">
        <v>1227</v>
      </c>
      <c r="C42" t="s">
        <v>1228</v>
      </c>
      <c r="D42" s="31"/>
    </row>
    <row r="43" spans="1:4" ht="12.75">
      <c r="A43" t="s">
        <v>673</v>
      </c>
      <c r="B43" t="s">
        <v>50</v>
      </c>
      <c r="C43" t="s">
        <v>51</v>
      </c>
      <c r="D43" s="31"/>
    </row>
    <row r="44" spans="1:4" ht="12.75">
      <c r="A44" t="s">
        <v>2602</v>
      </c>
      <c r="B44" t="s">
        <v>2603</v>
      </c>
      <c r="C44" t="s">
        <v>2604</v>
      </c>
      <c r="D44" s="31"/>
    </row>
    <row r="45" spans="1:4" ht="12.75">
      <c r="A45" t="s">
        <v>1101</v>
      </c>
      <c r="B45" t="s">
        <v>1102</v>
      </c>
      <c r="C45" t="s">
        <v>1103</v>
      </c>
      <c r="D45" s="31"/>
    </row>
    <row r="46" spans="1:4" ht="12.75">
      <c r="A46" t="s">
        <v>1211</v>
      </c>
      <c r="B46" t="s">
        <v>1212</v>
      </c>
      <c r="C46" t="s">
        <v>1213</v>
      </c>
      <c r="D46" s="31"/>
    </row>
    <row r="47" spans="1:4" ht="12.75">
      <c r="A47" t="s">
        <v>637</v>
      </c>
      <c r="B47" t="s">
        <v>638</v>
      </c>
      <c r="C47" t="s">
        <v>639</v>
      </c>
      <c r="D47" s="31"/>
    </row>
    <row r="48" spans="1:4" ht="12.75">
      <c r="A48" t="s">
        <v>1199</v>
      </c>
      <c r="B48" t="s">
        <v>1200</v>
      </c>
      <c r="C48" t="s">
        <v>1201</v>
      </c>
      <c r="D48" s="31"/>
    </row>
    <row r="49" spans="1:4" ht="12.75">
      <c r="A49" t="s">
        <v>1474</v>
      </c>
      <c r="B49" t="s">
        <v>1475</v>
      </c>
      <c r="C49" t="s">
        <v>1476</v>
      </c>
      <c r="D49" s="31"/>
    </row>
    <row r="50" spans="1:4" ht="12.75">
      <c r="A50" t="s">
        <v>717</v>
      </c>
      <c r="B50" t="s">
        <v>718</v>
      </c>
      <c r="C50" t="s">
        <v>719</v>
      </c>
      <c r="D50" s="31"/>
    </row>
    <row r="51" spans="1:4" ht="12.75">
      <c r="A51" t="s">
        <v>723</v>
      </c>
      <c r="B51" t="s">
        <v>724</v>
      </c>
      <c r="C51" t="s">
        <v>725</v>
      </c>
      <c r="D51" s="31"/>
    </row>
    <row r="52" spans="1:4" ht="12.75">
      <c r="A52" t="s">
        <v>336</v>
      </c>
      <c r="B52" t="s">
        <v>337</v>
      </c>
      <c r="C52" t="s">
        <v>338</v>
      </c>
      <c r="D52" s="31"/>
    </row>
    <row r="53" spans="1:4" ht="12.75">
      <c r="A53" t="s">
        <v>1313</v>
      </c>
      <c r="B53" t="s">
        <v>1314</v>
      </c>
      <c r="C53" t="s">
        <v>1315</v>
      </c>
      <c r="D53" s="31"/>
    </row>
    <row r="54" spans="1:4" ht="12.75">
      <c r="A54" t="s">
        <v>696</v>
      </c>
      <c r="B54" t="s">
        <v>697</v>
      </c>
      <c r="C54" t="s">
        <v>698</v>
      </c>
      <c r="D54" s="31"/>
    </row>
    <row r="55" spans="1:4" ht="12.75">
      <c r="A55" t="s">
        <v>2108</v>
      </c>
      <c r="B55" t="s">
        <v>2109</v>
      </c>
      <c r="C55" t="s">
        <v>24</v>
      </c>
      <c r="D55" s="31"/>
    </row>
    <row r="56" spans="1:4" ht="12.75">
      <c r="A56" t="s">
        <v>372</v>
      </c>
      <c r="B56" t="s">
        <v>373</v>
      </c>
      <c r="C56" t="s">
        <v>374</v>
      </c>
      <c r="D56" s="31"/>
    </row>
    <row r="57" spans="1:4" ht="12.75">
      <c r="A57" t="s">
        <v>861</v>
      </c>
      <c r="B57" t="s">
        <v>5</v>
      </c>
      <c r="C57" t="s">
        <v>862</v>
      </c>
      <c r="D57" s="31"/>
    </row>
    <row r="58" spans="1:4" ht="12.75">
      <c r="A58" t="s">
        <v>225</v>
      </c>
      <c r="B58" t="s">
        <v>226</v>
      </c>
      <c r="C58" t="s">
        <v>227</v>
      </c>
      <c r="D58" s="31"/>
    </row>
    <row r="59" spans="1:4" ht="12.75">
      <c r="A59" t="s">
        <v>266</v>
      </c>
      <c r="B59" t="s">
        <v>267</v>
      </c>
      <c r="C59" t="s">
        <v>268</v>
      </c>
      <c r="D59" s="31"/>
    </row>
    <row r="60" spans="1:4" ht="12.75">
      <c r="A60" s="95" t="s">
        <v>272</v>
      </c>
      <c r="B60" s="95" t="s">
        <v>273</v>
      </c>
      <c r="C60" t="s">
        <v>274</v>
      </c>
      <c r="D60" s="31"/>
    </row>
    <row r="61" spans="1:4" ht="12.75">
      <c r="A61" t="s">
        <v>473</v>
      </c>
      <c r="B61" t="s">
        <v>474</v>
      </c>
      <c r="C61" t="s">
        <v>475</v>
      </c>
      <c r="D61" s="31"/>
    </row>
    <row r="62" spans="1:4" ht="12.75">
      <c r="A62" t="s">
        <v>387</v>
      </c>
      <c r="B62" t="s">
        <v>388</v>
      </c>
      <c r="C62" t="s">
        <v>389</v>
      </c>
      <c r="D62" s="31"/>
    </row>
    <row r="63" spans="1:4" ht="12.75">
      <c r="A63" t="s">
        <v>2393</v>
      </c>
      <c r="B63" t="s">
        <v>2394</v>
      </c>
      <c r="C63" t="s">
        <v>2395</v>
      </c>
      <c r="D63" s="31"/>
    </row>
    <row r="64" spans="1:4" ht="12.75">
      <c r="A64" t="s">
        <v>2004</v>
      </c>
      <c r="B64" t="s">
        <v>2005</v>
      </c>
      <c r="C64" t="s">
        <v>2006</v>
      </c>
      <c r="D64" s="31"/>
    </row>
    <row r="65" spans="1:4" ht="12.75">
      <c r="A65" t="s">
        <v>1056</v>
      </c>
      <c r="B65" t="s">
        <v>1057</v>
      </c>
      <c r="C65" t="s">
        <v>1058</v>
      </c>
      <c r="D65" s="31"/>
    </row>
    <row r="66" spans="1:4" ht="12.75">
      <c r="A66" t="s">
        <v>834</v>
      </c>
      <c r="B66" t="s">
        <v>835</v>
      </c>
      <c r="C66" t="s">
        <v>836</v>
      </c>
      <c r="D66" s="31"/>
    </row>
    <row r="67" spans="1:4" ht="12.75">
      <c r="A67" t="s">
        <v>699</v>
      </c>
      <c r="B67" t="s">
        <v>700</v>
      </c>
      <c r="C67" t="s">
        <v>701</v>
      </c>
      <c r="D67" s="31"/>
    </row>
    <row r="68" spans="1:4" ht="12.75">
      <c r="A68" t="s">
        <v>130</v>
      </c>
      <c r="B68" t="s">
        <v>131</v>
      </c>
      <c r="C68" t="s">
        <v>132</v>
      </c>
      <c r="D68" s="31"/>
    </row>
    <row r="69" spans="1:4" ht="12.75">
      <c r="A69" t="s">
        <v>427</v>
      </c>
      <c r="B69" t="s">
        <v>428</v>
      </c>
      <c r="C69" t="s">
        <v>429</v>
      </c>
      <c r="D69" s="31"/>
    </row>
    <row r="70" spans="1:4" ht="12.75">
      <c r="A70" t="s">
        <v>1875</v>
      </c>
      <c r="B70" s="93" t="s">
        <v>1876</v>
      </c>
      <c r="C70" s="93" t="s">
        <v>1877</v>
      </c>
      <c r="D70" s="31"/>
    </row>
    <row r="71" spans="1:4" ht="12.75">
      <c r="A71" t="s">
        <v>289</v>
      </c>
      <c r="B71" t="s">
        <v>290</v>
      </c>
      <c r="C71" t="s">
        <v>291</v>
      </c>
      <c r="D71" s="31"/>
    </row>
    <row r="72" spans="1:4" ht="12.75">
      <c r="A72" t="s">
        <v>1937</v>
      </c>
      <c r="B72" t="s">
        <v>1938</v>
      </c>
      <c r="C72" t="s">
        <v>1939</v>
      </c>
      <c r="D72" s="31"/>
    </row>
    <row r="73" spans="1:4" ht="12.75">
      <c r="A73" t="s">
        <v>1349</v>
      </c>
      <c r="B73" t="s">
        <v>1350</v>
      </c>
      <c r="C73" t="s">
        <v>1351</v>
      </c>
      <c r="D73" s="31"/>
    </row>
    <row r="74" spans="1:4" ht="12.75">
      <c r="A74" t="s">
        <v>2043</v>
      </c>
      <c r="B74" t="s">
        <v>2044</v>
      </c>
      <c r="C74" t="s">
        <v>2045</v>
      </c>
      <c r="D74" s="31"/>
    </row>
    <row r="75" spans="1:4" ht="12.75">
      <c r="A75" s="94" t="s">
        <v>2043</v>
      </c>
      <c r="B75" s="94" t="s">
        <v>2046</v>
      </c>
      <c r="C75" s="94" t="s">
        <v>2047</v>
      </c>
      <c r="D75" s="31"/>
    </row>
    <row r="76" spans="1:4" ht="12.75">
      <c r="A76" t="s">
        <v>2149</v>
      </c>
      <c r="B76" t="s">
        <v>3</v>
      </c>
      <c r="C76" t="s">
        <v>70</v>
      </c>
      <c r="D76" s="31"/>
    </row>
    <row r="77" spans="1:4" ht="12.75">
      <c r="A77" t="s">
        <v>1325</v>
      </c>
      <c r="B77" t="s">
        <v>1326</v>
      </c>
      <c r="C77" t="s">
        <v>1327</v>
      </c>
      <c r="D77" s="31"/>
    </row>
    <row r="78" spans="1:4" ht="12.75">
      <c r="A78" t="s">
        <v>1286</v>
      </c>
      <c r="B78" t="s">
        <v>1287</v>
      </c>
      <c r="C78" t="s">
        <v>1288</v>
      </c>
      <c r="D78" s="31"/>
    </row>
    <row r="79" spans="1:4" ht="12.75">
      <c r="A79" t="s">
        <v>2339</v>
      </c>
      <c r="B79" t="s">
        <v>2340</v>
      </c>
      <c r="C79" t="s">
        <v>2341</v>
      </c>
      <c r="D79" s="31"/>
    </row>
    <row r="80" spans="1:4" ht="12.75">
      <c r="A80" t="s">
        <v>968</v>
      </c>
      <c r="B80" t="s">
        <v>969</v>
      </c>
      <c r="C80" t="s">
        <v>970</v>
      </c>
      <c r="D80" s="31"/>
    </row>
    <row r="81" spans="1:4" ht="12.75">
      <c r="A81" t="s">
        <v>1262</v>
      </c>
      <c r="B81" t="s">
        <v>1263</v>
      </c>
      <c r="C81" t="s">
        <v>1264</v>
      </c>
      <c r="D81" s="31"/>
    </row>
    <row r="82" spans="1:4" ht="12.75">
      <c r="A82" t="s">
        <v>2622</v>
      </c>
      <c r="B82" t="s">
        <v>2623</v>
      </c>
      <c r="C82" t="s">
        <v>2624</v>
      </c>
      <c r="D82" s="31"/>
    </row>
    <row r="83" spans="1:4" ht="12.75">
      <c r="A83" t="s">
        <v>2544</v>
      </c>
      <c r="B83" t="s">
        <v>2545</v>
      </c>
      <c r="C83" t="s">
        <v>2546</v>
      </c>
      <c r="D83" s="31"/>
    </row>
    <row r="84" spans="1:4" ht="12.75">
      <c r="A84" t="s">
        <v>1391</v>
      </c>
      <c r="B84" t="s">
        <v>1392</v>
      </c>
      <c r="C84" t="s">
        <v>1393</v>
      </c>
      <c r="D84" s="31"/>
    </row>
    <row r="85" spans="1:4" ht="12.75">
      <c r="A85" t="s">
        <v>2096</v>
      </c>
      <c r="B85" t="s">
        <v>2097</v>
      </c>
      <c r="C85" t="s">
        <v>2098</v>
      </c>
      <c r="D85" s="31"/>
    </row>
    <row r="86" spans="1:4" ht="12.75">
      <c r="A86" t="s">
        <v>2559</v>
      </c>
      <c r="B86" t="s">
        <v>2560</v>
      </c>
      <c r="C86" t="s">
        <v>2561</v>
      </c>
      <c r="D86" s="31"/>
    </row>
    <row r="87" spans="1:4" ht="12.75">
      <c r="A87" t="s">
        <v>1077</v>
      </c>
      <c r="B87" t="s">
        <v>1078</v>
      </c>
      <c r="C87" t="s">
        <v>1079</v>
      </c>
      <c r="D87" s="31"/>
    </row>
    <row r="88" spans="1:4" ht="12.75">
      <c r="A88" t="s">
        <v>1253</v>
      </c>
      <c r="B88" t="s">
        <v>1254</v>
      </c>
      <c r="C88" t="s">
        <v>1255</v>
      </c>
      <c r="D88" s="31"/>
    </row>
    <row r="89" spans="1:4" ht="12.75">
      <c r="A89" t="s">
        <v>1409</v>
      </c>
      <c r="B89" t="s">
        <v>1410</v>
      </c>
      <c r="C89" t="s">
        <v>1411</v>
      </c>
      <c r="D89" s="31"/>
    </row>
    <row r="90" spans="1:4" ht="12.75">
      <c r="A90" t="s">
        <v>1026</v>
      </c>
      <c r="B90" t="s">
        <v>1027</v>
      </c>
      <c r="C90" t="s">
        <v>1028</v>
      </c>
      <c r="D90" s="31"/>
    </row>
    <row r="91" spans="1:4" ht="12.75">
      <c r="A91" t="s">
        <v>2441</v>
      </c>
      <c r="B91" t="s">
        <v>2442</v>
      </c>
      <c r="C91" t="s">
        <v>2443</v>
      </c>
      <c r="D91" s="31"/>
    </row>
    <row r="92" spans="1:4" ht="12.75">
      <c r="A92" t="s">
        <v>843</v>
      </c>
      <c r="B92" t="s">
        <v>844</v>
      </c>
      <c r="C92" t="s">
        <v>845</v>
      </c>
      <c r="D92" s="31"/>
    </row>
    <row r="93" spans="1:4" ht="12.75">
      <c r="A93" t="s">
        <v>1274</v>
      </c>
      <c r="B93" t="s">
        <v>1275</v>
      </c>
      <c r="C93" t="s">
        <v>1276</v>
      </c>
      <c r="D93" s="31"/>
    </row>
    <row r="94" spans="1:4" ht="12.75">
      <c r="A94" t="s">
        <v>2588</v>
      </c>
      <c r="B94" t="s">
        <v>18</v>
      </c>
      <c r="C94" t="s">
        <v>19</v>
      </c>
      <c r="D94" s="31"/>
    </row>
    <row r="95" spans="1:4" ht="12.75">
      <c r="A95" t="s">
        <v>1137</v>
      </c>
      <c r="B95" t="s">
        <v>1138</v>
      </c>
      <c r="C95" t="s">
        <v>1139</v>
      </c>
      <c r="D95" s="31"/>
    </row>
    <row r="96" spans="1:4" ht="12.75">
      <c r="A96" t="s">
        <v>283</v>
      </c>
      <c r="B96" t="s">
        <v>284</v>
      </c>
      <c r="C96" t="s">
        <v>285</v>
      </c>
      <c r="D96" s="31"/>
    </row>
    <row r="97" spans="1:4" ht="12.75">
      <c r="A97" t="s">
        <v>1415</v>
      </c>
      <c r="B97" t="s">
        <v>1416</v>
      </c>
      <c r="C97" t="s">
        <v>1417</v>
      </c>
      <c r="D97" s="31"/>
    </row>
    <row r="98" spans="1:4" ht="12.75">
      <c r="A98" t="s">
        <v>476</v>
      </c>
      <c r="B98" t="s">
        <v>477</v>
      </c>
      <c r="C98" t="s">
        <v>478</v>
      </c>
      <c r="D98" s="31"/>
    </row>
    <row r="99" spans="1:4" ht="12.75">
      <c r="A99" t="s">
        <v>1841</v>
      </c>
      <c r="B99" t="s">
        <v>1842</v>
      </c>
      <c r="C99" t="s">
        <v>1843</v>
      </c>
      <c r="D99" s="31"/>
    </row>
    <row r="100" spans="1:4" ht="12.75">
      <c r="A100" t="s">
        <v>424</v>
      </c>
      <c r="B100" t="s">
        <v>425</v>
      </c>
      <c r="C100" t="s">
        <v>426</v>
      </c>
      <c r="D100" s="31"/>
    </row>
    <row r="101" spans="1:4" ht="12.75">
      <c r="A101" t="s">
        <v>172</v>
      </c>
      <c r="B101" t="s">
        <v>173</v>
      </c>
      <c r="C101" t="s">
        <v>174</v>
      </c>
      <c r="D101" s="31"/>
    </row>
    <row r="102" spans="1:4" ht="12.75">
      <c r="A102" t="s">
        <v>2291</v>
      </c>
      <c r="B102" t="s">
        <v>2292</v>
      </c>
      <c r="C102" t="s">
        <v>2293</v>
      </c>
      <c r="D102" s="31"/>
    </row>
    <row r="103" spans="1:4" ht="12.75">
      <c r="A103" t="s">
        <v>1041</v>
      </c>
      <c r="B103" t="s">
        <v>1042</v>
      </c>
      <c r="C103" t="s">
        <v>1043</v>
      </c>
      <c r="D103" s="31"/>
    </row>
    <row r="104" spans="1:4" ht="12.75">
      <c r="A104" t="s">
        <v>2128</v>
      </c>
      <c r="B104" t="s">
        <v>2129</v>
      </c>
      <c r="C104" t="s">
        <v>2130</v>
      </c>
      <c r="D104" s="31"/>
    </row>
    <row r="105" spans="1:4" ht="12.75">
      <c r="A105" t="s">
        <v>2396</v>
      </c>
      <c r="B105" t="s">
        <v>2397</v>
      </c>
      <c r="C105" t="s">
        <v>2398</v>
      </c>
      <c r="D105" s="31"/>
    </row>
    <row r="106" spans="1:4" ht="12.75">
      <c r="A106" t="s">
        <v>275</v>
      </c>
      <c r="B106" t="s">
        <v>2768</v>
      </c>
      <c r="C106" t="s">
        <v>276</v>
      </c>
      <c r="D106" s="31"/>
    </row>
    <row r="107" spans="1:4" ht="12.75">
      <c r="A107" t="s">
        <v>275</v>
      </c>
      <c r="B107" t="s">
        <v>277</v>
      </c>
      <c r="C107" t="s">
        <v>278</v>
      </c>
      <c r="D107" s="31"/>
    </row>
    <row r="108" spans="1:4" ht="12.75">
      <c r="A108" t="s">
        <v>275</v>
      </c>
      <c r="B108" t="s">
        <v>279</v>
      </c>
      <c r="C108" t="s">
        <v>280</v>
      </c>
      <c r="D108" s="31"/>
    </row>
    <row r="109" spans="1:4" ht="12.75">
      <c r="A109" t="s">
        <v>275</v>
      </c>
      <c r="B109" t="s">
        <v>281</v>
      </c>
      <c r="C109" t="s">
        <v>282</v>
      </c>
      <c r="D109" s="31"/>
    </row>
    <row r="110" spans="1:4" ht="12.75">
      <c r="A110" t="s">
        <v>2523</v>
      </c>
      <c r="B110" t="s">
        <v>2524</v>
      </c>
      <c r="C110" t="s">
        <v>2525</v>
      </c>
      <c r="D110" s="31"/>
    </row>
    <row r="111" spans="1:4" ht="12.75">
      <c r="A111" t="s">
        <v>1038</v>
      </c>
      <c r="B111" t="s">
        <v>1039</v>
      </c>
      <c r="C111" t="s">
        <v>1040</v>
      </c>
      <c r="D111" s="31"/>
    </row>
    <row r="112" spans="1:4" ht="12.75">
      <c r="A112" t="s">
        <v>1471</v>
      </c>
      <c r="B112" t="s">
        <v>1472</v>
      </c>
      <c r="C112" t="s">
        <v>1473</v>
      </c>
      <c r="D112" s="31"/>
    </row>
    <row r="113" spans="1:4" ht="12.75">
      <c r="A113" t="s">
        <v>896</v>
      </c>
      <c r="B113" t="s">
        <v>897</v>
      </c>
      <c r="C113" t="s">
        <v>898</v>
      </c>
      <c r="D113" s="31"/>
    </row>
    <row r="114" spans="1:4" ht="12.75">
      <c r="A114" t="s">
        <v>2303</v>
      </c>
      <c r="B114" t="s">
        <v>2304</v>
      </c>
      <c r="C114" t="s">
        <v>2305</v>
      </c>
      <c r="D114" s="31"/>
    </row>
    <row r="115" spans="1:4" ht="12.75">
      <c r="A115" t="s">
        <v>764</v>
      </c>
      <c r="B115" t="s">
        <v>765</v>
      </c>
      <c r="C115" t="s">
        <v>766</v>
      </c>
      <c r="D115" s="31"/>
    </row>
    <row r="116" spans="1:4" ht="12.75">
      <c r="A116" s="93" t="s">
        <v>1780</v>
      </c>
      <c r="B116" s="93" t="s">
        <v>1781</v>
      </c>
      <c r="C116" t="s">
        <v>1782</v>
      </c>
      <c r="D116" s="31"/>
    </row>
    <row r="117" spans="1:4" ht="12.75">
      <c r="A117" t="s">
        <v>535</v>
      </c>
      <c r="B117" t="s">
        <v>536</v>
      </c>
      <c r="C117" t="s">
        <v>537</v>
      </c>
      <c r="D117" s="31"/>
    </row>
    <row r="118" spans="1:4" ht="12.75">
      <c r="A118" t="s">
        <v>2272</v>
      </c>
      <c r="B118" t="s">
        <v>47</v>
      </c>
      <c r="C118" t="s">
        <v>48</v>
      </c>
      <c r="D118" s="31"/>
    </row>
    <row r="119" spans="1:4" ht="12.75">
      <c r="A119" t="s">
        <v>1498</v>
      </c>
      <c r="B119" t="s">
        <v>1499</v>
      </c>
      <c r="C119" t="s">
        <v>1500</v>
      </c>
      <c r="D119" s="31"/>
    </row>
    <row r="120" spans="1:4" ht="12.75">
      <c r="A120" t="s">
        <v>759</v>
      </c>
      <c r="B120" t="s">
        <v>760</v>
      </c>
      <c r="C120" t="s">
        <v>761</v>
      </c>
      <c r="D120" s="31"/>
    </row>
    <row r="121" spans="1:4" ht="12.75">
      <c r="A121" t="s">
        <v>1663</v>
      </c>
      <c r="B121" t="s">
        <v>1664</v>
      </c>
      <c r="C121" t="s">
        <v>1665</v>
      </c>
      <c r="D121" s="31"/>
    </row>
    <row r="122" spans="1:4" ht="12.75">
      <c r="A122" t="s">
        <v>2212</v>
      </c>
      <c r="B122" t="s">
        <v>2213</v>
      </c>
      <c r="C122" t="s">
        <v>2214</v>
      </c>
      <c r="D122" s="31"/>
    </row>
    <row r="123" spans="1:4" ht="12.75">
      <c r="A123" t="s">
        <v>2333</v>
      </c>
      <c r="B123" t="s">
        <v>2334</v>
      </c>
      <c r="C123" t="s">
        <v>2335</v>
      </c>
      <c r="D123" s="31"/>
    </row>
    <row r="124" spans="1:4" ht="12.75">
      <c r="A124" t="s">
        <v>430</v>
      </c>
      <c r="B124" t="s">
        <v>431</v>
      </c>
      <c r="C124" t="s">
        <v>432</v>
      </c>
      <c r="D124" s="31"/>
    </row>
    <row r="125" spans="1:4" ht="12.75">
      <c r="A125" t="s">
        <v>505</v>
      </c>
      <c r="B125" t="s">
        <v>506</v>
      </c>
      <c r="C125" t="s">
        <v>507</v>
      </c>
      <c r="D125" s="31"/>
    </row>
    <row r="126" spans="1:4" ht="12.75">
      <c r="A126" t="s">
        <v>869</v>
      </c>
      <c r="B126" t="s">
        <v>870</v>
      </c>
      <c r="C126" t="s">
        <v>871</v>
      </c>
      <c r="D126" s="31"/>
    </row>
    <row r="127" spans="1:4" ht="12.75">
      <c r="A127" t="s">
        <v>801</v>
      </c>
      <c r="B127" t="s">
        <v>802</v>
      </c>
      <c r="C127" t="s">
        <v>803</v>
      </c>
      <c r="D127" s="31"/>
    </row>
    <row r="128" spans="1:4" ht="12.75">
      <c r="A128" t="s">
        <v>2641</v>
      </c>
      <c r="B128" t="s">
        <v>2642</v>
      </c>
      <c r="C128" t="s">
        <v>2643</v>
      </c>
      <c r="D128" s="31"/>
    </row>
    <row r="129" spans="1:4" ht="12.75">
      <c r="A129" t="s">
        <v>1556</v>
      </c>
      <c r="B129" t="s">
        <v>1557</v>
      </c>
      <c r="C129" t="s">
        <v>1558</v>
      </c>
      <c r="D129" s="31"/>
    </row>
    <row r="130" spans="1:4" ht="12.75">
      <c r="A130" t="s">
        <v>866</v>
      </c>
      <c r="B130" t="s">
        <v>867</v>
      </c>
      <c r="C130" t="s">
        <v>868</v>
      </c>
      <c r="D130" s="31"/>
    </row>
    <row r="131" spans="1:4" ht="12.75">
      <c r="A131" t="s">
        <v>1702</v>
      </c>
      <c r="B131" t="s">
        <v>1703</v>
      </c>
      <c r="C131" t="s">
        <v>1704</v>
      </c>
      <c r="D131" s="31"/>
    </row>
    <row r="132" spans="1:4" ht="12.75">
      <c r="A132" t="s">
        <v>1750</v>
      </c>
      <c r="B132" t="s">
        <v>1751</v>
      </c>
      <c r="C132" t="s">
        <v>1752</v>
      </c>
      <c r="D132" s="31"/>
    </row>
    <row r="133" spans="1:4" ht="12.75">
      <c r="A133" t="s">
        <v>1818</v>
      </c>
      <c r="B133" t="s">
        <v>1819</v>
      </c>
      <c r="C133" t="s">
        <v>1820</v>
      </c>
      <c r="D133" s="31"/>
    </row>
    <row r="134" spans="1:4" ht="12.75">
      <c r="A134" t="s">
        <v>1964</v>
      </c>
      <c r="B134" t="s">
        <v>1965</v>
      </c>
      <c r="C134" t="s">
        <v>1966</v>
      </c>
      <c r="D134" s="31"/>
    </row>
    <row r="135" spans="1:4" ht="12.75">
      <c r="A135" t="s">
        <v>236</v>
      </c>
      <c r="B135" t="s">
        <v>237</v>
      </c>
      <c r="C135" t="s">
        <v>238</v>
      </c>
      <c r="D135" s="31"/>
    </row>
    <row r="136" spans="1:4" ht="12.75">
      <c r="A136" t="s">
        <v>1295</v>
      </c>
      <c r="B136" t="s">
        <v>1296</v>
      </c>
      <c r="C136" t="s">
        <v>1297</v>
      </c>
      <c r="D136" s="31"/>
    </row>
    <row r="137" spans="1:4" ht="12.75">
      <c r="A137" t="s">
        <v>433</v>
      </c>
      <c r="B137" t="s">
        <v>434</v>
      </c>
      <c r="C137" t="s">
        <v>435</v>
      </c>
      <c r="D137" s="31"/>
    </row>
    <row r="138" spans="1:4" ht="12.75">
      <c r="A138" t="s">
        <v>269</v>
      </c>
      <c r="B138" t="s">
        <v>270</v>
      </c>
      <c r="C138" t="s">
        <v>271</v>
      </c>
      <c r="D138" s="31"/>
    </row>
    <row r="139" spans="1:4" ht="12.75">
      <c r="A139" t="s">
        <v>450</v>
      </c>
      <c r="B139" t="s">
        <v>451</v>
      </c>
      <c r="C139" t="s">
        <v>452</v>
      </c>
      <c r="D139" s="31"/>
    </row>
    <row r="140" spans="1:4" ht="12.75">
      <c r="A140" t="s">
        <v>1301</v>
      </c>
      <c r="B140" t="s">
        <v>1302</v>
      </c>
      <c r="C140" t="s">
        <v>1303</v>
      </c>
      <c r="D140" s="31"/>
    </row>
    <row r="141" spans="1:4" ht="12.75">
      <c r="A141" t="s">
        <v>170</v>
      </c>
      <c r="B141" t="s">
        <v>2769</v>
      </c>
      <c r="C141" t="s">
        <v>171</v>
      </c>
      <c r="D141" s="31"/>
    </row>
    <row r="142" spans="1:4" ht="12.75">
      <c r="A142" t="s">
        <v>1824</v>
      </c>
      <c r="B142" t="s">
        <v>1825</v>
      </c>
      <c r="C142" t="s">
        <v>1826</v>
      </c>
      <c r="D142" s="31"/>
    </row>
    <row r="143" spans="1:4" ht="12.75">
      <c r="A143" t="s">
        <v>2348</v>
      </c>
      <c r="B143" t="s">
        <v>37</v>
      </c>
      <c r="C143" t="s">
        <v>2349</v>
      </c>
      <c r="D143" s="31"/>
    </row>
    <row r="144" spans="1:4" ht="12.75">
      <c r="A144" t="s">
        <v>684</v>
      </c>
      <c r="B144" t="s">
        <v>685</v>
      </c>
      <c r="C144" t="s">
        <v>686</v>
      </c>
      <c r="D144" s="31"/>
    </row>
    <row r="145" spans="1:4" ht="12.75">
      <c r="A145" t="s">
        <v>1711</v>
      </c>
      <c r="B145" t="s">
        <v>1712</v>
      </c>
      <c r="C145" t="s">
        <v>1713</v>
      </c>
      <c r="D145" s="31"/>
    </row>
    <row r="146" spans="1:4" ht="12.75">
      <c r="A146" t="s">
        <v>1247</v>
      </c>
      <c r="B146" t="s">
        <v>1248</v>
      </c>
      <c r="C146" t="s">
        <v>1249</v>
      </c>
      <c r="D146" s="31"/>
    </row>
    <row r="147" spans="1:4" ht="12.75">
      <c r="A147" t="s">
        <v>1928</v>
      </c>
      <c r="B147" t="s">
        <v>1929</v>
      </c>
      <c r="C147" t="s">
        <v>1930</v>
      </c>
      <c r="D147" s="31"/>
    </row>
    <row r="148" spans="1:4" ht="12.75">
      <c r="A148" t="s">
        <v>852</v>
      </c>
      <c r="B148" t="s">
        <v>853</v>
      </c>
      <c r="C148" t="s">
        <v>854</v>
      </c>
      <c r="D148" s="31"/>
    </row>
    <row r="149" spans="1:4" ht="12.75">
      <c r="A149" t="s">
        <v>104</v>
      </c>
      <c r="B149" t="s">
        <v>105</v>
      </c>
      <c r="C149" t="s">
        <v>106</v>
      </c>
      <c r="D149" s="31"/>
    </row>
    <row r="150" spans="1:4" ht="12.75">
      <c r="A150" t="s">
        <v>104</v>
      </c>
      <c r="B150" t="s">
        <v>107</v>
      </c>
      <c r="C150" t="s">
        <v>108</v>
      </c>
      <c r="D150" s="31"/>
    </row>
    <row r="151" spans="1:4" ht="12.75">
      <c r="A151" t="s">
        <v>664</v>
      </c>
      <c r="B151" t="s">
        <v>665</v>
      </c>
      <c r="C151" t="s">
        <v>666</v>
      </c>
      <c r="D151" s="31"/>
    </row>
    <row r="152" spans="1:4" ht="12.75">
      <c r="A152" t="s">
        <v>547</v>
      </c>
      <c r="B152" t="s">
        <v>548</v>
      </c>
      <c r="C152" t="s">
        <v>549</v>
      </c>
      <c r="D152" s="31"/>
    </row>
    <row r="153" spans="1:4" ht="12.75">
      <c r="A153" t="s">
        <v>2028</v>
      </c>
      <c r="B153" t="s">
        <v>2029</v>
      </c>
      <c r="C153" t="s">
        <v>2030</v>
      </c>
      <c r="D153" s="31"/>
    </row>
    <row r="154" spans="1:4" ht="12.75">
      <c r="A154" t="s">
        <v>770</v>
      </c>
      <c r="B154" t="s">
        <v>771</v>
      </c>
      <c r="C154" t="s">
        <v>772</v>
      </c>
      <c r="D154" s="31"/>
    </row>
    <row r="155" spans="1:4" ht="12.75">
      <c r="A155" t="s">
        <v>1172</v>
      </c>
      <c r="B155" t="s">
        <v>1173</v>
      </c>
      <c r="C155" t="s">
        <v>1174</v>
      </c>
      <c r="D155" s="31"/>
    </row>
    <row r="156" spans="1:4" ht="12.75">
      <c r="A156" t="s">
        <v>893</v>
      </c>
      <c r="B156" t="s">
        <v>894</v>
      </c>
      <c r="C156" t="s">
        <v>895</v>
      </c>
      <c r="D156" s="31"/>
    </row>
    <row r="157" spans="1:4" ht="12.75">
      <c r="A157" t="s">
        <v>1902</v>
      </c>
      <c r="B157" t="s">
        <v>73</v>
      </c>
      <c r="C157" t="s">
        <v>74</v>
      </c>
      <c r="D157" s="31"/>
    </row>
    <row r="158" spans="1:4" ht="12.75">
      <c r="A158" t="s">
        <v>1235</v>
      </c>
      <c r="B158" t="s">
        <v>1236</v>
      </c>
      <c r="C158" t="s">
        <v>1237</v>
      </c>
      <c r="D158" s="31"/>
    </row>
    <row r="159" spans="1:4" ht="12.75">
      <c r="A159" t="s">
        <v>2538</v>
      </c>
      <c r="B159" t="s">
        <v>2539</v>
      </c>
      <c r="C159" t="s">
        <v>2540</v>
      </c>
      <c r="D159" s="31"/>
    </row>
    <row r="160" spans="1:4" ht="12.75">
      <c r="A160" t="s">
        <v>2564</v>
      </c>
      <c r="B160" t="s">
        <v>2565</v>
      </c>
      <c r="C160" t="s">
        <v>2566</v>
      </c>
      <c r="D160" s="31"/>
    </row>
    <row r="161" spans="1:4" ht="12.75">
      <c r="A161" t="s">
        <v>2471</v>
      </c>
      <c r="B161" t="s">
        <v>2472</v>
      </c>
      <c r="C161" s="95" t="s">
        <v>2473</v>
      </c>
      <c r="D161" s="31"/>
    </row>
    <row r="162" spans="1:4" ht="12.75">
      <c r="A162" t="s">
        <v>1988</v>
      </c>
      <c r="B162" t="s">
        <v>66</v>
      </c>
      <c r="C162" t="s">
        <v>65</v>
      </c>
      <c r="D162" s="31"/>
    </row>
    <row r="163" spans="1:4" ht="12.75">
      <c r="A163" t="s">
        <v>1666</v>
      </c>
      <c r="B163" t="s">
        <v>1667</v>
      </c>
      <c r="C163" t="s">
        <v>1668</v>
      </c>
      <c r="D163" s="31"/>
    </row>
    <row r="164" spans="1:4" ht="12.75">
      <c r="A164" t="s">
        <v>342</v>
      </c>
      <c r="B164" t="s">
        <v>343</v>
      </c>
      <c r="C164" t="s">
        <v>344</v>
      </c>
      <c r="D164" s="31"/>
    </row>
    <row r="165" spans="1:4" ht="12.75">
      <c r="A165" t="s">
        <v>1152</v>
      </c>
      <c r="B165" t="s">
        <v>1153</v>
      </c>
      <c r="C165" t="s">
        <v>1154</v>
      </c>
      <c r="D165" s="31"/>
    </row>
    <row r="166" spans="1:4" ht="12.75">
      <c r="A166" t="s">
        <v>2477</v>
      </c>
      <c r="B166" t="s">
        <v>2478</v>
      </c>
      <c r="C166" t="s">
        <v>28</v>
      </c>
      <c r="D166" s="31"/>
    </row>
    <row r="167" spans="1:4" ht="12.75">
      <c r="A167" t="s">
        <v>260</v>
      </c>
      <c r="B167" t="s">
        <v>261</v>
      </c>
      <c r="C167" t="s">
        <v>262</v>
      </c>
      <c r="D167" s="31"/>
    </row>
    <row r="168" spans="1:4" ht="12.75">
      <c r="A168" t="s">
        <v>1382</v>
      </c>
      <c r="B168" t="s">
        <v>1383</v>
      </c>
      <c r="C168" t="s">
        <v>1384</v>
      </c>
      <c r="D168" s="31"/>
    </row>
    <row r="169" spans="1:4" ht="12.75">
      <c r="A169" t="s">
        <v>499</v>
      </c>
      <c r="B169" t="s">
        <v>500</v>
      </c>
      <c r="C169" t="s">
        <v>501</v>
      </c>
      <c r="D169" s="31"/>
    </row>
    <row r="170" spans="1:4" ht="12.75">
      <c r="A170" t="s">
        <v>1001</v>
      </c>
      <c r="B170" t="s">
        <v>1002</v>
      </c>
      <c r="C170" t="s">
        <v>1003</v>
      </c>
      <c r="D170" s="31"/>
    </row>
    <row r="171" spans="1:4" ht="12.75">
      <c r="A171" t="s">
        <v>1522</v>
      </c>
      <c r="B171" t="s">
        <v>1523</v>
      </c>
      <c r="C171" t="s">
        <v>1524</v>
      </c>
      <c r="D171" s="31"/>
    </row>
    <row r="172" spans="1:4" ht="12.75">
      <c r="A172" t="s">
        <v>1607</v>
      </c>
      <c r="B172" t="s">
        <v>1608</v>
      </c>
      <c r="C172" t="s">
        <v>1609</v>
      </c>
      <c r="D172" s="31"/>
    </row>
    <row r="173" spans="1:4" ht="12.75">
      <c r="A173" t="s">
        <v>753</v>
      </c>
      <c r="B173" t="s">
        <v>754</v>
      </c>
      <c r="C173" t="s">
        <v>755</v>
      </c>
      <c r="D173" s="31"/>
    </row>
    <row r="174" spans="1:4" ht="12.75">
      <c r="A174" t="s">
        <v>2610</v>
      </c>
      <c r="B174" t="s">
        <v>2611</v>
      </c>
      <c r="C174" t="s">
        <v>2612</v>
      </c>
      <c r="D174" s="31"/>
    </row>
    <row r="175" spans="1:4" ht="12.75">
      <c r="A175" t="s">
        <v>2402</v>
      </c>
      <c r="B175" t="s">
        <v>2403</v>
      </c>
      <c r="C175" t="s">
        <v>2404</v>
      </c>
      <c r="D175" s="31"/>
    </row>
    <row r="176" spans="1:4" ht="12.75">
      <c r="A176" t="s">
        <v>2576</v>
      </c>
      <c r="B176" t="s">
        <v>2577</v>
      </c>
      <c r="C176" t="s">
        <v>2578</v>
      </c>
      <c r="D176" s="31"/>
    </row>
    <row r="177" spans="1:4" ht="12.75">
      <c r="A177" t="s">
        <v>136</v>
      </c>
      <c r="B177" t="s">
        <v>137</v>
      </c>
      <c r="C177" t="s">
        <v>138</v>
      </c>
      <c r="D177" s="31"/>
    </row>
    <row r="178" spans="1:4" ht="12.75">
      <c r="A178" t="s">
        <v>142</v>
      </c>
      <c r="B178" t="s">
        <v>143</v>
      </c>
      <c r="C178" t="s">
        <v>144</v>
      </c>
      <c r="D178" s="31"/>
    </row>
    <row r="179" spans="1:4" ht="12.75">
      <c r="A179" t="s">
        <v>121</v>
      </c>
      <c r="B179" t="s">
        <v>122</v>
      </c>
      <c r="C179" t="s">
        <v>123</v>
      </c>
      <c r="D179" s="31"/>
    </row>
    <row r="180" spans="1:4" ht="12.75">
      <c r="A180" t="s">
        <v>872</v>
      </c>
      <c r="B180" t="s">
        <v>873</v>
      </c>
      <c r="C180" t="s">
        <v>874</v>
      </c>
      <c r="D180" s="31"/>
    </row>
    <row r="181" spans="1:4" ht="12.75">
      <c r="A181" t="s">
        <v>890</v>
      </c>
      <c r="B181" t="s">
        <v>891</v>
      </c>
      <c r="C181" t="s">
        <v>892</v>
      </c>
      <c r="D181" s="31"/>
    </row>
    <row r="182" spans="1:4" ht="12.75">
      <c r="A182" t="s">
        <v>1729</v>
      </c>
      <c r="B182" t="s">
        <v>1730</v>
      </c>
      <c r="C182" t="s">
        <v>1731</v>
      </c>
      <c r="D182" s="31"/>
    </row>
    <row r="183" spans="1:4" ht="12.75">
      <c r="A183" t="s">
        <v>2146</v>
      </c>
      <c r="B183" t="s">
        <v>2147</v>
      </c>
      <c r="C183" t="s">
        <v>2148</v>
      </c>
      <c r="D183" s="31"/>
    </row>
    <row r="184" spans="1:4" ht="12.75">
      <c r="A184" t="s">
        <v>1771</v>
      </c>
      <c r="B184" t="s">
        <v>1772</v>
      </c>
      <c r="C184" t="s">
        <v>1773</v>
      </c>
      <c r="D184" s="31"/>
    </row>
    <row r="185" spans="1:4" ht="12.75">
      <c r="A185" t="s">
        <v>1126</v>
      </c>
      <c r="B185" t="s">
        <v>68</v>
      </c>
      <c r="C185" t="s">
        <v>69</v>
      </c>
      <c r="D185" s="31"/>
    </row>
    <row r="186" spans="1:4" ht="12.75">
      <c r="A186" t="s">
        <v>2368</v>
      </c>
      <c r="B186" t="s">
        <v>2369</v>
      </c>
      <c r="C186" t="s">
        <v>2370</v>
      </c>
      <c r="D186" s="31"/>
    </row>
    <row r="187" spans="1:4" ht="12.75">
      <c r="A187" t="s">
        <v>1801</v>
      </c>
      <c r="B187" t="s">
        <v>1802</v>
      </c>
      <c r="C187" t="s">
        <v>1803</v>
      </c>
      <c r="D187" s="31"/>
    </row>
    <row r="188" spans="1:4" ht="12.75">
      <c r="A188" t="s">
        <v>693</v>
      </c>
      <c r="B188" t="s">
        <v>694</v>
      </c>
      <c r="C188" t="s">
        <v>695</v>
      </c>
      <c r="D188" s="31"/>
    </row>
    <row r="189" spans="1:4" ht="12.75">
      <c r="A189" t="s">
        <v>2245</v>
      </c>
      <c r="B189" t="s">
        <v>2246</v>
      </c>
      <c r="C189" t="s">
        <v>2247</v>
      </c>
      <c r="D189" s="31"/>
    </row>
    <row r="190" spans="1:4" ht="12.75">
      <c r="A190" t="s">
        <v>2260</v>
      </c>
      <c r="B190" t="s">
        <v>2261</v>
      </c>
      <c r="C190" t="s">
        <v>2262</v>
      </c>
      <c r="D190" s="31"/>
    </row>
    <row r="191" spans="1:4" ht="12.75">
      <c r="A191" t="s">
        <v>436</v>
      </c>
      <c r="B191" t="s">
        <v>437</v>
      </c>
      <c r="C191" t="s">
        <v>438</v>
      </c>
      <c r="D191" s="31"/>
    </row>
    <row r="192" spans="1:4" ht="12.75">
      <c r="A192" t="s">
        <v>553</v>
      </c>
      <c r="B192" t="s">
        <v>554</v>
      </c>
      <c r="C192" t="s">
        <v>555</v>
      </c>
      <c r="D192" s="31"/>
    </row>
    <row r="193" spans="1:4" ht="12.75">
      <c r="A193" t="s">
        <v>1547</v>
      </c>
      <c r="B193" t="s">
        <v>1548</v>
      </c>
      <c r="C193" t="s">
        <v>1549</v>
      </c>
      <c r="D193" s="31"/>
    </row>
    <row r="194" spans="1:4" ht="12.75">
      <c r="A194" t="s">
        <v>1735</v>
      </c>
      <c r="B194" t="s">
        <v>1736</v>
      </c>
      <c r="C194" t="s">
        <v>1737</v>
      </c>
      <c r="D194" s="31"/>
    </row>
    <row r="195" spans="1:4" ht="12.75">
      <c r="A195" t="s">
        <v>729</v>
      </c>
      <c r="B195" t="s">
        <v>730</v>
      </c>
      <c r="C195" t="s">
        <v>731</v>
      </c>
      <c r="D195" s="31"/>
    </row>
    <row r="196" spans="1:4" ht="12.75">
      <c r="A196" t="s">
        <v>1004</v>
      </c>
      <c r="B196" t="s">
        <v>53</v>
      </c>
      <c r="C196" t="s">
        <v>54</v>
      </c>
      <c r="D196" s="31"/>
    </row>
    <row r="197" spans="1:4" ht="12.75">
      <c r="A197" t="s">
        <v>983</v>
      </c>
      <c r="B197" t="s">
        <v>984</v>
      </c>
      <c r="C197" t="s">
        <v>985</v>
      </c>
      <c r="D197" s="31"/>
    </row>
    <row r="198" spans="1:4" ht="12.75">
      <c r="A198" t="s">
        <v>1654</v>
      </c>
      <c r="B198" t="s">
        <v>1655</v>
      </c>
      <c r="C198" t="s">
        <v>1656</v>
      </c>
      <c r="D198" s="31"/>
    </row>
    <row r="199" spans="1:4" ht="12.75">
      <c r="A199" t="s">
        <v>971</v>
      </c>
      <c r="B199" t="s">
        <v>972</v>
      </c>
      <c r="C199" t="s">
        <v>973</v>
      </c>
      <c r="D199" s="31"/>
    </row>
    <row r="200" spans="1:4" ht="12.75">
      <c r="A200" t="s">
        <v>929</v>
      </c>
      <c r="B200" t="s">
        <v>930</v>
      </c>
      <c r="C200" t="s">
        <v>931</v>
      </c>
      <c r="D200" s="31"/>
    </row>
    <row r="201" spans="1:4" ht="12.75">
      <c r="A201" t="s">
        <v>825</v>
      </c>
      <c r="B201" t="s">
        <v>826</v>
      </c>
      <c r="C201" t="s">
        <v>827</v>
      </c>
      <c r="D201" s="31"/>
    </row>
    <row r="202" spans="1:4" ht="12.75">
      <c r="A202" t="s">
        <v>2031</v>
      </c>
      <c r="B202" t="s">
        <v>2032</v>
      </c>
      <c r="C202" t="s">
        <v>2033</v>
      </c>
      <c r="D202" s="31"/>
    </row>
    <row r="203" spans="1:4" ht="12.75">
      <c r="A203" t="s">
        <v>1304</v>
      </c>
      <c r="B203" t="s">
        <v>1305</v>
      </c>
      <c r="C203" t="s">
        <v>1306</v>
      </c>
      <c r="D203" s="31"/>
    </row>
    <row r="204" spans="1:4" ht="12.75">
      <c r="A204" t="s">
        <v>1331</v>
      </c>
      <c r="B204" t="s">
        <v>1332</v>
      </c>
      <c r="C204" t="s">
        <v>1333</v>
      </c>
      <c r="D204" s="31"/>
    </row>
    <row r="205" spans="1:4" ht="12.75">
      <c r="A205" t="s">
        <v>586</v>
      </c>
      <c r="B205" t="s">
        <v>587</v>
      </c>
      <c r="C205" t="s">
        <v>588</v>
      </c>
      <c r="D205" s="31"/>
    </row>
    <row r="206" spans="1:4" ht="12.75">
      <c r="A206" t="s">
        <v>631</v>
      </c>
      <c r="B206" t="s">
        <v>632</v>
      </c>
      <c r="C206" t="s">
        <v>633</v>
      </c>
      <c r="D206" s="31"/>
    </row>
    <row r="207" spans="1:4" ht="12.75">
      <c r="A207" t="s">
        <v>989</v>
      </c>
      <c r="B207" t="s">
        <v>990</v>
      </c>
      <c r="C207" t="s">
        <v>991</v>
      </c>
      <c r="D207" s="31"/>
    </row>
    <row r="208" spans="1:4" ht="12.75">
      <c r="A208" t="s">
        <v>1768</v>
      </c>
      <c r="B208" t="s">
        <v>1769</v>
      </c>
      <c r="C208" t="s">
        <v>1770</v>
      </c>
      <c r="D208" s="31"/>
    </row>
    <row r="209" spans="1:4" ht="12.75">
      <c r="A209" t="s">
        <v>2174</v>
      </c>
      <c r="B209" t="s">
        <v>2175</v>
      </c>
      <c r="C209" t="s">
        <v>2176</v>
      </c>
      <c r="D209" s="31"/>
    </row>
    <row r="210" spans="1:4" ht="12.75">
      <c r="A210" t="s">
        <v>1256</v>
      </c>
      <c r="B210" t="s">
        <v>1257</v>
      </c>
      <c r="C210" t="s">
        <v>1258</v>
      </c>
      <c r="D210" s="31"/>
    </row>
    <row r="211" spans="1:4" ht="12.75">
      <c r="A211" t="s">
        <v>1958</v>
      </c>
      <c r="B211" t="s">
        <v>1959</v>
      </c>
      <c r="C211" t="s">
        <v>1960</v>
      </c>
      <c r="D211" s="31"/>
    </row>
    <row r="212" spans="1:4" ht="12.75">
      <c r="A212" t="s">
        <v>807</v>
      </c>
      <c r="B212" t="s">
        <v>808</v>
      </c>
      <c r="C212" t="s">
        <v>809</v>
      </c>
      <c r="D212" s="31"/>
    </row>
    <row r="213" spans="1:4" ht="12.75">
      <c r="A213" t="s">
        <v>20</v>
      </c>
      <c r="B213" t="s">
        <v>2634</v>
      </c>
      <c r="C213" t="s">
        <v>21</v>
      </c>
      <c r="D213" s="31"/>
    </row>
    <row r="214" spans="1:4" ht="12.75">
      <c r="A214" t="s">
        <v>1696</v>
      </c>
      <c r="B214" t="s">
        <v>1697</v>
      </c>
      <c r="C214" t="s">
        <v>1698</v>
      </c>
      <c r="D214" s="31"/>
    </row>
    <row r="215" spans="1:4" ht="12.75">
      <c r="A215" t="s">
        <v>2532</v>
      </c>
      <c r="B215" t="s">
        <v>2533</v>
      </c>
      <c r="C215" t="s">
        <v>2534</v>
      </c>
      <c r="D215" s="31"/>
    </row>
    <row r="216" spans="1:4" ht="12.75">
      <c r="A216" t="s">
        <v>2218</v>
      </c>
      <c r="B216" t="s">
        <v>2219</v>
      </c>
      <c r="C216" t="s">
        <v>2220</v>
      </c>
      <c r="D216" s="31"/>
    </row>
    <row r="217" spans="1:4" ht="12.75">
      <c r="A217" t="s">
        <v>190</v>
      </c>
      <c r="B217" t="s">
        <v>191</v>
      </c>
      <c r="C217" t="s">
        <v>192</v>
      </c>
      <c r="D217" s="31"/>
    </row>
    <row r="218" spans="1:4" ht="12.75">
      <c r="A218" t="s">
        <v>932</v>
      </c>
      <c r="B218" t="s">
        <v>933</v>
      </c>
      <c r="C218" t="s">
        <v>934</v>
      </c>
      <c r="D218" s="31"/>
    </row>
    <row r="219" spans="1:4" ht="12.75">
      <c r="A219" t="s">
        <v>628</v>
      </c>
      <c r="B219" t="s">
        <v>629</v>
      </c>
      <c r="C219" t="s">
        <v>630</v>
      </c>
      <c r="D219" s="31"/>
    </row>
    <row r="220" spans="1:4" ht="12.75">
      <c r="A220" t="s">
        <v>2399</v>
      </c>
      <c r="B220" t="s">
        <v>2400</v>
      </c>
      <c r="C220" t="s">
        <v>2401</v>
      </c>
      <c r="D220" s="31"/>
    </row>
    <row r="221" spans="1:4" ht="12.75">
      <c r="A221" t="s">
        <v>339</v>
      </c>
      <c r="B221" t="s">
        <v>340</v>
      </c>
      <c r="C221" t="s">
        <v>341</v>
      </c>
      <c r="D221" s="31"/>
    </row>
    <row r="222" spans="1:4" ht="12.75">
      <c r="A222" t="s">
        <v>804</v>
      </c>
      <c r="B222" t="s">
        <v>805</v>
      </c>
      <c r="C222" t="s">
        <v>806</v>
      </c>
      <c r="D222" s="31"/>
    </row>
    <row r="223" spans="1:4" ht="12.75">
      <c r="A223" t="s">
        <v>2498</v>
      </c>
      <c r="B223" t="s">
        <v>2499</v>
      </c>
      <c r="C223" t="s">
        <v>2500</v>
      </c>
      <c r="D223" s="31"/>
    </row>
    <row r="224" spans="1:4" ht="12.75">
      <c r="A224" t="s">
        <v>2327</v>
      </c>
      <c r="B224" t="s">
        <v>2328</v>
      </c>
      <c r="C224" t="s">
        <v>2329</v>
      </c>
      <c r="D224" s="31"/>
    </row>
    <row r="225" spans="1:4" ht="12.75">
      <c r="A225" t="s">
        <v>1583</v>
      </c>
      <c r="B225" t="s">
        <v>1584</v>
      </c>
      <c r="C225" t="s">
        <v>1585</v>
      </c>
      <c r="D225" s="31"/>
    </row>
    <row r="226" spans="1:4" ht="12.75">
      <c r="A226" s="94" t="s">
        <v>2202</v>
      </c>
      <c r="B226" s="94" t="s">
        <v>2203</v>
      </c>
      <c r="C226" s="94" t="s">
        <v>2204</v>
      </c>
      <c r="D226" s="31"/>
    </row>
    <row r="227" spans="1:4" ht="12.75">
      <c r="A227" t="s">
        <v>2202</v>
      </c>
      <c r="B227" t="s">
        <v>2210</v>
      </c>
      <c r="C227" t="s">
        <v>2211</v>
      </c>
      <c r="D227" s="31"/>
    </row>
    <row r="228" spans="1:4" ht="12.75">
      <c r="A228" t="s">
        <v>2570</v>
      </c>
      <c r="B228" t="s">
        <v>2571</v>
      </c>
      <c r="C228" t="s">
        <v>2572</v>
      </c>
      <c r="D228" s="31"/>
    </row>
    <row r="229" spans="1:4" ht="12.75">
      <c r="A229" t="s">
        <v>2438</v>
      </c>
      <c r="B229" t="s">
        <v>2439</v>
      </c>
      <c r="C229" t="s">
        <v>2440</v>
      </c>
      <c r="D229" s="31"/>
    </row>
    <row r="230" spans="1:4" ht="12.75">
      <c r="A230" t="s">
        <v>1017</v>
      </c>
      <c r="B230" t="s">
        <v>1018</v>
      </c>
      <c r="C230" t="s">
        <v>1019</v>
      </c>
      <c r="D230" s="31"/>
    </row>
    <row r="231" spans="1:4" ht="12.75">
      <c r="A231" t="s">
        <v>1540</v>
      </c>
      <c r="B231" t="s">
        <v>1541</v>
      </c>
      <c r="C231" t="s">
        <v>1542</v>
      </c>
      <c r="D231" s="31"/>
    </row>
    <row r="232" spans="1:4" ht="12.75">
      <c r="A232" t="s">
        <v>2770</v>
      </c>
      <c r="B232" t="s">
        <v>199</v>
      </c>
      <c r="C232" t="s">
        <v>200</v>
      </c>
      <c r="D232" s="31"/>
    </row>
    <row r="233" spans="1:4" ht="12.75">
      <c r="A233" t="s">
        <v>822</v>
      </c>
      <c r="B233" t="s">
        <v>823</v>
      </c>
      <c r="C233" t="s">
        <v>824</v>
      </c>
      <c r="D233" s="31"/>
    </row>
    <row r="234" spans="1:4" ht="12.75">
      <c r="A234" t="s">
        <v>828</v>
      </c>
      <c r="B234" t="s">
        <v>829</v>
      </c>
      <c r="C234" t="s">
        <v>830</v>
      </c>
      <c r="D234" s="31"/>
    </row>
    <row r="235" spans="1:4" ht="12.75">
      <c r="A235" t="s">
        <v>16</v>
      </c>
      <c r="B235" t="s">
        <v>2584</v>
      </c>
      <c r="C235" t="s">
        <v>17</v>
      </c>
      <c r="D235" s="31"/>
    </row>
    <row r="236" spans="1:4" ht="12.75">
      <c r="A236" t="s">
        <v>1020</v>
      </c>
      <c r="B236" t="s">
        <v>1021</v>
      </c>
      <c r="C236" t="s">
        <v>1022</v>
      </c>
      <c r="D236" s="31"/>
    </row>
    <row r="237" spans="1:4" ht="12.75">
      <c r="A237" t="s">
        <v>1029</v>
      </c>
      <c r="B237" t="s">
        <v>1030</v>
      </c>
      <c r="C237" t="s">
        <v>1031</v>
      </c>
      <c r="D237" s="31"/>
    </row>
    <row r="238" spans="1:4" ht="12.75">
      <c r="A238" t="s">
        <v>2185</v>
      </c>
      <c r="B238" t="s">
        <v>2186</v>
      </c>
      <c r="C238" t="s">
        <v>2187</v>
      </c>
      <c r="D238" s="31"/>
    </row>
    <row r="239" spans="1:4" ht="12.75">
      <c r="A239" t="s">
        <v>1480</v>
      </c>
      <c r="B239" t="s">
        <v>1481</v>
      </c>
      <c r="C239" t="s">
        <v>1482</v>
      </c>
      <c r="D239" s="31"/>
    </row>
    <row r="240" spans="1:4" ht="12.75">
      <c r="A240" t="s">
        <v>678</v>
      </c>
      <c r="B240" t="s">
        <v>679</v>
      </c>
      <c r="C240" t="s">
        <v>680</v>
      </c>
      <c r="D240" s="31"/>
    </row>
    <row r="241" spans="1:4" ht="12.75">
      <c r="A241" t="s">
        <v>1705</v>
      </c>
      <c r="B241" t="s">
        <v>1706</v>
      </c>
      <c r="C241" t="s">
        <v>1707</v>
      </c>
      <c r="D241" s="31"/>
    </row>
    <row r="242" spans="1:4" ht="12.75">
      <c r="A242" t="s">
        <v>941</v>
      </c>
      <c r="B242" t="s">
        <v>942</v>
      </c>
      <c r="C242" t="s">
        <v>943</v>
      </c>
      <c r="D242" s="31"/>
    </row>
    <row r="243" spans="1:4" ht="12.75">
      <c r="A243" t="s">
        <v>810</v>
      </c>
      <c r="B243" t="s">
        <v>811</v>
      </c>
      <c r="C243" t="s">
        <v>812</v>
      </c>
      <c r="D243" s="31"/>
    </row>
    <row r="244" spans="1:4" ht="12.75">
      <c r="A244" t="s">
        <v>149</v>
      </c>
      <c r="B244" t="s">
        <v>150</v>
      </c>
      <c r="C244" t="s">
        <v>151</v>
      </c>
      <c r="D244" s="31"/>
    </row>
    <row r="245" spans="1:4" ht="12.75">
      <c r="A245" t="s">
        <v>1909</v>
      </c>
      <c r="B245" t="s">
        <v>1910</v>
      </c>
      <c r="C245" t="s">
        <v>1911</v>
      </c>
      <c r="D245" s="31"/>
    </row>
    <row r="246" spans="1:4" ht="12.75">
      <c r="A246" t="s">
        <v>2150</v>
      </c>
      <c r="B246" t="s">
        <v>2151</v>
      </c>
      <c r="C246" t="s">
        <v>2152</v>
      </c>
      <c r="D246" s="31"/>
    </row>
    <row r="247" spans="1:4" ht="12.75">
      <c r="A247" t="s">
        <v>1298</v>
      </c>
      <c r="B247" t="s">
        <v>1299</v>
      </c>
      <c r="C247" t="s">
        <v>1300</v>
      </c>
      <c r="D247" s="31"/>
    </row>
    <row r="248" spans="1:4" ht="12.75">
      <c r="A248" t="s">
        <v>263</v>
      </c>
      <c r="B248" t="s">
        <v>264</v>
      </c>
      <c r="C248" t="s">
        <v>265</v>
      </c>
      <c r="D248" s="31"/>
    </row>
    <row r="249" spans="1:4" ht="12.75">
      <c r="A249" t="s">
        <v>1462</v>
      </c>
      <c r="B249" t="s">
        <v>1463</v>
      </c>
      <c r="C249" t="s">
        <v>1464</v>
      </c>
      <c r="D249" s="31"/>
    </row>
    <row r="250" spans="1:4" ht="12.75">
      <c r="A250" t="s">
        <v>592</v>
      </c>
      <c r="B250" t="s">
        <v>593</v>
      </c>
      <c r="C250" t="s">
        <v>594</v>
      </c>
      <c r="D250" s="31"/>
    </row>
    <row r="251" spans="1:4" ht="12.75">
      <c r="A251" t="s">
        <v>959</v>
      </c>
      <c r="B251" t="s">
        <v>960</v>
      </c>
      <c r="C251" t="s">
        <v>961</v>
      </c>
      <c r="D251" s="31"/>
    </row>
    <row r="252" spans="1:4" ht="12.75">
      <c r="A252" t="s">
        <v>1921</v>
      </c>
      <c r="B252" t="s">
        <v>1922</v>
      </c>
      <c r="C252" t="s">
        <v>1923</v>
      </c>
      <c r="D252" s="31"/>
    </row>
    <row r="253" spans="1:4" ht="12.75">
      <c r="A253" t="s">
        <v>947</v>
      </c>
      <c r="B253" t="s">
        <v>948</v>
      </c>
      <c r="C253" t="s">
        <v>949</v>
      </c>
      <c r="D253" s="31"/>
    </row>
    <row r="254" spans="1:4" ht="12.75">
      <c r="A254" t="s">
        <v>1553</v>
      </c>
      <c r="B254" t="s">
        <v>1554</v>
      </c>
      <c r="C254" t="s">
        <v>1555</v>
      </c>
      <c r="D254" s="31"/>
    </row>
    <row r="255" spans="1:4" ht="12.75">
      <c r="A255" t="s">
        <v>2507</v>
      </c>
      <c r="B255" t="s">
        <v>2508</v>
      </c>
      <c r="C255" t="s">
        <v>2509</v>
      </c>
      <c r="D255" s="31"/>
    </row>
    <row r="256" spans="1:4" ht="12.75">
      <c r="A256" t="s">
        <v>735</v>
      </c>
      <c r="B256" t="s">
        <v>736</v>
      </c>
      <c r="C256" t="s">
        <v>737</v>
      </c>
      <c r="D256" s="31"/>
    </row>
    <row r="257" spans="1:4" ht="12.75">
      <c r="A257" t="s">
        <v>1732</v>
      </c>
      <c r="B257" t="s">
        <v>1733</v>
      </c>
      <c r="C257" t="s">
        <v>1734</v>
      </c>
      <c r="D257" s="31"/>
    </row>
    <row r="258" spans="1:4" ht="12.75">
      <c r="A258" t="s">
        <v>1967</v>
      </c>
      <c r="B258" t="s">
        <v>1968</v>
      </c>
      <c r="C258" t="s">
        <v>1969</v>
      </c>
      <c r="D258" s="31"/>
    </row>
    <row r="259" spans="1:4" ht="12.75">
      <c r="A259" t="s">
        <v>1265</v>
      </c>
      <c r="B259" t="s">
        <v>1266</v>
      </c>
      <c r="C259" t="s">
        <v>1267</v>
      </c>
      <c r="D259" s="31"/>
    </row>
    <row r="260" spans="1:4" ht="12.75">
      <c r="A260" t="s">
        <v>965</v>
      </c>
      <c r="B260" t="s">
        <v>966</v>
      </c>
      <c r="C260" t="s">
        <v>967</v>
      </c>
      <c r="D260" s="31"/>
    </row>
    <row r="261" spans="1:4" ht="12.75">
      <c r="A261" t="s">
        <v>1708</v>
      </c>
      <c r="B261" t="s">
        <v>1709</v>
      </c>
      <c r="C261" t="s">
        <v>1710</v>
      </c>
      <c r="D261" s="31"/>
    </row>
    <row r="262" spans="1:4" ht="12.75">
      <c r="A262" t="s">
        <v>1645</v>
      </c>
      <c r="B262" t="s">
        <v>1646</v>
      </c>
      <c r="C262" t="s">
        <v>1647</v>
      </c>
      <c r="D262" s="31"/>
    </row>
    <row r="263" spans="1:4" ht="12.75">
      <c r="A263" t="s">
        <v>2034</v>
      </c>
      <c r="B263" t="s">
        <v>2035</v>
      </c>
      <c r="C263" t="s">
        <v>2036</v>
      </c>
      <c r="D263" s="31"/>
    </row>
    <row r="264" spans="1:4" ht="12.75">
      <c r="A264" t="s">
        <v>652</v>
      </c>
      <c r="B264" t="s">
        <v>653</v>
      </c>
      <c r="C264" t="s">
        <v>654</v>
      </c>
      <c r="D264" s="31"/>
    </row>
    <row r="265" spans="1:4" ht="12.75">
      <c r="A265" t="s">
        <v>2113</v>
      </c>
      <c r="B265" t="s">
        <v>2114</v>
      </c>
      <c r="C265" t="s">
        <v>2115</v>
      </c>
      <c r="D265" s="31"/>
    </row>
    <row r="266" spans="1:4" ht="12.75">
      <c r="A266" t="s">
        <v>741</v>
      </c>
      <c r="B266" t="s">
        <v>742</v>
      </c>
      <c r="C266" t="s">
        <v>743</v>
      </c>
      <c r="D266" s="31"/>
    </row>
    <row r="267" spans="1:4" ht="12.75">
      <c r="A267" t="s">
        <v>2263</v>
      </c>
      <c r="B267" t="s">
        <v>2264</v>
      </c>
      <c r="C267" t="s">
        <v>2265</v>
      </c>
      <c r="D267" s="31"/>
    </row>
    <row r="268" spans="1:4" ht="12.75">
      <c r="A268" t="s">
        <v>2119</v>
      </c>
      <c r="B268" t="s">
        <v>2120</v>
      </c>
      <c r="C268" t="s">
        <v>2121</v>
      </c>
      <c r="D268" s="31"/>
    </row>
    <row r="269" spans="1:4" ht="12.75">
      <c r="A269" t="s">
        <v>444</v>
      </c>
      <c r="B269" t="s">
        <v>445</v>
      </c>
      <c r="C269" t="s">
        <v>446</v>
      </c>
      <c r="D269" s="31"/>
    </row>
    <row r="270" spans="1:4" ht="12.75">
      <c r="A270" t="s">
        <v>327</v>
      </c>
      <c r="B270" t="s">
        <v>328</v>
      </c>
      <c r="C270" t="s">
        <v>329</v>
      </c>
      <c r="D270" s="31"/>
    </row>
    <row r="271" spans="1:4" ht="12.75">
      <c r="A271" t="s">
        <v>1014</v>
      </c>
      <c r="B271" t="s">
        <v>1015</v>
      </c>
      <c r="C271" t="s">
        <v>1016</v>
      </c>
      <c r="D271" s="31"/>
    </row>
    <row r="272" spans="1:4" ht="12.75">
      <c r="A272" t="s">
        <v>470</v>
      </c>
      <c r="B272" t="s">
        <v>471</v>
      </c>
      <c r="C272" t="s">
        <v>472</v>
      </c>
      <c r="D272" s="31"/>
    </row>
    <row r="273" spans="1:4" ht="12.75">
      <c r="A273" t="s">
        <v>702</v>
      </c>
      <c r="B273" t="s">
        <v>703</v>
      </c>
      <c r="C273" t="s">
        <v>704</v>
      </c>
      <c r="D273" s="31"/>
    </row>
    <row r="274" spans="1:4" ht="12.75">
      <c r="A274" t="s">
        <v>1367</v>
      </c>
      <c r="B274" t="s">
        <v>1368</v>
      </c>
      <c r="C274" t="s">
        <v>1369</v>
      </c>
      <c r="D274" s="31"/>
    </row>
    <row r="275" spans="1:4" ht="12.75">
      <c r="A275" t="s">
        <v>2095</v>
      </c>
      <c r="B275" t="s">
        <v>2771</v>
      </c>
      <c r="C275" t="s">
        <v>64</v>
      </c>
      <c r="D275" s="31"/>
    </row>
    <row r="276" spans="1:4" ht="12.75">
      <c r="A276" t="s">
        <v>953</v>
      </c>
      <c r="B276" t="s">
        <v>954</v>
      </c>
      <c r="C276" t="s">
        <v>955</v>
      </c>
      <c r="D276" s="31"/>
    </row>
    <row r="277" spans="1:4" ht="12.75">
      <c r="A277" t="s">
        <v>2099</v>
      </c>
      <c r="B277" t="s">
        <v>2100</v>
      </c>
      <c r="C277" t="s">
        <v>2101</v>
      </c>
      <c r="D277" s="31"/>
    </row>
    <row r="278" spans="1:4" ht="12.75">
      <c r="A278" t="s">
        <v>1250</v>
      </c>
      <c r="B278" t="s">
        <v>1251</v>
      </c>
      <c r="C278" t="s">
        <v>1252</v>
      </c>
      <c r="D278" s="31"/>
    </row>
    <row r="279" spans="1:4" ht="12.75">
      <c r="A279" t="s">
        <v>2125</v>
      </c>
      <c r="B279" t="s">
        <v>2126</v>
      </c>
      <c r="C279" t="s">
        <v>2127</v>
      </c>
      <c r="D279" s="31"/>
    </row>
    <row r="280" spans="1:4" ht="12.75">
      <c r="A280" t="s">
        <v>1083</v>
      </c>
      <c r="B280" t="s">
        <v>1084</v>
      </c>
      <c r="C280" t="s">
        <v>1085</v>
      </c>
      <c r="D280" s="31"/>
    </row>
    <row r="281" spans="1:4" ht="12.75">
      <c r="A281" t="s">
        <v>1092</v>
      </c>
      <c r="B281" t="s">
        <v>1093</v>
      </c>
      <c r="C281" t="s">
        <v>1094</v>
      </c>
      <c r="D281" s="31"/>
    </row>
    <row r="282" spans="1:4" ht="12.75">
      <c r="A282" t="s">
        <v>2405</v>
      </c>
      <c r="B282" t="s">
        <v>2406</v>
      </c>
      <c r="C282" t="s">
        <v>2407</v>
      </c>
      <c r="D282" s="31"/>
    </row>
    <row r="283" spans="1:4" ht="12.75">
      <c r="A283" t="s">
        <v>1113</v>
      </c>
      <c r="B283" t="s">
        <v>1114</v>
      </c>
      <c r="C283" t="s">
        <v>1115</v>
      </c>
      <c r="D283" s="31"/>
    </row>
    <row r="284" spans="1:4" ht="12.75">
      <c r="A284" t="s">
        <v>1559</v>
      </c>
      <c r="B284" t="s">
        <v>1560</v>
      </c>
      <c r="C284" t="s">
        <v>1561</v>
      </c>
      <c r="D284" s="31"/>
    </row>
    <row r="285" spans="1:4" ht="12.75">
      <c r="A285" t="s">
        <v>2371</v>
      </c>
      <c r="B285" t="s">
        <v>2372</v>
      </c>
      <c r="C285" t="s">
        <v>2373</v>
      </c>
      <c r="D285" s="31"/>
    </row>
    <row r="286" spans="1:4" ht="12.75">
      <c r="A286" t="s">
        <v>1847</v>
      </c>
      <c r="B286" t="s">
        <v>1848</v>
      </c>
      <c r="C286" t="s">
        <v>1849</v>
      </c>
      <c r="D286" s="31"/>
    </row>
    <row r="287" spans="1:4" ht="12.75">
      <c r="A287" t="s">
        <v>2465</v>
      </c>
      <c r="B287" t="s">
        <v>2466</v>
      </c>
      <c r="C287" t="s">
        <v>2467</v>
      </c>
      <c r="D287" s="31"/>
    </row>
    <row r="288" spans="1:4" ht="12.75">
      <c r="A288" t="s">
        <v>2376</v>
      </c>
      <c r="B288" t="s">
        <v>35</v>
      </c>
      <c r="C288" t="s">
        <v>2377</v>
      </c>
      <c r="D288" s="31"/>
    </row>
    <row r="289" spans="1:4" ht="12.75">
      <c r="A289" t="s">
        <v>1866</v>
      </c>
      <c r="B289" t="s">
        <v>1867</v>
      </c>
      <c r="C289" t="s">
        <v>1868</v>
      </c>
      <c r="D289" s="31"/>
    </row>
    <row r="290" spans="1:4" ht="12.75">
      <c r="A290" t="s">
        <v>2016</v>
      </c>
      <c r="B290" t="s">
        <v>2017</v>
      </c>
      <c r="C290" t="s">
        <v>2018</v>
      </c>
      <c r="D290" s="31"/>
    </row>
    <row r="291" spans="1:4" ht="12.75">
      <c r="A291" t="s">
        <v>1059</v>
      </c>
      <c r="B291" t="s">
        <v>1060</v>
      </c>
      <c r="C291" t="s">
        <v>1061</v>
      </c>
      <c r="D291" s="31"/>
    </row>
    <row r="292" spans="1:4" ht="12.75">
      <c r="A292" t="s">
        <v>855</v>
      </c>
      <c r="B292" t="s">
        <v>856</v>
      </c>
      <c r="C292" t="s">
        <v>857</v>
      </c>
      <c r="D292" s="31"/>
    </row>
    <row r="293" spans="1:4" ht="12.75">
      <c r="A293" t="s">
        <v>2514</v>
      </c>
      <c r="B293" t="s">
        <v>2515</v>
      </c>
      <c r="C293" t="s">
        <v>2516</v>
      </c>
      <c r="D293" s="31"/>
    </row>
    <row r="294" spans="1:4" ht="12.75">
      <c r="A294" t="s">
        <v>1492</v>
      </c>
      <c r="B294" t="s">
        <v>1493</v>
      </c>
      <c r="C294" t="s">
        <v>1494</v>
      </c>
      <c r="D294" s="31"/>
    </row>
    <row r="295" spans="1:4" ht="12.75">
      <c r="A295" t="s">
        <v>2489</v>
      </c>
      <c r="B295" t="s">
        <v>2490</v>
      </c>
      <c r="C295" t="s">
        <v>2491</v>
      </c>
      <c r="D295" s="31"/>
    </row>
    <row r="296" spans="1:4" ht="12.75">
      <c r="A296" t="s">
        <v>2078</v>
      </c>
      <c r="B296" t="s">
        <v>2079</v>
      </c>
      <c r="C296" t="s">
        <v>2080</v>
      </c>
      <c r="D296" s="31"/>
    </row>
    <row r="297" spans="1:4" ht="12.75">
      <c r="A297" t="s">
        <v>2447</v>
      </c>
      <c r="B297" t="s">
        <v>2448</v>
      </c>
      <c r="C297" t="s">
        <v>2449</v>
      </c>
      <c r="D297" s="31"/>
    </row>
    <row r="298" spans="1:4" ht="12.75">
      <c r="A298" t="s">
        <v>2553</v>
      </c>
      <c r="B298" t="s">
        <v>2554</v>
      </c>
      <c r="C298" t="s">
        <v>2555</v>
      </c>
      <c r="D298" s="31"/>
    </row>
    <row r="299" spans="1:4" ht="12.75">
      <c r="A299" t="s">
        <v>738</v>
      </c>
      <c r="B299" t="s">
        <v>739</v>
      </c>
      <c r="C299" t="s">
        <v>740</v>
      </c>
      <c r="D299" s="31"/>
    </row>
    <row r="300" spans="1:4" ht="12.75">
      <c r="A300" t="s">
        <v>2156</v>
      </c>
      <c r="B300" t="s">
        <v>2157</v>
      </c>
      <c r="C300" t="s">
        <v>2158</v>
      </c>
      <c r="D300" s="31"/>
    </row>
    <row r="301" spans="1:4" ht="12.75">
      <c r="A301" t="s">
        <v>1810</v>
      </c>
      <c r="B301" t="s">
        <v>9</v>
      </c>
      <c r="C301" t="s">
        <v>1811</v>
      </c>
      <c r="D301" s="31"/>
    </row>
    <row r="302" spans="1:4" ht="12.75">
      <c r="A302" t="s">
        <v>2504</v>
      </c>
      <c r="B302" t="s">
        <v>2505</v>
      </c>
      <c r="C302" t="s">
        <v>2506</v>
      </c>
      <c r="D302" s="31"/>
    </row>
    <row r="303" spans="1:4" ht="12.75">
      <c r="A303" t="s">
        <v>1080</v>
      </c>
      <c r="B303" t="s">
        <v>1081</v>
      </c>
      <c r="C303" t="s">
        <v>1082</v>
      </c>
      <c r="D303" s="31"/>
    </row>
    <row r="304" spans="1:4" ht="12.75">
      <c r="A304" t="s">
        <v>1143</v>
      </c>
      <c r="B304" t="s">
        <v>1144</v>
      </c>
      <c r="C304" t="s">
        <v>1145</v>
      </c>
      <c r="D304" s="31"/>
    </row>
    <row r="305" spans="1:4" ht="12.75">
      <c r="A305" t="s">
        <v>2638</v>
      </c>
      <c r="B305" t="s">
        <v>2639</v>
      </c>
      <c r="C305" t="s">
        <v>2640</v>
      </c>
      <c r="D305" s="31"/>
    </row>
    <row r="306" spans="1:4" ht="12.75">
      <c r="A306" t="s">
        <v>311</v>
      </c>
      <c r="B306" t="s">
        <v>312</v>
      </c>
      <c r="C306" t="s">
        <v>313</v>
      </c>
      <c r="D306" s="31"/>
    </row>
    <row r="307" spans="1:4" ht="12.75">
      <c r="A307" t="s">
        <v>490</v>
      </c>
      <c r="B307" t="s">
        <v>491</v>
      </c>
      <c r="C307" t="s">
        <v>492</v>
      </c>
      <c r="D307" s="31"/>
    </row>
    <row r="308" spans="1:4" ht="12.75">
      <c r="A308" t="s">
        <v>881</v>
      </c>
      <c r="B308" t="s">
        <v>882</v>
      </c>
      <c r="C308" t="s">
        <v>883</v>
      </c>
      <c r="D308" s="31"/>
    </row>
    <row r="309" spans="1:4" ht="12.75">
      <c r="A309" t="s">
        <v>1181</v>
      </c>
      <c r="B309" t="s">
        <v>1182</v>
      </c>
      <c r="C309" t="s">
        <v>1183</v>
      </c>
      <c r="D309" s="31"/>
    </row>
    <row r="310" spans="1:4" ht="12.75">
      <c r="A310" t="s">
        <v>2541</v>
      </c>
      <c r="B310" t="s">
        <v>2542</v>
      </c>
      <c r="C310" t="s">
        <v>2543</v>
      </c>
      <c r="D310" s="31"/>
    </row>
    <row r="311" spans="1:4" ht="12.75">
      <c r="A311" t="s">
        <v>649</v>
      </c>
      <c r="B311" t="s">
        <v>650</v>
      </c>
      <c r="C311" t="s">
        <v>651</v>
      </c>
      <c r="D311" s="31"/>
    </row>
    <row r="312" spans="1:4" ht="12.75">
      <c r="A312" t="s">
        <v>1155</v>
      </c>
      <c r="B312" t="s">
        <v>1156</v>
      </c>
      <c r="C312" t="s">
        <v>1157</v>
      </c>
      <c r="D312" s="31"/>
    </row>
    <row r="313" spans="1:4" ht="12.75">
      <c r="A313" t="s">
        <v>2650</v>
      </c>
      <c r="B313" t="s">
        <v>2651</v>
      </c>
      <c r="C313" t="s">
        <v>2652</v>
      </c>
      <c r="D313" s="31"/>
    </row>
    <row r="314" spans="1:4" ht="12.75">
      <c r="A314" t="s">
        <v>1310</v>
      </c>
      <c r="B314" t="s">
        <v>1311</v>
      </c>
      <c r="C314" t="s">
        <v>1312</v>
      </c>
      <c r="D314" s="31"/>
    </row>
    <row r="315" spans="1:4" ht="12.75">
      <c r="A315" t="s">
        <v>661</v>
      </c>
      <c r="B315" t="s">
        <v>662</v>
      </c>
      <c r="C315" t="s">
        <v>663</v>
      </c>
      <c r="D315" s="31"/>
    </row>
    <row r="316" spans="1:4" ht="12.75">
      <c r="A316" t="s">
        <v>1720</v>
      </c>
      <c r="B316" t="s">
        <v>1721</v>
      </c>
      <c r="C316" t="s">
        <v>1722</v>
      </c>
      <c r="D316" s="31"/>
    </row>
    <row r="317" spans="1:4" ht="12.75">
      <c r="A317" t="s">
        <v>1370</v>
      </c>
      <c r="B317" t="s">
        <v>1371</v>
      </c>
      <c r="C317" t="s">
        <v>1372</v>
      </c>
      <c r="D317" s="31"/>
    </row>
    <row r="318" spans="1:4" ht="12.75">
      <c r="A318" t="s">
        <v>2556</v>
      </c>
      <c r="B318" t="s">
        <v>2557</v>
      </c>
      <c r="C318" t="s">
        <v>2558</v>
      </c>
      <c r="D318" s="31"/>
    </row>
    <row r="319" spans="1:4" ht="12.75">
      <c r="A319" t="s">
        <v>2288</v>
      </c>
      <c r="B319" t="s">
        <v>2289</v>
      </c>
      <c r="C319" t="s">
        <v>2290</v>
      </c>
      <c r="D319" s="31"/>
    </row>
    <row r="320" spans="1:4" ht="12.75">
      <c r="A320" t="s">
        <v>1872</v>
      </c>
      <c r="B320" t="s">
        <v>1873</v>
      </c>
      <c r="C320" t="s">
        <v>1874</v>
      </c>
      <c r="D320" s="31"/>
    </row>
    <row r="321" spans="1:4" ht="12.75">
      <c r="A321" t="s">
        <v>1633</v>
      </c>
      <c r="B321" t="s">
        <v>1634</v>
      </c>
      <c r="C321" t="s">
        <v>1635</v>
      </c>
      <c r="D321" s="31"/>
    </row>
    <row r="322" spans="1:4" ht="12.75">
      <c r="A322" t="s">
        <v>201</v>
      </c>
      <c r="B322" t="s">
        <v>202</v>
      </c>
      <c r="C322" t="s">
        <v>203</v>
      </c>
      <c r="D322" s="31"/>
    </row>
    <row r="323" spans="1:4" ht="12.75">
      <c r="A323" t="s">
        <v>726</v>
      </c>
      <c r="B323" t="s">
        <v>727</v>
      </c>
      <c r="C323" t="s">
        <v>728</v>
      </c>
      <c r="D323" s="31"/>
    </row>
    <row r="324" spans="1:4" ht="12.75">
      <c r="A324" t="s">
        <v>1388</v>
      </c>
      <c r="B324" t="s">
        <v>1389</v>
      </c>
      <c r="C324" t="s">
        <v>1390</v>
      </c>
      <c r="D324" s="31"/>
    </row>
    <row r="325" spans="1:4" ht="12.75">
      <c r="A325" t="s">
        <v>2486</v>
      </c>
      <c r="B325" t="s">
        <v>2487</v>
      </c>
      <c r="C325" t="s">
        <v>2488</v>
      </c>
      <c r="D325" s="31"/>
    </row>
    <row r="326" spans="1:4" ht="12.75">
      <c r="A326" t="s">
        <v>556</v>
      </c>
      <c r="B326" t="s">
        <v>557</v>
      </c>
      <c r="C326" t="s">
        <v>558</v>
      </c>
      <c r="D326" s="31"/>
    </row>
    <row r="327" spans="1:4" ht="12.75">
      <c r="A327" t="s">
        <v>956</v>
      </c>
      <c r="B327" t="s">
        <v>957</v>
      </c>
      <c r="C327" t="s">
        <v>958</v>
      </c>
      <c r="D327" s="31"/>
    </row>
    <row r="328" spans="1:4" ht="12.75">
      <c r="A328" t="s">
        <v>2084</v>
      </c>
      <c r="B328" t="s">
        <v>2085</v>
      </c>
      <c r="C328" t="s">
        <v>2086</v>
      </c>
      <c r="D328" s="31"/>
    </row>
    <row r="329" spans="1:4" ht="12.75">
      <c r="A329" t="s">
        <v>1550</v>
      </c>
      <c r="B329" t="s">
        <v>1551</v>
      </c>
      <c r="C329" t="s">
        <v>1552</v>
      </c>
      <c r="D329" s="31"/>
    </row>
    <row r="330" spans="1:4" ht="12.75">
      <c r="A330" t="s">
        <v>902</v>
      </c>
      <c r="B330" t="s">
        <v>903</v>
      </c>
      <c r="C330" t="s">
        <v>904</v>
      </c>
      <c r="D330" s="31"/>
    </row>
    <row r="331" spans="1:4" ht="12.75">
      <c r="A331" t="s">
        <v>1418</v>
      </c>
      <c r="B331" t="s">
        <v>1419</v>
      </c>
      <c r="C331" t="s">
        <v>1420</v>
      </c>
      <c r="D331" s="31"/>
    </row>
    <row r="332" spans="1:4" ht="12.75">
      <c r="A332" t="s">
        <v>1844</v>
      </c>
      <c r="B332" t="s">
        <v>1845</v>
      </c>
      <c r="C332" t="s">
        <v>1846</v>
      </c>
      <c r="D332" s="31"/>
    </row>
    <row r="333" spans="1:4" ht="12.75">
      <c r="A333" t="s">
        <v>2257</v>
      </c>
      <c r="B333" t="s">
        <v>2258</v>
      </c>
      <c r="C333" t="s">
        <v>2259</v>
      </c>
      <c r="D333" s="31"/>
    </row>
    <row r="334" spans="1:4" ht="12.75">
      <c r="A334" t="s">
        <v>875</v>
      </c>
      <c r="B334" t="s">
        <v>876</v>
      </c>
      <c r="C334" t="s">
        <v>877</v>
      </c>
      <c r="D334" s="31"/>
    </row>
    <row r="335" spans="1:4" ht="12.75">
      <c r="A335" t="s">
        <v>2019</v>
      </c>
      <c r="B335" t="s">
        <v>2020</v>
      </c>
      <c r="C335" t="s">
        <v>2021</v>
      </c>
      <c r="D335" s="31"/>
    </row>
    <row r="336" spans="1:4" ht="12.75">
      <c r="A336" t="s">
        <v>303</v>
      </c>
      <c r="B336" t="s">
        <v>304</v>
      </c>
      <c r="C336" t="s">
        <v>305</v>
      </c>
      <c r="D336" s="31"/>
    </row>
    <row r="337" spans="1:4" ht="12.75">
      <c r="A337" t="s">
        <v>1119</v>
      </c>
      <c r="B337" t="s">
        <v>1120</v>
      </c>
      <c r="C337" t="s">
        <v>1121</v>
      </c>
      <c r="D337" s="31"/>
    </row>
    <row r="338" spans="1:4" ht="12.75">
      <c r="A338" t="s">
        <v>1119</v>
      </c>
      <c r="B338" t="s">
        <v>1122</v>
      </c>
      <c r="C338" t="s">
        <v>1123</v>
      </c>
      <c r="D338" s="31"/>
    </row>
    <row r="339" spans="1:4" ht="12.75">
      <c r="A339" t="s">
        <v>1119</v>
      </c>
      <c r="B339" t="s">
        <v>1124</v>
      </c>
      <c r="C339" t="s">
        <v>1125</v>
      </c>
      <c r="D339" s="31"/>
    </row>
    <row r="340" spans="1:4" ht="12.75">
      <c r="A340" t="s">
        <v>1244</v>
      </c>
      <c r="B340" t="s">
        <v>1245</v>
      </c>
      <c r="C340" t="s">
        <v>1246</v>
      </c>
      <c r="D340" s="31"/>
    </row>
    <row r="341" spans="1:4" ht="12.75">
      <c r="A341" t="s">
        <v>1639</v>
      </c>
      <c r="B341" t="s">
        <v>1640</v>
      </c>
      <c r="C341" t="s">
        <v>1641</v>
      </c>
      <c r="D341" s="31"/>
    </row>
    <row r="342" spans="1:4" ht="12.75">
      <c r="A342" t="s">
        <v>1915</v>
      </c>
      <c r="B342" t="s">
        <v>1916</v>
      </c>
      <c r="C342" t="s">
        <v>1917</v>
      </c>
      <c r="D342" s="31"/>
    </row>
    <row r="343" spans="1:4" ht="12.75">
      <c r="A343" t="s">
        <v>40</v>
      </c>
      <c r="B343" t="s">
        <v>773</v>
      </c>
      <c r="C343" t="s">
        <v>774</v>
      </c>
      <c r="D343" s="31"/>
    </row>
    <row r="344" spans="1:4" ht="12.75">
      <c r="A344" t="s">
        <v>2772</v>
      </c>
      <c r="B344" t="s">
        <v>2773</v>
      </c>
      <c r="C344" t="s">
        <v>49</v>
      </c>
      <c r="D344" s="31"/>
    </row>
    <row r="345" spans="1:4" ht="12.75">
      <c r="A345" t="s">
        <v>1669</v>
      </c>
      <c r="B345" t="s">
        <v>1670</v>
      </c>
      <c r="C345" t="s">
        <v>1671</v>
      </c>
      <c r="D345" s="31"/>
    </row>
    <row r="346" spans="1:4" ht="12.75">
      <c r="A346" t="s">
        <v>251</v>
      </c>
      <c r="B346" t="s">
        <v>252</v>
      </c>
      <c r="C346" t="s">
        <v>253</v>
      </c>
      <c r="D346" s="31"/>
    </row>
    <row r="347" spans="1:4" ht="12.75">
      <c r="A347" t="s">
        <v>321</v>
      </c>
      <c r="B347" t="s">
        <v>322</v>
      </c>
      <c r="C347" t="s">
        <v>323</v>
      </c>
      <c r="D347" s="31"/>
    </row>
    <row r="348" spans="1:4" ht="12.75">
      <c r="A348" t="s">
        <v>523</v>
      </c>
      <c r="B348" t="s">
        <v>524</v>
      </c>
      <c r="C348" t="s">
        <v>525</v>
      </c>
      <c r="D348" s="31"/>
    </row>
    <row r="349" spans="1:4" ht="12.75">
      <c r="A349" t="s">
        <v>2048</v>
      </c>
      <c r="B349" t="s">
        <v>2049</v>
      </c>
      <c r="C349" t="s">
        <v>2050</v>
      </c>
      <c r="D349" s="31"/>
    </row>
    <row r="350" spans="1:4" ht="12.75">
      <c r="A350" t="s">
        <v>1675</v>
      </c>
      <c r="B350" s="93" t="s">
        <v>1676</v>
      </c>
      <c r="C350" t="s">
        <v>1677</v>
      </c>
      <c r="D350" s="31"/>
    </row>
    <row r="351" spans="1:4" ht="12.75">
      <c r="A351" t="s">
        <v>1681</v>
      </c>
      <c r="B351" t="s">
        <v>1682</v>
      </c>
      <c r="C351" t="s">
        <v>1683</v>
      </c>
      <c r="D351" s="31"/>
    </row>
    <row r="352" spans="1:4" ht="12.75">
      <c r="A352" t="s">
        <v>2774</v>
      </c>
      <c r="B352" t="s">
        <v>2775</v>
      </c>
      <c r="C352" t="s">
        <v>165</v>
      </c>
      <c r="D352" s="31"/>
    </row>
    <row r="353" spans="1:4" ht="12.75">
      <c r="A353" t="s">
        <v>2562</v>
      </c>
      <c r="B353" t="s">
        <v>2563</v>
      </c>
      <c r="C353" t="s">
        <v>2561</v>
      </c>
      <c r="D353" s="31"/>
    </row>
    <row r="354" spans="1:4" ht="12.75">
      <c r="A354" t="s">
        <v>2776</v>
      </c>
      <c r="B354" t="s">
        <v>2777</v>
      </c>
      <c r="C354" t="s">
        <v>34</v>
      </c>
      <c r="D354" s="31"/>
    </row>
    <row r="355" spans="1:4" ht="12.75">
      <c r="A355" t="s">
        <v>640</v>
      </c>
      <c r="B355" t="s">
        <v>641</v>
      </c>
      <c r="C355" t="s">
        <v>642</v>
      </c>
      <c r="D355" s="31"/>
    </row>
    <row r="356" spans="1:4" ht="12.75">
      <c r="A356" t="s">
        <v>2072</v>
      </c>
      <c r="B356" t="s">
        <v>2073</v>
      </c>
      <c r="C356" t="s">
        <v>2074</v>
      </c>
      <c r="D356" s="31"/>
    </row>
    <row r="357" spans="1:4" ht="12.75">
      <c r="A357" t="s">
        <v>1684</v>
      </c>
      <c r="B357" t="s">
        <v>1685</v>
      </c>
      <c r="C357" t="s">
        <v>1686</v>
      </c>
      <c r="D357" s="31"/>
    </row>
    <row r="358" spans="1:4" ht="12.75">
      <c r="A358" t="s">
        <v>744</v>
      </c>
      <c r="B358" t="s">
        <v>745</v>
      </c>
      <c r="C358" t="s">
        <v>746</v>
      </c>
      <c r="D358" s="31"/>
    </row>
    <row r="359" spans="1:4" ht="12.75">
      <c r="A359" t="s">
        <v>813</v>
      </c>
      <c r="B359" t="s">
        <v>814</v>
      </c>
      <c r="C359" t="s">
        <v>815</v>
      </c>
      <c r="D359" s="31"/>
    </row>
    <row r="360" spans="1:4" ht="12.75">
      <c r="A360" t="s">
        <v>1815</v>
      </c>
      <c r="B360" t="s">
        <v>1816</v>
      </c>
      <c r="C360" t="s">
        <v>1817</v>
      </c>
      <c r="D360" s="31"/>
    </row>
    <row r="361" spans="1:4" ht="12.75">
      <c r="A361" t="s">
        <v>2616</v>
      </c>
      <c r="B361" t="s">
        <v>2617</v>
      </c>
      <c r="C361" t="s">
        <v>2618</v>
      </c>
      <c r="D361" s="31"/>
    </row>
    <row r="362" spans="1:4" ht="12.75">
      <c r="A362" t="s">
        <v>1744</v>
      </c>
      <c r="B362" t="s">
        <v>1745</v>
      </c>
      <c r="C362" t="s">
        <v>1746</v>
      </c>
      <c r="D362" s="31"/>
    </row>
    <row r="363" spans="1:4" ht="12.75">
      <c r="A363" t="s">
        <v>831</v>
      </c>
      <c r="B363" t="s">
        <v>832</v>
      </c>
      <c r="C363" t="s">
        <v>833</v>
      </c>
      <c r="D363" s="31"/>
    </row>
    <row r="364" spans="1:4" ht="12.75">
      <c r="A364" t="s">
        <v>1346</v>
      </c>
      <c r="B364" t="s">
        <v>1347</v>
      </c>
      <c r="C364" t="s">
        <v>1348</v>
      </c>
      <c r="D364" s="31"/>
    </row>
    <row r="365" spans="1:4" ht="12.75">
      <c r="A365" t="s">
        <v>905</v>
      </c>
      <c r="B365" t="s">
        <v>906</v>
      </c>
      <c r="C365" t="s">
        <v>907</v>
      </c>
      <c r="D365" s="31"/>
    </row>
    <row r="366" spans="1:4" ht="12.75">
      <c r="A366" t="s">
        <v>2417</v>
      </c>
      <c r="B366" t="s">
        <v>2418</v>
      </c>
      <c r="C366" t="s">
        <v>2419</v>
      </c>
      <c r="D366" s="31"/>
    </row>
    <row r="367" spans="1:4" ht="12.75">
      <c r="A367" t="s">
        <v>674</v>
      </c>
      <c r="B367" t="s">
        <v>675</v>
      </c>
      <c r="C367" t="s">
        <v>676</v>
      </c>
      <c r="D367" s="31"/>
    </row>
    <row r="368" spans="1:4" ht="12.75">
      <c r="A368" t="s">
        <v>1205</v>
      </c>
      <c r="B368" t="s">
        <v>1206</v>
      </c>
      <c r="C368" t="s">
        <v>1207</v>
      </c>
      <c r="D368" s="31"/>
    </row>
    <row r="369" spans="1:4" ht="12.75">
      <c r="A369" t="s">
        <v>2236</v>
      </c>
      <c r="B369" t="s">
        <v>2237</v>
      </c>
      <c r="C369" s="96" t="s">
        <v>2238</v>
      </c>
      <c r="D369" s="31"/>
    </row>
    <row r="370" spans="1:4" ht="12.75">
      <c r="A370" t="s">
        <v>1451</v>
      </c>
      <c r="B370" t="s">
        <v>1452</v>
      </c>
      <c r="C370" t="s">
        <v>1453</v>
      </c>
      <c r="D370" s="31"/>
    </row>
    <row r="371" spans="1:4" ht="12.75">
      <c r="A371" t="s">
        <v>1568</v>
      </c>
      <c r="B371" t="s">
        <v>1569</v>
      </c>
      <c r="C371" t="s">
        <v>1570</v>
      </c>
      <c r="D371" s="31"/>
    </row>
    <row r="372" spans="1:4" ht="12.75">
      <c r="A372" t="s">
        <v>482</v>
      </c>
      <c r="B372" t="s">
        <v>483</v>
      </c>
      <c r="C372" t="s">
        <v>484</v>
      </c>
      <c r="D372" s="31"/>
    </row>
    <row r="373" spans="1:4" ht="12.75">
      <c r="A373" t="s">
        <v>98</v>
      </c>
      <c r="B373" t="s">
        <v>99</v>
      </c>
      <c r="C373" t="s">
        <v>100</v>
      </c>
      <c r="D373" s="31"/>
    </row>
    <row r="374" spans="1:4" ht="12.75">
      <c r="A374" t="s">
        <v>2408</v>
      </c>
      <c r="B374" t="s">
        <v>2409</v>
      </c>
      <c r="C374" t="s">
        <v>2410</v>
      </c>
      <c r="D374" s="31"/>
    </row>
    <row r="375" spans="1:4" ht="12.75">
      <c r="A375" t="s">
        <v>786</v>
      </c>
      <c r="B375" t="s">
        <v>787</v>
      </c>
      <c r="C375" t="s">
        <v>788</v>
      </c>
      <c r="D375" s="31"/>
    </row>
    <row r="376" spans="1:4" ht="12.75">
      <c r="A376" t="s">
        <v>441</v>
      </c>
      <c r="B376" t="s">
        <v>442</v>
      </c>
      <c r="C376" t="s">
        <v>443</v>
      </c>
      <c r="D376" s="31"/>
    </row>
    <row r="377" spans="1:4" ht="12.75">
      <c r="A377" t="s">
        <v>101</v>
      </c>
      <c r="B377" t="s">
        <v>102</v>
      </c>
      <c r="C377" t="s">
        <v>103</v>
      </c>
      <c r="D377" s="31"/>
    </row>
    <row r="378" spans="1:4" ht="12.75">
      <c r="A378" t="s">
        <v>1268</v>
      </c>
      <c r="B378" t="s">
        <v>1269</v>
      </c>
      <c r="C378" t="s">
        <v>1270</v>
      </c>
      <c r="D378" s="31"/>
    </row>
    <row r="379" spans="1:4" ht="12.75">
      <c r="A379" t="s">
        <v>216</v>
      </c>
      <c r="B379" t="s">
        <v>217</v>
      </c>
      <c r="C379" t="s">
        <v>218</v>
      </c>
      <c r="D379" s="31"/>
    </row>
    <row r="380" spans="1:4" ht="12.75">
      <c r="A380" t="s">
        <v>2595</v>
      </c>
      <c r="B380" t="s">
        <v>2596</v>
      </c>
      <c r="C380" t="s">
        <v>2597</v>
      </c>
      <c r="D380" s="31"/>
    </row>
    <row r="381" spans="1:4" ht="12.75">
      <c r="A381" t="s">
        <v>330</v>
      </c>
      <c r="B381" t="s">
        <v>331</v>
      </c>
      <c r="C381" t="s">
        <v>332</v>
      </c>
      <c r="D381" s="31"/>
    </row>
    <row r="382" spans="1:4" ht="12.75">
      <c r="A382" t="s">
        <v>849</v>
      </c>
      <c r="B382" t="s">
        <v>850</v>
      </c>
      <c r="C382" t="s">
        <v>851</v>
      </c>
      <c r="D382" s="31"/>
    </row>
    <row r="383" spans="1:4" ht="12.75">
      <c r="A383" t="s">
        <v>1355</v>
      </c>
      <c r="B383" t="s">
        <v>1356</v>
      </c>
      <c r="C383" t="s">
        <v>1357</v>
      </c>
      <c r="D383" s="31"/>
    </row>
    <row r="384" spans="1:4" ht="12.75">
      <c r="A384" t="s">
        <v>2492</v>
      </c>
      <c r="B384" t="s">
        <v>2493</v>
      </c>
      <c r="C384" t="s">
        <v>2494</v>
      </c>
      <c r="D384" s="31"/>
    </row>
    <row r="385" spans="1:4" ht="12.75">
      <c r="A385" t="s">
        <v>613</v>
      </c>
      <c r="B385" t="s">
        <v>614</v>
      </c>
      <c r="C385" t="s">
        <v>615</v>
      </c>
      <c r="D385" s="31"/>
    </row>
    <row r="386" spans="1:4" ht="12.75">
      <c r="A386" t="s">
        <v>2592</v>
      </c>
      <c r="B386" t="s">
        <v>2593</v>
      </c>
      <c r="C386" t="s">
        <v>2594</v>
      </c>
      <c r="D386" s="31"/>
    </row>
    <row r="387" spans="1:4" ht="12.75">
      <c r="A387" t="s">
        <v>1642</v>
      </c>
      <c r="B387" t="s">
        <v>1643</v>
      </c>
      <c r="C387" t="s">
        <v>1644</v>
      </c>
      <c r="D387" s="31"/>
    </row>
    <row r="388" spans="1:4" ht="12.75">
      <c r="A388" t="s">
        <v>789</v>
      </c>
      <c r="B388" t="s">
        <v>790</v>
      </c>
      <c r="C388" t="s">
        <v>791</v>
      </c>
      <c r="D388" s="31"/>
    </row>
    <row r="389" spans="1:4" ht="12.75">
      <c r="A389" t="s">
        <v>1334</v>
      </c>
      <c r="B389" t="s">
        <v>1335</v>
      </c>
      <c r="C389" t="s">
        <v>1336</v>
      </c>
      <c r="D389" s="31"/>
    </row>
    <row r="390" spans="1:4" ht="12.75">
      <c r="A390" t="s">
        <v>1565</v>
      </c>
      <c r="B390" t="s">
        <v>1566</v>
      </c>
      <c r="C390" t="s">
        <v>1567</v>
      </c>
      <c r="D390" s="31"/>
    </row>
    <row r="391" spans="1:4" ht="12.75">
      <c r="A391" t="s">
        <v>1364</v>
      </c>
      <c r="B391" t="s">
        <v>1365</v>
      </c>
      <c r="C391" t="s">
        <v>1366</v>
      </c>
      <c r="D391" s="31"/>
    </row>
    <row r="392" spans="1:4" ht="12.75">
      <c r="A392" t="s">
        <v>1830</v>
      </c>
      <c r="B392" t="s">
        <v>1831</v>
      </c>
      <c r="C392" t="s">
        <v>1832</v>
      </c>
      <c r="D392" s="31"/>
    </row>
    <row r="393" spans="1:4" ht="12.75">
      <c r="A393" t="s">
        <v>667</v>
      </c>
      <c r="B393" t="s">
        <v>668</v>
      </c>
      <c r="C393" t="s">
        <v>669</v>
      </c>
      <c r="D393" s="31"/>
    </row>
    <row r="394" spans="1:4" ht="12.75">
      <c r="A394" t="s">
        <v>2165</v>
      </c>
      <c r="B394" t="s">
        <v>2166</v>
      </c>
      <c r="C394" t="s">
        <v>2167</v>
      </c>
      <c r="D394" s="31"/>
    </row>
    <row r="395" spans="1:4" ht="12.75">
      <c r="A395" t="s">
        <v>1074</v>
      </c>
      <c r="B395" t="s">
        <v>1075</v>
      </c>
      <c r="C395" t="s">
        <v>1076</v>
      </c>
      <c r="D395" s="31"/>
    </row>
    <row r="396" spans="1:4" ht="12.75">
      <c r="A396" t="s">
        <v>911</v>
      </c>
      <c r="B396" t="s">
        <v>912</v>
      </c>
      <c r="C396" t="s">
        <v>913</v>
      </c>
      <c r="D396" s="31"/>
    </row>
    <row r="397" spans="1:4" ht="12.75">
      <c r="A397" t="s">
        <v>2300</v>
      </c>
      <c r="B397" t="s">
        <v>2301</v>
      </c>
      <c r="C397" t="s">
        <v>2302</v>
      </c>
      <c r="D397" s="31"/>
    </row>
    <row r="398" spans="1:4" ht="12.75">
      <c r="A398" t="s">
        <v>1562</v>
      </c>
      <c r="B398" t="s">
        <v>1563</v>
      </c>
      <c r="C398" t="s">
        <v>1564</v>
      </c>
      <c r="D398" s="31"/>
    </row>
    <row r="399" spans="1:4" ht="12.75">
      <c r="A399" t="s">
        <v>610</v>
      </c>
      <c r="B399" t="s">
        <v>611</v>
      </c>
      <c r="C399" t="s">
        <v>612</v>
      </c>
      <c r="D399" s="31"/>
    </row>
    <row r="400" spans="1:4" ht="12.75">
      <c r="A400" t="s">
        <v>2075</v>
      </c>
      <c r="B400" t="s">
        <v>2076</v>
      </c>
      <c r="C400" t="s">
        <v>2077</v>
      </c>
      <c r="D400" s="31"/>
    </row>
    <row r="401" spans="1:4" ht="12.75">
      <c r="A401" t="s">
        <v>1328</v>
      </c>
      <c r="B401" t="s">
        <v>1329</v>
      </c>
      <c r="C401" t="s">
        <v>1330</v>
      </c>
      <c r="D401" s="31"/>
    </row>
    <row r="402" spans="1:4" ht="12.75">
      <c r="A402" t="s">
        <v>1307</v>
      </c>
      <c r="B402" t="s">
        <v>1308</v>
      </c>
      <c r="C402" t="s">
        <v>1309</v>
      </c>
      <c r="D402" s="31"/>
    </row>
    <row r="403" spans="1:4" ht="12.75">
      <c r="A403" t="s">
        <v>2423</v>
      </c>
      <c r="B403" t="s">
        <v>2424</v>
      </c>
      <c r="C403" t="s">
        <v>2425</v>
      </c>
      <c r="D403" s="31"/>
    </row>
    <row r="404" spans="1:4" ht="12.75">
      <c r="A404" t="s">
        <v>1833</v>
      </c>
      <c r="B404" t="s">
        <v>1834</v>
      </c>
      <c r="C404" t="s">
        <v>1835</v>
      </c>
      <c r="D404" s="31"/>
    </row>
    <row r="405" spans="1:4" ht="12.75">
      <c r="A405" t="s">
        <v>2330</v>
      </c>
      <c r="B405" t="s">
        <v>2331</v>
      </c>
      <c r="C405" t="s">
        <v>2332</v>
      </c>
      <c r="D405" s="31"/>
    </row>
    <row r="406" spans="1:4" ht="12.75">
      <c r="A406" t="s">
        <v>378</v>
      </c>
      <c r="B406" t="s">
        <v>379</v>
      </c>
      <c r="C406" t="s">
        <v>380</v>
      </c>
      <c r="D406" s="31"/>
    </row>
    <row r="407" spans="1:4" ht="12.75">
      <c r="A407" t="s">
        <v>2550</v>
      </c>
      <c r="B407" t="s">
        <v>2551</v>
      </c>
      <c r="C407" t="s">
        <v>2552</v>
      </c>
      <c r="D407" s="31"/>
    </row>
    <row r="408" spans="1:4" ht="12.75">
      <c r="A408" t="s">
        <v>314</v>
      </c>
      <c r="B408" t="s">
        <v>315</v>
      </c>
      <c r="C408" t="s">
        <v>316</v>
      </c>
      <c r="D408" s="31"/>
    </row>
    <row r="409" spans="1:4" ht="12.75">
      <c r="A409" t="s">
        <v>1134</v>
      </c>
      <c r="B409" t="s">
        <v>1135</v>
      </c>
      <c r="C409" t="s">
        <v>1136</v>
      </c>
      <c r="D409" s="31"/>
    </row>
    <row r="410" spans="1:4" ht="12.75">
      <c r="A410" t="s">
        <v>756</v>
      </c>
      <c r="B410" t="s">
        <v>757</v>
      </c>
      <c r="C410" t="s">
        <v>758</v>
      </c>
      <c r="D410" s="31"/>
    </row>
    <row r="411" spans="1:4" ht="12.75">
      <c r="A411" t="s">
        <v>756</v>
      </c>
      <c r="B411" t="s">
        <v>762</v>
      </c>
      <c r="C411" t="s">
        <v>763</v>
      </c>
      <c r="D411" s="31"/>
    </row>
    <row r="412" spans="1:4" ht="12.75">
      <c r="A412" t="s">
        <v>1955</v>
      </c>
      <c r="B412" t="s">
        <v>1956</v>
      </c>
      <c r="C412" t="s">
        <v>1957</v>
      </c>
      <c r="D412" s="31"/>
    </row>
    <row r="413" spans="1:4" ht="12.75">
      <c r="A413" t="s">
        <v>1859</v>
      </c>
      <c r="B413" t="s">
        <v>1860</v>
      </c>
      <c r="C413" t="s">
        <v>1861</v>
      </c>
      <c r="D413" s="31"/>
    </row>
    <row r="414" spans="1:4" ht="12.75">
      <c r="A414" s="93" t="s">
        <v>2134</v>
      </c>
      <c r="B414" s="93" t="s">
        <v>2135</v>
      </c>
      <c r="C414" t="s">
        <v>2136</v>
      </c>
      <c r="D414" s="31"/>
    </row>
    <row r="415" spans="1:4" ht="12.75">
      <c r="A415" t="s">
        <v>408</v>
      </c>
      <c r="B415" t="s">
        <v>409</v>
      </c>
      <c r="C415" t="s">
        <v>410</v>
      </c>
      <c r="D415" s="31"/>
    </row>
    <row r="416" spans="1:4" ht="12.75">
      <c r="A416" t="s">
        <v>1598</v>
      </c>
      <c r="B416" t="s">
        <v>1599</v>
      </c>
      <c r="C416" t="s">
        <v>1600</v>
      </c>
      <c r="D416" s="31"/>
    </row>
    <row r="417" spans="1:4" ht="12.75">
      <c r="A417" t="s">
        <v>2215</v>
      </c>
      <c r="B417" t="s">
        <v>2216</v>
      </c>
      <c r="C417" t="s">
        <v>2217</v>
      </c>
      <c r="D417" s="31"/>
    </row>
    <row r="418" spans="1:4" ht="12.75">
      <c r="A418" t="s">
        <v>1468</v>
      </c>
      <c r="B418" t="s">
        <v>1469</v>
      </c>
      <c r="C418" t="s">
        <v>1470</v>
      </c>
      <c r="D418" s="31"/>
    </row>
    <row r="419" spans="1:4" ht="12.75">
      <c r="A419" t="s">
        <v>324</v>
      </c>
      <c r="B419" t="s">
        <v>325</v>
      </c>
      <c r="C419" t="s">
        <v>326</v>
      </c>
      <c r="D419" s="31"/>
    </row>
    <row r="420" spans="1:4" ht="12.75">
      <c r="A420" t="s">
        <v>158</v>
      </c>
      <c r="B420" t="s">
        <v>159</v>
      </c>
      <c r="C420" t="s">
        <v>160</v>
      </c>
      <c r="D420" s="31"/>
    </row>
    <row r="421" spans="1:4" ht="12.75">
      <c r="A421" t="s">
        <v>2037</v>
      </c>
      <c r="B421" t="s">
        <v>2038</v>
      </c>
      <c r="C421" t="s">
        <v>2039</v>
      </c>
      <c r="D421" s="31"/>
    </row>
    <row r="422" spans="1:4" ht="12.75">
      <c r="A422" t="s">
        <v>145</v>
      </c>
      <c r="B422" t="s">
        <v>146</v>
      </c>
      <c r="C422" t="s">
        <v>147</v>
      </c>
      <c r="D422" s="31"/>
    </row>
    <row r="423" spans="1:4" ht="12.75">
      <c r="A423" t="s">
        <v>1477</v>
      </c>
      <c r="B423" t="s">
        <v>1478</v>
      </c>
      <c r="C423" t="s">
        <v>1479</v>
      </c>
      <c r="D423" s="31"/>
    </row>
    <row r="424" spans="1:4" ht="12.75">
      <c r="A424" t="s">
        <v>1906</v>
      </c>
      <c r="B424" t="s">
        <v>1907</v>
      </c>
      <c r="C424" t="s">
        <v>1908</v>
      </c>
      <c r="D424" s="31"/>
    </row>
    <row r="425" spans="1:4" ht="12.75">
      <c r="A425" t="s">
        <v>1792</v>
      </c>
      <c r="B425" t="s">
        <v>1793</v>
      </c>
      <c r="C425" t="s">
        <v>1794</v>
      </c>
      <c r="D425" s="31"/>
    </row>
    <row r="426" spans="1:4" ht="12.75">
      <c r="A426" t="s">
        <v>520</v>
      </c>
      <c r="B426" t="s">
        <v>521</v>
      </c>
      <c r="C426" t="s">
        <v>522</v>
      </c>
      <c r="D426" s="31"/>
    </row>
    <row r="427" spans="1:4" ht="12.75">
      <c r="A427" t="s">
        <v>1827</v>
      </c>
      <c r="B427" t="s">
        <v>1828</v>
      </c>
      <c r="C427" t="s">
        <v>1829</v>
      </c>
      <c r="D427" s="31"/>
    </row>
    <row r="428" spans="1:4" ht="12.75">
      <c r="A428" t="s">
        <v>348</v>
      </c>
      <c r="B428" t="s">
        <v>349</v>
      </c>
      <c r="C428" t="s">
        <v>350</v>
      </c>
      <c r="D428" s="31"/>
    </row>
    <row r="429" spans="1:4" ht="12.75">
      <c r="A429" t="s">
        <v>1430</v>
      </c>
      <c r="B429" t="s">
        <v>1431</v>
      </c>
      <c r="C429" t="s">
        <v>1432</v>
      </c>
      <c r="D429" s="31"/>
    </row>
    <row r="430" spans="1:4" ht="12.75">
      <c r="A430" t="s">
        <v>1442</v>
      </c>
      <c r="B430" t="s">
        <v>1443</v>
      </c>
      <c r="C430" t="s">
        <v>1444</v>
      </c>
      <c r="D430" s="31"/>
    </row>
    <row r="431" spans="1:4" ht="12.75">
      <c r="A431" t="s">
        <v>677</v>
      </c>
      <c r="B431" t="s">
        <v>45</v>
      </c>
      <c r="C431" t="s">
        <v>46</v>
      </c>
      <c r="D431" s="31"/>
    </row>
    <row r="432" spans="1:4" ht="12.75">
      <c r="A432" t="s">
        <v>670</v>
      </c>
      <c r="B432" t="s">
        <v>671</v>
      </c>
      <c r="C432" t="s">
        <v>672</v>
      </c>
      <c r="D432" s="31"/>
    </row>
    <row r="433" spans="1:4" ht="12.75">
      <c r="A433" t="s">
        <v>1580</v>
      </c>
      <c r="B433" t="s">
        <v>1581</v>
      </c>
      <c r="C433" t="s">
        <v>1582</v>
      </c>
      <c r="D433" s="31"/>
    </row>
    <row r="434" spans="1:4" ht="12.75">
      <c r="A434" t="s">
        <v>1403</v>
      </c>
      <c r="B434" t="s">
        <v>1404</v>
      </c>
      <c r="C434" t="s">
        <v>1405</v>
      </c>
      <c r="D434" s="31"/>
    </row>
    <row r="435" spans="1:4" ht="12.75">
      <c r="A435" t="s">
        <v>1850</v>
      </c>
      <c r="B435" t="s">
        <v>1851</v>
      </c>
      <c r="C435" t="s">
        <v>1852</v>
      </c>
      <c r="D435" s="31"/>
    </row>
    <row r="436" spans="1:4" ht="12.75">
      <c r="A436" t="s">
        <v>1448</v>
      </c>
      <c r="B436" t="s">
        <v>1449</v>
      </c>
      <c r="C436" t="s">
        <v>1450</v>
      </c>
      <c r="D436" s="31"/>
    </row>
    <row r="437" spans="1:4" ht="12.75">
      <c r="A437" t="s">
        <v>2342</v>
      </c>
      <c r="B437" t="s">
        <v>2343</v>
      </c>
      <c r="C437" t="s">
        <v>2344</v>
      </c>
      <c r="D437" s="31"/>
    </row>
    <row r="438" spans="1:4" ht="12.75">
      <c r="A438" t="s">
        <v>2199</v>
      </c>
      <c r="B438" t="s">
        <v>2200</v>
      </c>
      <c r="C438" t="s">
        <v>2201</v>
      </c>
      <c r="D438" s="31"/>
    </row>
    <row r="439" spans="1:4" ht="12.75">
      <c r="A439" t="s">
        <v>1457</v>
      </c>
      <c r="B439"/>
      <c r="C439" t="s">
        <v>1458</v>
      </c>
      <c r="D439" s="31"/>
    </row>
    <row r="440" spans="1:4" ht="12.75">
      <c r="A440" t="s">
        <v>1089</v>
      </c>
      <c r="B440" t="s">
        <v>1090</v>
      </c>
      <c r="C440" t="s">
        <v>1091</v>
      </c>
      <c r="D440" s="31"/>
    </row>
    <row r="441" spans="1:4" ht="12.75">
      <c r="A441" t="s">
        <v>1985</v>
      </c>
      <c r="B441" t="s">
        <v>1986</v>
      </c>
      <c r="C441" t="s">
        <v>1987</v>
      </c>
      <c r="D441" s="31"/>
    </row>
    <row r="442" spans="1:4" ht="12.75">
      <c r="A442" t="s">
        <v>2110</v>
      </c>
      <c r="B442" t="s">
        <v>2111</v>
      </c>
      <c r="C442" t="s">
        <v>25</v>
      </c>
      <c r="D442" s="31"/>
    </row>
    <row r="443" spans="1:4" ht="12.75">
      <c r="A443" t="s">
        <v>166</v>
      </c>
      <c r="B443" t="s">
        <v>32</v>
      </c>
      <c r="C443" t="s">
        <v>33</v>
      </c>
      <c r="D443" s="31"/>
    </row>
    <row r="444" spans="1:4" ht="12.75">
      <c r="A444" t="s">
        <v>1762</v>
      </c>
      <c r="B444" t="s">
        <v>1763</v>
      </c>
      <c r="C444" t="s">
        <v>1764</v>
      </c>
      <c r="D444" s="31"/>
    </row>
    <row r="445" spans="1:4" ht="12.75">
      <c r="A445" t="s">
        <v>562</v>
      </c>
      <c r="B445" t="s">
        <v>563</v>
      </c>
      <c r="C445" t="s">
        <v>564</v>
      </c>
      <c r="D445" s="31"/>
    </row>
    <row r="446" spans="1:4" ht="12.75">
      <c r="A446" t="s">
        <v>1918</v>
      </c>
      <c r="B446" t="s">
        <v>1919</v>
      </c>
      <c r="C446" t="s">
        <v>1920</v>
      </c>
      <c r="D446" s="31"/>
    </row>
    <row r="447" spans="1:4" ht="12.75">
      <c r="A447" t="s">
        <v>1853</v>
      </c>
      <c r="B447" t="s">
        <v>1854</v>
      </c>
      <c r="C447" t="s">
        <v>1855</v>
      </c>
      <c r="D447" s="31"/>
    </row>
    <row r="448" spans="1:4" ht="12.75">
      <c r="A448" t="s">
        <v>2656</v>
      </c>
      <c r="B448" t="s">
        <v>2657</v>
      </c>
      <c r="C448" t="s">
        <v>2658</v>
      </c>
      <c r="D448" s="31"/>
    </row>
    <row r="449" spans="1:4" ht="12.75">
      <c r="A449" t="s">
        <v>1343</v>
      </c>
      <c r="B449" t="s">
        <v>1344</v>
      </c>
      <c r="C449" t="s">
        <v>1345</v>
      </c>
      <c r="D449" s="31"/>
    </row>
    <row r="450" spans="1:4" ht="12.75">
      <c r="A450" s="94" t="s">
        <v>2092</v>
      </c>
      <c r="B450" s="94" t="s">
        <v>2093</v>
      </c>
      <c r="C450" s="94" t="s">
        <v>2094</v>
      </c>
      <c r="D450" s="31"/>
    </row>
    <row r="451" spans="1:4" ht="12.75">
      <c r="A451" t="s">
        <v>2480</v>
      </c>
      <c r="B451" t="s">
        <v>2481</v>
      </c>
      <c r="C451" t="s">
        <v>2482</v>
      </c>
      <c r="D451" s="31"/>
    </row>
    <row r="452" spans="1:4" ht="12.75">
      <c r="A452" t="s">
        <v>917</v>
      </c>
      <c r="B452" t="s">
        <v>918</v>
      </c>
      <c r="C452" t="s">
        <v>919</v>
      </c>
      <c r="D452" s="31"/>
    </row>
    <row r="453" spans="1:4" ht="12.75">
      <c r="A453" t="s">
        <v>1379</v>
      </c>
      <c r="B453" t="s">
        <v>1380</v>
      </c>
      <c r="C453" t="s">
        <v>1381</v>
      </c>
      <c r="D453" s="31"/>
    </row>
    <row r="454" spans="1:4" ht="12.75">
      <c r="A454" t="s">
        <v>402</v>
      </c>
      <c r="B454" t="s">
        <v>403</v>
      </c>
      <c r="C454" t="s">
        <v>404</v>
      </c>
      <c r="D454" s="31"/>
    </row>
    <row r="455" spans="1:4" ht="12.75">
      <c r="A455" t="s">
        <v>2022</v>
      </c>
      <c r="B455" t="s">
        <v>2023</v>
      </c>
      <c r="C455" t="s">
        <v>2024</v>
      </c>
      <c r="D455" s="31"/>
    </row>
    <row r="456" spans="1:4" ht="12.75">
      <c r="A456" t="s">
        <v>711</v>
      </c>
      <c r="B456" t="s">
        <v>712</v>
      </c>
      <c r="C456" t="s">
        <v>713</v>
      </c>
      <c r="D456" s="31"/>
    </row>
    <row r="457" spans="1:4" ht="12.75">
      <c r="A457" t="s">
        <v>1869</v>
      </c>
      <c r="B457" t="s">
        <v>1870</v>
      </c>
      <c r="C457" t="s">
        <v>1871</v>
      </c>
      <c r="D457" s="31"/>
    </row>
    <row r="458" spans="1:4" ht="12.75">
      <c r="A458" t="s">
        <v>1636</v>
      </c>
      <c r="B458" t="s">
        <v>1637</v>
      </c>
      <c r="C458" t="s">
        <v>1638</v>
      </c>
      <c r="D458" s="31"/>
    </row>
    <row r="459" spans="1:4" ht="12.75">
      <c r="A459" t="s">
        <v>750</v>
      </c>
      <c r="B459" t="s">
        <v>751</v>
      </c>
      <c r="C459" t="s">
        <v>752</v>
      </c>
      <c r="D459" s="31"/>
    </row>
    <row r="460" spans="1:4" ht="12.75">
      <c r="A460" t="s">
        <v>750</v>
      </c>
      <c r="B460" t="s">
        <v>1836</v>
      </c>
      <c r="C460" t="s">
        <v>1837</v>
      </c>
      <c r="D460" s="31"/>
    </row>
    <row r="461" spans="1:4" ht="12.75">
      <c r="A461" t="s">
        <v>439</v>
      </c>
      <c r="B461" t="s">
        <v>2778</v>
      </c>
      <c r="C461" t="s">
        <v>440</v>
      </c>
      <c r="D461" s="31"/>
    </row>
    <row r="462" spans="1:4" ht="12.75">
      <c r="A462" t="s">
        <v>2309</v>
      </c>
      <c r="B462" t="s">
        <v>2310</v>
      </c>
      <c r="C462" t="s">
        <v>2311</v>
      </c>
      <c r="D462" s="31"/>
    </row>
    <row r="463" spans="1:4" ht="12.75">
      <c r="A463" t="s">
        <v>2353</v>
      </c>
      <c r="B463" t="s">
        <v>2354</v>
      </c>
      <c r="C463" t="s">
        <v>2355</v>
      </c>
      <c r="D463" s="31"/>
    </row>
    <row r="464" spans="1:4" ht="12.75">
      <c r="A464" t="s">
        <v>2510</v>
      </c>
      <c r="B464" t="s">
        <v>2511</v>
      </c>
      <c r="C464" t="s">
        <v>2512</v>
      </c>
      <c r="D464" s="31"/>
    </row>
    <row r="465" spans="1:4" ht="12.75">
      <c r="A465" t="s">
        <v>783</v>
      </c>
      <c r="B465" t="s">
        <v>784</v>
      </c>
      <c r="C465" t="s">
        <v>785</v>
      </c>
      <c r="D465" s="31"/>
    </row>
    <row r="466" spans="1:4" ht="12.75">
      <c r="A466" t="s">
        <v>2619</v>
      </c>
      <c r="B466" t="s">
        <v>2620</v>
      </c>
      <c r="C466" t="s">
        <v>2621</v>
      </c>
      <c r="D466" s="31"/>
    </row>
    <row r="467" spans="1:4" ht="12.75">
      <c r="A467" t="s">
        <v>1528</v>
      </c>
      <c r="B467" t="s">
        <v>1529</v>
      </c>
      <c r="C467" t="s">
        <v>1530</v>
      </c>
      <c r="D467" s="31"/>
    </row>
    <row r="468" spans="1:4" ht="12.75">
      <c r="A468" s="93" t="s">
        <v>980</v>
      </c>
      <c r="B468" s="96" t="s">
        <v>981</v>
      </c>
      <c r="C468" t="s">
        <v>982</v>
      </c>
      <c r="D468" s="31"/>
    </row>
    <row r="469" spans="1:4" ht="12.75">
      <c r="A469" t="s">
        <v>210</v>
      </c>
      <c r="B469" t="s">
        <v>211</v>
      </c>
      <c r="C469" t="s">
        <v>212</v>
      </c>
      <c r="D469" s="31"/>
    </row>
    <row r="470" spans="1:4" ht="12.75">
      <c r="A470" t="s">
        <v>317</v>
      </c>
      <c r="B470" t="s">
        <v>6</v>
      </c>
      <c r="C470" t="s">
        <v>318</v>
      </c>
      <c r="D470" s="31"/>
    </row>
    <row r="471" spans="1:4" ht="12.75">
      <c r="A471" t="s">
        <v>317</v>
      </c>
      <c r="B471" t="s">
        <v>319</v>
      </c>
      <c r="C471" t="s">
        <v>320</v>
      </c>
      <c r="D471" s="31"/>
    </row>
    <row r="472" spans="1:4" ht="12.75">
      <c r="A472" s="93" t="s">
        <v>92</v>
      </c>
      <c r="B472" s="93" t="s">
        <v>93</v>
      </c>
      <c r="C472" s="93" t="s">
        <v>94</v>
      </c>
      <c r="D472" s="31"/>
    </row>
    <row r="473" spans="1:4" ht="12.75">
      <c r="A473" t="s">
        <v>2143</v>
      </c>
      <c r="B473" t="s">
        <v>2144</v>
      </c>
      <c r="C473" t="s">
        <v>2145</v>
      </c>
      <c r="D473" s="31"/>
    </row>
    <row r="474" spans="1:4" ht="12.75">
      <c r="A474" t="s">
        <v>453</v>
      </c>
      <c r="B474" t="s">
        <v>454</v>
      </c>
      <c r="C474" t="s">
        <v>455</v>
      </c>
      <c r="D474" s="31"/>
    </row>
    <row r="475" spans="1:4" ht="12.75">
      <c r="A475" t="s">
        <v>1319</v>
      </c>
      <c r="B475" t="s">
        <v>1320</v>
      </c>
      <c r="C475" t="s">
        <v>1321</v>
      </c>
      <c r="D475" s="31"/>
    </row>
    <row r="476" spans="1:4" ht="12.75">
      <c r="A476" t="s">
        <v>456</v>
      </c>
      <c r="B476" t="s">
        <v>457</v>
      </c>
      <c r="C476" t="s">
        <v>458</v>
      </c>
      <c r="D476" s="31"/>
    </row>
    <row r="477" spans="1:4" ht="12.75">
      <c r="A477" t="s">
        <v>1439</v>
      </c>
      <c r="B477" t="s">
        <v>1440</v>
      </c>
      <c r="C477" t="s">
        <v>1441</v>
      </c>
      <c r="D477" s="31"/>
    </row>
    <row r="478" spans="1:4" ht="12.75">
      <c r="A478" t="s">
        <v>1128</v>
      </c>
      <c r="B478" t="s">
        <v>1129</v>
      </c>
      <c r="C478" t="s">
        <v>1130</v>
      </c>
      <c r="D478" s="31"/>
    </row>
    <row r="479" spans="1:4" ht="12.75">
      <c r="A479" t="s">
        <v>1065</v>
      </c>
      <c r="B479" t="s">
        <v>1066</v>
      </c>
      <c r="C479" t="s">
        <v>1067</v>
      </c>
      <c r="D479" s="31"/>
    </row>
    <row r="480" spans="1:4" ht="12.75">
      <c r="A480" t="s">
        <v>459</v>
      </c>
      <c r="B480" t="s">
        <v>460</v>
      </c>
      <c r="C480" t="s">
        <v>461</v>
      </c>
      <c r="D480" s="31"/>
    </row>
    <row r="481" spans="1:4" ht="12.75">
      <c r="A481" t="s">
        <v>1982</v>
      </c>
      <c r="B481" t="s">
        <v>1983</v>
      </c>
      <c r="C481" t="s">
        <v>1984</v>
      </c>
      <c r="D481" s="31"/>
    </row>
    <row r="482" spans="1:4" ht="12.75">
      <c r="A482" t="s">
        <v>1146</v>
      </c>
      <c r="B482" t="s">
        <v>1147</v>
      </c>
      <c r="C482" t="s">
        <v>1148</v>
      </c>
      <c r="D482" s="31"/>
    </row>
    <row r="483" spans="1:4" ht="12.75">
      <c r="A483" s="94" t="s">
        <v>568</v>
      </c>
      <c r="B483" s="94" t="s">
        <v>569</v>
      </c>
      <c r="C483" s="94" t="s">
        <v>570</v>
      </c>
      <c r="D483" s="31"/>
    </row>
    <row r="484" spans="1:4" ht="12.75">
      <c r="A484" t="s">
        <v>187</v>
      </c>
      <c r="B484" t="s">
        <v>188</v>
      </c>
      <c r="C484" t="s">
        <v>189</v>
      </c>
      <c r="D484" s="31"/>
    </row>
    <row r="485" spans="1:4" ht="12.75">
      <c r="A485" s="94" t="s">
        <v>187</v>
      </c>
      <c r="B485" s="94" t="s">
        <v>231</v>
      </c>
      <c r="C485" s="94" t="s">
        <v>232</v>
      </c>
      <c r="D485" s="31"/>
    </row>
    <row r="486" spans="1:4" ht="12.75">
      <c r="A486" s="94" t="s">
        <v>775</v>
      </c>
      <c r="B486" s="94" t="s">
        <v>776</v>
      </c>
      <c r="C486" s="94" t="s">
        <v>777</v>
      </c>
      <c r="D486" s="31"/>
    </row>
    <row r="487" spans="1:4" ht="12.75">
      <c r="A487" t="s">
        <v>775</v>
      </c>
      <c r="B487" t="s">
        <v>778</v>
      </c>
      <c r="C487" t="s">
        <v>779</v>
      </c>
      <c r="D487" s="31"/>
    </row>
    <row r="488" spans="1:4" ht="12.75">
      <c r="A488" t="s">
        <v>2526</v>
      </c>
      <c r="B488" t="s">
        <v>2527</v>
      </c>
      <c r="C488" t="s">
        <v>2528</v>
      </c>
      <c r="D488" s="31"/>
    </row>
    <row r="489" spans="1:4" ht="12.75">
      <c r="A489" t="s">
        <v>2581</v>
      </c>
      <c r="B489" t="s">
        <v>2582</v>
      </c>
      <c r="C489" t="s">
        <v>2583</v>
      </c>
      <c r="D489" s="31"/>
    </row>
    <row r="490" spans="1:4" ht="12.75">
      <c r="A490" t="s">
        <v>485</v>
      </c>
      <c r="B490" t="s">
        <v>486</v>
      </c>
      <c r="C490" t="s">
        <v>487</v>
      </c>
      <c r="D490" s="31"/>
    </row>
    <row r="491" spans="1:4" ht="12.75">
      <c r="A491" t="s">
        <v>1164</v>
      </c>
      <c r="B491" t="s">
        <v>1165</v>
      </c>
      <c r="C491" t="s">
        <v>1166</v>
      </c>
      <c r="D491" s="31"/>
    </row>
    <row r="492" spans="1:4" ht="12.75">
      <c r="A492" t="s">
        <v>1427</v>
      </c>
      <c r="B492" t="s">
        <v>1428</v>
      </c>
      <c r="C492" t="s">
        <v>1429</v>
      </c>
      <c r="D492" s="31"/>
    </row>
    <row r="493" spans="1:4" ht="12.75">
      <c r="A493" t="s">
        <v>2276</v>
      </c>
      <c r="B493" t="s">
        <v>2277</v>
      </c>
      <c r="C493" t="s">
        <v>2278</v>
      </c>
      <c r="D493" s="31"/>
    </row>
    <row r="494" spans="1:4" ht="12.75">
      <c r="A494" t="s">
        <v>1110</v>
      </c>
      <c r="B494" t="s">
        <v>1111</v>
      </c>
      <c r="C494" t="s">
        <v>1112</v>
      </c>
      <c r="D494" s="31"/>
    </row>
    <row r="495" spans="1:4" ht="12.75">
      <c r="A495" t="s">
        <v>1903</v>
      </c>
      <c r="B495" t="s">
        <v>1904</v>
      </c>
      <c r="C495" t="s">
        <v>1905</v>
      </c>
      <c r="D495" s="31"/>
    </row>
    <row r="496" spans="1:4" ht="12.75">
      <c r="A496" t="s">
        <v>1107</v>
      </c>
      <c r="B496" t="s">
        <v>1108</v>
      </c>
      <c r="C496" t="s">
        <v>1109</v>
      </c>
      <c r="D496" s="31"/>
    </row>
    <row r="497" spans="1:4" ht="12.75">
      <c r="A497" t="s">
        <v>1158</v>
      </c>
      <c r="B497" t="s">
        <v>1159</v>
      </c>
      <c r="C497" t="s">
        <v>1160</v>
      </c>
      <c r="D497" s="31"/>
    </row>
    <row r="498" spans="1:4" ht="12.75">
      <c r="A498" t="s">
        <v>242</v>
      </c>
      <c r="B498" t="s">
        <v>243</v>
      </c>
      <c r="C498" t="s">
        <v>244</v>
      </c>
      <c r="D498" s="31"/>
    </row>
    <row r="499" spans="1:4" ht="12.75">
      <c r="A499" t="s">
        <v>571</v>
      </c>
      <c r="B499" t="s">
        <v>572</v>
      </c>
      <c r="C499" t="s">
        <v>573</v>
      </c>
      <c r="D499" s="31"/>
    </row>
    <row r="500" spans="1:4" ht="12.75">
      <c r="A500" t="s">
        <v>396</v>
      </c>
      <c r="B500" t="s">
        <v>397</v>
      </c>
      <c r="C500" t="s">
        <v>398</v>
      </c>
      <c r="D500" s="31"/>
    </row>
    <row r="501" spans="1:4" ht="12.75">
      <c r="A501" t="s">
        <v>1187</v>
      </c>
      <c r="B501" t="s">
        <v>1188</v>
      </c>
      <c r="C501" t="s">
        <v>1189</v>
      </c>
      <c r="D501" s="31"/>
    </row>
    <row r="502" spans="1:4" ht="12.75">
      <c r="A502" t="s">
        <v>1202</v>
      </c>
      <c r="B502" t="s">
        <v>1203</v>
      </c>
      <c r="C502" t="s">
        <v>1204</v>
      </c>
      <c r="D502" s="31"/>
    </row>
    <row r="503" spans="1:4" ht="12.75">
      <c r="A503" t="s">
        <v>233</v>
      </c>
      <c r="B503" t="s">
        <v>234</v>
      </c>
      <c r="C503" t="s">
        <v>235</v>
      </c>
      <c r="D503" s="31"/>
    </row>
    <row r="504" spans="1:4" ht="12.75">
      <c r="A504" t="s">
        <v>2242</v>
      </c>
      <c r="B504" t="s">
        <v>2243</v>
      </c>
      <c r="C504" t="s">
        <v>2244</v>
      </c>
      <c r="D504" s="31"/>
    </row>
    <row r="505" spans="1:4" ht="12.75">
      <c r="A505" t="s">
        <v>257</v>
      </c>
      <c r="B505" t="s">
        <v>258</v>
      </c>
      <c r="C505" t="s">
        <v>259</v>
      </c>
      <c r="D505" s="31"/>
    </row>
    <row r="506" spans="1:4" ht="12.75">
      <c r="A506" t="s">
        <v>1504</v>
      </c>
      <c r="B506" t="s">
        <v>1505</v>
      </c>
      <c r="C506" t="s">
        <v>1506</v>
      </c>
      <c r="D506" s="31"/>
    </row>
    <row r="507" spans="1:4" ht="12.75">
      <c r="A507" t="s">
        <v>2411</v>
      </c>
      <c r="B507" t="s">
        <v>2412</v>
      </c>
      <c r="C507" t="s">
        <v>2413</v>
      </c>
      <c r="D507" s="31"/>
    </row>
    <row r="508" spans="1:4" ht="12.75">
      <c r="A508" t="s">
        <v>687</v>
      </c>
      <c r="B508" t="s">
        <v>688</v>
      </c>
      <c r="C508" t="s">
        <v>689</v>
      </c>
      <c r="D508" s="31"/>
    </row>
    <row r="509" spans="1:4" ht="12.75">
      <c r="A509" t="s">
        <v>863</v>
      </c>
      <c r="B509" t="s">
        <v>864</v>
      </c>
      <c r="C509" t="s">
        <v>865</v>
      </c>
      <c r="D509" s="31"/>
    </row>
    <row r="510" spans="1:4" ht="12.75">
      <c r="A510" t="s">
        <v>1486</v>
      </c>
      <c r="B510" t="s">
        <v>1487</v>
      </c>
      <c r="C510" t="s">
        <v>1488</v>
      </c>
      <c r="D510" s="31"/>
    </row>
    <row r="511" spans="1:4" ht="12.75">
      <c r="A511" t="s">
        <v>1574</v>
      </c>
      <c r="B511" t="s">
        <v>1575</v>
      </c>
      <c r="C511" t="s">
        <v>1576</v>
      </c>
      <c r="D511" s="31"/>
    </row>
    <row r="512" spans="1:4" ht="12.75">
      <c r="A512" t="s">
        <v>508</v>
      </c>
      <c r="B512" t="s">
        <v>509</v>
      </c>
      <c r="C512" t="s">
        <v>510</v>
      </c>
      <c r="D512" s="31"/>
    </row>
    <row r="513" spans="1:4" ht="12.75">
      <c r="A513" t="s">
        <v>1896</v>
      </c>
      <c r="B513" t="s">
        <v>1897</v>
      </c>
      <c r="C513" t="s">
        <v>1898</v>
      </c>
      <c r="D513" s="31"/>
    </row>
    <row r="514" spans="1:4" ht="12.75">
      <c r="A514" t="s">
        <v>351</v>
      </c>
      <c r="B514" t="s">
        <v>352</v>
      </c>
      <c r="C514" t="s">
        <v>353</v>
      </c>
      <c r="D514" s="31"/>
    </row>
    <row r="515" spans="1:4" ht="12.75">
      <c r="A515" t="s">
        <v>2230</v>
      </c>
      <c r="B515" t="s">
        <v>2231</v>
      </c>
      <c r="C515" t="s">
        <v>2232</v>
      </c>
      <c r="D515" s="31"/>
    </row>
    <row r="516" spans="1:4" ht="12.75">
      <c r="A516" t="s">
        <v>1577</v>
      </c>
      <c r="B516" t="s">
        <v>1578</v>
      </c>
      <c r="C516" t="s">
        <v>1579</v>
      </c>
      <c r="D516" s="31"/>
    </row>
    <row r="517" spans="1:4" ht="12.75">
      <c r="A517" t="s">
        <v>2390</v>
      </c>
      <c r="B517" t="s">
        <v>2391</v>
      </c>
      <c r="C517" t="s">
        <v>2392</v>
      </c>
      <c r="D517" s="31"/>
    </row>
    <row r="518" spans="1:4" ht="12.75">
      <c r="A518" t="s">
        <v>598</v>
      </c>
      <c r="B518" t="s">
        <v>599</v>
      </c>
      <c r="C518" t="s">
        <v>600</v>
      </c>
      <c r="D518" s="31"/>
    </row>
    <row r="519" spans="1:4" ht="12.75">
      <c r="A519" t="s">
        <v>1223</v>
      </c>
      <c r="B519" t="s">
        <v>1224</v>
      </c>
      <c r="C519" t="s">
        <v>1225</v>
      </c>
      <c r="D519" s="31"/>
    </row>
    <row r="520" spans="1:4" ht="12.75">
      <c r="A520" t="s">
        <v>2182</v>
      </c>
      <c r="B520" t="s">
        <v>2183</v>
      </c>
      <c r="C520" t="s">
        <v>2184</v>
      </c>
      <c r="D520" s="31"/>
    </row>
    <row r="521" spans="1:4" ht="12.75">
      <c r="A521" t="s">
        <v>1543</v>
      </c>
      <c r="B521" t="s">
        <v>38</v>
      </c>
      <c r="C521" t="s">
        <v>52</v>
      </c>
      <c r="D521" s="31"/>
    </row>
    <row r="522" spans="1:4" ht="12.75">
      <c r="A522" t="s">
        <v>1238</v>
      </c>
      <c r="B522" t="s">
        <v>1239</v>
      </c>
      <c r="C522" t="s">
        <v>1240</v>
      </c>
      <c r="D522" s="31"/>
    </row>
    <row r="523" spans="1:4" ht="12.75">
      <c r="A523" t="s">
        <v>393</v>
      </c>
      <c r="B523" t="s">
        <v>394</v>
      </c>
      <c r="C523" t="s">
        <v>395</v>
      </c>
      <c r="D523" s="31"/>
    </row>
    <row r="524" spans="1:4" ht="12.75">
      <c r="A524" t="s">
        <v>846</v>
      </c>
      <c r="B524" t="s">
        <v>847</v>
      </c>
      <c r="C524" t="s">
        <v>848</v>
      </c>
      <c r="D524" s="31"/>
    </row>
    <row r="525" spans="1:4" ht="12.75">
      <c r="A525" t="s">
        <v>1601</v>
      </c>
      <c r="B525" t="s">
        <v>1602</v>
      </c>
      <c r="C525" t="s">
        <v>1603</v>
      </c>
      <c r="D525" s="31"/>
    </row>
    <row r="526" spans="1:4" ht="12.75">
      <c r="A526" t="s">
        <v>1619</v>
      </c>
      <c r="B526" t="s">
        <v>1620</v>
      </c>
      <c r="C526" t="s">
        <v>1621</v>
      </c>
      <c r="D526" s="31"/>
    </row>
    <row r="527" spans="1:4" ht="12.75">
      <c r="A527" t="s">
        <v>1783</v>
      </c>
      <c r="B527" t="s">
        <v>1784</v>
      </c>
      <c r="C527" t="s">
        <v>1785</v>
      </c>
      <c r="D527" s="31"/>
    </row>
    <row r="528" spans="1:4" ht="12.75">
      <c r="A528" t="s">
        <v>878</v>
      </c>
      <c r="B528" t="s">
        <v>879</v>
      </c>
      <c r="C528" t="s">
        <v>880</v>
      </c>
      <c r="D528" s="31"/>
    </row>
    <row r="529" spans="1:4" ht="12.75">
      <c r="A529" t="s">
        <v>462</v>
      </c>
      <c r="B529" t="s">
        <v>463</v>
      </c>
      <c r="C529" t="s">
        <v>464</v>
      </c>
      <c r="D529" s="31"/>
    </row>
    <row r="530" spans="1:4" ht="12.75">
      <c r="A530" t="s">
        <v>1501</v>
      </c>
      <c r="B530" t="s">
        <v>1502</v>
      </c>
      <c r="C530" t="s">
        <v>1503</v>
      </c>
      <c r="D530" s="31"/>
    </row>
    <row r="531" spans="1:4" ht="12.75">
      <c r="A531" t="s">
        <v>175</v>
      </c>
      <c r="B531" t="s">
        <v>176</v>
      </c>
      <c r="C531" t="s">
        <v>177</v>
      </c>
      <c r="D531" s="31"/>
    </row>
    <row r="532" spans="1:4" ht="12.75">
      <c r="A532" t="s">
        <v>2221</v>
      </c>
      <c r="B532" t="s">
        <v>2222</v>
      </c>
      <c r="C532" t="s">
        <v>2223</v>
      </c>
      <c r="D532" s="31"/>
    </row>
    <row r="533" spans="1:4" ht="12.75">
      <c r="A533" t="s">
        <v>2324</v>
      </c>
      <c r="B533" t="s">
        <v>2325</v>
      </c>
      <c r="C533" t="s">
        <v>2326</v>
      </c>
      <c r="D533" s="31"/>
    </row>
    <row r="534" spans="1:4" ht="12.75">
      <c r="A534" t="s">
        <v>2007</v>
      </c>
      <c r="B534" t="s">
        <v>2008</v>
      </c>
      <c r="C534" t="s">
        <v>2009</v>
      </c>
      <c r="D534" s="31"/>
    </row>
    <row r="535" spans="1:4" ht="12.75">
      <c r="A535" t="s">
        <v>2420</v>
      </c>
      <c r="B535" t="s">
        <v>2421</v>
      </c>
      <c r="C535" t="s">
        <v>2422</v>
      </c>
      <c r="D535" s="31"/>
    </row>
    <row r="536" spans="1:4" ht="12.75">
      <c r="A536" t="s">
        <v>2306</v>
      </c>
      <c r="B536" t="s">
        <v>2307</v>
      </c>
      <c r="C536" t="s">
        <v>2308</v>
      </c>
      <c r="D536" s="31"/>
    </row>
    <row r="537" spans="1:4" ht="12.75">
      <c r="A537" t="s">
        <v>1657</v>
      </c>
      <c r="B537" t="s">
        <v>1658</v>
      </c>
      <c r="C537" t="s">
        <v>1659</v>
      </c>
      <c r="D537" s="31"/>
    </row>
    <row r="538" spans="1:4" ht="12.75">
      <c r="A538" t="s">
        <v>1747</v>
      </c>
      <c r="B538" t="s">
        <v>1748</v>
      </c>
      <c r="C538" t="s">
        <v>1749</v>
      </c>
      <c r="D538" s="31"/>
    </row>
    <row r="539" spans="1:4" ht="12.75">
      <c r="A539" t="s">
        <v>1940</v>
      </c>
      <c r="B539" t="s">
        <v>1941</v>
      </c>
      <c r="C539" t="s">
        <v>1942</v>
      </c>
      <c r="D539" s="31"/>
    </row>
    <row r="540" spans="1:4" ht="12.75">
      <c r="A540" t="s">
        <v>2605</v>
      </c>
      <c r="B540" t="s">
        <v>1</v>
      </c>
      <c r="C540" t="s">
        <v>2606</v>
      </c>
      <c r="D540" s="31"/>
    </row>
    <row r="541" spans="1:4" ht="12.75">
      <c r="A541" t="s">
        <v>167</v>
      </c>
      <c r="B541" t="s">
        <v>168</v>
      </c>
      <c r="C541" t="s">
        <v>169</v>
      </c>
      <c r="D541" s="31"/>
    </row>
    <row r="542" spans="1:4" ht="12.75">
      <c r="A542" t="s">
        <v>354</v>
      </c>
      <c r="B542" t="s">
        <v>355</v>
      </c>
      <c r="C542" t="s">
        <v>356</v>
      </c>
      <c r="D542" s="31"/>
    </row>
    <row r="543" spans="1:4" ht="12.75">
      <c r="A543" t="s">
        <v>1217</v>
      </c>
      <c r="B543" t="s">
        <v>1218</v>
      </c>
      <c r="C543" t="s">
        <v>1219</v>
      </c>
      <c r="D543" s="31"/>
    </row>
    <row r="544" spans="1:4" ht="12.75">
      <c r="A544" t="s">
        <v>1271</v>
      </c>
      <c r="B544" t="s">
        <v>1272</v>
      </c>
      <c r="C544" t="s">
        <v>1273</v>
      </c>
      <c r="D544" s="31"/>
    </row>
    <row r="545" spans="1:4" ht="12.75">
      <c r="A545" t="s">
        <v>998</v>
      </c>
      <c r="B545" t="s">
        <v>999</v>
      </c>
      <c r="C545" t="s">
        <v>1000</v>
      </c>
      <c r="D545" s="31"/>
    </row>
    <row r="546" spans="1:4" ht="12.75">
      <c r="A546" t="s">
        <v>1086</v>
      </c>
      <c r="B546" t="s">
        <v>1087</v>
      </c>
      <c r="C546" t="s">
        <v>1088</v>
      </c>
      <c r="D546" s="31"/>
    </row>
    <row r="547" spans="1:4" ht="12.75">
      <c r="A547" t="s">
        <v>360</v>
      </c>
      <c r="B547" t="s">
        <v>2779</v>
      </c>
      <c r="C547" t="s">
        <v>63</v>
      </c>
      <c r="D547" s="31"/>
    </row>
    <row r="548" spans="1:4" ht="12.75">
      <c r="A548" t="s">
        <v>1220</v>
      </c>
      <c r="B548" t="s">
        <v>1221</v>
      </c>
      <c r="C548" t="s">
        <v>1222</v>
      </c>
      <c r="D548" s="31"/>
    </row>
    <row r="549" spans="1:4" ht="12.75">
      <c r="A549" t="s">
        <v>2285</v>
      </c>
      <c r="B549" t="s">
        <v>2286</v>
      </c>
      <c r="C549" t="s">
        <v>2287</v>
      </c>
      <c r="D549" s="31"/>
    </row>
    <row r="550" spans="1:4" ht="12.75">
      <c r="A550" t="s">
        <v>1924</v>
      </c>
      <c r="B550" t="s">
        <v>1925</v>
      </c>
      <c r="C550" t="s">
        <v>1926</v>
      </c>
      <c r="D550" s="31"/>
    </row>
    <row r="551" spans="1:4" ht="12.75">
      <c r="A551" t="s">
        <v>1465</v>
      </c>
      <c r="B551" t="s">
        <v>1466</v>
      </c>
      <c r="C551" t="s">
        <v>1467</v>
      </c>
      <c r="D551" s="31"/>
    </row>
    <row r="552" spans="1:4" ht="12.75">
      <c r="A552" t="s">
        <v>399</v>
      </c>
      <c r="B552" t="s">
        <v>400</v>
      </c>
      <c r="C552" t="s">
        <v>401</v>
      </c>
      <c r="D552" s="31"/>
    </row>
    <row r="553" spans="1:4" ht="12.75">
      <c r="A553" t="s">
        <v>2435</v>
      </c>
      <c r="B553" t="s">
        <v>2436</v>
      </c>
      <c r="C553" t="s">
        <v>2437</v>
      </c>
      <c r="D553" s="31"/>
    </row>
    <row r="554" spans="1:4" ht="12.75">
      <c r="A554" t="s">
        <v>607</v>
      </c>
      <c r="B554" t="s">
        <v>608</v>
      </c>
      <c r="C554" t="s">
        <v>609</v>
      </c>
      <c r="D554" s="31"/>
    </row>
    <row r="555" spans="1:4" ht="12.75">
      <c r="A555" t="s">
        <v>601</v>
      </c>
      <c r="B555" t="s">
        <v>602</v>
      </c>
      <c r="C555" t="s">
        <v>603</v>
      </c>
      <c r="D555" s="31"/>
    </row>
    <row r="556" spans="1:4" ht="12.75">
      <c r="A556" t="s">
        <v>292</v>
      </c>
      <c r="B556" t="s">
        <v>293</v>
      </c>
      <c r="C556" t="s">
        <v>294</v>
      </c>
      <c r="D556" s="31"/>
    </row>
    <row r="557" spans="1:4" ht="12.75">
      <c r="A557" t="s">
        <v>1337</v>
      </c>
      <c r="B557" t="s">
        <v>1338</v>
      </c>
      <c r="C557" t="s">
        <v>1339</v>
      </c>
      <c r="D557" s="31"/>
    </row>
    <row r="558" spans="1:4" ht="12.75">
      <c r="A558" t="s">
        <v>2628</v>
      </c>
      <c r="B558" t="s">
        <v>2629</v>
      </c>
      <c r="C558" t="s">
        <v>2630</v>
      </c>
      <c r="D558" s="31"/>
    </row>
    <row r="559" spans="1:4" ht="12.75">
      <c r="A559" t="s">
        <v>2153</v>
      </c>
      <c r="B559" t="s">
        <v>2154</v>
      </c>
      <c r="C559" t="s">
        <v>2155</v>
      </c>
      <c r="D559" s="31"/>
    </row>
    <row r="560" spans="1:4" ht="12.75">
      <c r="A560" t="s">
        <v>538</v>
      </c>
      <c r="B560" t="s">
        <v>539</v>
      </c>
      <c r="C560" t="s">
        <v>540</v>
      </c>
      <c r="D560" s="31"/>
    </row>
    <row r="561" spans="1:4" ht="12.75">
      <c r="A561" t="s">
        <v>155</v>
      </c>
      <c r="B561" t="s">
        <v>156</v>
      </c>
      <c r="C561" t="s">
        <v>157</v>
      </c>
      <c r="D561" s="31"/>
    </row>
    <row r="562" spans="1:4" ht="12.75">
      <c r="A562" t="s">
        <v>974</v>
      </c>
      <c r="B562" t="s">
        <v>975</v>
      </c>
      <c r="C562" t="s">
        <v>976</v>
      </c>
      <c r="D562" s="31"/>
    </row>
    <row r="563" spans="1:4" ht="12.75">
      <c r="A563" t="s">
        <v>219</v>
      </c>
      <c r="B563" t="s">
        <v>220</v>
      </c>
      <c r="C563" t="s">
        <v>221</v>
      </c>
      <c r="D563" s="31"/>
    </row>
    <row r="564" spans="1:4" ht="12.75">
      <c r="A564" s="94" t="s">
        <v>2057</v>
      </c>
      <c r="B564" s="94" t="s">
        <v>2058</v>
      </c>
      <c r="C564" s="94" t="s">
        <v>2059</v>
      </c>
      <c r="D564" s="31"/>
    </row>
    <row r="565" spans="1:4" ht="12.75">
      <c r="A565" t="s">
        <v>550</v>
      </c>
      <c r="B565" t="s">
        <v>551</v>
      </c>
      <c r="C565" t="s">
        <v>552</v>
      </c>
      <c r="D565" s="31"/>
    </row>
    <row r="566" spans="1:4" ht="12.75">
      <c r="A566" t="s">
        <v>747</v>
      </c>
      <c r="B566" t="s">
        <v>748</v>
      </c>
      <c r="C566" t="s">
        <v>749</v>
      </c>
      <c r="D566" s="31"/>
    </row>
    <row r="567" spans="1:4" ht="12.75">
      <c r="A567" t="s">
        <v>1943</v>
      </c>
      <c r="B567" t="s">
        <v>1944</v>
      </c>
      <c r="C567" t="s">
        <v>1945</v>
      </c>
      <c r="D567" s="31"/>
    </row>
    <row r="568" spans="1:4" ht="12.75">
      <c r="A568" t="s">
        <v>2444</v>
      </c>
      <c r="B568" t="s">
        <v>2445</v>
      </c>
      <c r="C568" t="s">
        <v>2446</v>
      </c>
      <c r="D568" s="31"/>
    </row>
    <row r="569" spans="1:4" ht="12.75">
      <c r="A569" t="s">
        <v>308</v>
      </c>
      <c r="B569" t="s">
        <v>309</v>
      </c>
      <c r="C569" t="s">
        <v>310</v>
      </c>
      <c r="D569" s="31"/>
    </row>
    <row r="570" spans="1:4" ht="12.75">
      <c r="A570" t="s">
        <v>1786</v>
      </c>
      <c r="B570" t="s">
        <v>1787</v>
      </c>
      <c r="C570" t="s">
        <v>1788</v>
      </c>
      <c r="D570" s="31"/>
    </row>
    <row r="571" spans="1:4" ht="12.75">
      <c r="A571" t="s">
        <v>2177</v>
      </c>
      <c r="B571" t="s">
        <v>2178</v>
      </c>
      <c r="C571" t="s">
        <v>2179</v>
      </c>
      <c r="D571" s="31"/>
    </row>
    <row r="572" spans="1:4" ht="12.75">
      <c r="A572" t="s">
        <v>2177</v>
      </c>
      <c r="B572" t="s">
        <v>2180</v>
      </c>
      <c r="C572" t="s">
        <v>2181</v>
      </c>
      <c r="D572" s="31"/>
    </row>
    <row r="573" spans="1:4" ht="12.75">
      <c r="A573" t="s">
        <v>589</v>
      </c>
      <c r="B573" t="s">
        <v>590</v>
      </c>
      <c r="C573" t="s">
        <v>591</v>
      </c>
      <c r="D573" s="31"/>
    </row>
    <row r="574" spans="1:4" ht="12.75">
      <c r="A574" t="s">
        <v>2137</v>
      </c>
      <c r="B574" t="s">
        <v>2138</v>
      </c>
      <c r="C574" t="s">
        <v>2139</v>
      </c>
      <c r="D574" s="31"/>
    </row>
    <row r="575" spans="1:4" ht="12.75">
      <c r="A575" t="s">
        <v>133</v>
      </c>
      <c r="B575" t="s">
        <v>134</v>
      </c>
      <c r="C575" t="s">
        <v>135</v>
      </c>
      <c r="D575" s="31"/>
    </row>
    <row r="576" spans="1:4" ht="12.75">
      <c r="A576" t="s">
        <v>415</v>
      </c>
      <c r="B576" t="s">
        <v>416</v>
      </c>
      <c r="C576" t="s">
        <v>417</v>
      </c>
      <c r="D576" s="31"/>
    </row>
    <row r="577" spans="1:4" ht="12.75">
      <c r="A577" t="s">
        <v>411</v>
      </c>
      <c r="B577" t="s">
        <v>412</v>
      </c>
      <c r="C577" t="s">
        <v>413</v>
      </c>
      <c r="D577" s="31"/>
    </row>
    <row r="578" spans="1:4" ht="12.75">
      <c r="A578" t="s">
        <v>1095</v>
      </c>
      <c r="B578" t="s">
        <v>1096</v>
      </c>
      <c r="C578" t="s">
        <v>1097</v>
      </c>
      <c r="D578" s="31"/>
    </row>
    <row r="579" spans="1:4" ht="12.75">
      <c r="A579" t="s">
        <v>2251</v>
      </c>
      <c r="B579" t="s">
        <v>2252</v>
      </c>
      <c r="C579" t="s">
        <v>2253</v>
      </c>
      <c r="D579" s="31"/>
    </row>
    <row r="580" spans="1:4" ht="12.75">
      <c r="A580" t="s">
        <v>2318</v>
      </c>
      <c r="B580" t="s">
        <v>2319</v>
      </c>
      <c r="C580" t="s">
        <v>2320</v>
      </c>
      <c r="D580" s="31"/>
    </row>
    <row r="581" spans="1:4" ht="12.75">
      <c r="A581" t="s">
        <v>625</v>
      </c>
      <c r="B581" t="s">
        <v>626</v>
      </c>
      <c r="C581" t="s">
        <v>627</v>
      </c>
      <c r="D581" s="31"/>
    </row>
    <row r="582" spans="1:4" ht="12.75">
      <c r="A582" t="s">
        <v>935</v>
      </c>
      <c r="B582" t="s">
        <v>936</v>
      </c>
      <c r="C582" t="s">
        <v>937</v>
      </c>
      <c r="D582" s="31"/>
    </row>
    <row r="583" spans="1:4" ht="12.75">
      <c r="A583" t="s">
        <v>2279</v>
      </c>
      <c r="B583" t="s">
        <v>2280</v>
      </c>
      <c r="C583" t="s">
        <v>2281</v>
      </c>
      <c r="D583" s="31"/>
    </row>
    <row r="584" spans="1:4" ht="12.75">
      <c r="A584" t="s">
        <v>840</v>
      </c>
      <c r="B584" t="s">
        <v>841</v>
      </c>
      <c r="C584" t="s">
        <v>842</v>
      </c>
      <c r="D584" s="31"/>
    </row>
    <row r="585" spans="1:4" ht="12.75">
      <c r="A585" t="s">
        <v>2635</v>
      </c>
      <c r="B585" t="s">
        <v>2636</v>
      </c>
      <c r="C585" t="s">
        <v>2637</v>
      </c>
      <c r="D585" s="31"/>
    </row>
    <row r="586" spans="1:4" ht="12.75">
      <c r="A586" t="s">
        <v>1537</v>
      </c>
      <c r="B586" t="s">
        <v>1538</v>
      </c>
      <c r="C586" t="s">
        <v>1539</v>
      </c>
      <c r="D586" s="31"/>
    </row>
    <row r="587" spans="1:4" ht="12.75">
      <c r="A587" t="s">
        <v>1214</v>
      </c>
      <c r="B587" t="s">
        <v>1215</v>
      </c>
      <c r="C587" t="s">
        <v>1216</v>
      </c>
      <c r="D587" s="31"/>
    </row>
    <row r="588" spans="1:4" ht="12.75">
      <c r="A588" t="s">
        <v>0</v>
      </c>
      <c r="B588" t="s">
        <v>13</v>
      </c>
      <c r="C588" t="s">
        <v>14</v>
      </c>
      <c r="D588" s="31"/>
    </row>
    <row r="589" spans="1:4" ht="12.75">
      <c r="A589" t="s">
        <v>2040</v>
      </c>
      <c r="B589" t="s">
        <v>2041</v>
      </c>
      <c r="C589" t="s">
        <v>2042</v>
      </c>
      <c r="D589" s="31"/>
    </row>
    <row r="590" spans="1:4" ht="12.75">
      <c r="A590" t="s">
        <v>1592</v>
      </c>
      <c r="B590" t="s">
        <v>1593</v>
      </c>
      <c r="C590" t="s">
        <v>1594</v>
      </c>
      <c r="D590" s="31"/>
    </row>
    <row r="591" spans="1:4" ht="12.75">
      <c r="A591" t="s">
        <v>1316</v>
      </c>
      <c r="B591" t="s">
        <v>1317</v>
      </c>
      <c r="C591" t="s">
        <v>1318</v>
      </c>
      <c r="D591" s="31"/>
    </row>
    <row r="592" spans="1:4" ht="12.75">
      <c r="A592" t="s">
        <v>616</v>
      </c>
      <c r="B592" t="s">
        <v>617</v>
      </c>
      <c r="C592" t="s">
        <v>618</v>
      </c>
      <c r="D592" s="31"/>
    </row>
    <row r="593" spans="1:4" ht="12.75">
      <c r="A593" t="s">
        <v>222</v>
      </c>
      <c r="B593" t="s">
        <v>223</v>
      </c>
      <c r="C593" t="s">
        <v>224</v>
      </c>
      <c r="D593" s="31"/>
    </row>
    <row r="594" spans="1:4" ht="12.75">
      <c r="A594" t="s">
        <v>595</v>
      </c>
      <c r="B594" t="s">
        <v>596</v>
      </c>
      <c r="C594" t="s">
        <v>597</v>
      </c>
      <c r="D594" s="31"/>
    </row>
    <row r="595" spans="1:4" ht="12.75">
      <c r="A595" t="s">
        <v>1178</v>
      </c>
      <c r="B595" t="s">
        <v>1179</v>
      </c>
      <c r="C595" t="s">
        <v>1180</v>
      </c>
      <c r="D595" s="31"/>
    </row>
    <row r="596" spans="1:4" ht="12.75">
      <c r="A596" t="s">
        <v>2013</v>
      </c>
      <c r="B596" t="s">
        <v>2014</v>
      </c>
      <c r="C596" t="s">
        <v>2015</v>
      </c>
      <c r="D596" s="31"/>
    </row>
    <row r="597" spans="1:4" ht="12.75">
      <c r="A597" t="s">
        <v>1589</v>
      </c>
      <c r="B597" t="s">
        <v>1590</v>
      </c>
      <c r="C597" t="s">
        <v>1591</v>
      </c>
      <c r="D597" s="31"/>
    </row>
    <row r="598" spans="1:4" ht="12.75">
      <c r="A598" t="s">
        <v>2205</v>
      </c>
      <c r="B598" t="s">
        <v>2206</v>
      </c>
      <c r="C598" t="s">
        <v>2207</v>
      </c>
      <c r="D598" s="31"/>
    </row>
    <row r="599" spans="1:4" ht="12.75">
      <c r="A599" t="s">
        <v>2205</v>
      </c>
      <c r="B599" t="s">
        <v>2208</v>
      </c>
      <c r="C599" t="s">
        <v>2209</v>
      </c>
      <c r="D599" s="31"/>
    </row>
    <row r="600" spans="1:4" ht="12.75">
      <c r="A600" t="s">
        <v>333</v>
      </c>
      <c r="B600" t="s">
        <v>334</v>
      </c>
      <c r="C600" t="s">
        <v>335</v>
      </c>
      <c r="D600" s="31"/>
    </row>
    <row r="601" spans="1:4" ht="12.75">
      <c r="A601" s="94" t="s">
        <v>2453</v>
      </c>
      <c r="B601" s="94" t="s">
        <v>2454</v>
      </c>
      <c r="C601" s="94" t="s">
        <v>2455</v>
      </c>
      <c r="D601" s="31"/>
    </row>
    <row r="602" spans="1:4" ht="12.75">
      <c r="A602" t="s">
        <v>2350</v>
      </c>
      <c r="B602" t="s">
        <v>2351</v>
      </c>
      <c r="C602" t="s">
        <v>2352</v>
      </c>
      <c r="D602" s="31"/>
    </row>
    <row r="603" spans="1:4" ht="12.75">
      <c r="A603" t="s">
        <v>2315</v>
      </c>
      <c r="B603" t="s">
        <v>2316</v>
      </c>
      <c r="C603" t="s">
        <v>2317</v>
      </c>
      <c r="D603" s="31"/>
    </row>
    <row r="604" spans="1:4" ht="12.75">
      <c r="A604" t="s">
        <v>1789</v>
      </c>
      <c r="B604" t="s">
        <v>1790</v>
      </c>
      <c r="C604" t="s">
        <v>1791</v>
      </c>
      <c r="D604" s="31"/>
    </row>
    <row r="605" spans="1:4" ht="12.75">
      <c r="A605" t="s">
        <v>467</v>
      </c>
      <c r="B605" t="s">
        <v>468</v>
      </c>
      <c r="C605" t="s">
        <v>469</v>
      </c>
      <c r="D605" s="31"/>
    </row>
    <row r="606" spans="1:4" ht="12.75">
      <c r="A606" t="s">
        <v>1586</v>
      </c>
      <c r="B606" t="s">
        <v>1587</v>
      </c>
      <c r="C606" t="s">
        <v>1588</v>
      </c>
      <c r="D606" s="31"/>
    </row>
    <row r="607" spans="1:4" ht="12.75">
      <c r="A607" t="s">
        <v>1759</v>
      </c>
      <c r="B607" t="s">
        <v>1760</v>
      </c>
      <c r="C607" t="s">
        <v>1761</v>
      </c>
      <c r="D607" s="31"/>
    </row>
    <row r="608" spans="1:4" ht="12.75">
      <c r="A608" t="s">
        <v>1622</v>
      </c>
      <c r="B608" t="s">
        <v>1623</v>
      </c>
      <c r="C608" t="s">
        <v>1624</v>
      </c>
      <c r="D608" s="31"/>
    </row>
    <row r="609" spans="1:4" ht="12.75">
      <c r="A609" t="s">
        <v>1495</v>
      </c>
      <c r="B609" t="s">
        <v>1496</v>
      </c>
      <c r="C609" t="s">
        <v>1497</v>
      </c>
      <c r="D609" s="31"/>
    </row>
    <row r="610" spans="1:4" ht="12.75">
      <c r="A610" t="s">
        <v>381</v>
      </c>
      <c r="B610" t="s">
        <v>382</v>
      </c>
      <c r="C610" t="s">
        <v>383</v>
      </c>
      <c r="D610" s="31"/>
    </row>
    <row r="611" spans="1:4" ht="12.75">
      <c r="A611" t="s">
        <v>1660</v>
      </c>
      <c r="B611" t="s">
        <v>1661</v>
      </c>
      <c r="C611" t="s">
        <v>1662</v>
      </c>
      <c r="D611" s="31"/>
    </row>
    <row r="612" spans="1:4" ht="12.75">
      <c r="A612" t="s">
        <v>1531</v>
      </c>
      <c r="B612" t="s">
        <v>1532</v>
      </c>
      <c r="C612" t="s">
        <v>1533</v>
      </c>
      <c r="D612" s="31"/>
    </row>
    <row r="613" spans="1:4" ht="12.75">
      <c r="A613" t="s">
        <v>384</v>
      </c>
      <c r="B613" t="s">
        <v>385</v>
      </c>
      <c r="C613" t="s">
        <v>386</v>
      </c>
      <c r="D613" s="31"/>
    </row>
    <row r="614" spans="1:4" ht="12.75">
      <c r="A614" t="s">
        <v>517</v>
      </c>
      <c r="B614" t="s">
        <v>518</v>
      </c>
      <c r="C614" t="s">
        <v>519</v>
      </c>
      <c r="D614" s="31"/>
    </row>
    <row r="615" spans="1:4" ht="12.75">
      <c r="A615" t="s">
        <v>1741</v>
      </c>
      <c r="B615" t="s">
        <v>1742</v>
      </c>
      <c r="C615" t="s">
        <v>1743</v>
      </c>
      <c r="D615" s="31"/>
    </row>
    <row r="616" spans="1:4" ht="12.75">
      <c r="A616" t="s">
        <v>39</v>
      </c>
      <c r="B616" t="s">
        <v>465</v>
      </c>
      <c r="C616" t="s">
        <v>466</v>
      </c>
      <c r="D616" s="31"/>
    </row>
    <row r="617" spans="1:4" ht="12.75">
      <c r="A617" t="s">
        <v>1008</v>
      </c>
      <c r="B617" t="s">
        <v>1009</v>
      </c>
      <c r="C617" t="s">
        <v>1010</v>
      </c>
      <c r="D617" s="31"/>
    </row>
    <row r="618" spans="1:4" ht="12.75">
      <c r="A618" t="s">
        <v>634</v>
      </c>
      <c r="B618" t="s">
        <v>635</v>
      </c>
      <c r="C618" t="s">
        <v>636</v>
      </c>
      <c r="D618" s="31"/>
    </row>
    <row r="619" spans="1:4" ht="12.75">
      <c r="A619" t="s">
        <v>2066</v>
      </c>
      <c r="B619" t="s">
        <v>2067</v>
      </c>
      <c r="C619" t="s">
        <v>2068</v>
      </c>
      <c r="D619" s="31"/>
    </row>
    <row r="620" spans="1:4" ht="12.75">
      <c r="A620" t="s">
        <v>1208</v>
      </c>
      <c r="B620" t="s">
        <v>1209</v>
      </c>
      <c r="C620" t="s">
        <v>1210</v>
      </c>
      <c r="D620" s="31"/>
    </row>
    <row r="621" spans="1:4" ht="12.75">
      <c r="A621" t="s">
        <v>1865</v>
      </c>
      <c r="B621" t="s">
        <v>58</v>
      </c>
      <c r="C621" t="s">
        <v>59</v>
      </c>
      <c r="D621" s="31"/>
    </row>
    <row r="622" spans="1:4" ht="12.75">
      <c r="A622" t="s">
        <v>2193</v>
      </c>
      <c r="B622" t="s">
        <v>2194</v>
      </c>
      <c r="C622" t="s">
        <v>2195</v>
      </c>
      <c r="D622" s="31"/>
    </row>
    <row r="623" spans="1:4" ht="12.75">
      <c r="A623" t="s">
        <v>2607</v>
      </c>
      <c r="B623" t="s">
        <v>2608</v>
      </c>
      <c r="C623" t="s">
        <v>2609</v>
      </c>
      <c r="D623" s="31"/>
    </row>
    <row r="624" spans="1:4" ht="12.75">
      <c r="A624" t="s">
        <v>1193</v>
      </c>
      <c r="B624" t="s">
        <v>1194</v>
      </c>
      <c r="C624" t="s">
        <v>1195</v>
      </c>
      <c r="D624" s="31"/>
    </row>
    <row r="625" spans="1:4" ht="12.75">
      <c r="A625" t="s">
        <v>2426</v>
      </c>
      <c r="B625" t="s">
        <v>2427</v>
      </c>
      <c r="C625" t="s">
        <v>2428</v>
      </c>
      <c r="D625" s="31"/>
    </row>
    <row r="626" spans="1:4" ht="12.75">
      <c r="A626" t="s">
        <v>1738</v>
      </c>
      <c r="B626" t="s">
        <v>1739</v>
      </c>
      <c r="C626" t="s">
        <v>1740</v>
      </c>
      <c r="D626" s="31"/>
    </row>
    <row r="627" spans="1:4" ht="12.75">
      <c r="A627" t="s">
        <v>2273</v>
      </c>
      <c r="B627" t="s">
        <v>2274</v>
      </c>
      <c r="C627" t="s">
        <v>2275</v>
      </c>
      <c r="D627" s="31"/>
    </row>
    <row r="628" spans="1:4" ht="12.75">
      <c r="A628" t="s">
        <v>1952</v>
      </c>
      <c r="B628" t="s">
        <v>1953</v>
      </c>
      <c r="C628" t="s">
        <v>1954</v>
      </c>
      <c r="D628" s="31"/>
    </row>
    <row r="629" spans="1:4" ht="12.75">
      <c r="A629" t="s">
        <v>178</v>
      </c>
      <c r="B629" t="s">
        <v>179</v>
      </c>
      <c r="C629" t="s">
        <v>180</v>
      </c>
      <c r="D629" s="31"/>
    </row>
    <row r="630" spans="1:4" ht="12.75">
      <c r="A630" t="s">
        <v>1881</v>
      </c>
      <c r="B630" t="s">
        <v>1882</v>
      </c>
      <c r="C630" t="s">
        <v>1883</v>
      </c>
      <c r="D630" s="31"/>
    </row>
    <row r="631" spans="1:4" ht="12.75">
      <c r="A631" t="s">
        <v>767</v>
      </c>
      <c r="B631" t="s">
        <v>768</v>
      </c>
      <c r="C631" t="s">
        <v>769</v>
      </c>
      <c r="D631" s="31"/>
    </row>
    <row r="632" spans="1:4" ht="12.75">
      <c r="A632" t="s">
        <v>2063</v>
      </c>
      <c r="B632" t="s">
        <v>2064</v>
      </c>
      <c r="C632" t="s">
        <v>2065</v>
      </c>
      <c r="D632" s="31"/>
    </row>
    <row r="633" spans="1:4" ht="12.75">
      <c r="A633" t="s">
        <v>2122</v>
      </c>
      <c r="B633" t="s">
        <v>2123</v>
      </c>
      <c r="C633" t="s">
        <v>2124</v>
      </c>
      <c r="D633" s="31"/>
    </row>
    <row r="634" spans="1:3" ht="12.75">
      <c r="A634" t="s">
        <v>992</v>
      </c>
      <c r="B634" t="s">
        <v>993</v>
      </c>
      <c r="C634" t="s">
        <v>994</v>
      </c>
    </row>
    <row r="635" spans="1:3" ht="12.75">
      <c r="A635" t="s">
        <v>1544</v>
      </c>
      <c r="B635" t="s">
        <v>1545</v>
      </c>
      <c r="C635" t="s">
        <v>1546</v>
      </c>
    </row>
    <row r="636" spans="1:3" ht="12.75">
      <c r="A636" t="s">
        <v>306</v>
      </c>
      <c r="B636" t="s">
        <v>307</v>
      </c>
      <c r="C636" t="s">
        <v>55</v>
      </c>
    </row>
    <row r="637" spans="1:3" ht="12.75">
      <c r="A637" t="s">
        <v>1571</v>
      </c>
      <c r="B637" t="s">
        <v>1572</v>
      </c>
      <c r="C637" t="s">
        <v>1573</v>
      </c>
    </row>
    <row r="638" spans="1:3" ht="12.75">
      <c r="A638" t="s">
        <v>2462</v>
      </c>
      <c r="B638" t="s">
        <v>2463</v>
      </c>
      <c r="C638" t="s">
        <v>2464</v>
      </c>
    </row>
    <row r="639" spans="1:3" ht="12.75">
      <c r="A639" t="s">
        <v>2248</v>
      </c>
      <c r="B639" t="s">
        <v>2249</v>
      </c>
      <c r="C639" t="s">
        <v>2250</v>
      </c>
    </row>
    <row r="640" spans="1:3" ht="12.75">
      <c r="A640" t="s">
        <v>139</v>
      </c>
      <c r="B640" t="s">
        <v>140</v>
      </c>
      <c r="C640" t="s">
        <v>141</v>
      </c>
    </row>
    <row r="641" spans="1:3" ht="12.75">
      <c r="A641" t="s">
        <v>1899</v>
      </c>
      <c r="B641" t="s">
        <v>1900</v>
      </c>
      <c r="C641" t="s">
        <v>1901</v>
      </c>
    </row>
    <row r="642" spans="1:3" ht="12.75">
      <c r="A642" t="s">
        <v>1023</v>
      </c>
      <c r="B642" t="s">
        <v>1024</v>
      </c>
      <c r="C642" t="s">
        <v>1025</v>
      </c>
    </row>
    <row r="643" spans="1:3" ht="12.75">
      <c r="A643" t="s">
        <v>1050</v>
      </c>
      <c r="B643" t="s">
        <v>1051</v>
      </c>
      <c r="C643" t="s">
        <v>1052</v>
      </c>
    </row>
    <row r="644" spans="1:3" ht="12.75">
      <c r="A644" t="s">
        <v>995</v>
      </c>
      <c r="B644" t="s">
        <v>996</v>
      </c>
      <c r="C644" t="s">
        <v>997</v>
      </c>
    </row>
    <row r="645" spans="1:3" ht="12.75">
      <c r="A645" t="s">
        <v>1167</v>
      </c>
      <c r="B645" t="s">
        <v>1168</v>
      </c>
      <c r="C645" t="s">
        <v>1169</v>
      </c>
    </row>
    <row r="646" spans="1:3" ht="12.75">
      <c r="A646" t="s">
        <v>1167</v>
      </c>
      <c r="B646" t="s">
        <v>1170</v>
      </c>
      <c r="C646" t="s">
        <v>1171</v>
      </c>
    </row>
    <row r="647" spans="1:3" ht="12.75">
      <c r="A647" t="s">
        <v>792</v>
      </c>
      <c r="B647" t="s">
        <v>793</v>
      </c>
      <c r="C647" t="s">
        <v>794</v>
      </c>
    </row>
    <row r="648" spans="1:3" ht="12.75">
      <c r="A648" t="s">
        <v>1648</v>
      </c>
      <c r="B648" t="s">
        <v>1649</v>
      </c>
      <c r="C648" t="s">
        <v>1650</v>
      </c>
    </row>
    <row r="649" spans="1:3" ht="12.75">
      <c r="A649" t="s">
        <v>2188</v>
      </c>
      <c r="B649" t="s">
        <v>2189</v>
      </c>
      <c r="C649" t="s">
        <v>2190</v>
      </c>
    </row>
    <row r="650" spans="1:3" ht="12.75">
      <c r="A650" s="94" t="s">
        <v>2188</v>
      </c>
      <c r="B650" s="94" t="s">
        <v>2191</v>
      </c>
      <c r="C650" s="94" t="s">
        <v>2192</v>
      </c>
    </row>
    <row r="651" spans="1:3" ht="12.75">
      <c r="A651" t="s">
        <v>2659</v>
      </c>
      <c r="B651" t="s">
        <v>2660</v>
      </c>
      <c r="C651" t="s">
        <v>2661</v>
      </c>
    </row>
    <row r="652" spans="1:3" ht="12.75">
      <c r="A652" t="s">
        <v>2131</v>
      </c>
      <c r="B652" t="s">
        <v>2132</v>
      </c>
      <c r="C652" t="s">
        <v>2133</v>
      </c>
    </row>
    <row r="653" spans="1:3" ht="12.75">
      <c r="A653" t="s">
        <v>2131</v>
      </c>
      <c r="B653" t="s">
        <v>2132</v>
      </c>
      <c r="C653" t="s">
        <v>2133</v>
      </c>
    </row>
    <row r="654" spans="1:3" ht="12.75">
      <c r="A654" t="s">
        <v>127</v>
      </c>
      <c r="B654" t="s">
        <v>128</v>
      </c>
      <c r="C654" t="s">
        <v>129</v>
      </c>
    </row>
    <row r="655" spans="1:3" ht="12.75">
      <c r="A655" t="s">
        <v>643</v>
      </c>
      <c r="B655" t="s">
        <v>644</v>
      </c>
      <c r="C655" t="s">
        <v>645</v>
      </c>
    </row>
    <row r="656" spans="1:3" ht="12.75">
      <c r="A656" t="s">
        <v>681</v>
      </c>
      <c r="B656" t="s">
        <v>682</v>
      </c>
      <c r="C656" t="s">
        <v>683</v>
      </c>
    </row>
    <row r="657" spans="1:3" ht="12.75">
      <c r="A657" t="s">
        <v>1361</v>
      </c>
      <c r="B657" t="s">
        <v>1362</v>
      </c>
      <c r="C657" t="s">
        <v>1363</v>
      </c>
    </row>
    <row r="658" spans="1:3" ht="12.75">
      <c r="A658" t="s">
        <v>1616</v>
      </c>
      <c r="B658" t="s">
        <v>1617</v>
      </c>
      <c r="C658" t="s">
        <v>1618</v>
      </c>
    </row>
    <row r="659" spans="1:3" ht="12.75">
      <c r="A659" t="s">
        <v>2450</v>
      </c>
      <c r="B659" t="s">
        <v>2451</v>
      </c>
      <c r="C659" t="s">
        <v>2452</v>
      </c>
    </row>
    <row r="660" spans="1:3" ht="12.75">
      <c r="A660" t="s">
        <v>2456</v>
      </c>
      <c r="B660" t="s">
        <v>2457</v>
      </c>
      <c r="C660" t="s">
        <v>2458</v>
      </c>
    </row>
    <row r="661" spans="1:3" ht="12.75">
      <c r="A661" t="s">
        <v>1714</v>
      </c>
      <c r="B661" t="s">
        <v>1715</v>
      </c>
      <c r="C661" t="s">
        <v>1716</v>
      </c>
    </row>
    <row r="662" spans="1:3" ht="12.75">
      <c r="A662" t="s">
        <v>2087</v>
      </c>
      <c r="B662" t="s">
        <v>2088</v>
      </c>
      <c r="C662" t="s">
        <v>2089</v>
      </c>
    </row>
    <row r="663" spans="1:3" ht="12.75">
      <c r="A663" t="s">
        <v>2087</v>
      </c>
      <c r="B663" t="s">
        <v>2090</v>
      </c>
      <c r="C663" t="s">
        <v>2091</v>
      </c>
    </row>
    <row r="664" spans="1:3" ht="12.75">
      <c r="A664" t="s">
        <v>2196</v>
      </c>
      <c r="B664" t="s">
        <v>2197</v>
      </c>
      <c r="C664" t="s">
        <v>2198</v>
      </c>
    </row>
    <row r="665" spans="1:3" ht="12.75">
      <c r="A665" t="s">
        <v>1604</v>
      </c>
      <c r="B665" t="s">
        <v>1605</v>
      </c>
      <c r="C665" t="s">
        <v>1606</v>
      </c>
    </row>
    <row r="666" spans="1:3" ht="12.75">
      <c r="A666" t="s">
        <v>720</v>
      </c>
      <c r="B666" t="s">
        <v>721</v>
      </c>
      <c r="C666" t="s">
        <v>722</v>
      </c>
    </row>
    <row r="667" spans="1:3" ht="12.75">
      <c r="A667" t="s">
        <v>1340</v>
      </c>
      <c r="B667" t="s">
        <v>1341</v>
      </c>
      <c r="C667" t="s">
        <v>1342</v>
      </c>
    </row>
    <row r="668" spans="1:3" ht="12.75">
      <c r="A668" t="s">
        <v>2625</v>
      </c>
      <c r="B668" t="s">
        <v>2626</v>
      </c>
      <c r="C668" t="s">
        <v>2627</v>
      </c>
    </row>
    <row r="669" spans="1:3" ht="12.75">
      <c r="A669" t="s">
        <v>1862</v>
      </c>
      <c r="B669" t="s">
        <v>1863</v>
      </c>
      <c r="C669" t="s">
        <v>1864</v>
      </c>
    </row>
    <row r="670" spans="1:3" ht="12.75">
      <c r="A670" t="s">
        <v>2312</v>
      </c>
      <c r="B670" t="s">
        <v>2313</v>
      </c>
      <c r="C670" t="s">
        <v>2314</v>
      </c>
    </row>
    <row r="671" spans="1:3" ht="12.75">
      <c r="A671" t="s">
        <v>2598</v>
      </c>
      <c r="B671" t="s">
        <v>11</v>
      </c>
      <c r="C671" t="s">
        <v>12</v>
      </c>
    </row>
    <row r="672" spans="1:3" ht="12.75">
      <c r="A672" t="s">
        <v>2060</v>
      </c>
      <c r="B672" t="s">
        <v>2061</v>
      </c>
      <c r="C672" t="s">
        <v>2062</v>
      </c>
    </row>
    <row r="673" spans="1:3" ht="12.75">
      <c r="A673" t="s">
        <v>622</v>
      </c>
      <c r="B673" t="s">
        <v>623</v>
      </c>
      <c r="C673" t="s">
        <v>624</v>
      </c>
    </row>
    <row r="674" spans="1:3" ht="12.75">
      <c r="A674" t="s">
        <v>2429</v>
      </c>
      <c r="B674" t="s">
        <v>2430</v>
      </c>
      <c r="C674" t="s">
        <v>2431</v>
      </c>
    </row>
    <row r="675" spans="1:3" ht="12.75">
      <c r="A675" t="s">
        <v>541</v>
      </c>
      <c r="B675" t="s">
        <v>542</v>
      </c>
      <c r="C675" t="s">
        <v>543</v>
      </c>
    </row>
    <row r="676" spans="1:3" ht="12.75">
      <c r="A676" t="s">
        <v>690</v>
      </c>
      <c r="B676" t="s">
        <v>691</v>
      </c>
      <c r="C676" t="s">
        <v>692</v>
      </c>
    </row>
    <row r="677" spans="1:3" ht="12.75">
      <c r="A677" t="s">
        <v>1672</v>
      </c>
      <c r="B677" s="93" t="s">
        <v>1673</v>
      </c>
      <c r="C677" t="s">
        <v>1674</v>
      </c>
    </row>
    <row r="678" spans="1:3" ht="12.75">
      <c r="A678" t="s">
        <v>2365</v>
      </c>
      <c r="B678" t="s">
        <v>2366</v>
      </c>
      <c r="C678" t="s">
        <v>2367</v>
      </c>
    </row>
    <row r="679" spans="1:3" ht="12.75">
      <c r="A679" t="s">
        <v>1949</v>
      </c>
      <c r="B679" t="s">
        <v>1950</v>
      </c>
      <c r="C679" t="s">
        <v>1951</v>
      </c>
    </row>
    <row r="680" spans="1:3" ht="12.75">
      <c r="A680" s="94" t="s">
        <v>297</v>
      </c>
      <c r="B680" s="94" t="s">
        <v>298</v>
      </c>
      <c r="C680" s="94" t="s">
        <v>299</v>
      </c>
    </row>
    <row r="681" spans="1:3" ht="12.75">
      <c r="A681" t="s">
        <v>2233</v>
      </c>
      <c r="B681" t="s">
        <v>2234</v>
      </c>
      <c r="C681" t="s">
        <v>2235</v>
      </c>
    </row>
    <row r="682" spans="1:3" ht="12.75">
      <c r="A682" t="s">
        <v>1726</v>
      </c>
      <c r="B682" t="s">
        <v>1727</v>
      </c>
      <c r="C682" t="s">
        <v>1728</v>
      </c>
    </row>
    <row r="683" spans="1:3" ht="12.75">
      <c r="A683" t="s">
        <v>1445</v>
      </c>
      <c r="B683" t="s">
        <v>1446</v>
      </c>
      <c r="C683" t="s">
        <v>1447</v>
      </c>
    </row>
    <row r="684" spans="1:3" ht="12.75">
      <c r="A684" t="s">
        <v>1445</v>
      </c>
      <c r="B684" t="s">
        <v>1631</v>
      </c>
      <c r="C684" t="s">
        <v>1632</v>
      </c>
    </row>
    <row r="685" spans="1:3" ht="12.75">
      <c r="A685" t="s">
        <v>295</v>
      </c>
      <c r="B685" t="s">
        <v>7</v>
      </c>
      <c r="C685" t="s">
        <v>296</v>
      </c>
    </row>
    <row r="686" spans="1:3" ht="12.75">
      <c r="A686" t="s">
        <v>1280</v>
      </c>
      <c r="B686" t="s">
        <v>1281</v>
      </c>
      <c r="C686" t="s">
        <v>1282</v>
      </c>
    </row>
    <row r="687" spans="1:3" ht="12.75">
      <c r="A687" t="s">
        <v>184</v>
      </c>
      <c r="B687" t="s">
        <v>185</v>
      </c>
      <c r="C687" t="s">
        <v>186</v>
      </c>
    </row>
    <row r="688" spans="1:3" ht="12.75">
      <c r="A688" t="s">
        <v>1424</v>
      </c>
      <c r="B688" t="s">
        <v>1425</v>
      </c>
      <c r="C688" t="s">
        <v>1426</v>
      </c>
    </row>
    <row r="689" spans="1:3" ht="12.75">
      <c r="A689" t="s">
        <v>1795</v>
      </c>
      <c r="B689" t="s">
        <v>1796</v>
      </c>
      <c r="C689" t="s">
        <v>1797</v>
      </c>
    </row>
    <row r="690" spans="1:3" ht="12.75">
      <c r="A690" t="s">
        <v>1376</v>
      </c>
      <c r="B690" t="s">
        <v>1377</v>
      </c>
      <c r="C690" t="s">
        <v>1378</v>
      </c>
    </row>
    <row r="691" spans="1:3" ht="12.75">
      <c r="A691" t="s">
        <v>1277</v>
      </c>
      <c r="B691" t="s">
        <v>1278</v>
      </c>
      <c r="C691" t="s">
        <v>1279</v>
      </c>
    </row>
    <row r="692" spans="1:3" ht="12.75">
      <c r="A692" t="s">
        <v>164</v>
      </c>
      <c r="B692" t="s">
        <v>56</v>
      </c>
      <c r="C692" t="s">
        <v>57</v>
      </c>
    </row>
    <row r="693" spans="1:3" ht="12.75">
      <c r="A693" t="s">
        <v>962</v>
      </c>
      <c r="B693" t="s">
        <v>963</v>
      </c>
      <c r="C693" t="s">
        <v>964</v>
      </c>
    </row>
    <row r="694" spans="1:3" ht="12.75">
      <c r="A694" t="s">
        <v>2362</v>
      </c>
      <c r="B694" t="s">
        <v>2363</v>
      </c>
      <c r="C694" t="s">
        <v>2364</v>
      </c>
    </row>
    <row r="695" spans="1:3" ht="12.75">
      <c r="A695" t="s">
        <v>1412</v>
      </c>
      <c r="B695" t="s">
        <v>1413</v>
      </c>
      <c r="C695" t="s">
        <v>1414</v>
      </c>
    </row>
    <row r="696" spans="1:3" ht="12.75">
      <c r="A696" t="s">
        <v>300</v>
      </c>
      <c r="B696" t="s">
        <v>301</v>
      </c>
      <c r="C696" t="s">
        <v>302</v>
      </c>
    </row>
    <row r="697" spans="1:3" ht="12.75">
      <c r="A697" t="s">
        <v>1149</v>
      </c>
      <c r="B697" t="s">
        <v>1150</v>
      </c>
      <c r="C697" t="s">
        <v>1151</v>
      </c>
    </row>
    <row r="698" spans="1:3" ht="12.75">
      <c r="A698" t="s">
        <v>2239</v>
      </c>
      <c r="B698" t="s">
        <v>2240</v>
      </c>
      <c r="C698" t="s">
        <v>2241</v>
      </c>
    </row>
    <row r="699" spans="1:3" ht="12.75">
      <c r="A699" t="s">
        <v>2474</v>
      </c>
      <c r="B699" t="s">
        <v>2475</v>
      </c>
      <c r="C699" t="s">
        <v>2476</v>
      </c>
    </row>
    <row r="700" spans="1:3" ht="12.75">
      <c r="A700" t="s">
        <v>2140</v>
      </c>
      <c r="B700" t="s">
        <v>2141</v>
      </c>
      <c r="C700" t="s">
        <v>2142</v>
      </c>
    </row>
    <row r="701" spans="1:3" ht="12.75">
      <c r="A701" t="s">
        <v>161</v>
      </c>
      <c r="B701" t="s">
        <v>162</v>
      </c>
      <c r="C701" t="s">
        <v>163</v>
      </c>
    </row>
    <row r="702" spans="1:3" ht="12.75">
      <c r="A702" t="s">
        <v>502</v>
      </c>
      <c r="B702" t="s">
        <v>503</v>
      </c>
      <c r="C702" t="s">
        <v>504</v>
      </c>
    </row>
    <row r="703" spans="1:3" ht="12.75">
      <c r="A703" t="s">
        <v>574</v>
      </c>
      <c r="B703" t="s">
        <v>575</v>
      </c>
      <c r="C703" t="s">
        <v>576</v>
      </c>
    </row>
    <row r="704" spans="1:3" ht="12.75">
      <c r="A704" t="s">
        <v>1856</v>
      </c>
      <c r="B704" t="s">
        <v>1857</v>
      </c>
      <c r="C704" t="s">
        <v>1858</v>
      </c>
    </row>
    <row r="705" spans="1:3" ht="12.75">
      <c r="A705" t="s">
        <v>1804</v>
      </c>
      <c r="B705" t="s">
        <v>1805</v>
      </c>
      <c r="C705" t="s">
        <v>1806</v>
      </c>
    </row>
    <row r="706" spans="1:3" ht="12.75">
      <c r="A706" t="s">
        <v>361</v>
      </c>
      <c r="B706" t="s">
        <v>362</v>
      </c>
      <c r="C706" t="s">
        <v>363</v>
      </c>
    </row>
    <row r="707" spans="1:3" ht="12.75">
      <c r="A707" t="s">
        <v>532</v>
      </c>
      <c r="B707" t="s">
        <v>533</v>
      </c>
      <c r="C707" t="s">
        <v>534</v>
      </c>
    </row>
    <row r="708" spans="1:3" ht="12.75">
      <c r="A708" t="s">
        <v>254</v>
      </c>
      <c r="B708" t="s">
        <v>255</v>
      </c>
      <c r="C708" t="s">
        <v>256</v>
      </c>
    </row>
    <row r="709" spans="1:3" ht="12.75">
      <c r="A709" s="93" t="s">
        <v>2266</v>
      </c>
      <c r="B709" s="93" t="s">
        <v>2267</v>
      </c>
      <c r="C709" t="s">
        <v>2268</v>
      </c>
    </row>
    <row r="710" spans="1:3" ht="12.75">
      <c r="A710" t="s">
        <v>2269</v>
      </c>
      <c r="B710" t="s">
        <v>2270</v>
      </c>
      <c r="C710" t="s">
        <v>2271</v>
      </c>
    </row>
    <row r="711" spans="1:3" ht="12.75">
      <c r="A711" t="s">
        <v>2495</v>
      </c>
      <c r="B711" t="s">
        <v>2496</v>
      </c>
      <c r="C711" t="s">
        <v>2497</v>
      </c>
    </row>
    <row r="712" spans="1:3" ht="12.75">
      <c r="A712" t="s">
        <v>1140</v>
      </c>
      <c r="B712" t="s">
        <v>1141</v>
      </c>
      <c r="C712" t="s">
        <v>1142</v>
      </c>
    </row>
    <row r="713" spans="1:3" ht="12.75">
      <c r="A713" t="s">
        <v>619</v>
      </c>
      <c r="B713" t="s">
        <v>620</v>
      </c>
      <c r="C713" t="s">
        <v>621</v>
      </c>
    </row>
    <row r="714" spans="1:3" ht="12.75">
      <c r="A714" t="s">
        <v>1071</v>
      </c>
      <c r="B714" t="s">
        <v>1072</v>
      </c>
      <c r="C714" t="s">
        <v>1073</v>
      </c>
    </row>
    <row r="715" spans="1:3" ht="12.75">
      <c r="A715" t="s">
        <v>1628</v>
      </c>
      <c r="B715" t="s">
        <v>1629</v>
      </c>
      <c r="C715" t="s">
        <v>1630</v>
      </c>
    </row>
    <row r="716" spans="1:3" ht="12.75">
      <c r="A716" t="s">
        <v>938</v>
      </c>
      <c r="B716" t="s">
        <v>939</v>
      </c>
      <c r="C716" t="s">
        <v>940</v>
      </c>
    </row>
    <row r="717" spans="1:3" ht="12.75">
      <c r="A717" t="s">
        <v>1459</v>
      </c>
      <c r="B717" t="s">
        <v>1460</v>
      </c>
      <c r="C717" t="s">
        <v>1461</v>
      </c>
    </row>
    <row r="718" spans="1:3" ht="12.75">
      <c r="A718" t="s">
        <v>1489</v>
      </c>
      <c r="B718" t="s">
        <v>1490</v>
      </c>
      <c r="C718" t="s">
        <v>1491</v>
      </c>
    </row>
    <row r="719" spans="1:3" ht="12.75">
      <c r="A719" t="s">
        <v>124</v>
      </c>
      <c r="B719" t="s">
        <v>125</v>
      </c>
      <c r="C719" t="s">
        <v>126</v>
      </c>
    </row>
    <row r="720" spans="1:3" ht="12.75">
      <c r="A720" t="s">
        <v>1385</v>
      </c>
      <c r="B720" t="s">
        <v>1386</v>
      </c>
      <c r="C720" t="s">
        <v>1387</v>
      </c>
    </row>
    <row r="721" spans="1:3" ht="12.75">
      <c r="A721" t="s">
        <v>1878</v>
      </c>
      <c r="B721" t="s">
        <v>1879</v>
      </c>
      <c r="C721" t="s">
        <v>1880</v>
      </c>
    </row>
    <row r="722" spans="1:3" ht="12.75">
      <c r="A722" t="s">
        <v>2468</v>
      </c>
      <c r="B722" t="s">
        <v>2469</v>
      </c>
      <c r="C722" s="95" t="s">
        <v>2470</v>
      </c>
    </row>
    <row r="723" spans="1:3" ht="12.75">
      <c r="A723" t="s">
        <v>1127</v>
      </c>
      <c r="B723" t="s">
        <v>71</v>
      </c>
      <c r="C723" t="s">
        <v>72</v>
      </c>
    </row>
    <row r="724" spans="1:3" ht="12.75">
      <c r="A724" t="s">
        <v>1723</v>
      </c>
      <c r="B724" t="s">
        <v>1724</v>
      </c>
      <c r="C724" t="s">
        <v>1725</v>
      </c>
    </row>
    <row r="725" spans="1:3" ht="12.75">
      <c r="A725" t="s">
        <v>1098</v>
      </c>
      <c r="B725" t="s">
        <v>1099</v>
      </c>
      <c r="C725" t="s">
        <v>1100</v>
      </c>
    </row>
    <row r="726" spans="1:3" ht="12.75">
      <c r="A726" t="s">
        <v>795</v>
      </c>
      <c r="B726" t="s">
        <v>796</v>
      </c>
      <c r="C726" t="s">
        <v>797</v>
      </c>
    </row>
    <row r="727" spans="1:3" ht="12.75">
      <c r="A727" t="s">
        <v>1651</v>
      </c>
      <c r="B727" t="s">
        <v>1652</v>
      </c>
      <c r="C727" t="s">
        <v>1653</v>
      </c>
    </row>
    <row r="728" spans="1:3" ht="12.75">
      <c r="A728" t="s">
        <v>1229</v>
      </c>
      <c r="B728" t="s">
        <v>1230</v>
      </c>
      <c r="C728" t="s">
        <v>1231</v>
      </c>
    </row>
    <row r="729" spans="1:3" ht="12.75">
      <c r="A729" t="s">
        <v>2102</v>
      </c>
      <c r="B729" t="s">
        <v>2103</v>
      </c>
      <c r="C729" t="s">
        <v>2104</v>
      </c>
    </row>
    <row r="730" spans="1:3" ht="12.75">
      <c r="A730" t="s">
        <v>1798</v>
      </c>
      <c r="B730" t="s">
        <v>1799</v>
      </c>
      <c r="C730" t="s">
        <v>1800</v>
      </c>
    </row>
    <row r="731" spans="1:3" ht="12.75">
      <c r="A731" t="s">
        <v>1035</v>
      </c>
      <c r="B731" t="s">
        <v>1036</v>
      </c>
      <c r="C731" t="s">
        <v>1037</v>
      </c>
    </row>
    <row r="732" spans="1:3" ht="12.75">
      <c r="A732" t="s">
        <v>1931</v>
      </c>
      <c r="B732" t="s">
        <v>1932</v>
      </c>
      <c r="C732" t="s">
        <v>1933</v>
      </c>
    </row>
    <row r="733" spans="1:3" ht="12.75">
      <c r="A733" t="s">
        <v>2105</v>
      </c>
      <c r="B733" t="s">
        <v>2106</v>
      </c>
      <c r="C733" t="s">
        <v>2107</v>
      </c>
    </row>
    <row r="734" spans="1:3" ht="12.75">
      <c r="A734" t="s">
        <v>2517</v>
      </c>
      <c r="B734" t="s">
        <v>2518</v>
      </c>
      <c r="C734" t="s">
        <v>2519</v>
      </c>
    </row>
    <row r="735" spans="1:3" ht="12.75">
      <c r="A735" t="s">
        <v>2254</v>
      </c>
      <c r="B735" t="s">
        <v>2255</v>
      </c>
      <c r="C735" t="s">
        <v>2256</v>
      </c>
    </row>
    <row r="736" spans="1:3" ht="12.75">
      <c r="A736" t="s">
        <v>1161</v>
      </c>
      <c r="B736" t="s">
        <v>1162</v>
      </c>
      <c r="C736" t="s">
        <v>1163</v>
      </c>
    </row>
    <row r="737" spans="1:3" ht="12.75">
      <c r="A737" t="s">
        <v>112</v>
      </c>
      <c r="B737" t="s">
        <v>113</v>
      </c>
      <c r="C737" t="s">
        <v>114</v>
      </c>
    </row>
    <row r="738" spans="1:3" ht="12.75">
      <c r="A738" t="s">
        <v>207</v>
      </c>
      <c r="B738" t="s">
        <v>208</v>
      </c>
      <c r="C738" t="s">
        <v>209</v>
      </c>
    </row>
    <row r="739" spans="1:3" ht="12.75">
      <c r="A739" t="s">
        <v>580</v>
      </c>
      <c r="B739" t="s">
        <v>581</v>
      </c>
      <c r="C739" t="s">
        <v>582</v>
      </c>
    </row>
    <row r="740" spans="1:3" ht="12.75">
      <c r="A740" t="s">
        <v>1989</v>
      </c>
      <c r="B740" t="s">
        <v>1990</v>
      </c>
      <c r="C740" t="s">
        <v>1991</v>
      </c>
    </row>
    <row r="741" spans="1:3" ht="12.75">
      <c r="A741" t="s">
        <v>1516</v>
      </c>
      <c r="B741" t="s">
        <v>1517</v>
      </c>
      <c r="C741" t="s">
        <v>1518</v>
      </c>
    </row>
    <row r="742" spans="1:3" ht="12.75">
      <c r="A742" t="s">
        <v>1513</v>
      </c>
      <c r="B742" t="s">
        <v>1514</v>
      </c>
      <c r="C742" t="s">
        <v>1515</v>
      </c>
    </row>
    <row r="743" spans="1:3" ht="12.75">
      <c r="A743" t="s">
        <v>345</v>
      </c>
      <c r="B743" t="s">
        <v>346</v>
      </c>
      <c r="C743" t="s">
        <v>347</v>
      </c>
    </row>
    <row r="744" spans="1:3" ht="12.75">
      <c r="A744" t="s">
        <v>2321</v>
      </c>
      <c r="B744" t="s">
        <v>2322</v>
      </c>
      <c r="C744" t="s">
        <v>2323</v>
      </c>
    </row>
    <row r="745" spans="1:3" ht="12.75">
      <c r="A745" t="s">
        <v>1352</v>
      </c>
      <c r="B745" t="s">
        <v>1353</v>
      </c>
      <c r="C745" t="s">
        <v>1354</v>
      </c>
    </row>
    <row r="746" spans="1:3" ht="12.75">
      <c r="A746" t="s">
        <v>390</v>
      </c>
      <c r="B746" t="s">
        <v>391</v>
      </c>
      <c r="C746" t="s">
        <v>392</v>
      </c>
    </row>
    <row r="747" spans="1:3" ht="12.75">
      <c r="A747" s="94" t="s">
        <v>390</v>
      </c>
      <c r="B747" s="94" t="s">
        <v>488</v>
      </c>
      <c r="C747" s="94" t="s">
        <v>489</v>
      </c>
    </row>
    <row r="748" spans="1:3" ht="12.75">
      <c r="A748" t="s">
        <v>1421</v>
      </c>
      <c r="B748" t="s">
        <v>1422</v>
      </c>
      <c r="C748" t="s">
        <v>1423</v>
      </c>
    </row>
    <row r="749" spans="1:3" ht="12.75">
      <c r="A749" t="s">
        <v>908</v>
      </c>
      <c r="B749" t="s">
        <v>909</v>
      </c>
      <c r="C749" t="s">
        <v>910</v>
      </c>
    </row>
    <row r="750" spans="1:3" ht="12.75">
      <c r="A750" t="s">
        <v>526</v>
      </c>
      <c r="B750" t="s">
        <v>527</v>
      </c>
      <c r="C750" t="s">
        <v>528</v>
      </c>
    </row>
    <row r="751" spans="1:3" ht="12.75">
      <c r="A751" t="s">
        <v>950</v>
      </c>
      <c r="B751" t="s">
        <v>951</v>
      </c>
      <c r="C751" t="s">
        <v>952</v>
      </c>
    </row>
    <row r="752" spans="1:3" ht="12.75">
      <c r="A752" t="s">
        <v>914</v>
      </c>
      <c r="B752" t="s">
        <v>915</v>
      </c>
      <c r="C752" t="s">
        <v>916</v>
      </c>
    </row>
    <row r="753" spans="1:3" ht="12.75">
      <c r="A753" t="s">
        <v>884</v>
      </c>
      <c r="B753" t="s">
        <v>885</v>
      </c>
      <c r="C753" t="s">
        <v>886</v>
      </c>
    </row>
    <row r="754" spans="1:3" ht="12.75">
      <c r="A754" t="s">
        <v>577</v>
      </c>
      <c r="B754" t="s">
        <v>578</v>
      </c>
      <c r="C754" t="s">
        <v>579</v>
      </c>
    </row>
    <row r="755" spans="1:3" ht="12.75">
      <c r="A755" t="s">
        <v>1373</v>
      </c>
      <c r="B755" t="s">
        <v>1374</v>
      </c>
      <c r="C755" t="s">
        <v>1375</v>
      </c>
    </row>
    <row r="756" spans="1:3" ht="12.75">
      <c r="A756" t="s">
        <v>2529</v>
      </c>
      <c r="B756" t="s">
        <v>2530</v>
      </c>
      <c r="C756" t="s">
        <v>2531</v>
      </c>
    </row>
    <row r="757" spans="1:3" ht="12.75">
      <c r="A757" t="s">
        <v>583</v>
      </c>
      <c r="B757" t="s">
        <v>584</v>
      </c>
      <c r="C757" t="s">
        <v>585</v>
      </c>
    </row>
    <row r="758" spans="1:3" ht="12.75">
      <c r="A758" t="s">
        <v>1812</v>
      </c>
      <c r="B758" t="s">
        <v>1813</v>
      </c>
      <c r="C758" t="s">
        <v>1814</v>
      </c>
    </row>
    <row r="759" spans="1:3" ht="12.75">
      <c r="A759" t="s">
        <v>286</v>
      </c>
      <c r="B759" t="s">
        <v>287</v>
      </c>
      <c r="C759" t="s">
        <v>288</v>
      </c>
    </row>
    <row r="760" spans="1:3" ht="12.75">
      <c r="A760" t="s">
        <v>2054</v>
      </c>
      <c r="B760" t="s">
        <v>2055</v>
      </c>
      <c r="C760" t="s">
        <v>2056</v>
      </c>
    </row>
    <row r="761" spans="1:3" ht="12.75">
      <c r="A761" t="s">
        <v>819</v>
      </c>
      <c r="B761" t="s">
        <v>820</v>
      </c>
      <c r="C761" t="s">
        <v>821</v>
      </c>
    </row>
    <row r="762" spans="1:3" ht="12.75">
      <c r="A762" t="s">
        <v>986</v>
      </c>
      <c r="B762" t="s">
        <v>987</v>
      </c>
      <c r="C762" t="s">
        <v>988</v>
      </c>
    </row>
    <row r="763" spans="1:3" ht="12.75">
      <c r="A763" t="s">
        <v>1613</v>
      </c>
      <c r="B763" t="s">
        <v>1614</v>
      </c>
      <c r="C763" t="s">
        <v>1615</v>
      </c>
    </row>
    <row r="764" spans="1:3" ht="12.75">
      <c r="A764" t="s">
        <v>196</v>
      </c>
      <c r="B764" t="s">
        <v>197</v>
      </c>
      <c r="C764" t="s">
        <v>198</v>
      </c>
    </row>
    <row r="765" spans="1:3" ht="12.75">
      <c r="A765" t="s">
        <v>148</v>
      </c>
      <c r="B765" t="s">
        <v>60</v>
      </c>
      <c r="C765" t="s">
        <v>61</v>
      </c>
    </row>
    <row r="766" spans="1:3" ht="12.75">
      <c r="A766" t="s">
        <v>1104</v>
      </c>
      <c r="B766" t="s">
        <v>1105</v>
      </c>
      <c r="C766" t="s">
        <v>1106</v>
      </c>
    </row>
    <row r="767" spans="1:3" ht="12.75">
      <c r="A767" t="s">
        <v>1068</v>
      </c>
      <c r="B767" t="s">
        <v>1069</v>
      </c>
      <c r="C767" t="s">
        <v>1070</v>
      </c>
    </row>
    <row r="768" spans="1:3" ht="12.75">
      <c r="A768" t="s">
        <v>2116</v>
      </c>
      <c r="B768" t="s">
        <v>2117</v>
      </c>
      <c r="C768" t="s">
        <v>2118</v>
      </c>
    </row>
    <row r="769" spans="1:3" ht="12.75">
      <c r="A769" t="s">
        <v>115</v>
      </c>
      <c r="B769" t="s">
        <v>116</v>
      </c>
      <c r="C769" t="s">
        <v>117</v>
      </c>
    </row>
    <row r="770" spans="1:3" ht="12.75">
      <c r="A770" t="s">
        <v>705</v>
      </c>
      <c r="B770" t="s">
        <v>706</v>
      </c>
      <c r="C770" t="s">
        <v>707</v>
      </c>
    </row>
    <row r="771" spans="1:3" ht="12.75">
      <c r="A771" t="s">
        <v>239</v>
      </c>
      <c r="B771" t="s">
        <v>240</v>
      </c>
      <c r="C771" t="s">
        <v>241</v>
      </c>
    </row>
    <row r="772" spans="1:3" ht="12.75">
      <c r="A772" t="s">
        <v>421</v>
      </c>
      <c r="B772" t="s">
        <v>422</v>
      </c>
      <c r="C772" t="s">
        <v>423</v>
      </c>
    </row>
    <row r="773" spans="1:3" ht="12.75">
      <c r="A773" t="s">
        <v>858</v>
      </c>
      <c r="B773" t="s">
        <v>859</v>
      </c>
      <c r="C773" t="s">
        <v>860</v>
      </c>
    </row>
    <row r="774" spans="1:3" ht="12.75">
      <c r="A774" t="s">
        <v>1973</v>
      </c>
      <c r="B774" t="s">
        <v>1974</v>
      </c>
      <c r="C774" t="s">
        <v>1975</v>
      </c>
    </row>
    <row r="775" spans="1:3" ht="12.75">
      <c r="A775" t="s">
        <v>1510</v>
      </c>
      <c r="B775" t="s">
        <v>1511</v>
      </c>
      <c r="C775" t="s">
        <v>1512</v>
      </c>
    </row>
    <row r="776" spans="1:3" ht="12.75">
      <c r="A776" t="s">
        <v>899</v>
      </c>
      <c r="B776" t="s">
        <v>900</v>
      </c>
      <c r="C776" t="s">
        <v>901</v>
      </c>
    </row>
    <row r="777" spans="1:3" ht="12.75">
      <c r="A777" t="s">
        <v>357</v>
      </c>
      <c r="B777" t="s">
        <v>358</v>
      </c>
      <c r="C777" t="s">
        <v>359</v>
      </c>
    </row>
    <row r="778" spans="1:3" ht="12.75">
      <c r="A778" t="s">
        <v>1322</v>
      </c>
      <c r="B778" t="s">
        <v>1323</v>
      </c>
      <c r="C778" t="s">
        <v>1324</v>
      </c>
    </row>
    <row r="779" spans="1:3" ht="12.75">
      <c r="A779" t="s">
        <v>529</v>
      </c>
      <c r="B779" t="s">
        <v>530</v>
      </c>
      <c r="C779" t="s">
        <v>531</v>
      </c>
    </row>
    <row r="780" spans="1:3" ht="12.75">
      <c r="A780" t="s">
        <v>1483</v>
      </c>
      <c r="B780" t="s">
        <v>1484</v>
      </c>
      <c r="C780" t="s">
        <v>1485</v>
      </c>
    </row>
    <row r="781" spans="1:3" ht="12.75">
      <c r="A781" t="s">
        <v>977</v>
      </c>
      <c r="B781" t="s">
        <v>978</v>
      </c>
      <c r="C781" t="s">
        <v>979</v>
      </c>
    </row>
    <row r="782" spans="1:3" ht="12.75">
      <c r="A782" t="s">
        <v>245</v>
      </c>
      <c r="B782" t="s">
        <v>246</v>
      </c>
      <c r="C782" t="s">
        <v>247</v>
      </c>
    </row>
    <row r="783" spans="1:3" ht="12.75">
      <c r="A783" t="s">
        <v>1625</v>
      </c>
      <c r="B783" t="s">
        <v>1626</v>
      </c>
      <c r="C783" t="s">
        <v>1627</v>
      </c>
    </row>
    <row r="784" spans="1:3" ht="12.75">
      <c r="A784" t="s">
        <v>1838</v>
      </c>
      <c r="B784" t="s">
        <v>1839</v>
      </c>
      <c r="C784" t="s">
        <v>1840</v>
      </c>
    </row>
    <row r="785" spans="1:3" ht="12.75">
      <c r="A785" t="s">
        <v>655</v>
      </c>
      <c r="B785" t="s">
        <v>656</v>
      </c>
      <c r="C785" t="s">
        <v>657</v>
      </c>
    </row>
    <row r="786" spans="1:3" ht="12.75">
      <c r="A786" t="s">
        <v>2297</v>
      </c>
      <c r="B786" t="s">
        <v>2298</v>
      </c>
      <c r="C786" t="s">
        <v>2299</v>
      </c>
    </row>
    <row r="787" spans="1:3" ht="12.75">
      <c r="A787" t="s">
        <v>1062</v>
      </c>
      <c r="B787" t="s">
        <v>1063</v>
      </c>
      <c r="C787" t="s">
        <v>1064</v>
      </c>
    </row>
    <row r="788" spans="1:3" ht="12.75">
      <c r="A788" t="s">
        <v>2159</v>
      </c>
      <c r="B788" t="s">
        <v>2160</v>
      </c>
      <c r="C788" t="s">
        <v>2161</v>
      </c>
    </row>
    <row r="789" spans="1:3" ht="12.75">
      <c r="A789" t="s">
        <v>2</v>
      </c>
      <c r="B789" t="s">
        <v>8</v>
      </c>
      <c r="C789" t="s">
        <v>15</v>
      </c>
    </row>
    <row r="790" spans="1:3" ht="12.75">
      <c r="A790" t="s">
        <v>2069</v>
      </c>
      <c r="B790" t="s">
        <v>2070</v>
      </c>
      <c r="C790" t="s">
        <v>2071</v>
      </c>
    </row>
    <row r="791" spans="1:3" ht="12.75">
      <c r="A791" t="s">
        <v>2483</v>
      </c>
      <c r="B791" t="s">
        <v>2484</v>
      </c>
      <c r="C791" t="s">
        <v>2485</v>
      </c>
    </row>
    <row r="792" spans="1:3" ht="12.75">
      <c r="A792" t="s">
        <v>1970</v>
      </c>
      <c r="B792" t="s">
        <v>1971</v>
      </c>
      <c r="C792" t="s">
        <v>1972</v>
      </c>
    </row>
    <row r="793" spans="1:3" ht="12.75">
      <c r="A793" t="s">
        <v>1717</v>
      </c>
      <c r="B793" t="s">
        <v>1718</v>
      </c>
      <c r="C793" t="s">
        <v>1719</v>
      </c>
    </row>
    <row r="794" spans="1:3" ht="12.75">
      <c r="A794" t="s">
        <v>1610</v>
      </c>
      <c r="B794" t="s">
        <v>1611</v>
      </c>
      <c r="C794" t="s">
        <v>1612</v>
      </c>
    </row>
    <row r="795" spans="1:3" ht="12.75">
      <c r="A795" t="s">
        <v>1358</v>
      </c>
      <c r="B795" t="s">
        <v>1359</v>
      </c>
      <c r="C795" t="s">
        <v>1360</v>
      </c>
    </row>
    <row r="796" spans="1:3" ht="12.75">
      <c r="A796" t="s">
        <v>1595</v>
      </c>
      <c r="B796" t="s">
        <v>1596</v>
      </c>
      <c r="C796" t="s">
        <v>1597</v>
      </c>
    </row>
    <row r="797" spans="1:3" ht="12.75">
      <c r="A797" t="s">
        <v>926</v>
      </c>
      <c r="B797" t="s">
        <v>927</v>
      </c>
      <c r="C797" t="s">
        <v>928</v>
      </c>
    </row>
    <row r="798" spans="1:3" ht="12.75">
      <c r="A798" t="s">
        <v>1995</v>
      </c>
      <c r="B798" t="s">
        <v>1996</v>
      </c>
      <c r="C798" t="s">
        <v>1997</v>
      </c>
    </row>
    <row r="799" spans="1:3" ht="12.75">
      <c r="A799" t="s">
        <v>2001</v>
      </c>
      <c r="B799" t="s">
        <v>2002</v>
      </c>
      <c r="C799" t="s">
        <v>2003</v>
      </c>
    </row>
    <row r="800" spans="1:3" ht="12.75">
      <c r="A800" t="s">
        <v>2168</v>
      </c>
      <c r="B800" t="s">
        <v>2169</v>
      </c>
      <c r="C800" t="s">
        <v>2170</v>
      </c>
    </row>
    <row r="801" spans="1:3" ht="12.75">
      <c r="A801" t="s">
        <v>1005</v>
      </c>
      <c r="B801" t="s">
        <v>1006</v>
      </c>
      <c r="C801" t="s">
        <v>1007</v>
      </c>
    </row>
    <row r="802" spans="1:3" ht="12.75">
      <c r="A802" t="s">
        <v>1292</v>
      </c>
      <c r="B802" t="s">
        <v>1293</v>
      </c>
      <c r="C802" t="s">
        <v>1294</v>
      </c>
    </row>
    <row r="803" spans="1:3" ht="12.75">
      <c r="A803" t="s">
        <v>2535</v>
      </c>
      <c r="B803" t="s">
        <v>2536</v>
      </c>
      <c r="C803" t="s">
        <v>2537</v>
      </c>
    </row>
    <row r="804" spans="1:3" ht="12.75">
      <c r="A804" t="s">
        <v>1687</v>
      </c>
      <c r="B804" t="s">
        <v>1688</v>
      </c>
      <c r="C804" t="s">
        <v>1689</v>
      </c>
    </row>
    <row r="805" spans="1:3" ht="12.75">
      <c r="A805" t="s">
        <v>1454</v>
      </c>
      <c r="B805" t="s">
        <v>1455</v>
      </c>
      <c r="C805" t="s">
        <v>1456</v>
      </c>
    </row>
    <row r="806" spans="1:3" ht="12.75">
      <c r="A806" t="s">
        <v>181</v>
      </c>
      <c r="B806" t="s">
        <v>182</v>
      </c>
      <c r="C806" t="s">
        <v>183</v>
      </c>
    </row>
    <row r="807" spans="1:3" ht="12.75">
      <c r="A807" t="s">
        <v>1690</v>
      </c>
      <c r="B807" t="s">
        <v>1691</v>
      </c>
      <c r="C807" t="s">
        <v>1692</v>
      </c>
    </row>
    <row r="808" spans="1:3" ht="12.75">
      <c r="A808" t="s">
        <v>1992</v>
      </c>
      <c r="B808" t="s">
        <v>1993</v>
      </c>
      <c r="C808" t="s">
        <v>1994</v>
      </c>
    </row>
    <row r="809" spans="1:3" ht="12.75">
      <c r="A809" t="s">
        <v>2374</v>
      </c>
      <c r="B809" t="s">
        <v>36</v>
      </c>
      <c r="C809" t="s">
        <v>2375</v>
      </c>
    </row>
    <row r="810" spans="1:3" ht="12.75">
      <c r="A810" t="s">
        <v>118</v>
      </c>
      <c r="B810" t="s">
        <v>119</v>
      </c>
      <c r="C810" t="s">
        <v>120</v>
      </c>
    </row>
    <row r="811" spans="1:3" ht="12.75">
      <c r="A811" t="s">
        <v>479</v>
      </c>
      <c r="B811" t="s">
        <v>480</v>
      </c>
      <c r="C811" t="s">
        <v>481</v>
      </c>
    </row>
    <row r="812" spans="1:3" ht="12.75">
      <c r="A812" s="94" t="s">
        <v>1884</v>
      </c>
      <c r="B812" s="94" t="s">
        <v>1885</v>
      </c>
      <c r="C812" s="94" t="s">
        <v>1886</v>
      </c>
    </row>
    <row r="813" spans="1:3" ht="12.75">
      <c r="A813" t="s">
        <v>1259</v>
      </c>
      <c r="B813" t="s">
        <v>1260</v>
      </c>
      <c r="C813" t="s">
        <v>1261</v>
      </c>
    </row>
    <row r="814" spans="1:3" ht="12.75">
      <c r="A814" t="s">
        <v>1765</v>
      </c>
      <c r="B814" t="s">
        <v>1766</v>
      </c>
      <c r="C814" t="s">
        <v>1767</v>
      </c>
    </row>
    <row r="815" spans="1:3" ht="12.75">
      <c r="A815" t="s">
        <v>1774</v>
      </c>
      <c r="B815" t="s">
        <v>1775</v>
      </c>
      <c r="C815" t="s">
        <v>1776</v>
      </c>
    </row>
    <row r="816" spans="1:3" ht="12.75">
      <c r="A816" t="s">
        <v>1979</v>
      </c>
      <c r="B816" t="s">
        <v>1980</v>
      </c>
      <c r="C816" t="s">
        <v>1981</v>
      </c>
    </row>
    <row r="817" spans="1:3" ht="12.75">
      <c r="A817" t="s">
        <v>1032</v>
      </c>
      <c r="B817" t="s">
        <v>1033</v>
      </c>
      <c r="C817" t="s">
        <v>1034</v>
      </c>
    </row>
    <row r="818" spans="1:3" ht="12.75">
      <c r="A818" t="s">
        <v>887</v>
      </c>
      <c r="B818" t="s">
        <v>888</v>
      </c>
      <c r="C818" t="s">
        <v>889</v>
      </c>
    </row>
    <row r="819" spans="1:3" ht="12.75">
      <c r="A819" t="s">
        <v>1196</v>
      </c>
      <c r="B819" t="s">
        <v>1197</v>
      </c>
      <c r="C819" t="s">
        <v>1198</v>
      </c>
    </row>
    <row r="820" spans="1:3" ht="12.75">
      <c r="A820" t="s">
        <v>2653</v>
      </c>
      <c r="B820" t="s">
        <v>2654</v>
      </c>
      <c r="C820" t="s">
        <v>2655</v>
      </c>
    </row>
    <row r="821" spans="1:3" ht="12.75">
      <c r="A821" t="s">
        <v>193</v>
      </c>
      <c r="B821" t="s">
        <v>194</v>
      </c>
      <c r="C821" t="s">
        <v>195</v>
      </c>
    </row>
    <row r="822" spans="1:3" ht="12.75">
      <c r="A822" t="s">
        <v>2567</v>
      </c>
      <c r="B822" t="s">
        <v>2568</v>
      </c>
      <c r="C822" t="s">
        <v>2569</v>
      </c>
    </row>
    <row r="823" spans="1:3" ht="12.75">
      <c r="A823" t="s">
        <v>1699</v>
      </c>
      <c r="B823" t="s">
        <v>1700</v>
      </c>
      <c r="C823" t="s">
        <v>1701</v>
      </c>
    </row>
    <row r="824" spans="1:3" ht="12.75">
      <c r="A824" t="s">
        <v>2573</v>
      </c>
      <c r="B824" t="s">
        <v>2574</v>
      </c>
      <c r="C824" t="s">
        <v>2575</v>
      </c>
    </row>
    <row r="825" spans="1:3" ht="12.75">
      <c r="A825" t="s">
        <v>1887</v>
      </c>
      <c r="B825" t="s">
        <v>1888</v>
      </c>
      <c r="C825" t="s">
        <v>1889</v>
      </c>
    </row>
    <row r="826" spans="1:3" ht="12.75">
      <c r="A826" t="s">
        <v>1912</v>
      </c>
      <c r="B826" t="s">
        <v>1913</v>
      </c>
      <c r="C826" t="s">
        <v>1914</v>
      </c>
    </row>
    <row r="827" spans="1:3" ht="12.75">
      <c r="A827" t="s">
        <v>2644</v>
      </c>
      <c r="B827" t="s">
        <v>2645</v>
      </c>
      <c r="C827" t="s">
        <v>2646</v>
      </c>
    </row>
    <row r="828" spans="1:3" ht="12.75">
      <c r="A828" t="s">
        <v>109</v>
      </c>
      <c r="B828" t="s">
        <v>110</v>
      </c>
      <c r="C828" t="s">
        <v>111</v>
      </c>
    </row>
    <row r="829" spans="1:3" ht="12.75">
      <c r="A829" t="s">
        <v>1678</v>
      </c>
      <c r="B829" t="s">
        <v>1679</v>
      </c>
      <c r="C829" t="s">
        <v>1680</v>
      </c>
    </row>
    <row r="830" spans="1:3" ht="12.75">
      <c r="A830" t="s">
        <v>2345</v>
      </c>
      <c r="B830" t="s">
        <v>2346</v>
      </c>
      <c r="C830" t="s">
        <v>2347</v>
      </c>
    </row>
    <row r="831" spans="1:3" ht="12.75">
      <c r="A831" t="s">
        <v>2479</v>
      </c>
      <c r="B831" t="s">
        <v>29</v>
      </c>
      <c r="C831" t="s">
        <v>30</v>
      </c>
    </row>
    <row r="832" spans="1:3" ht="12.75">
      <c r="A832" t="s">
        <v>1519</v>
      </c>
      <c r="B832" t="s">
        <v>1520</v>
      </c>
      <c r="C832" t="s">
        <v>1521</v>
      </c>
    </row>
    <row r="833" spans="1:3" ht="12.75">
      <c r="A833" t="s">
        <v>923</v>
      </c>
      <c r="B833" t="s">
        <v>924</v>
      </c>
      <c r="C833" t="s">
        <v>925</v>
      </c>
    </row>
    <row r="834" spans="1:3" ht="12.75">
      <c r="A834" t="s">
        <v>1976</v>
      </c>
      <c r="B834" t="s">
        <v>1977</v>
      </c>
      <c r="C834" t="s">
        <v>1978</v>
      </c>
    </row>
    <row r="835" spans="1:3" ht="12.75">
      <c r="A835" t="s">
        <v>816</v>
      </c>
      <c r="B835" t="s">
        <v>817</v>
      </c>
      <c r="C835" t="s">
        <v>818</v>
      </c>
    </row>
    <row r="836" spans="1:3" ht="12.75">
      <c r="A836" t="s">
        <v>414</v>
      </c>
      <c r="B836" t="s">
        <v>2780</v>
      </c>
      <c r="C836" t="s">
        <v>31</v>
      </c>
    </row>
    <row r="837" spans="1:3" ht="12.75">
      <c r="A837" t="s">
        <v>2171</v>
      </c>
      <c r="B837" t="s">
        <v>2172</v>
      </c>
      <c r="C837" t="s">
        <v>2173</v>
      </c>
    </row>
    <row r="838" spans="1:3" ht="12.75">
      <c r="A838" t="s">
        <v>2599</v>
      </c>
      <c r="B838" t="s">
        <v>2600</v>
      </c>
      <c r="C838" t="s">
        <v>2601</v>
      </c>
    </row>
    <row r="839" spans="1:3" ht="12.75">
      <c r="A839" t="s">
        <v>544</v>
      </c>
      <c r="B839" t="s">
        <v>545</v>
      </c>
      <c r="C839" t="s">
        <v>546</v>
      </c>
    </row>
    <row r="840" spans="1:3" ht="12.75">
      <c r="A840" t="s">
        <v>1961</v>
      </c>
      <c r="B840" t="s">
        <v>1962</v>
      </c>
      <c r="C840" t="s">
        <v>1963</v>
      </c>
    </row>
    <row r="841" spans="1:3" ht="12.75">
      <c r="A841" t="s">
        <v>1946</v>
      </c>
      <c r="B841" t="s">
        <v>1947</v>
      </c>
      <c r="C841" t="s">
        <v>1948</v>
      </c>
    </row>
    <row r="842" spans="1:3" ht="12.75">
      <c r="A842" t="s">
        <v>1047</v>
      </c>
      <c r="B842" t="s">
        <v>1048</v>
      </c>
      <c r="C842" t="s">
        <v>1049</v>
      </c>
    </row>
    <row r="843" spans="1:3" ht="12.75">
      <c r="A843" t="s">
        <v>2513</v>
      </c>
      <c r="B843" t="s">
        <v>22</v>
      </c>
      <c r="C843" t="s">
        <v>23</v>
      </c>
    </row>
    <row r="844" spans="1:3" ht="12.75">
      <c r="A844" t="s">
        <v>1184</v>
      </c>
      <c r="B844" t="s">
        <v>1185</v>
      </c>
      <c r="C844" t="s">
        <v>1186</v>
      </c>
    </row>
    <row r="845" spans="1:3" ht="12.75">
      <c r="A845" t="s">
        <v>2025</v>
      </c>
      <c r="B845" t="s">
        <v>2026</v>
      </c>
      <c r="C845" t="s">
        <v>2027</v>
      </c>
    </row>
    <row r="846" spans="1:3" ht="12.75">
      <c r="A846" t="s">
        <v>2613</v>
      </c>
      <c r="B846" t="s">
        <v>2614</v>
      </c>
      <c r="C846" t="s">
        <v>2615</v>
      </c>
    </row>
    <row r="847" spans="1:3" ht="12.75">
      <c r="A847" t="s">
        <v>1890</v>
      </c>
      <c r="B847" t="s">
        <v>1891</v>
      </c>
      <c r="C847" t="s">
        <v>1892</v>
      </c>
    </row>
    <row r="848" spans="1:3" ht="12.75">
      <c r="A848" t="s">
        <v>2459</v>
      </c>
      <c r="B848" t="s">
        <v>2460</v>
      </c>
      <c r="C848" t="s">
        <v>2461</v>
      </c>
    </row>
    <row r="849" spans="1:3" ht="12.75">
      <c r="A849" t="s">
        <v>2585</v>
      </c>
      <c r="B849" t="s">
        <v>2586</v>
      </c>
      <c r="C849" t="s">
        <v>2587</v>
      </c>
    </row>
    <row r="850" spans="1:3" ht="12.75">
      <c r="A850" t="s">
        <v>1283</v>
      </c>
      <c r="B850" t="s">
        <v>1284</v>
      </c>
      <c r="C850" t="s">
        <v>1285</v>
      </c>
    </row>
    <row r="851" spans="1:3" ht="12.75">
      <c r="A851" t="s">
        <v>1397</v>
      </c>
      <c r="B851" t="s">
        <v>1398</v>
      </c>
      <c r="C851" t="s">
        <v>1399</v>
      </c>
    </row>
    <row r="852" spans="1:3" ht="12.75">
      <c r="A852" t="s">
        <v>2387</v>
      </c>
      <c r="B852" t="s">
        <v>2388</v>
      </c>
      <c r="C852" t="s">
        <v>2389</v>
      </c>
    </row>
    <row r="853" spans="1:3" ht="12.75">
      <c r="A853" t="s">
        <v>2589</v>
      </c>
      <c r="B853" t="s">
        <v>2590</v>
      </c>
      <c r="C853" t="s">
        <v>2591</v>
      </c>
    </row>
    <row r="854" spans="1:3" ht="12.75">
      <c r="A854" t="s">
        <v>1232</v>
      </c>
      <c r="B854" t="s">
        <v>1233</v>
      </c>
      <c r="C854" t="s">
        <v>1234</v>
      </c>
    </row>
    <row r="855" spans="1:3" ht="12.75">
      <c r="A855" t="s">
        <v>1044</v>
      </c>
      <c r="B855" t="s">
        <v>1045</v>
      </c>
      <c r="C855" t="s">
        <v>1046</v>
      </c>
    </row>
    <row r="856" spans="1:3" ht="12.75">
      <c r="A856" t="s">
        <v>2359</v>
      </c>
      <c r="B856" t="s">
        <v>2360</v>
      </c>
      <c r="C856" t="s">
        <v>2361</v>
      </c>
    </row>
    <row r="857" spans="1:3" ht="12.75">
      <c r="A857" t="s">
        <v>2501</v>
      </c>
      <c r="B857" t="s">
        <v>2502</v>
      </c>
      <c r="C857" t="s">
        <v>2503</v>
      </c>
    </row>
    <row r="858" spans="1:3" ht="12.75">
      <c r="A858" t="s">
        <v>1116</v>
      </c>
      <c r="B858" t="s">
        <v>1117</v>
      </c>
      <c r="C858" t="s">
        <v>1118</v>
      </c>
    </row>
    <row r="859" spans="1:3" ht="12.75">
      <c r="A859" t="s">
        <v>1406</v>
      </c>
      <c r="B859" t="s">
        <v>1407</v>
      </c>
      <c r="C859" t="s">
        <v>1408</v>
      </c>
    </row>
    <row r="860" spans="1:3" ht="12.75">
      <c r="A860" t="s">
        <v>2378</v>
      </c>
      <c r="B860" t="s">
        <v>2379</v>
      </c>
      <c r="C860" t="s">
        <v>2380</v>
      </c>
    </row>
    <row r="861" spans="1:3" ht="12.75">
      <c r="A861" t="s">
        <v>364</v>
      </c>
      <c r="B861" t="s">
        <v>365</v>
      </c>
      <c r="C861" t="s">
        <v>366</v>
      </c>
    </row>
    <row r="862" spans="1:3" ht="12.75">
      <c r="A862" t="s">
        <v>364</v>
      </c>
      <c r="B862" t="s">
        <v>367</v>
      </c>
      <c r="C862" t="s">
        <v>368</v>
      </c>
    </row>
    <row r="863" spans="1:3" ht="12.75">
      <c r="A863" t="s">
        <v>2384</v>
      </c>
      <c r="B863" t="s">
        <v>2385</v>
      </c>
      <c r="C863" t="s">
        <v>2386</v>
      </c>
    </row>
    <row r="864" spans="1:3" ht="12.75">
      <c r="A864" t="s">
        <v>944</v>
      </c>
      <c r="B864" t="s">
        <v>945</v>
      </c>
      <c r="C864" t="s">
        <v>946</v>
      </c>
    </row>
    <row r="865" spans="1:3" ht="12.75">
      <c r="A865" t="s">
        <v>2282</v>
      </c>
      <c r="B865" t="s">
        <v>2283</v>
      </c>
      <c r="C865" t="s">
        <v>2284</v>
      </c>
    </row>
    <row r="866" spans="1:3" ht="12.75">
      <c r="A866" t="s">
        <v>2432</v>
      </c>
      <c r="B866" t="s">
        <v>2433</v>
      </c>
      <c r="C866" t="s">
        <v>2434</v>
      </c>
    </row>
    <row r="867" spans="1:3" ht="12.75">
      <c r="A867" t="s">
        <v>2381</v>
      </c>
      <c r="B867" t="s">
        <v>2382</v>
      </c>
      <c r="C867" t="s">
        <v>2383</v>
      </c>
    </row>
    <row r="868" spans="1:3" ht="12.75">
      <c r="A868" t="s">
        <v>1534</v>
      </c>
      <c r="B868" t="s">
        <v>1535</v>
      </c>
      <c r="C868" t="s">
        <v>1536</v>
      </c>
    </row>
    <row r="869" spans="1:3" ht="12.75">
      <c r="A869" t="s">
        <v>213</v>
      </c>
      <c r="B869" t="s">
        <v>214</v>
      </c>
      <c r="C869" t="s">
        <v>215</v>
      </c>
    </row>
    <row r="870" spans="1:3" ht="12.75">
      <c r="A870" t="s">
        <v>204</v>
      </c>
      <c r="B870" t="s">
        <v>205</v>
      </c>
      <c r="C870" t="s">
        <v>206</v>
      </c>
    </row>
    <row r="871" spans="1:3" ht="12.75">
      <c r="A871" t="s">
        <v>714</v>
      </c>
      <c r="B871" t="s">
        <v>715</v>
      </c>
      <c r="C871" t="s">
        <v>716</v>
      </c>
    </row>
    <row r="872" spans="1:3" ht="12.75">
      <c r="A872" t="s">
        <v>708</v>
      </c>
      <c r="B872" t="s">
        <v>709</v>
      </c>
      <c r="C872" t="s">
        <v>710</v>
      </c>
    </row>
    <row r="873" spans="1:3" ht="12.75">
      <c r="A873" t="s">
        <v>1807</v>
      </c>
      <c r="B873" t="s">
        <v>1808</v>
      </c>
      <c r="C873" t="s">
        <v>1809</v>
      </c>
    </row>
    <row r="874" spans="1:3" ht="12.75">
      <c r="A874" t="s">
        <v>658</v>
      </c>
      <c r="B874" t="s">
        <v>659</v>
      </c>
      <c r="C874" t="s">
        <v>660</v>
      </c>
    </row>
    <row r="875" spans="1:3" ht="12.75">
      <c r="A875" t="s">
        <v>1289</v>
      </c>
      <c r="B875" t="s">
        <v>1290</v>
      </c>
      <c r="C875" t="s">
        <v>1291</v>
      </c>
    </row>
    <row r="876" spans="1:3" ht="12.75">
      <c r="A876" t="s">
        <v>2227</v>
      </c>
      <c r="B876" t="s">
        <v>2228</v>
      </c>
      <c r="C876" t="s">
        <v>2229</v>
      </c>
    </row>
    <row r="877" spans="1:3" ht="12.75">
      <c r="A877" t="s">
        <v>26</v>
      </c>
      <c r="B877" t="s">
        <v>2112</v>
      </c>
      <c r="C877" t="s">
        <v>27</v>
      </c>
    </row>
    <row r="878" spans="1:3" ht="12.75">
      <c r="A878" t="s">
        <v>1011</v>
      </c>
      <c r="B878" t="s">
        <v>1012</v>
      </c>
      <c r="C878" t="s">
        <v>1013</v>
      </c>
    </row>
    <row r="879" spans="1:3" ht="12.75">
      <c r="A879" t="s">
        <v>837</v>
      </c>
      <c r="B879" t="s">
        <v>838</v>
      </c>
      <c r="C879" t="s">
        <v>839</v>
      </c>
    </row>
    <row r="880" spans="1:3" ht="12.75">
      <c r="A880" t="s">
        <v>2224</v>
      </c>
      <c r="B880" t="s">
        <v>2225</v>
      </c>
      <c r="C880" t="s">
        <v>2226</v>
      </c>
    </row>
    <row r="881" spans="1:3" ht="12.75">
      <c r="A881" t="s">
        <v>1053</v>
      </c>
      <c r="B881" t="s">
        <v>1054</v>
      </c>
      <c r="C881" t="s">
        <v>1055</v>
      </c>
    </row>
    <row r="882" spans="1:3" ht="12.75">
      <c r="A882" t="s">
        <v>780</v>
      </c>
      <c r="B882" t="s">
        <v>781</v>
      </c>
      <c r="C882" t="s">
        <v>782</v>
      </c>
    </row>
    <row r="883" spans="1:3" ht="12.75">
      <c r="A883" t="s">
        <v>1507</v>
      </c>
      <c r="B883" t="s">
        <v>1508</v>
      </c>
      <c r="C883" t="s">
        <v>1509</v>
      </c>
    </row>
    <row r="884" spans="1:3" ht="12.75">
      <c r="A884" t="s">
        <v>2010</v>
      </c>
      <c r="B884" t="s">
        <v>2011</v>
      </c>
      <c r="C884" t="s">
        <v>2012</v>
      </c>
    </row>
    <row r="885" spans="1:3" ht="12.75">
      <c r="A885" t="s">
        <v>2162</v>
      </c>
      <c r="B885" t="s">
        <v>2163</v>
      </c>
      <c r="C885" t="s">
        <v>2164</v>
      </c>
    </row>
    <row r="886" spans="1:3" ht="12.75">
      <c r="A886" t="s">
        <v>1927</v>
      </c>
      <c r="B886" t="s">
        <v>4</v>
      </c>
      <c r="C886" t="s">
        <v>62</v>
      </c>
    </row>
    <row r="887" spans="1:3" ht="12.75">
      <c r="A887" t="s">
        <v>798</v>
      </c>
      <c r="B887" t="s">
        <v>799</v>
      </c>
      <c r="C887" t="s">
        <v>800</v>
      </c>
    </row>
    <row r="888" spans="1:3" ht="12.75">
      <c r="A888" t="s">
        <v>1400</v>
      </c>
      <c r="B888" t="s">
        <v>1401</v>
      </c>
      <c r="C888" t="s">
        <v>1402</v>
      </c>
    </row>
    <row r="889" spans="1:3" ht="12.75">
      <c r="A889" t="s">
        <v>375</v>
      </c>
      <c r="B889" t="s">
        <v>376</v>
      </c>
      <c r="C889" t="s">
        <v>377</v>
      </c>
    </row>
    <row r="890" spans="1:3" ht="12.75">
      <c r="A890" t="s">
        <v>2414</v>
      </c>
      <c r="B890" t="s">
        <v>2415</v>
      </c>
      <c r="C890" t="s">
        <v>2416</v>
      </c>
    </row>
    <row r="891" spans="1:3" ht="12.75">
      <c r="A891" s="97"/>
      <c r="B891" s="97"/>
      <c r="C891" s="67"/>
    </row>
    <row r="892" spans="1:3" ht="12.75">
      <c r="A892" s="97"/>
      <c r="B892" s="97"/>
      <c r="C892" s="67"/>
    </row>
    <row r="893" spans="1:3" ht="12.75">
      <c r="A893" s="97"/>
      <c r="B893" s="97"/>
      <c r="C893" s="67"/>
    </row>
    <row r="894" spans="1:3" ht="12.75">
      <c r="A894" s="97"/>
      <c r="B894" s="97"/>
      <c r="C894" s="67"/>
    </row>
    <row r="895" spans="1:3" ht="12.75">
      <c r="A895" s="97"/>
      <c r="B895" s="97"/>
      <c r="C895" s="67"/>
    </row>
  </sheetData>
  <sheetProtection/>
  <printOptions gridLines="1" headings="1"/>
  <pageMargins left="0.15" right="0.17" top="1.07" bottom="0.88" header="0.72" footer="0.5"/>
  <pageSetup horizontalDpi="600" verticalDpi="600" orientation="landscape" r:id="rId1"/>
  <headerFooter alignWithMargins="0">
    <oddHeader>&amp;L&amp;"Arial,Bold"Prescribed Grazing&amp;C
&amp;"Arial,Bold"PLANT INDEX&amp;R&amp;"Arial,Bold"WS528(1)</oddHeader>
    <oddFooter>&amp;C&amp;"Arial,Bold"&amp;P&amp;R&amp;"Arial,Bold"NRCS, CO
December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NRCS NEW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Jobsheets 528a (1)</dc:title>
  <dc:subject/>
  <dc:creator>Cindy Nycz</dc:creator>
  <cp:keywords/>
  <dc:description/>
  <cp:lastModifiedBy>Kathy.Dingman</cp:lastModifiedBy>
  <cp:lastPrinted>2008-02-28T19:56:40Z</cp:lastPrinted>
  <dcterms:created xsi:type="dcterms:W3CDTF">1999-02-03T17:20:35Z</dcterms:created>
  <dcterms:modified xsi:type="dcterms:W3CDTF">2008-04-10T20:06:56Z</dcterms:modified>
  <cp:category/>
  <cp:version/>
  <cp:contentType/>
  <cp:contentStatus/>
</cp:coreProperties>
</file>