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Scoring'!$G$69</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<sst xmlns="http://schemas.openxmlformats.org/spreadsheetml/2006/main" count="185" uniqueCount="127">
  <si>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</si>
  <si>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</si>
  <si>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</si>
  <si>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</si>
  <si>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</si>
  <si>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</si>
  <si>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</si>
  <si>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</si>
  <si>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</si>
  <si>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</si>
  <si>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</si>
  <si>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</si>
  <si>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</si>
  <si>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</si>
  <si>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</si>
  <si>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</si>
  <si>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</si>
  <si>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</si>
  <si>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</si>
  <si>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</si>
  <si>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</si>
  <si>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</si>
  <si>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</si>
  <si>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</si>
  <si>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</si>
  <si>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</si>
  <si>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</si>
  <si>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</si>
  <si>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</si>
  <si>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</si>
  <si>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</si>
  <si>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</si>
  <si>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</si>
  <si>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</si>
  <si>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</si>
  <si>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</si>
  <si>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</si>
  <si>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</si>
  <si>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</si>
  <si>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</si>
  <si>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</si>
  <si>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</si>
  <si>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</si>
  <si>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</si>
  <si>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</si>
  <si>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</si>
  <si>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</si>
  <si>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</si>
  <si>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</si>
  <si>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</si>
  <si>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</si>
  <si>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</si>
  <si>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</si>
  <si>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yes</t>
  </si>
  <si>
    <t>Section 636 of the Head Start Act  (42USC 9801)</t>
  </si>
  <si>
    <t>no</t>
  </si>
  <si>
    <t>n/a</t>
  </si>
  <si>
    <t>Two national evaluations are currently being conducted of the Head Start program to measure its success in preparing children for school.</t>
  </si>
  <si>
    <t xml:space="preserve"> FACES;  National Impact Study .                           Also  Head Start PIR, monitoring data and annual audits.                                         </t>
  </si>
  <si>
    <t>Since 1993, more than 150 Head Start programs have been replaced because of quality related problems.</t>
  </si>
  <si>
    <t xml:space="preserve">Head Start grantees must obligate funds in a timely manner to assure the continued provision of services to children and families. </t>
  </si>
  <si>
    <t>Head Start obligates virtually 100% of funds appropriated.</t>
  </si>
  <si>
    <t>All Head Start grantees are monitored on-site at least once every three years.  Annual audits must be submitted by every Head Start program.  In addition, federal staff have regular and continual contact with grantees.</t>
  </si>
  <si>
    <t>Currently, performance data is collected from programs via the PIR and the on-site monitoring visit.  ACF is currently developing a child outcome national reporting system which will be tested beginning this fall and implemented in FY 2004.</t>
  </si>
  <si>
    <t>Head Start grantees, as required by law, receive indefinite project periods so funds are awarded competitively only in situations where a grantee is being replaced or where expansion funds are being allocated on a competitive basis.</t>
  </si>
  <si>
    <t>Program goals call for maintaining gains in literacy, numeracy, language skills, social/emotional well being.</t>
  </si>
  <si>
    <t>programs provide developmentally appropriate educational developments -- increase degreed teachers</t>
  </si>
  <si>
    <t>Children obtain a 32% percent gain in word knowledge</t>
  </si>
  <si>
    <t>Children obtain a 43% gain in mathematical skills</t>
  </si>
  <si>
    <t xml:space="preserve">Annual targets call for maintaining gains in literacy, numeracy, language skills, social/emotional well being.  </t>
  </si>
  <si>
    <t>Children achieve a 43% gain in fine motor skills.</t>
  </si>
  <si>
    <t>Name of Program:  Head Start</t>
  </si>
  <si>
    <t xml:space="preserve">Studies show that Head Start children grow in vocabulary, math and social skills while in the program and leave the program healthier and better able to learn than their socio-economic peers who did not attend Head Start.   </t>
  </si>
  <si>
    <t>38% of fourth graders cannot read at basic levels, 64 percent of African-American students and 60 of Hispanic children cannot meet basic levels. (NCES -1998) Low reading levels are correlated with high drop-out, substance abuse and criminal activity.</t>
  </si>
  <si>
    <t>Head Start classrooms are ranked higher than other pre-school programs on criteria related to effectiveness.  Family and Child Experiences Survey (FACES) 2001</t>
  </si>
  <si>
    <t>Children in HS gained in word knowledge, but little in letter recognition and remained below the non-HS pre-K population.</t>
  </si>
  <si>
    <t xml:space="preserve">Head Start's (HS) purpose of enhancing school readiness is clearly defined in the Head Start Act and in several other policy documents. </t>
  </si>
  <si>
    <t>HS will serve an estimated 850,000 low-income 3 and 4-year olds, more than 60% of the eligible children nationwide.   Nationwide, 70% of all 4-year olds are in some formal pre-K setting.</t>
  </si>
  <si>
    <t>Low-income children are less likely to be in pre-K programs than higher income children, however there is increasing evidence that HS is having difficulty filling slots for four year olds, in part due to expansion of State pre-K systems.</t>
  </si>
  <si>
    <t>States spend an estimated $1.9 billion on pre-K programs, the Federal cost of HS (80% of total costs) is $6.5 billion in FY 2002.</t>
  </si>
  <si>
    <t xml:space="preserve">The standards to increase school readiness have yet to be fully and effectively implemented.  Individual HS programs are not evaluated on whether they effectively prepare children for school.  
</t>
  </si>
  <si>
    <t>Strengthen Families</t>
  </si>
  <si>
    <t>70% of parents report reading to their child three times a week or more</t>
  </si>
  <si>
    <t>ACF's annual GPRA plan includes a number of quantifiable annual goals, the majority of which focus on outcomes.</t>
  </si>
  <si>
    <t>HS has established coordination offices in each State that work to integrate HS services with child care programs and other early education services, however, systems remain fragmented and don't meet the needs of working parents.</t>
  </si>
  <si>
    <t>GAO T-HEHS-98-183  Head Start  Challenges Faced in Demonstrating Program Results and Responding to Societal Changes</t>
  </si>
  <si>
    <t>Current HS law requires that a portion of any increase in funding go towards activities that are intended to increase program quality and improve child outcomes. However, these inputs are not directly linked to performance.  HHS is implementing a system to assess the performance of individual grantees and make subsequent grant allocation decisions based on this information.</t>
  </si>
  <si>
    <t>Assessments of individual grantees could be used to determine if grants should be recompeted and to inform the use of training and technical assistance funds that are now distributed by formula.</t>
  </si>
  <si>
    <t>All Head Start programs submit annual reports on their program, including many items related to performance.  In addition, all programs are monitored on-site at least once every three years.  Data from these efforts help guide policy decisions.  HHS is implementing a system to report child outcome data by grantee by September 2003.</t>
  </si>
  <si>
    <t>HHS uses administrative data, annual monitoring data, annual audits, and survey data from representatives samples of centers to monitor program performance.  Monitoring is used to assess grantees and provide targeted technical assistance.</t>
  </si>
  <si>
    <t>The program's annual budget requests in such a way that the full annual costs of associated with achieving annual goals (other than input based measures) cannot be determined through the information provided in the budget submission.</t>
  </si>
  <si>
    <t>Administration for Children and Families, OMB Budget Submission</t>
  </si>
  <si>
    <t>ACF review of erroneous payments under Head Start</t>
  </si>
  <si>
    <t>One-third of all Head Start grantees are subject to on-site monitoring each year and grantees that don't meet minimum performance levels are replaced.</t>
  </si>
  <si>
    <t>Since 1993, more than 150 Head Start programs have been replaced because of quality related problems, including management deficiencies.</t>
  </si>
  <si>
    <t xml:space="preserve"> When new grants are awarded, or recompeted, all applications are reviewed by an independent panel and funding decisions  are based on the results of that review.</t>
  </si>
  <si>
    <t>Section 641 of the Head Start Act lays out the criteria for assessing the potential of grantees to deliver Head Start services.</t>
  </si>
  <si>
    <t>Annual Head Start monitoring report.  The Head Start budget sets aside over $24 million to conduct program monitoring.</t>
  </si>
  <si>
    <t>The HS PIR report presents aggregate data only.</t>
  </si>
  <si>
    <t>HS law requires that increases in funding must provide COLA adjustments to grantees.  25% of the remaining increment above the prior funding level funds quality improvements, typically increased teacher salaries.  Any remaining funds are used to serve additional children.</t>
  </si>
  <si>
    <t>Legal requirements to pay COLAs and set aside funds for quality increases raise the unit costs of providing Head Start services.</t>
  </si>
  <si>
    <t>large extent</t>
  </si>
  <si>
    <t>FACES found an average ECERS score of 4.9 in HS classes, which equates to good -- generally higher than the quality of other center-based preschool programs.</t>
  </si>
  <si>
    <t xml:space="preserve">Does the performance of this program compare favorably to other programs with similar purpose and goals?                                                                                             </t>
  </si>
  <si>
    <t>HS classrooms rate higher than other pre-school programs using the Early Childhood Environment Rating Scale (ECERS) which measures a  variety of processes in the classroom  related to effectiveness</t>
  </si>
  <si>
    <t>ACF is conducting a nationally representative study of how HS affects the school readiness of participating children compared to children not enrolled in HS.</t>
  </si>
  <si>
    <t>All Head Start grantees are required to assess child outcomes using a number of indicators including: phonemic, print and numeracy awareness, language, vocabulary, book appreciation, acquisition of English, for non-English speaking children, letter knowledge, word recognition, and other measures related to school readiness.</t>
  </si>
  <si>
    <t>Although the results of these assessments are not currently reported to HHS, steps are underway to have all  1,525 grantees report information on all enrolled children by September 2003.</t>
  </si>
  <si>
    <t>Head Start performance targets do not include efficiency measures.  Several provisions of Head Start authorizing legislation require unit costs to rise on an annual basis and are beyond the control of ACF</t>
  </si>
  <si>
    <t>Data from the HS Monitoring and Tracking System (HSMTS) found that less than 4% of programs had findings related to erroneous payments.  Only one of 44 agencies reviewed resulted in a monetary finding.</t>
  </si>
  <si>
    <t>Section 641 of the Head Start Act gives preference to grantees currently receiving HS funds, organizations that served as HS delegate agencies.  Only if these conditions are not met can other groups compete.</t>
  </si>
  <si>
    <t>Competitive Grant Programs</t>
  </si>
  <si>
    <t>Poor children who attend intensive preschool classes are more likely to graduate from high school and less likely to be arrested than poor children not in programs.  JAMA May 2001</t>
  </si>
  <si>
    <t>The annual goals call for a 32% gain in word knowledge, 52% gain in mathematical skills and 70% gain in letter recognition.</t>
  </si>
  <si>
    <t>Grantees are only held accountable for achieving specified minimum levels of performance in order to continue receiving a Head Start grant.  While unsuccessful programs are replaced, there is no link between performance and budget for programs exceeding minimum standards.</t>
  </si>
  <si>
    <t xml:space="preserve">Current long-range goals call for no or only modest increases in a number of measures.  Goals currently focused on process measures should be strengthened.  Goals under development will increase the focus on program outcomes and will provide grantee specific measures.  </t>
  </si>
  <si>
    <t>While performance goals are linked to the program's purpose, measuring average gains across students obscures the results of successful and unsuccessful programs.  Long-term goals don't call for ambitious improvements over current performance.  ACF is developing measures that would track the success of individual grantees in improving the school readiness of HS children.</t>
  </si>
  <si>
    <t>32% increase</t>
  </si>
  <si>
    <t>Enhance children's growth and development through improved literacy, numeracy and language skills.</t>
  </si>
  <si>
    <t>69% of parents report reading to their child three times a week or more</t>
  </si>
  <si>
    <t>Children obtain a 34% percent gain in word knowledge</t>
  </si>
  <si>
    <t>100% of teachers have an appropriate degree.</t>
  </si>
  <si>
    <t>86% of teachers had an appropriate degree</t>
  </si>
  <si>
    <t>43% Increase</t>
  </si>
  <si>
    <t>43% increase</t>
  </si>
  <si>
    <t>34% increase</t>
  </si>
  <si>
    <t xml:space="preserve"> Data from FACES study.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</si>
</sst>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0" fillId="0" borderId="0" xfId="0" applyAlignment="1">
      <alignment vertical="top" wrapText="1"/>
    </xf>
    <xf numFmtId="0" fontId="12" fillId="0" borderId="0" xfId="0" applyFont="1" applyAlignment="1">
      <alignment wrapText="1"/>
    </xf>
    <xf numFmtId="0" fontId="0" fillId="0" borderId="0" xfId="0" applyAlignment="1">
      <alignment horizontal="left" vertical="top"/>
    </xf>
    <xf numFmtId="0" fontId="20" fillId="0" borderId="4"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5" xfId="0" applyBorder="1" applyAlignment="1">
      <alignment horizontal="left" vertical="top"/>
    </xf>
    <xf numFmtId="0" fontId="12" fillId="0" borderId="6" xfId="0" applyFont="1" applyBorder="1" applyAlignment="1" applyProtection="1">
      <alignment horizontal="left" vertical="top"/>
      <protection locked="0"/>
    </xf>
    <xf numFmtId="0" fontId="0" fillId="0" borderId="6" xfId="0" applyBorder="1" applyAlignment="1">
      <alignment horizontal="left" vertical="top"/>
    </xf>
    <xf numFmtId="0" fontId="0" fillId="0" borderId="7" xfId="0" applyBorder="1" applyAlignment="1">
      <alignment horizontal="left" vertical="top"/>
    </xf>
    <xf numFmtId="0" fontId="13"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8" xfId="0" applyBorder="1" applyAlignment="1">
      <alignment horizontal="left" vertical="top"/>
    </xf>
    <xf numFmtId="0" fontId="12" fillId="0" borderId="4"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20" fillId="0" borderId="4"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8515625" style="0" customWidth="1"/>
    <col min="3" max="3" width="6.7109375" style="0" customWidth="1"/>
    <col min="4" max="4" width="41.421875" style="0" customWidth="1"/>
    <col min="5" max="5" width="30.421875" style="0" customWidth="1"/>
    <col min="6" max="6" width="12.7109375" style="0" customWidth="1"/>
    <col min="7" max="7" width="15.8515625" style="0" customWidth="1"/>
  </cols>
  <sheetData>
    <row r="1" spans="1:7" ht="36.75" customHeight="1">
      <c r="A1" s="65" t="s">
        <v>8</v>
      </c>
      <c r="B1" s="65"/>
      <c r="C1" s="66"/>
      <c r="D1" s="66"/>
      <c r="E1" s="66"/>
      <c r="F1" s="66"/>
      <c r="G1" s="66"/>
    </row>
    <row r="2" spans="1:7" ht="33" customHeight="1">
      <c r="A2" s="67" t="s">
        <v>111</v>
      </c>
      <c r="B2" s="67"/>
      <c r="C2" s="68"/>
      <c r="D2" s="68"/>
      <c r="E2" s="68"/>
      <c r="F2" s="68"/>
      <c r="G2" s="68"/>
    </row>
    <row r="3" spans="1:7" ht="31.5" customHeight="1">
      <c r="A3" s="69" t="s">
        <v>71</v>
      </c>
      <c r="B3" s="70"/>
      <c r="C3" s="70"/>
      <c r="D3" s="70"/>
      <c r="E3" s="70"/>
      <c r="F3" s="70"/>
      <c r="G3" s="70"/>
    </row>
    <row r="4" spans="1:7" ht="24" customHeight="1">
      <c r="A4" s="24" t="s">
        <v>29</v>
      </c>
      <c r="B4" s="25"/>
      <c r="C4" s="26"/>
      <c r="D4" s="27"/>
      <c r="E4" s="27"/>
      <c r="F4" s="28"/>
      <c r="G4" s="28"/>
    </row>
    <row r="5" spans="1:7" ht="30.75" customHeight="1">
      <c r="A5" s="64" t="s">
        <v>1</v>
      </c>
      <c r="B5" s="64"/>
      <c r="C5" s="3" t="s">
        <v>2</v>
      </c>
      <c r="D5" s="3" t="s">
        <v>30</v>
      </c>
      <c r="E5" s="3" t="s">
        <v>31</v>
      </c>
      <c r="F5" s="2" t="s">
        <v>26</v>
      </c>
      <c r="G5" s="2" t="s">
        <v>0</v>
      </c>
    </row>
    <row r="6" spans="1:7" ht="51.75" customHeight="1">
      <c r="A6" s="4">
        <v>1</v>
      </c>
      <c r="B6" s="5" t="s">
        <v>3</v>
      </c>
      <c r="C6" s="16" t="s">
        <v>53</v>
      </c>
      <c r="D6" s="17" t="s">
        <v>76</v>
      </c>
      <c r="E6" s="17" t="s">
        <v>54</v>
      </c>
      <c r="F6" s="18">
        <v>0.2</v>
      </c>
      <c r="G6" s="6">
        <f>IF(C6="yes",(1*F6),IF(C6="no",(0*F6),""))</f>
        <v>0.2</v>
      </c>
    </row>
    <row r="7" spans="1:7" ht="63.75" customHeight="1">
      <c r="A7" s="4">
        <v>2</v>
      </c>
      <c r="B7" s="5" t="s">
        <v>32</v>
      </c>
      <c r="C7" s="16" t="s">
        <v>53</v>
      </c>
      <c r="D7" s="17" t="s">
        <v>73</v>
      </c>
      <c r="E7" s="17" t="s">
        <v>112</v>
      </c>
      <c r="F7" s="18">
        <v>0.2</v>
      </c>
      <c r="G7" s="6">
        <f>IF(C7="yes",(1*F7),IF(C7="no",(0*F7),""))</f>
        <v>0.2</v>
      </c>
    </row>
    <row r="8" spans="1:7" ht="57.75" customHeight="1">
      <c r="A8" s="4">
        <v>3</v>
      </c>
      <c r="B8" s="5" t="s">
        <v>33</v>
      </c>
      <c r="C8" s="16" t="s">
        <v>53</v>
      </c>
      <c r="D8" s="17" t="s">
        <v>77</v>
      </c>
      <c r="E8" s="17" t="s">
        <v>74</v>
      </c>
      <c r="F8" s="18">
        <v>0.2</v>
      </c>
      <c r="G8" s="6">
        <f>IF(C8="yes",(1*F8),IF(C8="no",(0*F8),""))</f>
        <v>0.2</v>
      </c>
    </row>
    <row r="9" spans="1:7" ht="93" customHeight="1">
      <c r="A9" s="4">
        <v>4</v>
      </c>
      <c r="B9" s="5" t="s">
        <v>34</v>
      </c>
      <c r="C9" s="16" t="s">
        <v>53</v>
      </c>
      <c r="D9" s="17" t="s">
        <v>78</v>
      </c>
      <c r="E9" s="48" t="s">
        <v>79</v>
      </c>
      <c r="F9" s="18">
        <v>0.2</v>
      </c>
      <c r="G9" s="6">
        <f>IF(C9="yes",(1*F9),IF(C9="no",(0*F9),""))</f>
        <v>0.2</v>
      </c>
    </row>
    <row r="10" spans="1:7" ht="57" customHeight="1">
      <c r="A10" s="4">
        <v>5</v>
      </c>
      <c r="B10" s="5" t="s">
        <v>35</v>
      </c>
      <c r="C10" s="16" t="s">
        <v>55</v>
      </c>
      <c r="D10" s="17" t="s">
        <v>80</v>
      </c>
      <c r="E10" s="17" t="s">
        <v>75</v>
      </c>
      <c r="F10" s="18">
        <v>0.2</v>
      </c>
      <c r="G10" s="6">
        <f>IF(C10="yes",(1*F10),IF(C10="no",(0*F10),""))</f>
        <v>0</v>
      </c>
    </row>
    <row r="11" spans="1:7" ht="12.75">
      <c r="A11" s="7"/>
      <c r="B11" s="8"/>
      <c r="C11" s="9"/>
      <c r="D11" s="10"/>
      <c r="E11" s="10"/>
      <c r="F11" s="11"/>
      <c r="G11" s="11"/>
    </row>
    <row r="12" spans="1:7" ht="15">
      <c r="A12" s="29" t="s">
        <v>4</v>
      </c>
      <c r="B12" s="30"/>
      <c r="C12" s="31"/>
      <c r="D12" s="32"/>
      <c r="E12" s="32"/>
      <c r="F12" s="33" t="str">
        <f>IF(SUM(F6:F10)&lt;&gt;100%,"ERROR","100%")</f>
        <v>100%</v>
      </c>
      <c r="G12" s="33">
        <f>SUM(G6:G10)</f>
        <v>0.8</v>
      </c>
    </row>
    <row r="13" spans="1:7" ht="14.25">
      <c r="A13" s="12"/>
      <c r="B13" s="13"/>
      <c r="C13" s="1"/>
      <c r="D13" s="14"/>
      <c r="E13" s="14"/>
      <c r="F13" s="12"/>
      <c r="G13" s="12"/>
    </row>
    <row r="14" spans="1:7" ht="24" customHeight="1">
      <c r="A14" s="24" t="s">
        <v>36</v>
      </c>
      <c r="B14" s="34"/>
      <c r="C14" s="35"/>
      <c r="D14" s="36"/>
      <c r="E14" s="36"/>
      <c r="F14" s="37"/>
      <c r="G14" s="37"/>
    </row>
    <row r="15" spans="1:7" ht="30.75" customHeight="1">
      <c r="A15" s="64" t="s">
        <v>1</v>
      </c>
      <c r="B15" s="64"/>
      <c r="C15" s="3" t="s">
        <v>2</v>
      </c>
      <c r="D15" s="3" t="s">
        <v>30</v>
      </c>
      <c r="E15" s="3" t="s">
        <v>31</v>
      </c>
      <c r="F15" s="2" t="s">
        <v>26</v>
      </c>
      <c r="G15" s="2" t="s">
        <v>0</v>
      </c>
    </row>
    <row r="16" spans="1:7" ht="102" customHeight="1">
      <c r="A16" s="4">
        <v>1</v>
      </c>
      <c r="B16" s="5" t="s">
        <v>24</v>
      </c>
      <c r="C16" s="16" t="s">
        <v>55</v>
      </c>
      <c r="D16" s="17" t="s">
        <v>116</v>
      </c>
      <c r="E16" s="17" t="s">
        <v>115</v>
      </c>
      <c r="F16" s="18">
        <f aca="true" t="shared" si="0" ref="F16:F21">1/6</f>
        <v>0.16666666666666666</v>
      </c>
      <c r="G16" s="6">
        <f aca="true" t="shared" si="1" ref="G16:G22">IF(C16="yes",(1*F16),IF(C16="no",(0*F16),""))</f>
        <v>0</v>
      </c>
    </row>
    <row r="17" spans="1:7" ht="75.75" customHeight="1">
      <c r="A17" s="4">
        <v>2</v>
      </c>
      <c r="B17" s="5" t="s">
        <v>25</v>
      </c>
      <c r="C17" s="16" t="s">
        <v>53</v>
      </c>
      <c r="D17" s="17" t="s">
        <v>83</v>
      </c>
      <c r="E17" s="17" t="s">
        <v>113</v>
      </c>
      <c r="F17" s="18">
        <f t="shared" si="0"/>
        <v>0.16666666666666666</v>
      </c>
      <c r="G17" s="6">
        <f t="shared" si="1"/>
        <v>0.16666666666666666</v>
      </c>
    </row>
    <row r="18" spans="1:7" ht="99.75" customHeight="1">
      <c r="A18" s="4">
        <v>3</v>
      </c>
      <c r="B18" s="5" t="s">
        <v>37</v>
      </c>
      <c r="C18" s="16" t="s">
        <v>53</v>
      </c>
      <c r="D18" s="17" t="s">
        <v>106</v>
      </c>
      <c r="E18" s="17" t="s">
        <v>107</v>
      </c>
      <c r="F18" s="18">
        <f t="shared" si="0"/>
        <v>0.16666666666666666</v>
      </c>
      <c r="G18" s="6">
        <f t="shared" si="1"/>
        <v>0.16666666666666666</v>
      </c>
    </row>
    <row r="19" spans="1:7" ht="78" customHeight="1">
      <c r="A19" s="4">
        <v>4</v>
      </c>
      <c r="B19" s="5" t="s">
        <v>38</v>
      </c>
      <c r="C19" s="16" t="s">
        <v>55</v>
      </c>
      <c r="D19" s="17" t="s">
        <v>84</v>
      </c>
      <c r="E19" s="17" t="s">
        <v>85</v>
      </c>
      <c r="F19" s="18">
        <f t="shared" si="0"/>
        <v>0.16666666666666666</v>
      </c>
      <c r="G19" s="6">
        <f t="shared" si="1"/>
        <v>0</v>
      </c>
    </row>
    <row r="20" spans="1:7" ht="99.75" customHeight="1">
      <c r="A20" s="4">
        <v>5</v>
      </c>
      <c r="B20" s="5" t="s">
        <v>39</v>
      </c>
      <c r="C20" s="16" t="s">
        <v>53</v>
      </c>
      <c r="D20" s="17" t="s">
        <v>57</v>
      </c>
      <c r="E20" s="17" t="s">
        <v>58</v>
      </c>
      <c r="F20" s="18">
        <f t="shared" si="0"/>
        <v>0.16666666666666666</v>
      </c>
      <c r="G20" s="6">
        <f t="shared" si="1"/>
        <v>0.16666666666666666</v>
      </c>
    </row>
    <row r="21" spans="1:7" ht="99.75" customHeight="1">
      <c r="A21" s="4">
        <v>6</v>
      </c>
      <c r="B21" s="5" t="s">
        <v>5</v>
      </c>
      <c r="C21" s="16" t="s">
        <v>55</v>
      </c>
      <c r="D21" s="17" t="s">
        <v>86</v>
      </c>
      <c r="E21" s="17" t="s">
        <v>87</v>
      </c>
      <c r="F21" s="18">
        <f t="shared" si="0"/>
        <v>0.16666666666666666</v>
      </c>
      <c r="G21" s="6">
        <f t="shared" si="1"/>
        <v>0</v>
      </c>
    </row>
    <row r="22" spans="1:7" ht="99.75" customHeight="1">
      <c r="A22" s="4">
        <v>7</v>
      </c>
      <c r="B22" s="5" t="s">
        <v>9</v>
      </c>
      <c r="C22" s="16" t="s">
        <v>56</v>
      </c>
      <c r="D22" s="17"/>
      <c r="E22" s="17"/>
      <c r="F22" s="18">
        <v>0</v>
      </c>
      <c r="G22" s="6">
        <f t="shared" si="1"/>
      </c>
    </row>
    <row r="23" spans="1:7" ht="12.75">
      <c r="A23" s="11"/>
      <c r="B23" s="15"/>
      <c r="C23" s="9"/>
      <c r="D23" s="10"/>
      <c r="E23" s="10"/>
      <c r="F23" s="11"/>
      <c r="G23" s="11"/>
    </row>
    <row r="24" spans="1:7" ht="15">
      <c r="A24" s="29" t="s">
        <v>4</v>
      </c>
      <c r="B24" s="30"/>
      <c r="C24" s="31"/>
      <c r="D24" s="32"/>
      <c r="E24" s="32"/>
      <c r="F24" s="33" t="str">
        <f>IF(SUM(F16:F22)&lt;&gt;100%,"ERROR","100%")</f>
        <v>100%</v>
      </c>
      <c r="G24" s="33">
        <f>SUM(G16:G22)</f>
        <v>0.5</v>
      </c>
    </row>
    <row r="25" spans="1:7" ht="14.25">
      <c r="A25" s="12"/>
      <c r="B25" s="13"/>
      <c r="C25" s="1"/>
      <c r="D25" s="14"/>
      <c r="E25" s="14"/>
      <c r="F25" s="12"/>
      <c r="G25" s="12"/>
    </row>
    <row r="26" spans="1:7" ht="24" customHeight="1">
      <c r="A26" s="24" t="s">
        <v>40</v>
      </c>
      <c r="B26" s="34"/>
      <c r="C26" s="35"/>
      <c r="D26" s="36"/>
      <c r="E26" s="36"/>
      <c r="F26" s="37"/>
      <c r="G26" s="37"/>
    </row>
    <row r="27" spans="1:7" ht="30.75" customHeight="1">
      <c r="A27" s="64" t="s">
        <v>1</v>
      </c>
      <c r="B27" s="64"/>
      <c r="C27" s="3" t="s">
        <v>2</v>
      </c>
      <c r="D27" s="3" t="s">
        <v>30</v>
      </c>
      <c r="E27" s="3" t="s">
        <v>31</v>
      </c>
      <c r="F27" s="2" t="s">
        <v>26</v>
      </c>
      <c r="G27" s="2" t="s">
        <v>0</v>
      </c>
    </row>
    <row r="28" spans="1:7" ht="94.5" customHeight="1">
      <c r="A28" s="4">
        <v>1</v>
      </c>
      <c r="B28" s="5" t="s">
        <v>41</v>
      </c>
      <c r="C28" s="16" t="s">
        <v>53</v>
      </c>
      <c r="D28" s="17" t="s">
        <v>88</v>
      </c>
      <c r="E28" s="17" t="s">
        <v>89</v>
      </c>
      <c r="F28" s="18">
        <v>0.09</v>
      </c>
      <c r="G28" s="6">
        <f aca="true" t="shared" si="2" ref="G28:G35">IF(C28="yes",(1*F28),IF(C28="no",(0*F28),""))</f>
        <v>0.09</v>
      </c>
    </row>
    <row r="29" spans="1:7" ht="81" customHeight="1">
      <c r="A29" s="4">
        <v>2</v>
      </c>
      <c r="B29" s="5" t="s">
        <v>42</v>
      </c>
      <c r="C29" s="16" t="s">
        <v>55</v>
      </c>
      <c r="D29" s="17" t="s">
        <v>114</v>
      </c>
      <c r="E29" s="17" t="s">
        <v>59</v>
      </c>
      <c r="F29" s="18">
        <v>0.091</v>
      </c>
      <c r="G29" s="6">
        <f t="shared" si="2"/>
        <v>0</v>
      </c>
    </row>
    <row r="30" spans="1:7" ht="57.75" customHeight="1">
      <c r="A30" s="4">
        <v>3</v>
      </c>
      <c r="B30" s="5" t="s">
        <v>10</v>
      </c>
      <c r="C30" s="16" t="s">
        <v>53</v>
      </c>
      <c r="D30" s="17" t="s">
        <v>60</v>
      </c>
      <c r="E30" s="17" t="s">
        <v>61</v>
      </c>
      <c r="F30" s="18">
        <v>0.091</v>
      </c>
      <c r="G30" s="6">
        <f t="shared" si="2"/>
        <v>0.091</v>
      </c>
    </row>
    <row r="31" spans="1:7" ht="102.75" customHeight="1">
      <c r="A31" s="4">
        <v>4</v>
      </c>
      <c r="B31" s="5" t="s">
        <v>43</v>
      </c>
      <c r="C31" s="16" t="s">
        <v>55</v>
      </c>
      <c r="D31" s="17" t="s">
        <v>108</v>
      </c>
      <c r="E31" s="17" t="s">
        <v>99</v>
      </c>
      <c r="F31" s="18">
        <v>0.091</v>
      </c>
      <c r="G31" s="6">
        <f t="shared" si="2"/>
        <v>0</v>
      </c>
    </row>
    <row r="32" spans="1:7" ht="112.5" customHeight="1">
      <c r="A32" s="4">
        <v>5</v>
      </c>
      <c r="B32" s="5" t="s">
        <v>27</v>
      </c>
      <c r="C32" s="16" t="s">
        <v>55</v>
      </c>
      <c r="D32" s="17" t="s">
        <v>90</v>
      </c>
      <c r="E32" s="17" t="s">
        <v>91</v>
      </c>
      <c r="F32" s="18">
        <v>0.091</v>
      </c>
      <c r="G32" s="6">
        <f t="shared" si="2"/>
        <v>0</v>
      </c>
    </row>
    <row r="33" spans="1:7" ht="72" customHeight="1">
      <c r="A33" s="4">
        <v>6</v>
      </c>
      <c r="B33" s="5" t="s">
        <v>6</v>
      </c>
      <c r="C33" s="16" t="s">
        <v>53</v>
      </c>
      <c r="D33" s="17" t="s">
        <v>109</v>
      </c>
      <c r="E33" s="17" t="s">
        <v>92</v>
      </c>
      <c r="F33" s="18">
        <v>0.091</v>
      </c>
      <c r="G33" s="6">
        <f t="shared" si="2"/>
        <v>0.091</v>
      </c>
    </row>
    <row r="34" spans="1:7" ht="60.75" customHeight="1">
      <c r="A34" s="4">
        <v>7</v>
      </c>
      <c r="B34" s="5" t="s">
        <v>11</v>
      </c>
      <c r="C34" s="16" t="s">
        <v>53</v>
      </c>
      <c r="D34" s="17" t="s">
        <v>93</v>
      </c>
      <c r="E34" s="17" t="s">
        <v>94</v>
      </c>
      <c r="F34" s="18">
        <v>0.091</v>
      </c>
      <c r="G34" s="6">
        <f t="shared" si="2"/>
        <v>0.091</v>
      </c>
    </row>
    <row r="35" spans="1:7" ht="87.75" customHeight="1">
      <c r="A35" s="4" t="s">
        <v>15</v>
      </c>
      <c r="B35" s="5" t="s">
        <v>13</v>
      </c>
      <c r="C35" s="16" t="s">
        <v>53</v>
      </c>
      <c r="D35" s="17" t="s">
        <v>95</v>
      </c>
      <c r="E35" s="17" t="s">
        <v>96</v>
      </c>
      <c r="F35" s="18">
        <v>0.091</v>
      </c>
      <c r="G35" s="6">
        <f t="shared" si="2"/>
        <v>0.091</v>
      </c>
    </row>
    <row r="36" spans="1:7" ht="75.75" customHeight="1">
      <c r="A36" s="4" t="s">
        <v>14</v>
      </c>
      <c r="B36" s="5" t="s">
        <v>7</v>
      </c>
      <c r="C36" s="16" t="s">
        <v>55</v>
      </c>
      <c r="D36" s="17" t="s">
        <v>64</v>
      </c>
      <c r="E36" s="17" t="s">
        <v>110</v>
      </c>
      <c r="F36" s="18">
        <v>0.091</v>
      </c>
      <c r="G36" s="6">
        <f>IF(C36="yes",(1*F36),IF(C36="no",(0*F36),""))</f>
        <v>0</v>
      </c>
    </row>
    <row r="37" spans="1:7" ht="67.5" customHeight="1">
      <c r="A37" s="4" t="s">
        <v>16</v>
      </c>
      <c r="B37" s="5" t="s">
        <v>28</v>
      </c>
      <c r="C37" s="16" t="s">
        <v>53</v>
      </c>
      <c r="D37" s="17" t="s">
        <v>62</v>
      </c>
      <c r="E37" s="17" t="s">
        <v>97</v>
      </c>
      <c r="F37" s="18">
        <v>0.091</v>
      </c>
      <c r="G37" s="6">
        <f>IF(C37="yes",(1*F37),IF(C37="no",(0*F37),""))</f>
        <v>0.091</v>
      </c>
    </row>
    <row r="38" spans="1:7" ht="81" customHeight="1">
      <c r="A38" s="4" t="s">
        <v>17</v>
      </c>
      <c r="B38" s="5" t="s">
        <v>12</v>
      </c>
      <c r="C38" s="16" t="s">
        <v>55</v>
      </c>
      <c r="D38" s="17" t="s">
        <v>63</v>
      </c>
      <c r="E38" s="17" t="s">
        <v>98</v>
      </c>
      <c r="F38" s="18">
        <v>0.091</v>
      </c>
      <c r="G38" s="6">
        <f>IF(C38="yes",(1*F38),IF(C38="no",(0*F38),""))</f>
        <v>0</v>
      </c>
    </row>
    <row r="39" spans="1:7" ht="12.75">
      <c r="A39" s="11"/>
      <c r="B39" s="15"/>
      <c r="C39" s="9"/>
      <c r="D39" s="10"/>
      <c r="E39" s="10"/>
      <c r="F39" s="11"/>
      <c r="G39" s="11"/>
    </row>
    <row r="40" spans="1:7" ht="15">
      <c r="A40" s="29" t="s">
        <v>4</v>
      </c>
      <c r="B40" s="30"/>
      <c r="C40" s="31"/>
      <c r="D40" s="32"/>
      <c r="E40" s="32"/>
      <c r="F40" s="33" t="str">
        <f>IF(SUM(F28:F38)&lt;&gt;100%,"ERROR","100%")</f>
        <v>100%</v>
      </c>
      <c r="G40" s="33">
        <f>SUM(G28:G38)</f>
        <v>0.5449999999999999</v>
      </c>
    </row>
    <row r="41" spans="1:7" ht="14.25">
      <c r="A41" s="12"/>
      <c r="B41" s="13"/>
      <c r="C41" s="1"/>
      <c r="D41" s="14"/>
      <c r="E41" s="14"/>
      <c r="F41" s="12"/>
      <c r="G41" s="12"/>
    </row>
    <row r="42" spans="1:7" ht="24" customHeight="1">
      <c r="A42" s="24" t="s">
        <v>44</v>
      </c>
      <c r="B42" s="34"/>
      <c r="C42" s="38"/>
      <c r="D42" s="38"/>
      <c r="E42" s="36"/>
      <c r="F42" s="37"/>
      <c r="G42" s="37"/>
    </row>
    <row r="43" spans="1:7" ht="30.75" customHeight="1">
      <c r="A43" s="64" t="s">
        <v>1</v>
      </c>
      <c r="B43" s="64"/>
      <c r="C43" s="3" t="s">
        <v>2</v>
      </c>
      <c r="D43" s="3" t="s">
        <v>30</v>
      </c>
      <c r="E43" s="3" t="s">
        <v>31</v>
      </c>
      <c r="F43" s="2" t="s">
        <v>26</v>
      </c>
      <c r="G43" s="2" t="s">
        <v>0</v>
      </c>
    </row>
    <row r="44" spans="1:7" ht="67.5" customHeight="1">
      <c r="A44" s="4">
        <v>1</v>
      </c>
      <c r="B44" s="20" t="s">
        <v>18</v>
      </c>
      <c r="C44" s="46" t="s">
        <v>55</v>
      </c>
      <c r="D44" s="17" t="s">
        <v>65</v>
      </c>
      <c r="E44" s="17" t="s">
        <v>126</v>
      </c>
      <c r="F44" s="18">
        <v>0.2</v>
      </c>
      <c r="G44" s="6">
        <f>IF(C44="yes",(1*F44),IF(C44="no",(0*F44),IF(C44="small extent",(0.33*F44),IF(C44="large extent",(0.67*F44),""))))</f>
        <v>0</v>
      </c>
    </row>
    <row r="45" spans="1:7" ht="18.75" customHeight="1">
      <c r="A45" s="4"/>
      <c r="B45" s="39" t="s">
        <v>45</v>
      </c>
      <c r="C45" s="61" t="s">
        <v>118</v>
      </c>
      <c r="D45" s="59"/>
      <c r="E45" s="59"/>
      <c r="F45" s="59"/>
      <c r="G45" s="60"/>
    </row>
    <row r="46" spans="1:7" ht="15.75" customHeight="1">
      <c r="A46" s="4"/>
      <c r="B46" s="40" t="s">
        <v>19</v>
      </c>
      <c r="C46" s="58" t="s">
        <v>120</v>
      </c>
      <c r="D46" s="59"/>
      <c r="E46" s="59"/>
      <c r="F46" s="59"/>
      <c r="G46" s="60"/>
    </row>
    <row r="47" spans="1:7" ht="26.25" customHeight="1">
      <c r="A47" s="4"/>
      <c r="B47" s="41" t="s">
        <v>46</v>
      </c>
      <c r="C47" s="52" t="s">
        <v>117</v>
      </c>
      <c r="D47" s="53"/>
      <c r="E47" s="53"/>
      <c r="F47" s="53"/>
      <c r="G47" s="54"/>
    </row>
    <row r="48" spans="1:7" ht="19.5" customHeight="1">
      <c r="A48" s="4"/>
      <c r="B48" s="39" t="s">
        <v>47</v>
      </c>
      <c r="C48" s="61" t="s">
        <v>81</v>
      </c>
      <c r="D48" s="59"/>
      <c r="E48" s="59"/>
      <c r="F48" s="59"/>
      <c r="G48" s="60"/>
    </row>
    <row r="49" spans="1:3" ht="12.75">
      <c r="A49" s="4"/>
      <c r="B49" s="40" t="s">
        <v>19</v>
      </c>
      <c r="C49" t="s">
        <v>82</v>
      </c>
    </row>
    <row r="50" spans="1:7" ht="22.5">
      <c r="A50" s="4"/>
      <c r="B50" s="41" t="s">
        <v>46</v>
      </c>
      <c r="C50" s="55" t="s">
        <v>119</v>
      </c>
      <c r="D50" s="56"/>
      <c r="E50" s="56"/>
      <c r="F50" s="56"/>
      <c r="G50" s="57"/>
    </row>
    <row r="51" spans="1:7" ht="12.75">
      <c r="A51" s="4"/>
      <c r="B51" s="39" t="s">
        <v>48</v>
      </c>
      <c r="C51" s="62" t="s">
        <v>66</v>
      </c>
      <c r="D51" s="53"/>
      <c r="E51" s="53"/>
      <c r="F51" s="50"/>
      <c r="G51" s="54"/>
    </row>
    <row r="52" spans="1:3" ht="12.75">
      <c r="A52" s="4"/>
      <c r="B52" s="40" t="s">
        <v>19</v>
      </c>
      <c r="C52" t="s">
        <v>121</v>
      </c>
    </row>
    <row r="53" spans="1:7" ht="22.5">
      <c r="A53" s="4"/>
      <c r="B53" s="41" t="s">
        <v>46</v>
      </c>
      <c r="C53" s="55" t="s">
        <v>122</v>
      </c>
      <c r="D53" s="56"/>
      <c r="E53" s="56"/>
      <c r="F53" s="56"/>
      <c r="G53" s="57"/>
    </row>
    <row r="54" spans="1:7" ht="45" customHeight="1">
      <c r="A54" s="21">
        <v>2</v>
      </c>
      <c r="B54" s="19" t="s">
        <v>20</v>
      </c>
      <c r="C54" s="47" t="s">
        <v>55</v>
      </c>
      <c r="D54" s="17" t="s">
        <v>69</v>
      </c>
      <c r="E54" s="17" t="s">
        <v>126</v>
      </c>
      <c r="F54" s="18">
        <v>0.2</v>
      </c>
      <c r="G54" s="6">
        <f>IF(C54="yes",(1*F54),IF(C54="no",(0*F54),IF(C54="small extent",(0.33*F54),IF(C54="large extent",(0.67*F54),""))))</f>
        <v>0</v>
      </c>
    </row>
    <row r="55" spans="1:7" ht="12.75">
      <c r="A55" s="4"/>
      <c r="B55" s="39" t="s">
        <v>49</v>
      </c>
      <c r="C55" s="58" t="s">
        <v>67</v>
      </c>
      <c r="D55" s="59"/>
      <c r="E55" s="59"/>
      <c r="F55" s="59"/>
      <c r="G55" s="60"/>
    </row>
    <row r="56" spans="1:7" ht="12.75">
      <c r="A56" s="4"/>
      <c r="B56" s="40" t="s">
        <v>21</v>
      </c>
      <c r="C56" s="52" t="s">
        <v>117</v>
      </c>
      <c r="D56" s="53"/>
      <c r="E56" s="53"/>
      <c r="F56" s="53"/>
      <c r="G56" s="54"/>
    </row>
    <row r="57" spans="1:7" ht="12.75">
      <c r="A57" s="4"/>
      <c r="B57" s="41" t="s">
        <v>22</v>
      </c>
      <c r="C57" s="55" t="s">
        <v>117</v>
      </c>
      <c r="D57" s="56"/>
      <c r="E57" s="56"/>
      <c r="F57" s="56"/>
      <c r="G57" s="57"/>
    </row>
    <row r="58" spans="1:7" ht="12.75">
      <c r="A58" s="4"/>
      <c r="B58" s="40" t="s">
        <v>50</v>
      </c>
      <c r="C58" s="52" t="s">
        <v>68</v>
      </c>
      <c r="D58" s="53"/>
      <c r="E58" s="53"/>
      <c r="F58" s="53"/>
      <c r="G58" s="54"/>
    </row>
    <row r="59" spans="1:7" ht="12.75">
      <c r="A59" s="4"/>
      <c r="B59" s="40" t="s">
        <v>21</v>
      </c>
      <c r="C59" s="52" t="s">
        <v>123</v>
      </c>
      <c r="D59" s="53"/>
      <c r="E59" s="53"/>
      <c r="F59" s="53"/>
      <c r="G59" s="54"/>
    </row>
    <row r="60" spans="1:7" ht="12.75">
      <c r="A60" s="4"/>
      <c r="B60" s="41" t="s">
        <v>22</v>
      </c>
      <c r="C60" s="52" t="s">
        <v>123</v>
      </c>
      <c r="D60" s="53"/>
      <c r="E60" s="53"/>
      <c r="F60" s="53"/>
      <c r="G60" s="54"/>
    </row>
    <row r="61" spans="1:7" ht="12.75">
      <c r="A61" s="4"/>
      <c r="B61" s="40" t="s">
        <v>51</v>
      </c>
      <c r="C61" s="52" t="s">
        <v>70</v>
      </c>
      <c r="D61" s="53"/>
      <c r="E61" s="53"/>
      <c r="F61" s="53"/>
      <c r="G61" s="54"/>
    </row>
    <row r="62" spans="1:7" ht="12.75">
      <c r="A62" s="4"/>
      <c r="B62" s="40" t="s">
        <v>21</v>
      </c>
      <c r="C62" s="52" t="s">
        <v>124</v>
      </c>
      <c r="D62" s="53"/>
      <c r="E62" s="53"/>
      <c r="F62" s="53"/>
      <c r="G62" s="54"/>
    </row>
    <row r="63" spans="1:7" ht="12.75">
      <c r="A63" s="4"/>
      <c r="B63" s="41" t="s">
        <v>22</v>
      </c>
      <c r="C63" s="55" t="s">
        <v>125</v>
      </c>
      <c r="D63" s="56"/>
      <c r="E63" s="56"/>
      <c r="F63" s="56"/>
      <c r="G63" s="57"/>
    </row>
    <row r="64" spans="1:7" ht="12.75">
      <c r="A64" s="4"/>
      <c r="B64" s="42"/>
      <c r="C64" s="51"/>
      <c r="D64" s="63"/>
      <c r="E64" s="63"/>
      <c r="F64" s="63"/>
      <c r="G64" s="63"/>
    </row>
    <row r="65" spans="1:7" ht="69" customHeight="1">
      <c r="A65" s="4">
        <v>3</v>
      </c>
      <c r="B65" s="5" t="s">
        <v>52</v>
      </c>
      <c r="C65" s="22" t="s">
        <v>55</v>
      </c>
      <c r="D65" s="17" t="s">
        <v>108</v>
      </c>
      <c r="E65" s="17" t="s">
        <v>100</v>
      </c>
      <c r="F65" s="18">
        <v>0.2</v>
      </c>
      <c r="G65" s="6">
        <f>IF(C65="yes",(1*F65),IF(C65="no",(0*F65),IF(C65="small extent",(0.33*F65),IF(C65="large extent",(0.67*F65),""))))</f>
        <v>0</v>
      </c>
    </row>
    <row r="66" spans="1:7" ht="59.25" customHeight="1">
      <c r="A66" s="4">
        <v>4</v>
      </c>
      <c r="B66" s="5" t="s">
        <v>103</v>
      </c>
      <c r="C66" s="46" t="s">
        <v>101</v>
      </c>
      <c r="D66" s="17" t="s">
        <v>104</v>
      </c>
      <c r="E66" s="49" t="s">
        <v>102</v>
      </c>
      <c r="F66" s="18">
        <v>0.2</v>
      </c>
      <c r="G66" s="6">
        <f>IF(C66="yes",(1*F66),IF(C66="no",(0*F66),IF(C66="small extent",(0.33*F66),IF(C66="large extent",(0.67*F66),""))))</f>
        <v>0.134</v>
      </c>
    </row>
    <row r="67" spans="1:7" ht="65.25" customHeight="1">
      <c r="A67" s="23">
        <v>5</v>
      </c>
      <c r="B67" s="5" t="s">
        <v>23</v>
      </c>
      <c r="C67" s="46" t="s">
        <v>101</v>
      </c>
      <c r="D67" s="17" t="s">
        <v>72</v>
      </c>
      <c r="E67" s="17" t="s">
        <v>105</v>
      </c>
      <c r="F67" s="18">
        <v>0.2</v>
      </c>
      <c r="G67" s="6">
        <f>IF(C67="yes",(1*F67),IF(C67="no",(0*F67),IF(C67="small extent",(0.33*F67),IF(C67="large extent",(0.67*F67),""))))</f>
        <v>0.134</v>
      </c>
    </row>
    <row r="68" spans="1:7" ht="12.75">
      <c r="A68" s="11"/>
      <c r="B68" s="5"/>
      <c r="C68" s="9"/>
      <c r="D68" s="10"/>
      <c r="E68" s="10"/>
      <c r="F68" s="11"/>
      <c r="G68" s="11"/>
    </row>
    <row r="69" spans="1:7" ht="15">
      <c r="A69" s="29" t="s">
        <v>4</v>
      </c>
      <c r="B69" s="43"/>
      <c r="C69" s="44"/>
      <c r="D69" s="45"/>
      <c r="E69" s="45"/>
      <c r="F69" s="33" t="str">
        <f>IF(SUM(F44:F67)&lt;&gt;100%,"ERROR","100%")</f>
        <v>100%</v>
      </c>
      <c r="G69" s="33">
        <f>SUM(G44:G67)</f>
        <v>0.268</v>
      </c>
    </row>
  </sheetData>
  <mergeCells count="24">
    <mergeCell ref="C64:G64"/>
    <mergeCell ref="A43:B43"/>
    <mergeCell ref="A1:G1"/>
    <mergeCell ref="A5:B5"/>
    <mergeCell ref="A15:B15"/>
    <mergeCell ref="A27:B27"/>
    <mergeCell ref="A2:G2"/>
    <mergeCell ref="A3:G3"/>
    <mergeCell ref="C45:G45"/>
    <mergeCell ref="C46:G46"/>
    <mergeCell ref="C55:G55"/>
    <mergeCell ref="C47:G47"/>
    <mergeCell ref="C48:G48"/>
    <mergeCell ref="C51:G51"/>
    <mergeCell ref="C53:G53"/>
    <mergeCell ref="C50:G50"/>
    <mergeCell ref="C56:G56"/>
    <mergeCell ref="C57:G57"/>
    <mergeCell ref="C62:G62"/>
    <mergeCell ref="C63:G63"/>
    <mergeCell ref="C58:G58"/>
    <mergeCell ref="C59:G59"/>
    <mergeCell ref="C60:G60"/>
    <mergeCell ref="C61:G61"/>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2002-10-15T20:22:38Z</cp:lastPrinted>
  <dcterms:created xsi:type="dcterms:W3CDTF">2002-04-18T17:14:40Z</dcterms:created>
  <dcterms:modified xsi:type="dcterms:W3CDTF">2003-01-31T20:22:47Z</dcterms:modified>
  <cp:category/>
  <cp:version/>
  <cp:contentType/>
  <cp:contentStatus/>
</cp:coreProperties>
</file>