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1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Scoring'!$G$71</definedName>
    <definedName name="_xlnm.Print_Area" localSheetId="0">'PART Qs &amp; Section Scoring'!$A$1:$G$71</definedName>
    <definedName name="splanning">'PART Qs &amp; Section Scoring'!$G$24</definedName>
  </definedNames>
  <calcPr calcMode="autoNoTable" fullCalcOnLoad="1" iterate="1" iterateCount="1" iterateDelta="0"/>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<sst xmlns="http://schemas.openxmlformats.org/spreadsheetml/2006/main" count="179" uniqueCount="116">
  <si>
    <t xml:space="preserve"> The EPMT effectiveness is demonstrated by the interest from FWS and others in adopting similar approaches.  Vegetation and other mapping have comparable costs to other Federal, state, and local agencies.  The Nature Conservancy (another major wildland weed manager) identified the program as successful before an international consortium. NPS inventories are purchased directly from producing agencies in the same manner as others, except the net cost to NPS is often reduced through cost-sharing.  NPS vegetation maps are consistent with interagency standards adopted by the Federal Geographic Data Committee.  Other FGDC standards, along with peer review, are used to ensure quality results.  The inventory program places special emphasis on carrying out mapping consistent with SOW and achieving program goals (e.g., soil scientists attend field reviews prior to development and submittal of deliverables).  Sources: EPMT handbook available on web; John Randell, TNC, Weeds Across the Border, 2002; Inventory and Monitoring Program data; FY01 Funding the Natural Resource Challenge Report (2002).</t>
  </si>
  <si>
    <r>
      <t>Monitoring</t>
    </r>
    <r>
      <rPr>
        <sz val="9"/>
        <color indexed="12"/>
        <rFont val="Arial"/>
        <family val="2"/>
      </rPr>
      <t xml:space="preserve"> -- Make informed decisions by monitoring ecosystem "vital signs" to measure how park conditions change over time.</t>
    </r>
  </si>
  <si>
    <t xml:space="preserve">32% (317) of 990 federally listed species found in national parks are in stable or improving condition by the end of FY 2002  </t>
  </si>
  <si>
    <r>
      <t>Exotic Species</t>
    </r>
    <r>
      <rPr>
        <sz val="9"/>
        <color indexed="12"/>
        <rFont val="Arial"/>
        <family val="2"/>
      </rPr>
      <t xml:space="preserve"> -- Improve resource conditions in parks by containing invasive species.</t>
    </r>
  </si>
  <si>
    <t>Exotic vegetation on 9.6% of targeted acres of parkland (250,000 of 2,657,000) is contained by the end of FY 2008.</t>
  </si>
  <si>
    <t>NPS has demonstrated good progress in establishing long-term goals and tracking results.  It cannot yet get full credit, however, because these goals are undergoing minor revisions.  Although this reflects a better understanding of what needs to be measured, it makes it difficult to compare results over time.</t>
  </si>
  <si>
    <r>
      <t>Inventory</t>
    </r>
    <r>
      <rPr>
        <sz val="9"/>
        <color indexed="12"/>
        <rFont val="Arial"/>
        <family val="2"/>
      </rPr>
      <t xml:space="preserve"> -- Make informed decisions by developing a consistent set of basic data on natural resources in national parks</t>
    </r>
  </si>
  <si>
    <r>
      <t xml:space="preserve">20% (54) of 270 national parks with significant natural resources have </t>
    </r>
    <r>
      <rPr>
        <u val="single"/>
        <sz val="9"/>
        <color indexed="12"/>
        <rFont val="Arial"/>
        <family val="2"/>
      </rPr>
      <t>identified</t>
    </r>
    <r>
      <rPr>
        <sz val="9"/>
        <color indexed="12"/>
        <rFont val="Arial"/>
        <family val="2"/>
      </rPr>
      <t xml:space="preserve"> their vital signs for natural resource monitoring by the end of FY 2002</t>
    </r>
  </si>
  <si>
    <t>40.5% (1,121) of 2,767 outstanding data sets completed by the end of FY 2002</t>
  </si>
  <si>
    <t>Exotic vegetation on 1.25% of targeted acres of parkland (33,300 of 2,657,000) is contained by the end of FY 2001.</t>
  </si>
  <si>
    <t>Exotic vegetation on 1.26% of targeted acres of parkland (33,500 of 2,657,000) is contained by the end of FY 2001.</t>
  </si>
  <si>
    <t>NPS requires peer review for many components, including vegetation mapping.  USGS and other reviewers must also review and approve the prototype monitoring programs that serve as models for vital signs monitoring.  Learning Centers are also subject to external review.  GAO is currently conducting an analysis of DOI GPRA activities that includes disturbed land and T&amp;E goals related to the Challenge, but the audit is not yet complete.  A House Appropriations Subcommittee hearing (3/8/01) also strongly endorsed progress to date.</t>
  </si>
  <si>
    <t>NPS tracks the status of data sets compared to original schedules.  This showed, for example, that soil maps to be done in partnership with USDA's Natural Resource Conservation Service had fallen behind schedule.  NPS is now looking at alternatives, including contracting out this mapping.  Vital signs funding is not released until plans are peer reviewed and approved.  NRPP project funds are not released until study plans are approved; funds in additional years are not released without status reports.  See Inventory and Monitoring Annual Report, Performance Measures Database System (PMDS), and NRPP &amp; monitoring guidance for evidence.</t>
  </si>
  <si>
    <t>NPS has not demonstrated how program managers or superintendents are held accountable for cost or schedule overruns.  NPS has done better with performance requirements for partners or contractors.  Vegetation mapping and other I&amp;M products have specifications, such as accuracy, checked with ground truthing before product is accepted; program specialist COTRs sign off on product delivery prior to payment.</t>
  </si>
  <si>
    <t>DOI overall does not have a financial management system that fully allocates program costs and associates those costs with specific performance measures.  This requirement might be met through Activity Based Costing (ABC), which DOI is adopting for each of its bureaus.</t>
  </si>
  <si>
    <t>NPS Action Plan for Preserving Natural Resources (8/99);  FY01 Inventory and Monitoring Program Annual Report (12/01); FY01 Funding the Natural Resource Challenge Report (2002); FY00-FY 03 appropriations , FY00 report language, House appropriations subcommittee hearing (3/8/01)</t>
  </si>
  <si>
    <t>NPS has not shown how it uses efficiency measures and targets (e.g., cost per acre restored, cost per data set) to measure performance.  It has developed a Performance Measures Data System (PMDS) to track accomplishments, but has not demonstrated the results from that process.  It has used competitive contract awards to fund a number of components, such as Learning Centers, exotic plant management teams, and NRPP projects, but that should be standard operating procedure.  Its use of CESUs has reduced overhead and avoided duplication of research worked performed by others in national parks.  NPS also reports its new web-based research permitting process provides single place for researchers to apply for permits in all parks, but it has not documented how this has improved efficiency.</t>
  </si>
  <si>
    <r>
      <t xml:space="preserve">Evidence of competitive contracts in CESU agreements, NRPP guidance, announcements of information needs assessment; RFPs for learning centers and exotic plant management teams.  Information on research permitting at </t>
    </r>
    <r>
      <rPr>
        <u val="single"/>
        <sz val="9"/>
        <color indexed="12"/>
        <rFont val="Arial"/>
        <family val="2"/>
      </rPr>
      <t>https://science.nature.nps.gov/servlet/ResearchIndex</t>
    </r>
    <r>
      <rPr>
        <sz val="9"/>
        <color indexed="12"/>
        <rFont val="Arial"/>
        <family val="2"/>
      </rPr>
      <t xml:space="preserve"> .  NPS reports that Cooperative Ecosystem Studies Units (CESUs) provide research, assistance and education services for only 15% overhead -- compared to normal overhead of up to 70%.  Challenge managers are working with the NPS Information Management Advisory Council on ways to establish a more effective information management program.  </t>
    </r>
  </si>
  <si>
    <t>yes</t>
  </si>
  <si>
    <t>The program regularly tracks progress in completing inventory data sets and monitoring plans, as well as individual resource management project status, threatened and endangered species status, disturbed land restoration, and invasive species control efforts and others.  It also sets certain quality controls standards for initial phases, before funding is released for latter stages.</t>
  </si>
  <si>
    <t>NPS historically has had little scientific basis for resource management decisions, as documented in reviews by the Interior IG (C-IN-NPS-001-92), the National Research Council  (1992) and others. The Challenge is meant to address that.  NPS Action Plan for Preserving Natural Resources (8/99).</t>
  </si>
  <si>
    <t>NPS has primary responsibility for monitoring natural resources within national parks.  There is some overlap with USGS, EPA, Forest Service and academia, but NPS programs are a different scale and design than what is needed to meet other agencies' missions.  Additionally, the Challenge is designed to coordinate with those parties in developing scientific protocols, mapping vegetation, and conducting research.  (NPS must still be careful not to expand the Challenge beyond its current limits.)</t>
  </si>
  <si>
    <t>A significant portion of the Challenge provides logistics for NPS to coordinate with USGS and universities, which have the lead in designing protocols and conducting research.  This was designed to avoid overlap.  Other portions of the Challenge provide the framework needed to provide a capability oriented to park management that is unique to NPS.  NPS Action Plan for Preserving Natural Resources (8/99).</t>
  </si>
  <si>
    <t>NPS spent a couple of years formulating its plan to address deficiencies in baseline inventories and monitoring, and involved a wide range of field and central office resource professionals and superintendents, as well as partners.  The structure for coordinating with USGS and universities provides an appropriate division of labor.</t>
  </si>
  <si>
    <t>NPS Action Plan for Preserving Natural Resources (8/99);  FY01 Funding the Natural Resource Challenge Report (2002); First NPS strategic plan (developed in tandem with Challenge); updated NPS strategic plans (build on Challenge results and capability).</t>
  </si>
  <si>
    <t xml:space="preserve">NPS Action Plan for Preserving Natural Resources (8/99);  FY01 Funding the Natural Resource Challenge Report (2002); Updated NPS strategic plan (draft) </t>
  </si>
  <si>
    <t xml:space="preserve">MOUs and agreements with USGS, EPA, Forest Service, BLM, USBR, NRCS, USFWS, DOD, DOE, NASA, universities and researchers, particularly through the Learning Centers and Cooperative Ecosystem Studies Units.  Partners must agree to certain performance standards before agreements reached.  </t>
  </si>
  <si>
    <t xml:space="preserve">MOUs and agreements with USGS, EPA, Forest Service, BLM, USBR, NRCS, USFWS, DOD, DOE, NASA, universities and researchers, and TNC/NatureServe,  including through the Learning Centers and the 12 Cooperative Ecosystem Studies Units in which it participates.  Within NPS, there are 32 monitoring networks to coordinate activities between parks.  The networks are also a focal point for coordination with adjacent land managers and their activities are overseen by an advisory committee that includes USGS.  NPS is an active partner in several interagency coordination bodies, such as the Federal Interagency Committee for the Management of Noxious and Exotic Weeds, Interior Geographic Data Committee, Partners in Flight (also with NGOs), and other interagency groups, such as those dealing with rangeland monitoring.  </t>
  </si>
  <si>
    <t xml:space="preserve">No documentation of independent evaluation of the program overall to identify gaps in performance evaluation.  This is primarily because the program is relatively new. There is documentation of evaluations of portions of the Challenge, which involved both internal and external reviewers.  These include reviews of Learning Centers, the prototype monitoring programs that serve as models for vital signs monitoring, and the Integrated Pest Management Program.  </t>
  </si>
  <si>
    <t>NPS Action Plan for Preserving Natural Resources (8/99);  FY01 Inventory and Monitoring Program Annual Report (12/01); FY01 Funding the Natural Resource Challenge Report (2002); FY00, FY01, and FY02 appropriations ; House appropriations subcommittee hearing (3/8/01)</t>
  </si>
  <si>
    <t>NPS has not shown examples of performance management contracts that incorporate program performance into personnel performance evaluation criteria; it has only said that managers' annual performance evaluations include general references to meeting GPRA goals.  Evidence for partner and contractor performance requirements include I&amp;M product specifications and CESU MOU task order templates.</t>
  </si>
  <si>
    <t>One-year funds are fully obligated annually.</t>
  </si>
  <si>
    <t>Funding reports provide confidence that Challenge funds are spent for the intended purpose.</t>
  </si>
  <si>
    <t>large extent</t>
  </si>
  <si>
    <t>2001, 2002, and 2003 NPS Annual Performance Reports; NPS 2001-05 Strategic Plan</t>
  </si>
  <si>
    <t>Does the program demonstrate improved efficiencies and cost effectiveness in achieving program goals each year?</t>
  </si>
  <si>
    <t xml:space="preserve">Key Goal IV:                                                  </t>
  </si>
  <si>
    <t>Many activities are relatively new, so there is a short track record to demonstrate results.  NPS contracts out many of the I&amp;M activities, which has helped manage costs.  Exotic Plant Management Teams (EPMTs) have proven to be more cost effective than efforts by individual parks, which have a steep learning curve.  Given the extra demands of working within national parks and in hard to reach places, other restoration costs compare favorably to costs elsewhere.  CESU overhead rates are lower than other research-facilitation activities.  Many Challenge programs leverage other Federal and non-Federal funds, increasing cost-effectiveness.</t>
  </si>
  <si>
    <t>Exotic Plant Management Teams (EPMTs) averages $357/acre (no overall wildland cost comparisons available). EPMT tamarisk control slightly higher than others ($1,300 vs $1,005/acre), but comparable given added requirements within national parks.  EPMT crew costs in urban park were cheaper than contractor's ($462 vs. $1,518/acre)  NPS EPMT costs the same as the State of Florida, and receives matching funds.  I&amp;M activities regularly use cost-sharing (e.g., vegetation mapping leveraged $1.3m from fire funds in FY 01).  Aerial photography and LIDAR data often acquired cheaply by tagging onto other's flights--only $1500 for photography for 3 parks in FY00.  NPS often competitively issues contracts to academia or private firms; universities &amp; contractors recently prepared geologic maps for four parks, averaging $1,233/quad &amp; $2,500/quad, respectively, compared to $4,200/quad for state. (Sources: Erika Zavaleta "The Economic Value of Controlling an Invasive Shrub"; Alien Plant Control Management Data Base (APCAM); draft National Capital Region analysis)</t>
  </si>
  <si>
    <t>small extent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</si>
  <si>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</si>
  <si>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</si>
  <si>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</si>
  <si>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</si>
  <si>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</si>
  <si>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</si>
  <si>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</si>
  <si>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</si>
  <si>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</si>
  <si>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</si>
  <si>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</si>
  <si>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</si>
  <si>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</si>
  <si>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</si>
  <si>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</si>
  <si>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</si>
  <si>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</si>
  <si>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</si>
  <si>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</si>
  <si>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</si>
  <si>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</si>
  <si>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</si>
  <si>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</si>
  <si>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</si>
  <si>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</si>
  <si>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</si>
  <si>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</si>
  <si>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</si>
  <si>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</si>
  <si>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</si>
  <si>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</si>
  <si>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</si>
  <si>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</si>
  <si>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</si>
  <si>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</si>
  <si>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</si>
  <si>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</si>
  <si>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</si>
  <si>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</si>
  <si>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</si>
  <si>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</si>
  <si>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</si>
  <si>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</si>
  <si>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</si>
  <si>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</si>
  <si>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</si>
  <si>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Need is for park managers to know the nature and condition of park resources, so they may be preserved "unimpaired for future generations."</t>
  </si>
  <si>
    <t>Impact is to improve park management of natural resources by using good science to establish condition baselines and monitor changes</t>
  </si>
  <si>
    <t>NPS traditionally has had weak financial management practices.  It has inadequate accounting controls and procedures for undelivered orders and accounts payable.  It also has poor communication between budget and accounting offices, resulting in inadequate use of financial information.  Although NPS has recently obtained clean audits, this has been done through labor-intensive efforts that leave no time for using financial information to support management decisions.</t>
  </si>
  <si>
    <t>No</t>
  </si>
  <si>
    <t>NPS cannot provide evidence that it can allocate costs for each activity or performance measure.  NPS is not scheduled to implement ABC until 2004.</t>
  </si>
  <si>
    <t>DOI's FY01 accountability report cited material weaknesses in NPS accounting and financial information.  No evidence that NPS uses accounting information in making budget decisions.</t>
  </si>
  <si>
    <t xml:space="preserve">Long-Term Goal IV:                                                  </t>
  </si>
  <si>
    <r>
      <t>Exotic Species -</t>
    </r>
    <r>
      <rPr>
        <sz val="9"/>
        <color indexed="12"/>
        <rFont val="Arial"/>
        <family val="2"/>
      </rPr>
      <t>- Improve resource conditions in parks by containing invasive species</t>
    </r>
  </si>
  <si>
    <t>Purpose is to establish a framework to measure and monitor the condition of natural resources in national parks and the capability to use resulting information to preserve natural resources.</t>
  </si>
  <si>
    <t>NPS Action Plan for Preserving Natural Resources (8/99);  FY01 Inventory and Monitoring Program Annual Report (12/01); FY01 Funding the Natural Resource Challenge Report (2002); FY00 appropriations report language</t>
  </si>
  <si>
    <t>NPS Action Plan for Preserving Natural Resources (8/99);  FY01 Inventory and Monitoring Program Annual Report (12/01); FY01 Funding the Natural Resource Challenge Report (2002); FY00 appropriations report language; House appropriations subcommittee oversight hearing (3/8/01)</t>
  </si>
  <si>
    <t>NPS Action Plan for Preserving Natural Resources (8/99);  FY01 Inventory and Monitoring Program Annual Report (12/01); FY01 Funding the Natural Resource Challenge Report (2002); FY00 appropriations report language; House appropriations subcommitee hearing (3/8/01)</t>
  </si>
  <si>
    <t>88%  (2,438) of 2,767 outstanding data sets completed by the end of FY 2008</t>
  </si>
  <si>
    <t>49% (1,355) of 2,767 outstanding data sets completed by the end of FY 2002</t>
  </si>
  <si>
    <r>
      <t>Native and Endangered Species</t>
    </r>
    <r>
      <rPr>
        <sz val="9"/>
        <color indexed="12"/>
        <rFont val="Arial"/>
        <family val="2"/>
      </rPr>
      <t xml:space="preserve"> -- Improve or stabilize the status of federally listed threatened and endangered (T&amp;E) species in national parks.</t>
    </r>
  </si>
  <si>
    <t>The program goals are to establish a baseline inventory, a effective monitoring strategy, and a mechanism for making initial improvements in natural resource conditions.  In effect, the program's outcome is the ability to measure the outcomes of ecosystem management.</t>
  </si>
  <si>
    <t>The annual performance goals lay out a clear schedule for completing inventory and monitoring goals.  Less clear are the annual performance goals for improving natural resource conditions.  These goals are based on previous capabilities and need to be updated to reflect funding increases and changes to DOI's overall strategic plan.</t>
  </si>
  <si>
    <t xml:space="preserve">As the principal partners, USGS and universities have generally shown commitment toward long-term goals.  </t>
  </si>
  <si>
    <t>NPS has collaborated well with USGS and universities.  NatureServe (formerly a part of The Nature Conservancy) maintains natural heritage databases and is a major partner in inventory activities. States and local jurisdictions are also cooperating in invasive species control efforts. (NPS must still be careful not to expand the Challenge beyond its current limits.)</t>
  </si>
  <si>
    <t>Portions of the program are subject to peer review and have been evaluated independently, but there has not yet been an independent evaluation of the program overall.  The NPS Advisory Board Science Committee is looking into a conducting a review, which could address this issue.</t>
  </si>
  <si>
    <t xml:space="preserve">Although the budget structure is not sufficiently detailed to cover this program, NPS has compensated for that through an annual report on program funding.  </t>
  </si>
  <si>
    <t>The annual report on Challenge funding and recent budget justifications show the link between funding requests and long-term goals.</t>
  </si>
  <si>
    <t>The program as a whole is a collection of steps aimed at addressing a long-term deficiency in understanding and tracking the natural resource conditions in parks.</t>
  </si>
  <si>
    <r>
      <t xml:space="preserve">80%  (216) of 270  national parks with significant natural resources have </t>
    </r>
    <r>
      <rPr>
        <u val="single"/>
        <sz val="9"/>
        <color indexed="12"/>
        <rFont val="Arial"/>
        <family val="2"/>
      </rPr>
      <t>implemented</t>
    </r>
    <r>
      <rPr>
        <sz val="9"/>
        <color indexed="12"/>
        <rFont val="Arial"/>
        <family val="2"/>
      </rPr>
      <t xml:space="preserve"> natural resource monitoring of key vital signs parameters by the end of FY 2008</t>
    </r>
  </si>
  <si>
    <t xml:space="preserve">37% (366) of 990 federally listed species found in national parks are in stable or improving condition by the end of FY 2008  </t>
  </si>
  <si>
    <r>
      <t xml:space="preserve">17% (46) of 270 national parks with significant natural resources have </t>
    </r>
    <r>
      <rPr>
        <u val="single"/>
        <sz val="9"/>
        <color indexed="12"/>
        <rFont val="Arial"/>
        <family val="2"/>
      </rPr>
      <t>identified</t>
    </r>
    <r>
      <rPr>
        <sz val="9"/>
        <color indexed="12"/>
        <rFont val="Arial"/>
        <family val="2"/>
      </rPr>
      <t xml:space="preserve"> their vital signs for natural resource monitoring by the end of FY 2002</t>
    </r>
  </si>
  <si>
    <t>Actual Progress achieved:</t>
  </si>
  <si>
    <t>The program does not yet have sufficient benchmarks to compare its overall effectiveness to other programs, but it can make anecdotal comparisons.  It is difficult to make useful comparisons between agencies conducting I&amp;M and resource preservation programs, because each program has different objectives and requirements.  However, there are too many similarities to warrant a "Not applicable" rating.  Consequently, the question was retained, but the weighting reduced.</t>
  </si>
  <si>
    <r>
      <t xml:space="preserve">The program is still relatively new, so it cannot document an independent evaluation of the </t>
    </r>
    <r>
      <rPr>
        <u val="single"/>
        <sz val="9"/>
        <color indexed="12"/>
        <rFont val="Arial"/>
        <family val="2"/>
      </rPr>
      <t>overall program</t>
    </r>
    <r>
      <rPr>
        <sz val="9"/>
        <color indexed="12"/>
        <rFont val="Arial"/>
        <family val="2"/>
      </rPr>
      <t xml:space="preserve"> to identify gaps in performance evaluation.  However, there have been internal and external reviews of </t>
    </r>
    <r>
      <rPr>
        <u val="single"/>
        <sz val="9"/>
        <color indexed="12"/>
        <rFont val="Arial"/>
        <family val="2"/>
      </rPr>
      <t>program components</t>
    </r>
    <r>
      <rPr>
        <sz val="9"/>
        <color indexed="12"/>
        <rFont val="Arial"/>
        <family val="2"/>
      </rPr>
      <t>.  The Science Committee of the Secretary's NPS Advisory Board will be developing a workplan in the fall to evaluate the program overall.</t>
    </r>
  </si>
  <si>
    <t>Name of Program:  National Park Service Natural Resource Challenge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</si>
</sst>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
      <u val="single"/>
      <sz val="9"/>
      <color indexed="12"/>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9" fillId="2" borderId="0" xfId="0" applyFont="1" applyFill="1" applyAlignment="1">
      <alignment horizontal="center" wrapText="1"/>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4" xfId="0" applyBorder="1" applyAlignment="1">
      <alignment horizontal="left" vertical="top"/>
    </xf>
    <xf numFmtId="0" fontId="12" fillId="0" borderId="0" xfId="0" applyFont="1" applyAlignment="1" applyProtection="1">
      <alignment horizontal="center" vertical="top" wrapText="1"/>
      <protection locked="0"/>
    </xf>
    <xf numFmtId="0" fontId="0" fillId="0" borderId="5" xfId="0" applyBorder="1" applyAlignment="1">
      <alignment horizontal="left" vertical="top"/>
    </xf>
    <xf numFmtId="0" fontId="0" fillId="0" borderId="6" xfId="0" applyBorder="1" applyAlignment="1">
      <alignment horizontal="left" vertical="top"/>
    </xf>
    <xf numFmtId="0" fontId="30"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0" xfId="0" applyAlignment="1">
      <alignment horizontal="left" vertical="top" wrapText="1"/>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3" fillId="2" borderId="0" xfId="0" applyFont="1" applyFill="1" applyAlignment="1">
      <alignment horizontal="center" wrapText="1"/>
    </xf>
    <xf numFmtId="0" fontId="30" fillId="0" borderId="5" xfId="0" applyFont="1" applyBorder="1" applyAlignment="1" applyProtection="1">
      <alignment horizontal="left" vertical="top"/>
      <protection locked="0"/>
    </xf>
    <xf numFmtId="0" fontId="0" fillId="0" borderId="6" xfId="0" applyBorder="1" applyAlignment="1">
      <alignment horizontal="left" vertical="top" wrapText="1"/>
    </xf>
    <xf numFmtId="0" fontId="12"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 xfId="0"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4"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1"/>
  <sheetViews>
    <sheetView tabSelected="1" view="pageBreakPreview" zoomScale="60"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8.00390625" style="0" customWidth="1"/>
    <col min="4" max="4" width="50.7109375" style="0" customWidth="1"/>
    <col min="5" max="5" width="50.57421875" style="0" customWidth="1"/>
    <col min="6" max="6" width="10.421875" style="0" customWidth="1"/>
    <col min="7" max="7" width="9.57421875" style="0" customWidth="1"/>
  </cols>
  <sheetData>
    <row r="1" spans="1:7" ht="15.75">
      <c r="A1" s="69" t="s">
        <v>47</v>
      </c>
      <c r="B1" s="69"/>
      <c r="C1" s="70"/>
      <c r="D1" s="70"/>
      <c r="E1" s="70"/>
      <c r="F1" s="70"/>
      <c r="G1" s="70"/>
    </row>
    <row r="2" spans="1:7" ht="15">
      <c r="A2" s="71" t="s">
        <v>48</v>
      </c>
      <c r="B2" s="71"/>
      <c r="C2" s="72"/>
      <c r="D2" s="72"/>
      <c r="E2" s="72"/>
      <c r="F2" s="72"/>
      <c r="G2" s="72"/>
    </row>
    <row r="3" spans="1:7" ht="15.75">
      <c r="A3" s="73" t="s">
        <v>115</v>
      </c>
      <c r="B3" s="74"/>
      <c r="C3" s="74"/>
      <c r="D3" s="74"/>
      <c r="E3" s="74"/>
      <c r="F3" s="74"/>
      <c r="G3" s="74"/>
    </row>
    <row r="4" spans="1:7" ht="15">
      <c r="A4" s="40" t="s">
        <v>84</v>
      </c>
      <c r="B4" s="27"/>
      <c r="C4" s="28"/>
      <c r="D4" s="29"/>
      <c r="E4" s="29"/>
      <c r="F4" s="30"/>
      <c r="G4" s="30"/>
    </row>
    <row r="5" spans="1:7" ht="22.5">
      <c r="A5" s="63" t="s">
        <v>41</v>
      </c>
      <c r="B5" s="63"/>
      <c r="C5" s="2" t="s">
        <v>42</v>
      </c>
      <c r="D5" s="2" t="s">
        <v>72</v>
      </c>
      <c r="E5" s="2" t="s">
        <v>78</v>
      </c>
      <c r="F5" s="46" t="s">
        <v>60</v>
      </c>
      <c r="G5" s="46" t="s">
        <v>40</v>
      </c>
    </row>
    <row r="6" spans="1:7" ht="66.75" customHeight="1">
      <c r="A6" s="3">
        <v>1</v>
      </c>
      <c r="B6" s="4" t="s">
        <v>43</v>
      </c>
      <c r="C6" s="15" t="s">
        <v>85</v>
      </c>
      <c r="D6" s="16" t="s">
        <v>94</v>
      </c>
      <c r="E6" s="16" t="s">
        <v>95</v>
      </c>
      <c r="F6" s="17">
        <v>0.2</v>
      </c>
      <c r="G6" s="5">
        <f>IF(C6="yes",(1*F6),IF(C6="no",(0*F6),""))</f>
        <v>0.2</v>
      </c>
    </row>
    <row r="7" spans="1:7" ht="74.25" customHeight="1">
      <c r="A7" s="3">
        <v>2</v>
      </c>
      <c r="B7" s="4" t="s">
        <v>73</v>
      </c>
      <c r="C7" s="15" t="s">
        <v>85</v>
      </c>
      <c r="D7" s="16" t="s">
        <v>86</v>
      </c>
      <c r="E7" s="16" t="s">
        <v>96</v>
      </c>
      <c r="F7" s="17">
        <v>0.2</v>
      </c>
      <c r="G7" s="5">
        <f>IF(C7="yes",(1*F7),IF(C7="no",(0*F7),""))</f>
        <v>0.2</v>
      </c>
    </row>
    <row r="8" spans="1:7" ht="82.5" customHeight="1">
      <c r="A8" s="3">
        <v>3</v>
      </c>
      <c r="B8" s="4" t="s">
        <v>63</v>
      </c>
      <c r="C8" s="15" t="s">
        <v>85</v>
      </c>
      <c r="D8" s="16" t="s">
        <v>87</v>
      </c>
      <c r="E8" s="16" t="s">
        <v>20</v>
      </c>
      <c r="F8" s="17">
        <v>0.2</v>
      </c>
      <c r="G8" s="5">
        <f>IF(C8="yes",(1*F8),IF(C8="no",(0*F8),""))</f>
        <v>0.2</v>
      </c>
    </row>
    <row r="9" spans="1:7" ht="108">
      <c r="A9" s="3">
        <v>4</v>
      </c>
      <c r="B9" s="4" t="s">
        <v>77</v>
      </c>
      <c r="C9" s="15" t="s">
        <v>85</v>
      </c>
      <c r="D9" s="16" t="s">
        <v>21</v>
      </c>
      <c r="E9" s="16" t="s">
        <v>22</v>
      </c>
      <c r="F9" s="17">
        <v>0.2</v>
      </c>
      <c r="G9" s="5">
        <f>IF(C9="yes",(1*F9),IF(C9="no",(0*F9),""))</f>
        <v>0.2</v>
      </c>
    </row>
    <row r="10" spans="1:7" ht="72">
      <c r="A10" s="3">
        <v>5</v>
      </c>
      <c r="B10" s="4" t="s">
        <v>74</v>
      </c>
      <c r="C10" s="15" t="s">
        <v>85</v>
      </c>
      <c r="D10" s="16" t="s">
        <v>23</v>
      </c>
      <c r="E10" s="16" t="s">
        <v>97</v>
      </c>
      <c r="F10" s="17">
        <v>0.2</v>
      </c>
      <c r="G10" s="5">
        <f>IF(C10="yes",(1*F10),IF(C10="no",(0*F10),""))</f>
        <v>0.2</v>
      </c>
    </row>
    <row r="11" spans="1:7" ht="12.75">
      <c r="A11" s="6"/>
      <c r="B11" s="7"/>
      <c r="C11" s="8"/>
      <c r="D11" s="9"/>
      <c r="E11" s="9"/>
      <c r="F11" s="10"/>
      <c r="G11" s="10"/>
    </row>
    <row r="12" spans="1:7" ht="15">
      <c r="A12" s="41" t="s">
        <v>44</v>
      </c>
      <c r="B12" s="31"/>
      <c r="C12" s="32"/>
      <c r="D12" s="33"/>
      <c r="E12" s="33"/>
      <c r="F12" s="42" t="str">
        <f>IF(SUM(F6:F10)&lt;&gt;100%,"ERROR","100%")</f>
        <v>100%</v>
      </c>
      <c r="G12" s="42">
        <f>SUM(G6:G10)</f>
        <v>1</v>
      </c>
    </row>
    <row r="13" spans="1:7" ht="14.25">
      <c r="A13" s="11"/>
      <c r="B13" s="12"/>
      <c r="C13" s="1"/>
      <c r="D13" s="13"/>
      <c r="E13" s="13"/>
      <c r="F13" s="11"/>
      <c r="G13" s="11"/>
    </row>
    <row r="14" spans="1:7" ht="15">
      <c r="A14" s="40" t="s">
        <v>81</v>
      </c>
      <c r="B14" s="34"/>
      <c r="C14" s="35"/>
      <c r="D14" s="36"/>
      <c r="E14" s="36"/>
      <c r="F14" s="37"/>
      <c r="G14" s="37"/>
    </row>
    <row r="15" spans="1:7" ht="22.5">
      <c r="A15" s="63" t="s">
        <v>41</v>
      </c>
      <c r="B15" s="63"/>
      <c r="C15" s="2" t="s">
        <v>42</v>
      </c>
      <c r="D15" s="2" t="s">
        <v>72</v>
      </c>
      <c r="E15" s="2" t="s">
        <v>78</v>
      </c>
      <c r="F15" s="46" t="s">
        <v>60</v>
      </c>
      <c r="G15" s="46" t="s">
        <v>40</v>
      </c>
    </row>
    <row r="16" spans="1:7" ht="84">
      <c r="A16" s="3">
        <v>1</v>
      </c>
      <c r="B16" s="4" t="s">
        <v>54</v>
      </c>
      <c r="C16" s="15" t="s">
        <v>85</v>
      </c>
      <c r="D16" s="16" t="s">
        <v>101</v>
      </c>
      <c r="E16" s="16" t="s">
        <v>24</v>
      </c>
      <c r="F16" s="17">
        <v>0.1428</v>
      </c>
      <c r="G16" s="5">
        <f aca="true" t="shared" si="0" ref="G16:G22">IF(C16="yes",(1*F16),IF(C16="no",(0*F16),""))</f>
        <v>0.1428</v>
      </c>
    </row>
    <row r="17" spans="1:7" ht="81" customHeight="1">
      <c r="A17" s="3">
        <v>2</v>
      </c>
      <c r="B17" s="4" t="s">
        <v>62</v>
      </c>
      <c r="C17" s="15" t="s">
        <v>85</v>
      </c>
      <c r="D17" s="16" t="s">
        <v>102</v>
      </c>
      <c r="E17" s="16" t="s">
        <v>25</v>
      </c>
      <c r="F17" s="17">
        <v>0.1428</v>
      </c>
      <c r="G17" s="5">
        <f t="shared" si="0"/>
        <v>0.1428</v>
      </c>
    </row>
    <row r="18" spans="1:7" ht="72">
      <c r="A18" s="3">
        <v>3</v>
      </c>
      <c r="B18" s="4" t="s">
        <v>64</v>
      </c>
      <c r="C18" s="15" t="s">
        <v>85</v>
      </c>
      <c r="D18" s="16" t="s">
        <v>103</v>
      </c>
      <c r="E18" s="16" t="s">
        <v>26</v>
      </c>
      <c r="F18" s="17">
        <v>0.1428</v>
      </c>
      <c r="G18" s="5">
        <f t="shared" si="0"/>
        <v>0.1428</v>
      </c>
    </row>
    <row r="19" spans="1:7" ht="180">
      <c r="A19" s="3">
        <v>4</v>
      </c>
      <c r="B19" s="4" t="s">
        <v>79</v>
      </c>
      <c r="C19" s="15" t="s">
        <v>85</v>
      </c>
      <c r="D19" s="16" t="s">
        <v>104</v>
      </c>
      <c r="E19" s="16" t="s">
        <v>27</v>
      </c>
      <c r="F19" s="17">
        <v>0.143</v>
      </c>
      <c r="G19" s="5">
        <f t="shared" si="0"/>
        <v>0.143</v>
      </c>
    </row>
    <row r="20" spans="1:7" ht="108">
      <c r="A20" s="3">
        <v>5</v>
      </c>
      <c r="B20" s="4" t="s">
        <v>80</v>
      </c>
      <c r="C20" s="15" t="s">
        <v>89</v>
      </c>
      <c r="D20" s="16" t="s">
        <v>105</v>
      </c>
      <c r="E20" s="16" t="s">
        <v>28</v>
      </c>
      <c r="F20" s="17">
        <v>0.1428</v>
      </c>
      <c r="G20" s="5">
        <f t="shared" si="0"/>
        <v>0</v>
      </c>
    </row>
    <row r="21" spans="1:7" ht="72">
      <c r="A21" s="3">
        <v>6</v>
      </c>
      <c r="B21" s="4" t="s">
        <v>45</v>
      </c>
      <c r="C21" s="15" t="s">
        <v>85</v>
      </c>
      <c r="D21" s="16" t="s">
        <v>106</v>
      </c>
      <c r="E21" s="16" t="s">
        <v>107</v>
      </c>
      <c r="F21" s="17">
        <v>0.143</v>
      </c>
      <c r="G21" s="5">
        <f t="shared" si="0"/>
        <v>0.143</v>
      </c>
    </row>
    <row r="22" spans="1:7" ht="60">
      <c r="A22" s="3">
        <v>7</v>
      </c>
      <c r="B22" s="4" t="s">
        <v>51</v>
      </c>
      <c r="C22" s="15" t="s">
        <v>85</v>
      </c>
      <c r="D22" s="16" t="s">
        <v>108</v>
      </c>
      <c r="E22" s="16" t="s">
        <v>29</v>
      </c>
      <c r="F22" s="17">
        <v>0.1428</v>
      </c>
      <c r="G22" s="5">
        <f t="shared" si="0"/>
        <v>0.1428</v>
      </c>
    </row>
    <row r="23" spans="1:7" ht="12.75">
      <c r="A23" s="10"/>
      <c r="B23" s="14"/>
      <c r="C23" s="8"/>
      <c r="D23" s="9"/>
      <c r="E23" s="9"/>
      <c r="F23" s="10"/>
      <c r="G23" s="10"/>
    </row>
    <row r="24" spans="1:7" ht="15">
      <c r="A24" s="41" t="s">
        <v>44</v>
      </c>
      <c r="B24" s="31"/>
      <c r="C24" s="32"/>
      <c r="D24" s="33"/>
      <c r="E24" s="33"/>
      <c r="F24" s="42" t="str">
        <f>IF(SUM(F16:F22)&lt;&gt;100%,"ERROR","100%")</f>
        <v>100%</v>
      </c>
      <c r="G24" s="42">
        <f>SUM(G16:G22)</f>
        <v>0.8572000000000001</v>
      </c>
    </row>
    <row r="25" spans="1:7" ht="14.25">
      <c r="A25" s="11"/>
      <c r="B25" s="12"/>
      <c r="C25" s="1"/>
      <c r="D25" s="13"/>
      <c r="E25" s="13"/>
      <c r="F25" s="11"/>
      <c r="G25" s="11"/>
    </row>
    <row r="26" spans="1:7" ht="15">
      <c r="A26" s="40" t="s">
        <v>82</v>
      </c>
      <c r="B26" s="34"/>
      <c r="C26" s="35"/>
      <c r="D26" s="36"/>
      <c r="E26" s="36"/>
      <c r="F26" s="37"/>
      <c r="G26" s="37"/>
    </row>
    <row r="27" spans="1:7" ht="22.5">
      <c r="A27" s="63" t="s">
        <v>41</v>
      </c>
      <c r="B27" s="63"/>
      <c r="C27" s="2" t="s">
        <v>42</v>
      </c>
      <c r="D27" s="2" t="s">
        <v>72</v>
      </c>
      <c r="E27" s="2" t="s">
        <v>78</v>
      </c>
      <c r="F27" s="46" t="s">
        <v>60</v>
      </c>
      <c r="G27" s="46" t="s">
        <v>40</v>
      </c>
    </row>
    <row r="28" spans="1:7" ht="135.75" customHeight="1">
      <c r="A28" s="3">
        <v>1</v>
      </c>
      <c r="B28" s="4" t="s">
        <v>75</v>
      </c>
      <c r="C28" s="15" t="s">
        <v>85</v>
      </c>
      <c r="D28" s="16" t="s">
        <v>19</v>
      </c>
      <c r="E28" s="16" t="s">
        <v>12</v>
      </c>
      <c r="F28" s="17">
        <v>0.1428</v>
      </c>
      <c r="G28" s="5">
        <f aca="true" t="shared" si="1" ref="G28:G34">IF(C28="yes",(1*F28),IF(C28="no",(0*F28),""))</f>
        <v>0.1428</v>
      </c>
    </row>
    <row r="29" spans="1:7" ht="93" customHeight="1">
      <c r="A29" s="3">
        <v>2</v>
      </c>
      <c r="B29" s="4" t="s">
        <v>65</v>
      </c>
      <c r="C29" s="15" t="s">
        <v>89</v>
      </c>
      <c r="D29" s="16" t="s">
        <v>13</v>
      </c>
      <c r="E29" s="16" t="s">
        <v>30</v>
      </c>
      <c r="F29" s="17">
        <v>0.1428</v>
      </c>
      <c r="G29" s="5">
        <f t="shared" si="1"/>
        <v>0</v>
      </c>
    </row>
    <row r="30" spans="1:7" ht="48">
      <c r="A30" s="3">
        <v>3</v>
      </c>
      <c r="B30" s="4" t="s">
        <v>49</v>
      </c>
      <c r="C30" s="15" t="s">
        <v>85</v>
      </c>
      <c r="D30" s="16" t="s">
        <v>31</v>
      </c>
      <c r="E30" s="16" t="s">
        <v>32</v>
      </c>
      <c r="F30" s="17">
        <v>0.143</v>
      </c>
      <c r="G30" s="5">
        <f t="shared" si="1"/>
        <v>0.143</v>
      </c>
    </row>
    <row r="31" spans="1:7" ht="173.25" customHeight="1">
      <c r="A31" s="3">
        <v>4</v>
      </c>
      <c r="B31" s="4" t="s">
        <v>76</v>
      </c>
      <c r="C31" s="15" t="s">
        <v>89</v>
      </c>
      <c r="D31" s="16" t="s">
        <v>16</v>
      </c>
      <c r="E31" s="16" t="s">
        <v>17</v>
      </c>
      <c r="F31" s="17">
        <v>0.1428</v>
      </c>
      <c r="G31" s="5">
        <f t="shared" si="1"/>
        <v>0</v>
      </c>
    </row>
    <row r="32" spans="1:7" ht="108">
      <c r="A32" s="3">
        <v>5</v>
      </c>
      <c r="B32" s="4" t="s">
        <v>61</v>
      </c>
      <c r="C32" s="15" t="s">
        <v>89</v>
      </c>
      <c r="D32" s="16" t="s">
        <v>14</v>
      </c>
      <c r="E32" s="16" t="s">
        <v>90</v>
      </c>
      <c r="F32" s="17">
        <v>0.143</v>
      </c>
      <c r="G32" s="5">
        <f t="shared" si="1"/>
        <v>0</v>
      </c>
    </row>
    <row r="33" spans="1:7" ht="108">
      <c r="A33" s="3">
        <v>6</v>
      </c>
      <c r="B33" s="4" t="s">
        <v>46</v>
      </c>
      <c r="C33" s="15" t="s">
        <v>89</v>
      </c>
      <c r="D33" s="16" t="s">
        <v>88</v>
      </c>
      <c r="E33" s="16" t="s">
        <v>91</v>
      </c>
      <c r="F33" s="17">
        <v>0.1428</v>
      </c>
      <c r="G33" s="5">
        <f t="shared" si="1"/>
        <v>0</v>
      </c>
    </row>
    <row r="34" spans="1:7" ht="72">
      <c r="A34" s="3">
        <v>7</v>
      </c>
      <c r="B34" s="4" t="s">
        <v>50</v>
      </c>
      <c r="C34" s="15" t="s">
        <v>85</v>
      </c>
      <c r="D34" s="16" t="s">
        <v>108</v>
      </c>
      <c r="E34" s="16" t="s">
        <v>15</v>
      </c>
      <c r="F34" s="17">
        <v>0.1428</v>
      </c>
      <c r="G34" s="5">
        <f t="shared" si="1"/>
        <v>0.1428</v>
      </c>
    </row>
    <row r="35" spans="1:7" ht="12.75">
      <c r="A35" s="10"/>
      <c r="B35" s="14"/>
      <c r="C35" s="8"/>
      <c r="D35" s="9"/>
      <c r="E35" s="9"/>
      <c r="F35" s="10"/>
      <c r="G35" s="10"/>
    </row>
    <row r="36" spans="1:7" ht="15">
      <c r="A36" s="41" t="s">
        <v>44</v>
      </c>
      <c r="B36" s="31"/>
      <c r="C36" s="32"/>
      <c r="D36" s="33"/>
      <c r="E36" s="33"/>
      <c r="F36" s="42" t="str">
        <f>IF(SUM(F28:F34)&lt;&gt;100%,"ERROR","100%")</f>
        <v>100%</v>
      </c>
      <c r="G36" s="42">
        <f>SUM(G28:G34)</f>
        <v>0.4286</v>
      </c>
    </row>
    <row r="37" spans="1:7" ht="14.25">
      <c r="A37" s="11"/>
      <c r="B37" s="12"/>
      <c r="C37" s="1"/>
      <c r="D37" s="13"/>
      <c r="E37" s="13"/>
      <c r="F37" s="11"/>
      <c r="G37" s="11"/>
    </row>
    <row r="38" spans="1:7" ht="15">
      <c r="A38" s="40" t="s">
        <v>83</v>
      </c>
      <c r="B38" s="34"/>
      <c r="C38" s="38"/>
      <c r="D38" s="39"/>
      <c r="E38" s="36"/>
      <c r="F38" s="37"/>
      <c r="G38" s="37"/>
    </row>
    <row r="39" spans="1:7" ht="22.5">
      <c r="A39" s="63" t="s">
        <v>41</v>
      </c>
      <c r="B39" s="63"/>
      <c r="C39" s="2" t="s">
        <v>42</v>
      </c>
      <c r="D39" s="2" t="s">
        <v>72</v>
      </c>
      <c r="E39" s="2" t="s">
        <v>78</v>
      </c>
      <c r="F39" s="46" t="s">
        <v>60</v>
      </c>
      <c r="G39" s="46" t="s">
        <v>40</v>
      </c>
    </row>
    <row r="40" spans="1:7" ht="69.75" customHeight="1">
      <c r="A40" s="3">
        <v>1</v>
      </c>
      <c r="B40" s="18" t="s">
        <v>52</v>
      </c>
      <c r="C40" s="50" t="s">
        <v>33</v>
      </c>
      <c r="D40" s="16" t="s">
        <v>5</v>
      </c>
      <c r="E40" s="16" t="s">
        <v>34</v>
      </c>
      <c r="F40" s="17">
        <v>0.25</v>
      </c>
      <c r="G40" s="5">
        <f>IF(C40="yes",(1*F40),IF(C40="no",(0*F40),IF(C40="small extent",(0.33*F40),IF(C40="large extent",(0.67*F40),""))))</f>
        <v>0.1675</v>
      </c>
    </row>
    <row r="41" spans="1:7" ht="12.75">
      <c r="A41" s="3"/>
      <c r="B41" s="23" t="s">
        <v>69</v>
      </c>
      <c r="C41" s="64" t="s">
        <v>6</v>
      </c>
      <c r="D41" s="51"/>
      <c r="E41" s="51"/>
      <c r="F41" s="51"/>
      <c r="G41" s="52"/>
    </row>
    <row r="42" spans="1:7" ht="13.5" customHeight="1">
      <c r="A42" s="3"/>
      <c r="B42" s="24" t="s">
        <v>58</v>
      </c>
      <c r="C42" s="66" t="s">
        <v>98</v>
      </c>
      <c r="D42" s="67"/>
      <c r="E42" s="67"/>
      <c r="F42" s="55"/>
      <c r="G42" s="68"/>
    </row>
    <row r="43" spans="1:7" ht="14.25" customHeight="1">
      <c r="A43" s="3"/>
      <c r="B43" s="24" t="s">
        <v>112</v>
      </c>
      <c r="C43" s="56" t="s">
        <v>99</v>
      </c>
      <c r="D43" s="57"/>
      <c r="E43" s="57"/>
      <c r="F43" s="58"/>
      <c r="G43" s="59"/>
    </row>
    <row r="44" spans="1:7" ht="14.25" customHeight="1">
      <c r="A44" s="3"/>
      <c r="B44" s="23" t="s">
        <v>70</v>
      </c>
      <c r="C44" s="53" t="s">
        <v>1</v>
      </c>
      <c r="D44" s="54"/>
      <c r="E44" s="54"/>
      <c r="F44" s="54"/>
      <c r="G44" s="65"/>
    </row>
    <row r="45" spans="1:7" ht="12.75">
      <c r="A45" s="3"/>
      <c r="B45" s="24" t="s">
        <v>58</v>
      </c>
      <c r="C45" s="56" t="s">
        <v>109</v>
      </c>
      <c r="D45" s="57"/>
      <c r="E45" s="57"/>
      <c r="F45" s="58"/>
      <c r="G45" s="59"/>
    </row>
    <row r="46" spans="1:7" ht="13.5" customHeight="1">
      <c r="A46" s="3"/>
      <c r="B46" s="24" t="s">
        <v>112</v>
      </c>
      <c r="C46" s="56" t="s">
        <v>111</v>
      </c>
      <c r="D46" s="57"/>
      <c r="E46" s="57"/>
      <c r="F46" s="58"/>
      <c r="G46" s="59"/>
    </row>
    <row r="47" spans="1:7" ht="13.5" customHeight="1">
      <c r="A47" s="3"/>
      <c r="B47" s="23" t="s">
        <v>71</v>
      </c>
      <c r="C47" s="53" t="s">
        <v>100</v>
      </c>
      <c r="D47" s="54"/>
      <c r="E47" s="54"/>
      <c r="F47" s="54"/>
      <c r="G47" s="65"/>
    </row>
    <row r="48" spans="1:8" ht="13.5" customHeight="1">
      <c r="A48" s="3"/>
      <c r="B48" s="24" t="s">
        <v>58</v>
      </c>
      <c r="C48" s="66" t="s">
        <v>110</v>
      </c>
      <c r="D48" s="67"/>
      <c r="E48" s="67"/>
      <c r="F48" s="55"/>
      <c r="G48" s="68"/>
      <c r="H48" s="21"/>
    </row>
    <row r="49" spans="1:8" ht="13.5" customHeight="1">
      <c r="A49" s="3"/>
      <c r="B49" s="24" t="s">
        <v>112</v>
      </c>
      <c r="C49" s="66" t="s">
        <v>2</v>
      </c>
      <c r="D49" s="67"/>
      <c r="E49" s="67"/>
      <c r="F49" s="55"/>
      <c r="G49" s="68"/>
      <c r="H49" s="21"/>
    </row>
    <row r="50" spans="1:8" ht="12.75">
      <c r="A50" s="3"/>
      <c r="B50" s="23" t="s">
        <v>92</v>
      </c>
      <c r="C50" s="53" t="s">
        <v>3</v>
      </c>
      <c r="D50" s="54"/>
      <c r="E50" s="54"/>
      <c r="F50" s="54"/>
      <c r="G50" s="65"/>
      <c r="H50" s="21"/>
    </row>
    <row r="51" spans="1:8" ht="12.75">
      <c r="A51" s="3"/>
      <c r="B51" s="24" t="s">
        <v>58</v>
      </c>
      <c r="C51" s="47" t="s">
        <v>4</v>
      </c>
      <c r="D51" s="48"/>
      <c r="E51" s="48"/>
      <c r="F51" s="48"/>
      <c r="G51" s="49"/>
      <c r="H51" s="21"/>
    </row>
    <row r="52" spans="1:7" ht="13.5" customHeight="1">
      <c r="A52" s="3"/>
      <c r="B52" s="24" t="s">
        <v>112</v>
      </c>
      <c r="C52" s="60" t="s">
        <v>9</v>
      </c>
      <c r="D52" s="61"/>
      <c r="E52" s="61"/>
      <c r="F52" s="61"/>
      <c r="G52" s="62"/>
    </row>
    <row r="53" spans="1:7" ht="69" customHeight="1">
      <c r="A53" s="20">
        <v>2</v>
      </c>
      <c r="B53" s="19" t="s">
        <v>53</v>
      </c>
      <c r="C53" s="50" t="s">
        <v>33</v>
      </c>
      <c r="D53" s="16" t="s">
        <v>5</v>
      </c>
      <c r="E53" s="16" t="s">
        <v>34</v>
      </c>
      <c r="F53" s="17">
        <v>0.25</v>
      </c>
      <c r="G53" s="5">
        <f>IF(C53="yes",(1*F53),IF(C53="no",(0*F53),IF(C53="small extent",(0.33*F53),IF(C53="large extent",(0.67*F53),""))))</f>
        <v>0.1675</v>
      </c>
    </row>
    <row r="54" spans="1:7" ht="12.75">
      <c r="A54" s="3"/>
      <c r="B54" s="23" t="s">
        <v>66</v>
      </c>
      <c r="C54" s="64" t="s">
        <v>6</v>
      </c>
      <c r="D54" s="51"/>
      <c r="E54" s="51"/>
      <c r="F54" s="51"/>
      <c r="G54" s="52"/>
    </row>
    <row r="55" spans="1:7" ht="12.75">
      <c r="A55" s="3"/>
      <c r="B55" s="24" t="s">
        <v>57</v>
      </c>
      <c r="C55" s="56" t="s">
        <v>8</v>
      </c>
      <c r="D55" s="57"/>
      <c r="E55" s="57"/>
      <c r="F55" s="58"/>
      <c r="G55" s="59"/>
    </row>
    <row r="56" spans="1:7" ht="12.75">
      <c r="A56" s="3"/>
      <c r="B56" s="25" t="s">
        <v>59</v>
      </c>
      <c r="C56" s="56" t="s">
        <v>99</v>
      </c>
      <c r="D56" s="77"/>
      <c r="E56" s="77"/>
      <c r="F56" s="78"/>
      <c r="G56" s="79"/>
    </row>
    <row r="57" spans="1:7" ht="13.5" customHeight="1">
      <c r="A57" s="3"/>
      <c r="B57" s="24" t="s">
        <v>67</v>
      </c>
      <c r="C57" s="53" t="s">
        <v>1</v>
      </c>
      <c r="D57" s="54"/>
      <c r="E57" s="54"/>
      <c r="F57" s="54"/>
      <c r="G57" s="65"/>
    </row>
    <row r="58" spans="1:7" ht="12.75">
      <c r="A58" s="3"/>
      <c r="B58" s="24" t="s">
        <v>57</v>
      </c>
      <c r="C58" s="56" t="s">
        <v>7</v>
      </c>
      <c r="D58" s="57"/>
      <c r="E58" s="57"/>
      <c r="F58" s="58"/>
      <c r="G58" s="59"/>
    </row>
    <row r="59" spans="1:7" ht="12.75">
      <c r="A59" s="3"/>
      <c r="B59" s="25" t="s">
        <v>59</v>
      </c>
      <c r="C59" s="56" t="s">
        <v>111</v>
      </c>
      <c r="D59" s="57"/>
      <c r="E59" s="57"/>
      <c r="F59" s="58"/>
      <c r="G59" s="59"/>
    </row>
    <row r="60" spans="1:7" ht="14.25" customHeight="1">
      <c r="A60" s="3"/>
      <c r="B60" s="24" t="s">
        <v>68</v>
      </c>
      <c r="C60" s="53" t="s">
        <v>100</v>
      </c>
      <c r="D60" s="54"/>
      <c r="E60" s="54"/>
      <c r="F60" s="54"/>
      <c r="G60" s="65"/>
    </row>
    <row r="61" spans="1:7" ht="14.25" customHeight="1">
      <c r="A61" s="3"/>
      <c r="B61" s="24" t="s">
        <v>57</v>
      </c>
      <c r="C61" s="66" t="s">
        <v>2</v>
      </c>
      <c r="D61" s="67"/>
      <c r="E61" s="67"/>
      <c r="F61" s="55"/>
      <c r="G61" s="68"/>
    </row>
    <row r="62" spans="1:7" ht="15" customHeight="1">
      <c r="A62" s="3"/>
      <c r="B62" s="24" t="s">
        <v>59</v>
      </c>
      <c r="C62" s="66" t="s">
        <v>2</v>
      </c>
      <c r="D62" s="67"/>
      <c r="E62" s="67"/>
      <c r="F62" s="55"/>
      <c r="G62" s="68"/>
    </row>
    <row r="63" spans="1:7" ht="12.75">
      <c r="A63" s="3"/>
      <c r="B63" s="23" t="s">
        <v>36</v>
      </c>
      <c r="C63" s="64" t="s">
        <v>93</v>
      </c>
      <c r="D63" s="51"/>
      <c r="E63" s="51"/>
      <c r="F63" s="51"/>
      <c r="G63" s="52"/>
    </row>
    <row r="64" spans="1:7" ht="12.75">
      <c r="A64" s="3"/>
      <c r="B64" s="24" t="s">
        <v>57</v>
      </c>
      <c r="C64" s="56" t="s">
        <v>10</v>
      </c>
      <c r="D64" s="57"/>
      <c r="E64" s="57"/>
      <c r="F64" s="57"/>
      <c r="G64" s="59"/>
    </row>
    <row r="65" spans="1:7" ht="12.75">
      <c r="A65" s="3"/>
      <c r="B65" s="25" t="s">
        <v>59</v>
      </c>
      <c r="C65" s="60" t="s">
        <v>9</v>
      </c>
      <c r="D65" s="61"/>
      <c r="E65" s="61"/>
      <c r="F65" s="61"/>
      <c r="G65" s="62"/>
    </row>
    <row r="66" spans="1:7" ht="33.75" customHeight="1">
      <c r="A66" s="3"/>
      <c r="B66" s="26"/>
      <c r="C66" s="75"/>
      <c r="D66" s="76"/>
      <c r="E66" s="76"/>
      <c r="F66" s="76"/>
      <c r="G66" s="76"/>
    </row>
    <row r="67" spans="1:7" ht="221.25" customHeight="1">
      <c r="A67" s="3">
        <v>3</v>
      </c>
      <c r="B67" s="4" t="s">
        <v>35</v>
      </c>
      <c r="C67" s="50" t="s">
        <v>18</v>
      </c>
      <c r="D67" s="16" t="s">
        <v>37</v>
      </c>
      <c r="E67" s="16" t="s">
        <v>38</v>
      </c>
      <c r="F67" s="17">
        <v>0.2</v>
      </c>
      <c r="G67" s="5">
        <f>IF(C67="yes",(1*F67),IF(C67="no",(0*F67),IF(C67="small extent",(0.33*F67),IF(C67="large extent",(0.67*F67),""))))</f>
        <v>0.2</v>
      </c>
    </row>
    <row r="68" spans="1:7" ht="243.75" customHeight="1">
      <c r="A68" s="3">
        <v>4</v>
      </c>
      <c r="B68" s="4" t="s">
        <v>56</v>
      </c>
      <c r="C68" s="50" t="s">
        <v>39</v>
      </c>
      <c r="D68" s="16" t="s">
        <v>113</v>
      </c>
      <c r="E68" s="16" t="s">
        <v>0</v>
      </c>
      <c r="F68" s="17">
        <v>0.1</v>
      </c>
      <c r="G68" s="5">
        <f>IF(C68="yes",(1*F68),IF(C68="no",(0*F68),IF(C68="small extent",(0.33*F68),IF(C68="large extent",(0.67*F68),""))))</f>
        <v>0.033</v>
      </c>
    </row>
    <row r="69" spans="1:7" ht="113.25" customHeight="1">
      <c r="A69" s="22">
        <v>5</v>
      </c>
      <c r="B69" s="4" t="s">
        <v>55</v>
      </c>
      <c r="C69" s="50" t="s">
        <v>33</v>
      </c>
      <c r="D69" s="16" t="s">
        <v>114</v>
      </c>
      <c r="E69" s="16" t="s">
        <v>11</v>
      </c>
      <c r="F69" s="17">
        <v>0.2</v>
      </c>
      <c r="G69" s="5">
        <f>IF(C69="yes",(1*F69),IF(C69="no",(0*F69),IF(C69="small extent",(0.33*F69),IF(C69="large extent",(0.67*F69),""))))</f>
        <v>0.134</v>
      </c>
    </row>
    <row r="70" spans="1:7" ht="12.75">
      <c r="A70" s="10"/>
      <c r="B70" s="4"/>
      <c r="C70" s="8"/>
      <c r="D70" s="9"/>
      <c r="E70" s="9"/>
      <c r="F70" s="10"/>
      <c r="G70" s="10"/>
    </row>
    <row r="71" spans="1:7" ht="15">
      <c r="A71" s="41" t="s">
        <v>44</v>
      </c>
      <c r="B71" s="43"/>
      <c r="C71" s="44"/>
      <c r="D71" s="45"/>
      <c r="E71" s="45"/>
      <c r="F71" s="42" t="str">
        <f>IF(SUM(F40:F69)&lt;&gt;100%,"ERROR","100%")</f>
        <v>100%</v>
      </c>
      <c r="G71" s="42">
        <f>SUM(G40:G69)</f>
        <v>0.7020000000000001</v>
      </c>
    </row>
  </sheetData>
  <sheetProtection formatCells="0" formatColumns="0" formatRows="0" insertColumns="0" insertRows="0" insertHyperlinks="0" deleteColumns="0" deleteRows="0" sort="0" autoFilter="0" pivotTables="0"/>
  <mergeCells count="31">
    <mergeCell ref="C43:G43"/>
    <mergeCell ref="C65:G65"/>
    <mergeCell ref="C59:G59"/>
    <mergeCell ref="C55:G55"/>
    <mergeCell ref="C46:G46"/>
    <mergeCell ref="C63:G63"/>
    <mergeCell ref="C64:G64"/>
    <mergeCell ref="C56:G56"/>
    <mergeCell ref="C61:G61"/>
    <mergeCell ref="C62:G62"/>
    <mergeCell ref="C50:G50"/>
    <mergeCell ref="C57:G57"/>
    <mergeCell ref="C66:G66"/>
    <mergeCell ref="C58:G58"/>
    <mergeCell ref="C60:G60"/>
    <mergeCell ref="A1:G1"/>
    <mergeCell ref="A5:B5"/>
    <mergeCell ref="A15:B15"/>
    <mergeCell ref="A27:B27"/>
    <mergeCell ref="A2:G2"/>
    <mergeCell ref="A3:G3"/>
    <mergeCell ref="C45:G45"/>
    <mergeCell ref="C52:G52"/>
    <mergeCell ref="A39:B39"/>
    <mergeCell ref="C54:G54"/>
    <mergeCell ref="C47:G47"/>
    <mergeCell ref="C48:G48"/>
    <mergeCell ref="C41:G41"/>
    <mergeCell ref="C42:G42"/>
    <mergeCell ref="C44:G44"/>
    <mergeCell ref="C49:G49"/>
  </mergeCells>
  <printOptions/>
  <pageMargins left="0.75" right="0.75" top="1" bottom="1" header="0.5" footer="0.5"/>
  <pageSetup fitToHeight="0" fitToWidth="1" horizontalDpi="600" verticalDpi="600" orientation="landscape" scale="77" r:id="rId3"/>
  <headerFooter alignWithMargins="0">
    <oddFooter>&amp;C&amp;P&amp;R&amp;"Arial,Bold"FY  2004 Budget
Fall Review</oddFooter>
  </headerFooter>
  <rowBreaks count="1" manualBreakCount="1">
    <brk id="1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2002-12-17T14:23:20Z</cp:lastPrinted>
  <dcterms:created xsi:type="dcterms:W3CDTF">2002-04-18T17:14:40Z</dcterms:created>
  <dcterms:modified xsi:type="dcterms:W3CDTF">2003-01-24T18:30:18Z</dcterms:modified>
  <cp:category/>
  <cp:version/>
  <cp:contentType/>
  <cp:contentStatus/>
</cp:coreProperties>
</file>