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2"/>
  </bookViews>
  <sheets>
    <sheet name="TONS Chart" sheetId="1" r:id="rId1"/>
    <sheet name="VALUE Chart" sheetId="2" r:id="rId2"/>
    <sheet name="Sheet1" sheetId="3" r:id="rId3"/>
  </sheets>
  <definedNames>
    <definedName name="_xlnm.Print_Area" localSheetId="2">'Sheet1'!$A$1:$I$38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<sst xmlns="http://schemas.openxmlformats.org/spreadsheetml/2006/main" count="26" uniqueCount="17">
  <si>
    <t>Total</t>
  </si>
  <si>
    <t>Truck</t>
  </si>
  <si>
    <t>Rail</t>
  </si>
  <si>
    <t>Water</t>
  </si>
  <si>
    <t>Air, air &amp; truck</t>
  </si>
  <si>
    <r>
      <t>Intermodal</t>
    </r>
    <r>
      <rPr>
        <vertAlign val="superscript"/>
        <sz val="10"/>
        <rFont val="Arial"/>
        <family val="2"/>
      </rPr>
      <t>1</t>
    </r>
  </si>
  <si>
    <r>
      <t>Pipeline &amp; unknown</t>
    </r>
    <r>
      <rPr>
        <vertAlign val="superscript"/>
        <sz val="10"/>
        <rFont val="Arial"/>
        <family val="2"/>
      </rPr>
      <t>2</t>
    </r>
  </si>
  <si>
    <t xml:space="preserve"> </t>
  </si>
  <si>
    <t>Tons</t>
  </si>
  <si>
    <t>Value</t>
  </si>
  <si>
    <t>Figure 1.  Goods Movement by Mode: 2002</t>
  </si>
  <si>
    <t>Mode</t>
  </si>
  <si>
    <t>Percent</t>
  </si>
  <si>
    <r>
      <t xml:space="preserve">Source: </t>
    </r>
    <r>
      <rPr>
        <sz val="9"/>
        <rFont val="Arial"/>
        <family val="2"/>
      </rPr>
      <t>U.S. Department of Transportation, Federal Highway Administration, Office of Freight Management and Operations, Freight Analysis Framework, version 2.2, 2007.</t>
    </r>
  </si>
  <si>
    <t>Intermodal</t>
  </si>
  <si>
    <t>Pipeline &amp; unknown</t>
  </si>
  <si>
    <r>
      <t xml:space="preserve">Notes: </t>
    </r>
    <r>
      <rPr>
        <sz val="9"/>
        <rFont val="Arial"/>
        <family val="2"/>
      </rPr>
      <t xml:space="preserve"> Intermodal includes U.S. Postal Service and courier shipments and all intermodal combinations, except air and truck.  Pipeline and unknown shipments are combined because data on region-to-region flows by pipeline are statistically uncertain.  Data do not include imports and exports that pass through the United States from a foreign origin to a foreign destination by any mode.  Numbers may not add to 100 due to rounding.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</si>
</sst>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"/>
    <numFmt numFmtId="170" formatCode="[$-409]dddd\,\ mmmm\ dd\,\ yyyy"/>
    <numFmt numFmtId="171" formatCode="0.0%"/>
    <numFmt numFmtId="172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172" fontId="0" fillId="0" borderId="2" xfId="21" applyNumberFormat="1" applyFont="1" applyFill="1" applyBorder="1" applyAlignment="1">
      <alignment/>
    </xf>
    <xf numFmtId="172" fontId="0" fillId="0" borderId="3" xfId="21" applyNumberFormat="1" applyFont="1" applyFill="1" applyBorder="1" applyAlignment="1">
      <alignment/>
    </xf>
    <xf numFmtId="172" fontId="0" fillId="0" borderId="4" xfId="21" applyNumberFormat="1" applyFont="1" applyFill="1" applyBorder="1" applyAlignment="1">
      <alignment/>
    </xf>
    <xf numFmtId="172" fontId="0" fillId="0" borderId="1" xfId="21" applyNumberFormat="1" applyFont="1" applyFill="1" applyBorder="1" applyAlignment="1">
      <alignment/>
    </xf>
    <xf numFmtId="172" fontId="0" fillId="0" borderId="5" xfId="21" applyNumberFormat="1" applyFont="1" applyFill="1" applyBorder="1" applyAlignment="1">
      <alignment/>
    </xf>
    <xf numFmtId="172" fontId="0" fillId="0" borderId="6" xfId="21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Truck
59.7%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Rail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Water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Air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Intermodal
6.7%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Pipeline
20.2%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Sheet1!$B$6:$B$11</c:f>
              <c:numCache>
                <c:ptCount val="6"/>
                <c:pt idx="0">
                  <c:v>11539.242149999998</c:v>
                </c:pt>
                <c:pt idx="1">
                  <c:v>1878.8430059999998</c:v>
                </c:pt>
                <c:pt idx="2">
                  <c:v>701.0016079999999</c:v>
                </c:pt>
                <c:pt idx="3">
                  <c:v>11.05993</c:v>
                </c:pt>
                <c:pt idx="4">
                  <c:v>1292.1100700000002</c:v>
                </c:pt>
                <c:pt idx="5">
                  <c:v>3905.488674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VALUE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Truck
67.0%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Rail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Water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Air
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Intermodal
14.9%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Pipeline
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Sheet1!$D$6:$D$11</c:f>
              <c:numCache>
                <c:ptCount val="6"/>
                <c:pt idx="0">
                  <c:v>8856.22476</c:v>
                </c:pt>
                <c:pt idx="1">
                  <c:v>381.567221</c:v>
                </c:pt>
                <c:pt idx="2">
                  <c:v>102.51702900000001</c:v>
                </c:pt>
                <c:pt idx="3">
                  <c:v>771.026387</c:v>
                </c:pt>
                <c:pt idx="4">
                  <c:v>1967.186985</c:v>
                </c:pt>
                <c:pt idx="5">
                  <c:v>1149.3374030000002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23.57421875" style="2" customWidth="1"/>
    <col min="2" max="7" width="10.7109375" style="2" customWidth="1"/>
    <col min="8" max="8" width="16.28125" style="2" customWidth="1"/>
    <col min="9" max="16384" width="9.140625" style="2" customWidth="1"/>
  </cols>
  <sheetData>
    <row r="1" spans="1:8" ht="15.75">
      <c r="A1" s="1" t="s">
        <v>10</v>
      </c>
      <c r="B1" s="1"/>
      <c r="C1" s="1"/>
      <c r="D1" s="1"/>
      <c r="E1" s="1"/>
      <c r="F1" s="1"/>
      <c r="G1" s="1"/>
      <c r="H1" s="1"/>
    </row>
    <row r="2" spans="1:8" ht="12.75">
      <c r="A2" s="14"/>
      <c r="B2" s="3"/>
      <c r="C2" s="3"/>
      <c r="D2" s="3"/>
      <c r="E2" s="3"/>
      <c r="F2" s="3"/>
      <c r="G2" s="3"/>
      <c r="H2" s="3"/>
    </row>
    <row r="3" spans="1:5" ht="12.75">
      <c r="A3" s="23" t="s">
        <v>11</v>
      </c>
      <c r="B3" s="25">
        <v>2002</v>
      </c>
      <c r="C3" s="26"/>
      <c r="D3" s="26"/>
      <c r="E3" s="27"/>
    </row>
    <row r="4" spans="1:5" ht="12.75">
      <c r="A4" s="24"/>
      <c r="B4" s="5" t="s">
        <v>8</v>
      </c>
      <c r="C4" s="5" t="s">
        <v>12</v>
      </c>
      <c r="D4" s="5" t="s">
        <v>9</v>
      </c>
      <c r="E4" s="5" t="s">
        <v>12</v>
      </c>
    </row>
    <row r="5" spans="1:5" ht="12.75">
      <c r="A5" s="12" t="s">
        <v>0</v>
      </c>
      <c r="B5" s="9">
        <v>19327.745441</v>
      </c>
      <c r="C5" s="17">
        <f>(B5/B5)*100</f>
        <v>100</v>
      </c>
      <c r="D5" s="6">
        <v>13227.859782</v>
      </c>
      <c r="E5" s="17">
        <f>13228/13228*100</f>
        <v>100</v>
      </c>
    </row>
    <row r="6" spans="1:5" ht="12.75">
      <c r="A6" s="12" t="s">
        <v>1</v>
      </c>
      <c r="B6" s="10">
        <v>11539.242149999998</v>
      </c>
      <c r="C6" s="18">
        <f>11539/19328*100</f>
        <v>59.700951986754966</v>
      </c>
      <c r="D6" s="7">
        <v>8856.22476</v>
      </c>
      <c r="E6" s="18">
        <f>8856/13228*100</f>
        <v>66.94889628061688</v>
      </c>
    </row>
    <row r="7" spans="1:5" ht="12.75">
      <c r="A7" s="12" t="s">
        <v>2</v>
      </c>
      <c r="B7" s="10">
        <v>1878.8430059999998</v>
      </c>
      <c r="C7" s="18">
        <f>1879/19328*100</f>
        <v>9.721647350993377</v>
      </c>
      <c r="D7" s="7">
        <v>381.567221</v>
      </c>
      <c r="E7" s="18">
        <f>382/13228*100</f>
        <v>2.887813728454793</v>
      </c>
    </row>
    <row r="8" spans="1:5" ht="12.75">
      <c r="A8" s="12" t="s">
        <v>3</v>
      </c>
      <c r="B8" s="10">
        <v>701.0016079999999</v>
      </c>
      <c r="C8" s="18">
        <f>701/19328*100</f>
        <v>3.6268625827814573</v>
      </c>
      <c r="D8" s="7">
        <v>102.51702900000001</v>
      </c>
      <c r="E8" s="18">
        <f>103/13228*100</f>
        <v>0.7786513456304809</v>
      </c>
    </row>
    <row r="9" spans="1:5" ht="12.75">
      <c r="A9" s="12" t="s">
        <v>4</v>
      </c>
      <c r="B9" s="10">
        <v>11.05993</v>
      </c>
      <c r="C9" s="18">
        <f>11/19328*100</f>
        <v>0.05691225165562914</v>
      </c>
      <c r="D9" s="7">
        <v>771.026387</v>
      </c>
      <c r="E9" s="18">
        <f>771/13228*100</f>
        <v>5.82854550952525</v>
      </c>
    </row>
    <row r="10" spans="1:5" ht="12.75">
      <c r="A10" s="12" t="s">
        <v>14</v>
      </c>
      <c r="B10" s="10">
        <v>1292.1100700000002</v>
      </c>
      <c r="C10" s="18">
        <f>1292/19328*100</f>
        <v>6.684602649006623</v>
      </c>
      <c r="D10" s="7">
        <v>1967.186985</v>
      </c>
      <c r="E10" s="18">
        <f>1967/13228*100</f>
        <v>14.869972785001512</v>
      </c>
    </row>
    <row r="11" spans="1:5" ht="12.75">
      <c r="A11" s="13" t="s">
        <v>15</v>
      </c>
      <c r="B11" s="11">
        <v>3905.488674</v>
      </c>
      <c r="C11" s="19">
        <f>3905/19328*100</f>
        <v>20.203849337748345</v>
      </c>
      <c r="D11" s="8">
        <v>1149.3374030000002</v>
      </c>
      <c r="E11" s="19">
        <f>1149/13228*100</f>
        <v>8.686120350771091</v>
      </c>
    </row>
    <row r="12" spans="1:8" ht="12.75">
      <c r="A12" s="29"/>
      <c r="B12" s="29"/>
      <c r="C12" s="29"/>
      <c r="D12" s="29"/>
      <c r="E12" s="29"/>
      <c r="F12" s="29"/>
      <c r="G12" s="29"/>
      <c r="H12" s="29"/>
    </row>
    <row r="13" spans="1:8" ht="39" customHeight="1">
      <c r="A13" s="28" t="s">
        <v>16</v>
      </c>
      <c r="B13" s="30"/>
      <c r="C13" s="30"/>
      <c r="D13" s="30"/>
      <c r="E13" s="30"/>
      <c r="F13" s="30"/>
      <c r="G13" s="30"/>
      <c r="H13" s="30"/>
    </row>
    <row r="14" spans="1:8" ht="26.25" customHeight="1">
      <c r="A14" s="28" t="s">
        <v>13</v>
      </c>
      <c r="B14" s="28"/>
      <c r="C14" s="28"/>
      <c r="D14" s="28"/>
      <c r="E14" s="28"/>
      <c r="F14" s="28"/>
      <c r="G14" s="28"/>
      <c r="H14" s="28"/>
    </row>
    <row r="15" spans="2:8" ht="12.75">
      <c r="B15" s="4" t="s">
        <v>7</v>
      </c>
      <c r="C15" s="4"/>
      <c r="D15" s="4"/>
      <c r="E15" s="4"/>
      <c r="F15" s="4"/>
      <c r="G15" s="4"/>
      <c r="H15" s="4"/>
    </row>
    <row r="20" spans="1:5" ht="12.75">
      <c r="A20" s="23" t="s">
        <v>11</v>
      </c>
      <c r="B20" s="25">
        <v>2002</v>
      </c>
      <c r="C20" s="27"/>
      <c r="D20" s="15"/>
      <c r="E20" s="15"/>
    </row>
    <row r="21" spans="1:4" ht="12.75">
      <c r="A21" s="24"/>
      <c r="B21" s="5" t="s">
        <v>12</v>
      </c>
      <c r="C21" s="5" t="s">
        <v>12</v>
      </c>
      <c r="D21" s="3"/>
    </row>
    <row r="22" spans="1:4" ht="12.75">
      <c r="A22" s="12" t="s">
        <v>0</v>
      </c>
      <c r="B22" s="20">
        <f>1*100</f>
        <v>100</v>
      </c>
      <c r="C22" s="17">
        <f>13228/13228*100</f>
        <v>100</v>
      </c>
      <c r="D22" s="16"/>
    </row>
    <row r="23" spans="1:4" ht="12.75">
      <c r="A23" s="12" t="s">
        <v>1</v>
      </c>
      <c r="B23" s="21">
        <f>11539/19328*100</f>
        <v>59.700951986754966</v>
      </c>
      <c r="C23" s="18">
        <f>8856/13228*100</f>
        <v>66.94889628061688</v>
      </c>
      <c r="D23" s="16"/>
    </row>
    <row r="24" spans="1:4" ht="12.75">
      <c r="A24" s="12" t="s">
        <v>2</v>
      </c>
      <c r="B24" s="21">
        <f>1879/19328*100</f>
        <v>9.721647350993377</v>
      </c>
      <c r="C24" s="18">
        <f>382/13228*100</f>
        <v>2.887813728454793</v>
      </c>
      <c r="D24" s="16"/>
    </row>
    <row r="25" spans="1:4" ht="12.75">
      <c r="A25" s="12" t="s">
        <v>3</v>
      </c>
      <c r="B25" s="21">
        <f>701/19328*100</f>
        <v>3.6268625827814573</v>
      </c>
      <c r="C25" s="18">
        <f>103/13228*100</f>
        <v>0.7786513456304809</v>
      </c>
      <c r="D25" s="16"/>
    </row>
    <row r="26" spans="1:4" ht="12.75">
      <c r="A26" s="12" t="s">
        <v>4</v>
      </c>
      <c r="B26" s="21">
        <f>11/19328*100</f>
        <v>0.05691225165562914</v>
      </c>
      <c r="C26" s="18">
        <f>771/13228*100</f>
        <v>5.82854550952525</v>
      </c>
      <c r="D26" s="16"/>
    </row>
    <row r="27" spans="1:4" ht="14.25">
      <c r="A27" s="12" t="s">
        <v>5</v>
      </c>
      <c r="B27" s="21">
        <f>1292/19328*100</f>
        <v>6.684602649006623</v>
      </c>
      <c r="C27" s="18">
        <f>1967/13228*100</f>
        <v>14.869972785001512</v>
      </c>
      <c r="D27" s="16"/>
    </row>
    <row r="28" spans="1:4" ht="14.25">
      <c r="A28" s="13" t="s">
        <v>6</v>
      </c>
      <c r="B28" s="22">
        <f>3905/19328*100</f>
        <v>20.203849337748345</v>
      </c>
      <c r="C28" s="19">
        <f>1149/13228*100</f>
        <v>8.686120350771091</v>
      </c>
      <c r="D28" s="16"/>
    </row>
  </sheetData>
  <mergeCells count="7">
    <mergeCell ref="A3:A4"/>
    <mergeCell ref="B3:E3"/>
    <mergeCell ref="A20:A21"/>
    <mergeCell ref="B20:C20"/>
    <mergeCell ref="A14:H14"/>
    <mergeCell ref="A12:H12"/>
    <mergeCell ref="A13:H13"/>
  </mergeCells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Battelle</cp:lastModifiedBy>
  <cp:lastPrinted>2008-07-15T16:35:19Z</cp:lastPrinted>
  <dcterms:created xsi:type="dcterms:W3CDTF">2008-07-08T15:29:16Z</dcterms:created>
  <dcterms:modified xsi:type="dcterms:W3CDTF">2008-11-26T19:33:03Z</dcterms:modified>
  <cp:category/>
  <cp:version/>
  <cp:contentType/>
  <cp:contentStatus/>
</cp:coreProperties>
</file>