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70" activeTab="0"/>
  </bookViews>
  <sheets>
    <sheet name="CURRENT YEAR" sheetId="1" r:id="rId1"/>
    <sheet name="MS Calc" sheetId="2" r:id="rId2"/>
  </sheets>
  <definedNames>
    <definedName name="_xlnm.Print_Area" localSheetId="0">'CURRENT YEAR'!$A$1:$AU$46</definedName>
    <definedName name="_xlnm.Print_Area" localSheetId="1">'MS Calc'!$A$1:$DB$18</definedName>
    <definedName name="_xlnm.Print_Titles" localSheetId="0">'CURRENT YEAR'!$A:$A,'CURRENT YEAR'!$1:$5</definedName>
  </definedNames>
  <calcPr fullCalcOnLoad="1"/>
</workbook>
</file>

<file path=xl/comments1.xml><?xml version="1.0" encoding="utf-8"?>
<comments xmlns="http://schemas.openxmlformats.org/spreadsheetml/2006/main">
  <authors>
    <author>Grace Bell</author>
    <author>OAO</author>
  </authors>
  <commentList>
    <comment ref="C5" authorId="0">
      <text>
        <r>
          <rPr>
            <b/>
            <sz val="8"/>
            <rFont val="Tahoma"/>
            <family val="0"/>
          </rPr>
          <t>Grace Bell:</t>
        </r>
        <r>
          <rPr>
            <sz val="8"/>
            <rFont val="Tahoma"/>
            <family val="0"/>
          </rPr>
          <t xml:space="preserve">
Put the same "day" of October as you put in the launch date (ie. 4/</t>
        </r>
        <r>
          <rPr>
            <sz val="8"/>
            <color indexed="12"/>
            <rFont val="Tahoma"/>
            <family val="2"/>
          </rPr>
          <t>8</t>
        </r>
        <r>
          <rPr>
            <sz val="8"/>
            <rFont val="Tahoma"/>
            <family val="0"/>
          </rPr>
          <t>/03 launch = 10/</t>
        </r>
        <r>
          <rPr>
            <sz val="8"/>
            <color indexed="12"/>
            <rFont val="Tahoma"/>
            <family val="2"/>
          </rPr>
          <t>8</t>
        </r>
        <r>
          <rPr>
            <sz val="8"/>
            <rFont val="Tahoma"/>
            <family val="0"/>
          </rPr>
          <t xml:space="preserve">/00. </t>
        </r>
      </text>
    </comment>
    <comment ref="A1" authorId="1">
      <text>
        <r>
          <rPr>
            <b/>
            <sz val="8"/>
            <rFont val="Tahoma"/>
            <family val="0"/>
          </rPr>
          <t>OAO:</t>
        </r>
        <r>
          <rPr>
            <sz val="8"/>
            <rFont val="Tahoma"/>
            <family val="0"/>
          </rPr>
          <t xml:space="preserve">
Input Enterprise
</t>
        </r>
      </text>
    </comment>
    <comment ref="R1" authorId="1">
      <text>
        <r>
          <rPr>
            <b/>
            <sz val="8"/>
            <rFont val="Tahoma"/>
            <family val="0"/>
          </rPr>
          <t>OAO:</t>
        </r>
        <r>
          <rPr>
            <sz val="8"/>
            <rFont val="Tahoma"/>
            <family val="0"/>
          </rPr>
          <t xml:space="preserve">
Input Mission Name</t>
        </r>
      </text>
    </comment>
    <comment ref="B7" authorId="1">
      <text>
        <r>
          <rPr>
            <b/>
            <sz val="8"/>
            <rFont val="Tahoma"/>
            <family val="0"/>
          </rPr>
          <t>OAO:</t>
        </r>
        <r>
          <rPr>
            <sz val="8"/>
            <rFont val="Tahoma"/>
            <family val="0"/>
          </rPr>
          <t xml:space="preserve">
Input mos to launch on MS Calc Sheet</t>
        </r>
      </text>
    </comment>
  </commentList>
</comments>
</file>

<file path=xl/sharedStrings.xml><?xml version="1.0" encoding="utf-8"?>
<sst xmlns="http://schemas.openxmlformats.org/spreadsheetml/2006/main" count="100" uniqueCount="65">
  <si>
    <t>FY-02</t>
  </si>
  <si>
    <t>FY-03</t>
  </si>
  <si>
    <t>FY-04</t>
  </si>
  <si>
    <t>FY-05</t>
  </si>
  <si>
    <t>Milestone Schedule</t>
  </si>
  <si>
    <t>Total</t>
  </si>
  <si>
    <t>Pr Yrs</t>
  </si>
  <si>
    <t>Payload Processing</t>
  </si>
  <si>
    <t xml:space="preserve">Launch Date  </t>
  </si>
  <si>
    <t xml:space="preserve">Launch Site  </t>
  </si>
  <si>
    <t xml:space="preserve">Configuration  </t>
  </si>
  <si>
    <t>Mission Peculiars</t>
  </si>
  <si>
    <t>BTC</t>
  </si>
  <si>
    <t>NOA</t>
  </si>
  <si>
    <t>Q1 Calc</t>
  </si>
  <si>
    <t>Q2 Calc</t>
  </si>
  <si>
    <t>Q3 Calc</t>
  </si>
  <si>
    <t>Q4 Calc</t>
  </si>
  <si>
    <t>M/S</t>
  </si>
  <si>
    <t>Ref.</t>
  </si>
  <si>
    <t>Launch</t>
  </si>
  <si>
    <t>M/S Date</t>
  </si>
  <si>
    <t>Mos to Launch</t>
  </si>
  <si>
    <t>Cost Variance</t>
  </si>
  <si>
    <t>Milestone calculations (based on launch date)</t>
  </si>
  <si>
    <t>ELV Milestone Schedule, NOA and Cost Requirements</t>
  </si>
  <si>
    <t>Mo. Actual</t>
  </si>
  <si>
    <t>Comparison of FY01 Phased Cost Plan to Actual</t>
  </si>
  <si>
    <t>CCAFS</t>
  </si>
  <si>
    <t>ATP; long-lead H/W auth</t>
  </si>
  <si>
    <t>Mission integration activities initiated</t>
  </si>
  <si>
    <t>H/W matl, fab, &amp; assemb auth for prod; Mssn Spec submitted</t>
  </si>
  <si>
    <t>Subcontractors authorized</t>
  </si>
  <si>
    <t>PAF &amp; fairing matl, fab, &amp; assemb auth for prod</t>
  </si>
  <si>
    <t>Mssn-peculiar H/W auth for prod</t>
  </si>
  <si>
    <t>Completion of selective mssn-peculiar H/W</t>
  </si>
  <si>
    <t>Selective major end items &amp; Final Mssn Analysis complete</t>
  </si>
  <si>
    <t>Certify Mission Success</t>
  </si>
  <si>
    <r>
      <t xml:space="preserve">Measurement List complete; </t>
    </r>
    <r>
      <rPr>
        <b/>
        <sz val="12"/>
        <rFont val="Arial"/>
        <family val="2"/>
      </rPr>
      <t>Launch; P3 Support</t>
    </r>
  </si>
  <si>
    <t>Preliminary Mssn Analysis Initiated; Flight Segment Wiring Diagram Submitted</t>
  </si>
  <si>
    <t>Critical subassemblies complete</t>
  </si>
  <si>
    <t>Variance Explanation/Comments:</t>
  </si>
  <si>
    <t>Mo. POP Plan</t>
  </si>
  <si>
    <t>Mo. Rev Plan</t>
  </si>
  <si>
    <t>Cum POP Plan</t>
  </si>
  <si>
    <t>Cum Rev Plan</t>
  </si>
  <si>
    <t>Cum Actual</t>
  </si>
  <si>
    <r>
      <t>Code S</t>
    </r>
    <r>
      <rPr>
        <b/>
        <sz val="12"/>
        <rFont val="Arial"/>
        <family val="2"/>
      </rPr>
      <t xml:space="preserve"> </t>
    </r>
    <r>
      <rPr>
        <b/>
        <sz val="10"/>
        <rFont val="Arial"/>
        <family val="2"/>
      </rPr>
      <t xml:space="preserve"> --  UPN(s)</t>
    </r>
  </si>
  <si>
    <t>L</t>
  </si>
  <si>
    <t>Dec</t>
  </si>
  <si>
    <t>Jan</t>
  </si>
  <si>
    <t>Feb</t>
  </si>
  <si>
    <t>feb</t>
  </si>
  <si>
    <t>mar</t>
  </si>
  <si>
    <t>apr</t>
  </si>
  <si>
    <t>may</t>
  </si>
  <si>
    <t>jun</t>
  </si>
  <si>
    <t>jul</t>
  </si>
  <si>
    <t>aug</t>
  </si>
  <si>
    <t>sep</t>
  </si>
  <si>
    <t>mission unique funds.</t>
  </si>
  <si>
    <t>Later than planned utilization of</t>
  </si>
  <si>
    <t>Mission E</t>
  </si>
  <si>
    <t>XXX</t>
  </si>
  <si>
    <t>7X26-9.5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</si>
</sst>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"/>
    <numFmt numFmtId="165" formatCode="mmm"/>
    <numFmt numFmtId="166" formatCode="0.0"/>
    <numFmt numFmtId="167" formatCode="0.000"/>
    <numFmt numFmtId="168" formatCode="&quot;$&quot;#,##0"/>
    <numFmt numFmtId="169" formatCode="m/d/yyyy"/>
    <numFmt numFmtId="170" formatCode="m/d"/>
    <numFmt numFmtId="171" formatCode="mmm\ dd"/>
    <numFmt numFmtId="172" formatCode="mmm\ d\ "/>
    <numFmt numFmtId="173" formatCode="m/d/yy"/>
  </numFmts>
  <fonts count="19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2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Dashed"/>
      <top>
        <color indexed="63"/>
      </top>
      <bottom>
        <color indexed="63"/>
      </bottom>
    </border>
    <border>
      <left style="medium"/>
      <right style="mediumDashed"/>
      <top style="medium"/>
      <bottom style="medium"/>
    </border>
    <border>
      <left style="medium"/>
      <right style="mediumDashed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0" borderId="2" xfId="0" applyFont="1" applyBorder="1" applyAlignment="1">
      <alignment horizontal="left"/>
    </xf>
    <xf numFmtId="0" fontId="6" fillId="0" borderId="3" xfId="0" applyFont="1" applyBorder="1" applyAlignment="1">
      <alignment vertical="justify" wrapText="1"/>
    </xf>
    <xf numFmtId="17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7" fontId="0" fillId="0" borderId="0" xfId="0" applyNumberFormat="1" applyFont="1" applyAlignment="1">
      <alignment/>
    </xf>
    <xf numFmtId="0" fontId="0" fillId="2" borderId="0" xfId="0" applyFont="1" applyFill="1" applyAlignment="1">
      <alignment/>
    </xf>
    <xf numFmtId="17" fontId="0" fillId="2" borderId="0" xfId="0" applyNumberFormat="1" applyFont="1" applyFill="1" applyAlignment="1">
      <alignment/>
    </xf>
    <xf numFmtId="17" fontId="0" fillId="2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4" fontId="8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/>
    </xf>
    <xf numFmtId="17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 applyProtection="1">
      <alignment/>
      <protection locked="0"/>
    </xf>
    <xf numFmtId="0" fontId="0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12" fillId="0" borderId="0" xfId="0" applyFont="1" applyAlignment="1">
      <alignment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5" fillId="0" borderId="0" xfId="0" applyFont="1" applyBorder="1" applyAlignment="1">
      <alignment horizontal="right"/>
    </xf>
    <xf numFmtId="17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righ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/>
    </xf>
    <xf numFmtId="17" fontId="7" fillId="0" borderId="15" xfId="0" applyNumberFormat="1" applyFont="1" applyBorder="1" applyAlignment="1">
      <alignment horizontal="center"/>
    </xf>
    <xf numFmtId="166" fontId="13" fillId="0" borderId="15" xfId="0" applyNumberFormat="1" applyFont="1" applyBorder="1" applyAlignment="1" applyProtection="1">
      <alignment horizontal="right"/>
      <protection locked="0"/>
    </xf>
    <xf numFmtId="17" fontId="14" fillId="3" borderId="15" xfId="0" applyNumberFormat="1" applyFont="1" applyFill="1" applyBorder="1" applyAlignment="1">
      <alignment horizontal="center"/>
    </xf>
    <xf numFmtId="17" fontId="13" fillId="0" borderId="15" xfId="0" applyNumberFormat="1" applyFont="1" applyBorder="1" applyAlignment="1">
      <alignment horizontal="left"/>
    </xf>
    <xf numFmtId="166" fontId="14" fillId="0" borderId="15" xfId="0" applyNumberFormat="1" applyFont="1" applyBorder="1" applyAlignment="1" applyProtection="1">
      <alignment horizontal="right"/>
      <protection locked="0"/>
    </xf>
    <xf numFmtId="166" fontId="14" fillId="0" borderId="15" xfId="0" applyNumberFormat="1" applyFont="1" applyBorder="1" applyAlignment="1">
      <alignment/>
    </xf>
    <xf numFmtId="166" fontId="14" fillId="0" borderId="15" xfId="0" applyNumberFormat="1" applyFont="1" applyBorder="1" applyAlignment="1" applyProtection="1">
      <alignment/>
      <protection locked="0"/>
    </xf>
    <xf numFmtId="0" fontId="13" fillId="0" borderId="15" xfId="0" applyFont="1" applyBorder="1" applyAlignment="1">
      <alignment/>
    </xf>
    <xf numFmtId="166" fontId="14" fillId="0" borderId="16" xfId="0" applyNumberFormat="1" applyFont="1" applyBorder="1" applyAlignment="1" applyProtection="1">
      <alignment horizontal="center"/>
      <protection/>
    </xf>
    <xf numFmtId="166" fontId="15" fillId="0" borderId="16" xfId="0" applyNumberFormat="1" applyFont="1" applyBorder="1" applyAlignment="1" applyProtection="1" quotePrefix="1">
      <alignment horizontal="center"/>
      <protection/>
    </xf>
    <xf numFmtId="166" fontId="15" fillId="0" borderId="16" xfId="0" applyNumberFormat="1" applyFont="1" applyBorder="1" applyAlignment="1" quotePrefix="1">
      <alignment horizontal="center"/>
    </xf>
    <xf numFmtId="166" fontId="14" fillId="0" borderId="17" xfId="0" applyNumberFormat="1" applyFont="1" applyBorder="1" applyAlignment="1">
      <alignment horizontal="center"/>
    </xf>
    <xf numFmtId="166" fontId="15" fillId="0" borderId="16" xfId="0" applyNumberFormat="1" applyFont="1" applyBorder="1" applyAlignment="1" applyProtection="1">
      <alignment horizontal="center"/>
      <protection/>
    </xf>
    <xf numFmtId="0" fontId="14" fillId="0" borderId="3" xfId="0" applyFont="1" applyBorder="1" applyAlignment="1">
      <alignment/>
    </xf>
    <xf numFmtId="0" fontId="14" fillId="0" borderId="3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2" fontId="16" fillId="0" borderId="18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/>
    </xf>
    <xf numFmtId="2" fontId="16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17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17" fillId="0" borderId="0" xfId="0" applyFont="1" applyAlignment="1" applyProtection="1">
      <alignment horizontal="center"/>
      <protection locked="0"/>
    </xf>
    <xf numFmtId="166" fontId="14" fillId="0" borderId="1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170" fontId="14" fillId="0" borderId="13" xfId="0" applyNumberFormat="1" applyFont="1" applyBorder="1" applyAlignment="1">
      <alignment vertical="center"/>
    </xf>
    <xf numFmtId="170" fontId="14" fillId="0" borderId="19" xfId="0" applyNumberFormat="1" applyFont="1" applyBorder="1" applyAlignment="1">
      <alignment vertical="center"/>
    </xf>
    <xf numFmtId="170" fontId="14" fillId="0" borderId="20" xfId="0" applyNumberFormat="1" applyFont="1" applyBorder="1" applyAlignment="1">
      <alignment vertical="center"/>
    </xf>
    <xf numFmtId="165" fontId="0" fillId="0" borderId="21" xfId="0" applyNumberFormat="1" applyFont="1" applyBorder="1" applyAlignment="1">
      <alignment horizontal="left" vertical="center" textRotation="90"/>
    </xf>
    <xf numFmtId="0" fontId="13" fillId="0" borderId="13" xfId="0" applyFont="1" applyBorder="1" applyAlignment="1">
      <alignment horizontal="center"/>
    </xf>
    <xf numFmtId="166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 horizontal="left" vertical="center" textRotation="90"/>
    </xf>
    <xf numFmtId="172" fontId="0" fillId="0" borderId="22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0" fillId="0" borderId="13" xfId="0" applyNumberFormat="1" applyFont="1" applyBorder="1" applyAlignment="1">
      <alignment horizontal="left" vertical="center" textRotation="90"/>
    </xf>
    <xf numFmtId="172" fontId="0" fillId="0" borderId="18" xfId="0" applyNumberFormat="1" applyFont="1" applyBorder="1" applyAlignment="1">
      <alignment horizontal="left" vertical="center" textRotation="90"/>
    </xf>
    <xf numFmtId="172" fontId="0" fillId="0" borderId="19" xfId="0" applyNumberFormat="1" applyFont="1" applyBorder="1" applyAlignment="1">
      <alignment horizontal="left" vertical="center" textRotation="90"/>
    </xf>
    <xf numFmtId="0" fontId="13" fillId="3" borderId="3" xfId="0" applyFont="1" applyFill="1" applyBorder="1" applyAlignment="1">
      <alignment/>
    </xf>
    <xf numFmtId="0" fontId="13" fillId="3" borderId="1" xfId="0" applyFont="1" applyFill="1" applyBorder="1" applyAlignment="1">
      <alignment horizontal="center"/>
    </xf>
    <xf numFmtId="17" fontId="13" fillId="3" borderId="5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17" fontId="14" fillId="0" borderId="13" xfId="0" applyNumberFormat="1" applyFont="1" applyBorder="1" applyAlignment="1">
      <alignment horizontal="center"/>
    </xf>
    <xf numFmtId="16" fontId="14" fillId="0" borderId="13" xfId="0" applyNumberFormat="1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170" fontId="15" fillId="0" borderId="13" xfId="0" applyNumberFormat="1" applyFont="1" applyBorder="1" applyAlignment="1">
      <alignment vertical="center"/>
    </xf>
    <xf numFmtId="2" fontId="18" fillId="0" borderId="13" xfId="0" applyNumberFormat="1" applyFont="1" applyBorder="1" applyAlignment="1">
      <alignment horizontal="center"/>
    </xf>
    <xf numFmtId="170" fontId="15" fillId="0" borderId="19" xfId="0" applyNumberFormat="1" applyFont="1" applyBorder="1" applyAlignment="1">
      <alignment vertical="center"/>
    </xf>
    <xf numFmtId="0" fontId="2" fillId="0" borderId="0" xfId="0" applyFont="1" applyAlignment="1" applyProtection="1">
      <alignment horizontal="center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17" fontId="14" fillId="0" borderId="15" xfId="0" applyNumberFormat="1" applyFont="1" applyFill="1" applyBorder="1" applyAlignment="1">
      <alignment horizontal="center"/>
    </xf>
    <xf numFmtId="166" fontId="14" fillId="0" borderId="15" xfId="0" applyNumberFormat="1" applyFont="1" applyBorder="1" applyAlignment="1" applyProtection="1">
      <alignment horizontal="center"/>
      <protection locked="0"/>
    </xf>
    <xf numFmtId="166" fontId="14" fillId="0" borderId="15" xfId="0" applyNumberFormat="1" applyFont="1" applyFill="1" applyBorder="1" applyAlignment="1" applyProtection="1">
      <alignment horizontal="center"/>
      <protection/>
    </xf>
    <xf numFmtId="17" fontId="14" fillId="3" borderId="15" xfId="0" applyNumberFormat="1" applyFont="1" applyFill="1" applyBorder="1" applyAlignment="1">
      <alignment horizontal="center"/>
    </xf>
    <xf numFmtId="17" fontId="13" fillId="3" borderId="23" xfId="0" applyNumberFormat="1" applyFont="1" applyFill="1" applyBorder="1" applyAlignment="1" applyProtection="1">
      <alignment horizontal="center"/>
      <protection locked="0"/>
    </xf>
    <xf numFmtId="17" fontId="13" fillId="3" borderId="5" xfId="0" applyNumberFormat="1" applyFont="1" applyFill="1" applyBorder="1" applyAlignment="1" applyProtection="1">
      <alignment horizontal="center"/>
      <protection locked="0"/>
    </xf>
    <xf numFmtId="17" fontId="13" fillId="3" borderId="6" xfId="0" applyNumberFormat="1" applyFont="1" applyFill="1" applyBorder="1" applyAlignment="1">
      <alignment horizontal="center"/>
    </xf>
    <xf numFmtId="17" fontId="13" fillId="3" borderId="5" xfId="0" applyNumberFormat="1" applyFont="1" applyFill="1" applyBorder="1" applyAlignment="1">
      <alignment horizontal="center"/>
    </xf>
    <xf numFmtId="17" fontId="13" fillId="3" borderId="1" xfId="0" applyNumberFormat="1" applyFont="1" applyFill="1" applyBorder="1" applyAlignment="1">
      <alignment horizontal="center"/>
    </xf>
    <xf numFmtId="17" fontId="13" fillId="3" borderId="23" xfId="0" applyNumberFormat="1" applyFont="1" applyFill="1" applyBorder="1" applyAlignment="1">
      <alignment horizontal="center"/>
    </xf>
    <xf numFmtId="17" fontId="13" fillId="3" borderId="24" xfId="0" applyNumberFormat="1" applyFont="1" applyFill="1" applyBorder="1" applyAlignment="1">
      <alignment horizontal="center"/>
    </xf>
    <xf numFmtId="166" fontId="14" fillId="0" borderId="15" xfId="0" applyNumberFormat="1" applyFont="1" applyFill="1" applyBorder="1" applyAlignment="1" applyProtection="1">
      <alignment horizontal="center"/>
      <protection locked="0"/>
    </xf>
    <xf numFmtId="166" fontId="14" fillId="0" borderId="1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6975"/>
          <c:y val="0"/>
          <c:w val="0.80075"/>
          <c:h val="0.997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'CURRENT YEAR'!$A$51</c:f>
              <c:strCache>
                <c:ptCount val="1"/>
                <c:pt idx="0">
                  <c:v>Mo. POP Plan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'CURRENT YEAR'!$D$51:$Z$51</c:f>
              <c:numCache>
                <c:ptCount val="23"/>
                <c:pt idx="0">
                  <c:v>1.4</c:v>
                </c:pt>
                <c:pt idx="2">
                  <c:v>1.4</c:v>
                </c:pt>
                <c:pt idx="4">
                  <c:v>1.2999999999999998</c:v>
                </c:pt>
                <c:pt idx="6">
                  <c:v>1.4000000000000004</c:v>
                </c:pt>
                <c:pt idx="8">
                  <c:v>1.4000000000000004</c:v>
                </c:pt>
                <c:pt idx="10">
                  <c:v>1.4000000000000004</c:v>
                </c:pt>
                <c:pt idx="12">
                  <c:v>1.799999999999999</c:v>
                </c:pt>
                <c:pt idx="14">
                  <c:v>3.8000000000000007</c:v>
                </c:pt>
                <c:pt idx="16">
                  <c:v>1.6999999999999993</c:v>
                </c:pt>
                <c:pt idx="18">
                  <c:v>1.700000000000001</c:v>
                </c:pt>
                <c:pt idx="20">
                  <c:v>2.8999999999999986</c:v>
                </c:pt>
                <c:pt idx="22">
                  <c:v>1</c:v>
                </c:pt>
              </c:numCache>
            </c:numRef>
          </c:val>
        </c:ser>
        <c:ser>
          <c:idx val="1"/>
          <c:order val="1"/>
          <c:tx>
            <c:strRef>
              <c:f>'CURRENT YEAR'!$A$52</c:f>
              <c:strCache>
                <c:ptCount val="1"/>
                <c:pt idx="0">
                  <c:v>Mo. Rev Plan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'CURRENT YEAR'!$D$52:$Z$52</c:f>
              <c:numCache>
                <c:ptCount val="23"/>
                <c:pt idx="0">
                  <c:v>1.4</c:v>
                </c:pt>
                <c:pt idx="2">
                  <c:v>1.4</c:v>
                </c:pt>
                <c:pt idx="4">
                  <c:v>1.2000000000000002</c:v>
                </c:pt>
                <c:pt idx="6">
                  <c:v>1</c:v>
                </c:pt>
                <c:pt idx="8">
                  <c:v>1.2000000000000002</c:v>
                </c:pt>
                <c:pt idx="10">
                  <c:v>1.2000000000000002</c:v>
                </c:pt>
                <c:pt idx="12">
                  <c:v>1.6999999999999993</c:v>
                </c:pt>
                <c:pt idx="14">
                  <c:v>2.5</c:v>
                </c:pt>
                <c:pt idx="16">
                  <c:v>1.8000000000000007</c:v>
                </c:pt>
                <c:pt idx="18">
                  <c:v>2.4000000000000004</c:v>
                </c:pt>
                <c:pt idx="20">
                  <c:v>1</c:v>
                </c:pt>
                <c:pt idx="22">
                  <c:v>2.3999999999999986</c:v>
                </c:pt>
              </c:numCache>
            </c:numRef>
          </c:val>
        </c:ser>
        <c:ser>
          <c:idx val="0"/>
          <c:order val="2"/>
          <c:tx>
            <c:strRef>
              <c:f>'CURRENT YEAR'!$A$53</c:f>
              <c:strCache>
                <c:ptCount val="1"/>
                <c:pt idx="0">
                  <c:v>Mo. Actual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'CURRENT YEAR'!$D$53:$Z$53</c:f>
              <c:numCache>
                <c:ptCount val="23"/>
                <c:pt idx="0">
                  <c:v>1.4</c:v>
                </c:pt>
                <c:pt idx="2">
                  <c:v>1.4</c:v>
                </c:pt>
                <c:pt idx="4">
                  <c:v>1.2000000000000002</c:v>
                </c:pt>
                <c:pt idx="6">
                  <c:v>1</c:v>
                </c:pt>
                <c:pt idx="8">
                  <c:v>1.2000000000000002</c:v>
                </c:pt>
                <c:pt idx="10">
                  <c:v>1.2000000000000002</c:v>
                </c:pt>
                <c:pt idx="12">
                  <c:v>1.6519999999999992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</c:numCache>
            </c:numRef>
          </c:val>
        </c:ser>
        <c:axId val="32316543"/>
        <c:axId val="22413432"/>
      </c:barChart>
      <c:lineChart>
        <c:grouping val="standard"/>
        <c:varyColors val="0"/>
        <c:ser>
          <c:idx val="2"/>
          <c:order val="3"/>
          <c:tx>
            <c:strRef>
              <c:f>'CURRENT YEAR'!$A$44</c:f>
              <c:strCache>
                <c:ptCount val="1"/>
                <c:pt idx="0">
                  <c:v>Cum Rev Plan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'CURRENT YEAR'!$D$44:$Z$44</c:f>
              <c:numCache>
                <c:ptCount val="23"/>
                <c:pt idx="0">
                  <c:v>1.4</c:v>
                </c:pt>
                <c:pt idx="1">
                  <c:v>2.0999999999999996</c:v>
                </c:pt>
                <c:pt idx="2">
                  <c:v>2.8</c:v>
                </c:pt>
                <c:pt idx="3">
                  <c:v>3.4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5.6</c:v>
                </c:pt>
                <c:pt idx="8">
                  <c:v>6.2</c:v>
                </c:pt>
                <c:pt idx="9">
                  <c:v>6.800000000000001</c:v>
                </c:pt>
                <c:pt idx="10">
                  <c:v>7.4</c:v>
                </c:pt>
                <c:pt idx="11">
                  <c:v>8.25</c:v>
                </c:pt>
                <c:pt idx="12">
                  <c:v>9.1</c:v>
                </c:pt>
                <c:pt idx="13">
                  <c:v>10.35</c:v>
                </c:pt>
                <c:pt idx="14">
                  <c:v>11.6</c:v>
                </c:pt>
                <c:pt idx="15">
                  <c:v>12.5</c:v>
                </c:pt>
                <c:pt idx="16">
                  <c:v>13.4</c:v>
                </c:pt>
                <c:pt idx="17">
                  <c:v>14.600000000000001</c:v>
                </c:pt>
                <c:pt idx="18">
                  <c:v>15.8</c:v>
                </c:pt>
                <c:pt idx="19">
                  <c:v>16.3</c:v>
                </c:pt>
                <c:pt idx="20">
                  <c:v>16.8</c:v>
                </c:pt>
                <c:pt idx="21">
                  <c:v>18</c:v>
                </c:pt>
                <c:pt idx="22">
                  <c:v>19.2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'CURRENT YEAR'!$A$43</c:f>
              <c:strCache>
                <c:ptCount val="1"/>
                <c:pt idx="0">
                  <c:v>Cum POP Plan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'CURRENT YEAR'!$D$43:$Z$43</c:f>
              <c:numCache>
                <c:ptCount val="23"/>
                <c:pt idx="0">
                  <c:v>1.4</c:v>
                </c:pt>
                <c:pt idx="1">
                  <c:v>2.0999999999999996</c:v>
                </c:pt>
                <c:pt idx="2">
                  <c:v>2.8</c:v>
                </c:pt>
                <c:pt idx="3">
                  <c:v>3.4499999999999997</c:v>
                </c:pt>
                <c:pt idx="4">
                  <c:v>4.1</c:v>
                </c:pt>
                <c:pt idx="5">
                  <c:v>4.8</c:v>
                </c:pt>
                <c:pt idx="6">
                  <c:v>5.5</c:v>
                </c:pt>
                <c:pt idx="7">
                  <c:v>6.2</c:v>
                </c:pt>
                <c:pt idx="8">
                  <c:v>6.9</c:v>
                </c:pt>
                <c:pt idx="9">
                  <c:v>7.6000000000000005</c:v>
                </c:pt>
                <c:pt idx="10">
                  <c:v>8.3</c:v>
                </c:pt>
                <c:pt idx="11">
                  <c:v>9.2</c:v>
                </c:pt>
                <c:pt idx="12">
                  <c:v>10.1</c:v>
                </c:pt>
                <c:pt idx="13">
                  <c:v>12</c:v>
                </c:pt>
                <c:pt idx="14">
                  <c:v>13.9</c:v>
                </c:pt>
                <c:pt idx="15">
                  <c:v>14.75</c:v>
                </c:pt>
                <c:pt idx="16">
                  <c:v>15.6</c:v>
                </c:pt>
                <c:pt idx="17">
                  <c:v>16.45</c:v>
                </c:pt>
                <c:pt idx="18">
                  <c:v>17.3</c:v>
                </c:pt>
                <c:pt idx="19">
                  <c:v>18.75</c:v>
                </c:pt>
                <c:pt idx="20">
                  <c:v>20.2</c:v>
                </c:pt>
                <c:pt idx="21">
                  <c:v>20.7</c:v>
                </c:pt>
                <c:pt idx="22">
                  <c:v>21.2</c:v>
                </c:pt>
              </c:numCache>
            </c:numRef>
          </c:val>
          <c:smooth val="0"/>
        </c:ser>
        <c:ser>
          <c:idx val="3"/>
          <c:order val="5"/>
          <c:tx>
            <c:strRef>
              <c:f>'CURRENT YEAR'!$A$45</c:f>
              <c:strCache>
                <c:ptCount val="1"/>
                <c:pt idx="0">
                  <c:v>Cum Actual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'CURRENT YEAR'!$D$45:$Z$45</c:f>
              <c:numCache>
                <c:ptCount val="23"/>
                <c:pt idx="0">
                  <c:v>1.4</c:v>
                </c:pt>
                <c:pt idx="1">
                  <c:v>2.0999999999999996</c:v>
                </c:pt>
                <c:pt idx="2">
                  <c:v>2.8</c:v>
                </c:pt>
                <c:pt idx="3">
                  <c:v>3.4</c:v>
                </c:pt>
                <c:pt idx="4">
                  <c:v>4</c:v>
                </c:pt>
                <c:pt idx="5">
                  <c:v>4.5</c:v>
                </c:pt>
                <c:pt idx="6">
                  <c:v>5</c:v>
                </c:pt>
                <c:pt idx="7">
                  <c:v>5.6</c:v>
                </c:pt>
                <c:pt idx="8">
                  <c:v>6.2</c:v>
                </c:pt>
                <c:pt idx="9">
                  <c:v>6.800000000000001</c:v>
                </c:pt>
                <c:pt idx="10">
                  <c:v>7.4</c:v>
                </c:pt>
                <c:pt idx="11">
                  <c:v>8.225999999999999</c:v>
                </c:pt>
                <c:pt idx="12">
                  <c:v>9.052</c:v>
                </c:pt>
                <c:pt idx="13">
                  <c:v>9.806333333333333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0</c:v>
                </c:pt>
              </c:numCache>
            </c:numRef>
          </c:val>
          <c:smooth val="0"/>
        </c:ser>
        <c:axId val="394297"/>
        <c:axId val="3548674"/>
      </c:lineChart>
      <c:catAx>
        <c:axId val="32316543"/>
        <c:scaling>
          <c:orientation val="minMax"/>
        </c:scaling>
        <c:axPos val="b"/>
        <c:delete val="1"/>
        <c:majorTickMark val="out"/>
        <c:minorTickMark val="none"/>
        <c:tickLblPos val="nextTo"/>
        <c:crossAx val="22413432"/>
        <c:crosses val="autoZero"/>
        <c:auto val="0"/>
        <c:lblOffset val="100"/>
        <c:tickLblSkip val="1"/>
        <c:noMultiLvlLbl val="0"/>
      </c:catAx>
      <c:valAx>
        <c:axId val="22413432"/>
        <c:scaling>
          <c:orientation val="minMax"/>
          <c:max val="3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 Cost Rate ($M)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316543"/>
        <c:crossesAt val="1"/>
        <c:crossBetween val="between"/>
        <c:dispUnits/>
        <c:majorUnit val="0.5"/>
        <c:minorUnit val="0.1"/>
      </c:valAx>
      <c:catAx>
        <c:axId val="394297"/>
        <c:scaling>
          <c:orientation val="minMax"/>
        </c:scaling>
        <c:axPos val="b"/>
        <c:delete val="1"/>
        <c:majorTickMark val="in"/>
        <c:minorTickMark val="none"/>
        <c:tickLblPos val="nextTo"/>
        <c:crossAx val="3548674"/>
        <c:crosses val="autoZero"/>
        <c:auto val="0"/>
        <c:lblOffset val="100"/>
        <c:tickLblSkip val="1"/>
        <c:noMultiLvlLbl val="0"/>
      </c:catAx>
      <c:valAx>
        <c:axId val="3548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Cumulative Cost ($M)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429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l"/>
      <c:layout>
        <c:manualLayout>
          <c:xMode val="edge"/>
          <c:yMode val="edge"/>
          <c:x val="0"/>
          <c:y val="0.26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28575</xdr:colOff>
      <xdr:row>17</xdr:row>
      <xdr:rowOff>104775</xdr:rowOff>
    </xdr:from>
    <xdr:ext cx="95250" cy="190500"/>
    <xdr:sp>
      <xdr:nvSpPr>
        <xdr:cNvPr id="1" name="TextBox 14"/>
        <xdr:cNvSpPr txBox="1">
          <a:spLocks noChangeArrowheads="1"/>
        </xdr:cNvSpPr>
      </xdr:nvSpPr>
      <xdr:spPr>
        <a:xfrm>
          <a:off x="7648575" y="5953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19</xdr:col>
      <xdr:colOff>28575</xdr:colOff>
      <xdr:row>17</xdr:row>
      <xdr:rowOff>104775</xdr:rowOff>
    </xdr:from>
    <xdr:ext cx="95250" cy="190500"/>
    <xdr:sp>
      <xdr:nvSpPr>
        <xdr:cNvPr id="2" name="TextBox 15"/>
        <xdr:cNvSpPr txBox="1">
          <a:spLocks noChangeArrowheads="1"/>
        </xdr:cNvSpPr>
      </xdr:nvSpPr>
      <xdr:spPr>
        <a:xfrm>
          <a:off x="7648575" y="5953125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29</xdr:col>
      <xdr:colOff>0</xdr:colOff>
      <xdr:row>43</xdr:row>
      <xdr:rowOff>0</xdr:rowOff>
    </xdr:from>
    <xdr:ext cx="104775" cy="200025"/>
    <xdr:sp>
      <xdr:nvSpPr>
        <xdr:cNvPr id="3" name="TextBox 16"/>
        <xdr:cNvSpPr txBox="1">
          <a:spLocks noChangeArrowheads="1"/>
        </xdr:cNvSpPr>
      </xdr:nvSpPr>
      <xdr:spPr>
        <a:xfrm>
          <a:off x="10591800" y="11125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23</xdr:col>
      <xdr:colOff>19050</xdr:colOff>
      <xdr:row>16</xdr:row>
      <xdr:rowOff>0</xdr:rowOff>
    </xdr:from>
    <xdr:to>
      <xdr:col>23</xdr:col>
      <xdr:colOff>142875</xdr:colOff>
      <xdr:row>16</xdr:row>
      <xdr:rowOff>0</xdr:rowOff>
    </xdr:to>
    <xdr:sp>
      <xdr:nvSpPr>
        <xdr:cNvPr id="4" name="AutoShape 48"/>
        <xdr:cNvSpPr>
          <a:spLocks/>
        </xdr:cNvSpPr>
      </xdr:nvSpPr>
      <xdr:spPr>
        <a:xfrm>
          <a:off x="8934450" y="5219700"/>
          <a:ext cx="123825" cy="0"/>
        </a:xfrm>
        <a:prstGeom prst="diamond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152400</xdr:colOff>
      <xdr:row>19</xdr:row>
      <xdr:rowOff>0</xdr:rowOff>
    </xdr:from>
    <xdr:ext cx="514350" cy="485775"/>
    <xdr:sp>
      <xdr:nvSpPr>
        <xdr:cNvPr id="5" name="TextBox 86"/>
        <xdr:cNvSpPr txBox="1">
          <a:spLocks noChangeArrowheads="1"/>
        </xdr:cNvSpPr>
      </xdr:nvSpPr>
      <xdr:spPr>
        <a:xfrm>
          <a:off x="10925175" y="6438900"/>
          <a:ext cx="5143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Feb-Jul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2</xdr:col>
      <xdr:colOff>0</xdr:colOff>
      <xdr:row>18</xdr:row>
      <xdr:rowOff>66675</xdr:rowOff>
    </xdr:from>
    <xdr:to>
      <xdr:col>29</xdr:col>
      <xdr:colOff>76200</xdr:colOff>
      <xdr:row>18</xdr:row>
      <xdr:rowOff>123825</xdr:rowOff>
    </xdr:to>
    <xdr:sp>
      <xdr:nvSpPr>
        <xdr:cNvPr id="6" name="TextBox 91"/>
        <xdr:cNvSpPr txBox="1">
          <a:spLocks noChangeArrowheads="1"/>
        </xdr:cNvSpPr>
      </xdr:nvSpPr>
      <xdr:spPr>
        <a:xfrm>
          <a:off x="2152650" y="6305550"/>
          <a:ext cx="8515350" cy="5715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Mission Peculiars</a:t>
          </a:r>
        </a:p>
      </xdr:txBody>
    </xdr:sp>
    <xdr:clientData/>
  </xdr:twoCellAnchor>
  <xdr:oneCellAnchor>
    <xdr:from>
      <xdr:col>30</xdr:col>
      <xdr:colOff>161925</xdr:colOff>
      <xdr:row>18</xdr:row>
      <xdr:rowOff>9525</xdr:rowOff>
    </xdr:from>
    <xdr:ext cx="1143000" cy="200025"/>
    <xdr:sp>
      <xdr:nvSpPr>
        <xdr:cNvPr id="7" name="TextBox 93"/>
        <xdr:cNvSpPr txBox="1">
          <a:spLocks noChangeArrowheads="1"/>
        </xdr:cNvSpPr>
      </xdr:nvSpPr>
      <xdr:spPr>
        <a:xfrm>
          <a:off x="10934700" y="6248400"/>
          <a:ext cx="1143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Duration of Mission</a:t>
          </a:r>
        </a:p>
      </xdr:txBody>
    </xdr:sp>
    <xdr:clientData/>
  </xdr:oneCellAnchor>
  <xdr:twoCellAnchor>
    <xdr:from>
      <xdr:col>26</xdr:col>
      <xdr:colOff>123825</xdr:colOff>
      <xdr:row>19</xdr:row>
      <xdr:rowOff>76200</xdr:rowOff>
    </xdr:from>
    <xdr:to>
      <xdr:col>29</xdr:col>
      <xdr:colOff>76200</xdr:colOff>
      <xdr:row>19</xdr:row>
      <xdr:rowOff>142875</xdr:rowOff>
    </xdr:to>
    <xdr:sp>
      <xdr:nvSpPr>
        <xdr:cNvPr id="8" name="TextBox 94"/>
        <xdr:cNvSpPr txBox="1">
          <a:spLocks noChangeArrowheads="1"/>
        </xdr:cNvSpPr>
      </xdr:nvSpPr>
      <xdr:spPr>
        <a:xfrm>
          <a:off x="10191750" y="6515100"/>
          <a:ext cx="476250" cy="6667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plp</a:t>
          </a:r>
        </a:p>
      </xdr:txBody>
    </xdr:sp>
    <xdr:clientData/>
  </xdr:twoCellAnchor>
  <xdr:twoCellAnchor>
    <xdr:from>
      <xdr:col>5</xdr:col>
      <xdr:colOff>485775</xdr:colOff>
      <xdr:row>16</xdr:row>
      <xdr:rowOff>0</xdr:rowOff>
    </xdr:from>
    <xdr:to>
      <xdr:col>29</xdr:col>
      <xdr:colOff>95250</xdr:colOff>
      <xdr:row>16</xdr:row>
      <xdr:rowOff>0</xdr:rowOff>
    </xdr:to>
    <xdr:sp>
      <xdr:nvSpPr>
        <xdr:cNvPr id="9" name="TextBox 104"/>
        <xdr:cNvSpPr txBox="1">
          <a:spLocks noChangeArrowheads="1"/>
        </xdr:cNvSpPr>
      </xdr:nvSpPr>
      <xdr:spPr>
        <a:xfrm>
          <a:off x="3457575" y="5219700"/>
          <a:ext cx="7229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Mission Peculiars</a:t>
          </a:r>
        </a:p>
      </xdr:txBody>
    </xdr:sp>
    <xdr:clientData/>
  </xdr:twoCellAnchor>
  <xdr:twoCellAnchor>
    <xdr:from>
      <xdr:col>30</xdr:col>
      <xdr:colOff>28575</xdr:colOff>
      <xdr:row>16</xdr:row>
      <xdr:rowOff>0</xdr:rowOff>
    </xdr:from>
    <xdr:to>
      <xdr:col>30</xdr:col>
      <xdr:colOff>190500</xdr:colOff>
      <xdr:row>16</xdr:row>
      <xdr:rowOff>0</xdr:rowOff>
    </xdr:to>
    <xdr:sp>
      <xdr:nvSpPr>
        <xdr:cNvPr id="10" name="TextBox 106"/>
        <xdr:cNvSpPr txBox="1">
          <a:spLocks noChangeArrowheads="1"/>
        </xdr:cNvSpPr>
      </xdr:nvSpPr>
      <xdr:spPr>
        <a:xfrm>
          <a:off x="10801350" y="521970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plp</a:t>
          </a:r>
        </a:p>
      </xdr:txBody>
    </xdr:sp>
    <xdr:clientData/>
  </xdr:twoCellAnchor>
  <xdr:twoCellAnchor>
    <xdr:from>
      <xdr:col>15</xdr:col>
      <xdr:colOff>485775</xdr:colOff>
      <xdr:row>2</xdr:row>
      <xdr:rowOff>180975</xdr:rowOff>
    </xdr:from>
    <xdr:to>
      <xdr:col>15</xdr:col>
      <xdr:colOff>495300</xdr:colOff>
      <xdr:row>22</xdr:row>
      <xdr:rowOff>9525</xdr:rowOff>
    </xdr:to>
    <xdr:sp>
      <xdr:nvSpPr>
        <xdr:cNvPr id="11" name="Line 149"/>
        <xdr:cNvSpPr>
          <a:spLocks/>
        </xdr:cNvSpPr>
      </xdr:nvSpPr>
      <xdr:spPr>
        <a:xfrm flipH="1">
          <a:off x="6724650" y="600075"/>
          <a:ext cx="9525" cy="6400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238125</xdr:colOff>
      <xdr:row>5</xdr:row>
      <xdr:rowOff>76200</xdr:rowOff>
    </xdr:from>
    <xdr:to>
      <xdr:col>17</xdr:col>
      <xdr:colOff>76200</xdr:colOff>
      <xdr:row>6</xdr:row>
      <xdr:rowOff>238125</xdr:rowOff>
    </xdr:to>
    <xdr:sp>
      <xdr:nvSpPr>
        <xdr:cNvPr id="12" name="TextBox 150"/>
        <xdr:cNvSpPr txBox="1">
          <a:spLocks noChangeArrowheads="1"/>
        </xdr:cNvSpPr>
      </xdr:nvSpPr>
      <xdr:spPr>
        <a:xfrm>
          <a:off x="6477000" y="1076325"/>
          <a:ext cx="504825" cy="3619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Current Period</a:t>
          </a:r>
        </a:p>
      </xdr:txBody>
    </xdr:sp>
    <xdr:clientData/>
  </xdr:twoCellAnchor>
  <xdr:twoCellAnchor>
    <xdr:from>
      <xdr:col>0</xdr:col>
      <xdr:colOff>1038225</xdr:colOff>
      <xdr:row>42</xdr:row>
      <xdr:rowOff>85725</xdr:rowOff>
    </xdr:from>
    <xdr:to>
      <xdr:col>0</xdr:col>
      <xdr:colOff>1362075</xdr:colOff>
      <xdr:row>42</xdr:row>
      <xdr:rowOff>85725</xdr:rowOff>
    </xdr:to>
    <xdr:sp>
      <xdr:nvSpPr>
        <xdr:cNvPr id="13" name="Line 151"/>
        <xdr:cNvSpPr>
          <a:spLocks/>
        </xdr:cNvSpPr>
      </xdr:nvSpPr>
      <xdr:spPr>
        <a:xfrm>
          <a:off x="1038225" y="10991850"/>
          <a:ext cx="323850" cy="0"/>
        </a:xfrm>
        <a:prstGeom prst="line">
          <a:avLst/>
        </a:prstGeom>
        <a:noFill/>
        <a:ln w="22225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1038225</xdr:colOff>
      <xdr:row>43</xdr:row>
      <xdr:rowOff>104775</xdr:rowOff>
    </xdr:from>
    <xdr:to>
      <xdr:col>0</xdr:col>
      <xdr:colOff>1362075</xdr:colOff>
      <xdr:row>43</xdr:row>
      <xdr:rowOff>114300</xdr:rowOff>
    </xdr:to>
    <xdr:sp>
      <xdr:nvSpPr>
        <xdr:cNvPr id="14" name="AutoShape 152"/>
        <xdr:cNvSpPr>
          <a:spLocks/>
        </xdr:cNvSpPr>
      </xdr:nvSpPr>
      <xdr:spPr>
        <a:xfrm>
          <a:off x="1038225" y="11229975"/>
          <a:ext cx="323850" cy="9525"/>
        </a:xfrm>
        <a:custGeom>
          <a:pathLst>
            <a:path h="1" w="34">
              <a:moveTo>
                <a:pt x="0" y="0"/>
              </a:moveTo>
              <a:lnTo>
                <a:pt x="17" y="1"/>
              </a:lnTo>
              <a:lnTo>
                <a:pt x="34" y="0"/>
              </a:lnTo>
            </a:path>
          </a:pathLst>
        </a:cu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1028700</xdr:colOff>
      <xdr:row>44</xdr:row>
      <xdr:rowOff>104775</xdr:rowOff>
    </xdr:from>
    <xdr:to>
      <xdr:col>0</xdr:col>
      <xdr:colOff>1362075</xdr:colOff>
      <xdr:row>44</xdr:row>
      <xdr:rowOff>114300</xdr:rowOff>
    </xdr:to>
    <xdr:sp>
      <xdr:nvSpPr>
        <xdr:cNvPr id="15" name="AutoShape 153"/>
        <xdr:cNvSpPr>
          <a:spLocks/>
        </xdr:cNvSpPr>
      </xdr:nvSpPr>
      <xdr:spPr>
        <a:xfrm>
          <a:off x="1028700" y="11449050"/>
          <a:ext cx="333375" cy="9525"/>
        </a:xfrm>
        <a:custGeom>
          <a:pathLst>
            <a:path h="1" w="35">
              <a:moveTo>
                <a:pt x="0" y="0"/>
              </a:moveTo>
              <a:lnTo>
                <a:pt x="35" y="0"/>
              </a:lnTo>
            </a:path>
          </a:pathLst>
        </a:custGeom>
        <a:noFill/>
        <a:ln w="25400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42</xdr:row>
      <xdr:rowOff>0</xdr:rowOff>
    </xdr:from>
    <xdr:ext cx="104775" cy="200025"/>
    <xdr:sp>
      <xdr:nvSpPr>
        <xdr:cNvPr id="16" name="TextBox 154"/>
        <xdr:cNvSpPr txBox="1">
          <a:spLocks noChangeArrowheads="1"/>
        </xdr:cNvSpPr>
      </xdr:nvSpPr>
      <xdr:spPr>
        <a:xfrm>
          <a:off x="10591800" y="109061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20</xdr:row>
      <xdr:rowOff>0</xdr:rowOff>
    </xdr:from>
    <xdr:to>
      <xdr:col>30</xdr:col>
      <xdr:colOff>9525</xdr:colOff>
      <xdr:row>39</xdr:row>
      <xdr:rowOff>161925</xdr:rowOff>
    </xdr:to>
    <xdr:graphicFrame>
      <xdr:nvGraphicFramePr>
        <xdr:cNvPr id="17" name="Chart 155"/>
        <xdr:cNvGraphicFramePr/>
      </xdr:nvGraphicFramePr>
      <xdr:xfrm>
        <a:off x="0" y="6638925"/>
        <a:ext cx="1078230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11</xdr:row>
      <xdr:rowOff>66675</xdr:rowOff>
    </xdr:from>
    <xdr:to>
      <xdr:col>15</xdr:col>
      <xdr:colOff>19050</xdr:colOff>
      <xdr:row>11</xdr:row>
      <xdr:rowOff>247650</xdr:rowOff>
    </xdr:to>
    <xdr:sp>
      <xdr:nvSpPr>
        <xdr:cNvPr id="18" name="AutoShape 160"/>
        <xdr:cNvSpPr>
          <a:spLocks noChangeAspect="1"/>
        </xdr:cNvSpPr>
      </xdr:nvSpPr>
      <xdr:spPr>
        <a:xfrm>
          <a:off x="6076950" y="3095625"/>
          <a:ext cx="180975" cy="18097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12</xdr:row>
      <xdr:rowOff>142875</xdr:rowOff>
    </xdr:from>
    <xdr:to>
      <xdr:col>21</xdr:col>
      <xdr:colOff>19050</xdr:colOff>
      <xdr:row>12</xdr:row>
      <xdr:rowOff>323850</xdr:rowOff>
    </xdr:to>
    <xdr:sp>
      <xdr:nvSpPr>
        <xdr:cNvPr id="19" name="AutoShape 161"/>
        <xdr:cNvSpPr>
          <a:spLocks noChangeAspect="1"/>
        </xdr:cNvSpPr>
      </xdr:nvSpPr>
      <xdr:spPr>
        <a:xfrm>
          <a:off x="8105775" y="3562350"/>
          <a:ext cx="180975" cy="18097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485775</xdr:colOff>
      <xdr:row>13</xdr:row>
      <xdr:rowOff>114300</xdr:rowOff>
    </xdr:from>
    <xdr:to>
      <xdr:col>26</xdr:col>
      <xdr:colOff>114300</xdr:colOff>
      <xdr:row>13</xdr:row>
      <xdr:rowOff>238125</xdr:rowOff>
    </xdr:to>
    <xdr:sp>
      <xdr:nvSpPr>
        <xdr:cNvPr id="20" name="AutoShape 162"/>
        <xdr:cNvSpPr>
          <a:spLocks noChangeAspect="1"/>
        </xdr:cNvSpPr>
      </xdr:nvSpPr>
      <xdr:spPr>
        <a:xfrm>
          <a:off x="10058400" y="4029075"/>
          <a:ext cx="123825" cy="1238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14</xdr:row>
      <xdr:rowOff>76200</xdr:rowOff>
    </xdr:from>
    <xdr:to>
      <xdr:col>27</xdr:col>
      <xdr:colOff>123825</xdr:colOff>
      <xdr:row>14</xdr:row>
      <xdr:rowOff>200025</xdr:rowOff>
    </xdr:to>
    <xdr:sp>
      <xdr:nvSpPr>
        <xdr:cNvPr id="21" name="AutoShape 163"/>
        <xdr:cNvSpPr>
          <a:spLocks noChangeAspect="1"/>
        </xdr:cNvSpPr>
      </xdr:nvSpPr>
      <xdr:spPr>
        <a:xfrm>
          <a:off x="10220325" y="4410075"/>
          <a:ext cx="123825" cy="1238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0</xdr:colOff>
      <xdr:row>15</xdr:row>
      <xdr:rowOff>123825</xdr:rowOff>
    </xdr:from>
    <xdr:to>
      <xdr:col>28</xdr:col>
      <xdr:colOff>123825</xdr:colOff>
      <xdr:row>15</xdr:row>
      <xdr:rowOff>247650</xdr:rowOff>
    </xdr:to>
    <xdr:sp>
      <xdr:nvSpPr>
        <xdr:cNvPr id="22" name="AutoShape 164"/>
        <xdr:cNvSpPr>
          <a:spLocks noChangeAspect="1"/>
        </xdr:cNvSpPr>
      </xdr:nvSpPr>
      <xdr:spPr>
        <a:xfrm>
          <a:off x="10410825" y="4876800"/>
          <a:ext cx="123825" cy="1238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16</xdr:row>
      <xdr:rowOff>257175</xdr:rowOff>
    </xdr:from>
    <xdr:to>
      <xdr:col>29</xdr:col>
      <xdr:colOff>123825</xdr:colOff>
      <xdr:row>16</xdr:row>
      <xdr:rowOff>381000</xdr:rowOff>
    </xdr:to>
    <xdr:sp>
      <xdr:nvSpPr>
        <xdr:cNvPr id="23" name="AutoShape 165"/>
        <xdr:cNvSpPr>
          <a:spLocks noChangeAspect="1"/>
        </xdr:cNvSpPr>
      </xdr:nvSpPr>
      <xdr:spPr>
        <a:xfrm>
          <a:off x="10591800" y="5476875"/>
          <a:ext cx="123825" cy="123825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28575</xdr:colOff>
      <xdr:row>17</xdr:row>
      <xdr:rowOff>133350</xdr:rowOff>
    </xdr:from>
    <xdr:to>
      <xdr:col>30</xdr:col>
      <xdr:colOff>152400</xdr:colOff>
      <xdr:row>17</xdr:row>
      <xdr:rowOff>247650</xdr:rowOff>
    </xdr:to>
    <xdr:sp>
      <xdr:nvSpPr>
        <xdr:cNvPr id="24" name="AutoShape 166"/>
        <xdr:cNvSpPr>
          <a:spLocks noChangeAspect="1"/>
        </xdr:cNvSpPr>
      </xdr:nvSpPr>
      <xdr:spPr>
        <a:xfrm>
          <a:off x="10801350" y="5981700"/>
          <a:ext cx="123825" cy="114300"/>
        </a:xfrm>
        <a:prstGeom prst="diamond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29</xdr:col>
      <xdr:colOff>0</xdr:colOff>
      <xdr:row>43</xdr:row>
      <xdr:rowOff>0</xdr:rowOff>
    </xdr:from>
    <xdr:ext cx="104775" cy="200025"/>
    <xdr:sp>
      <xdr:nvSpPr>
        <xdr:cNvPr id="25" name="TextBox 167"/>
        <xdr:cNvSpPr txBox="1">
          <a:spLocks noChangeArrowheads="1"/>
        </xdr:cNvSpPr>
      </xdr:nvSpPr>
      <xdr:spPr>
        <a:xfrm>
          <a:off x="10591800" y="111252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53"/>
  <sheetViews>
    <sheetView showGridLines="0" tabSelected="1" zoomScale="75" zoomScaleNormal="75" workbookViewId="0" topLeftCell="K1">
      <selection activeCell="AA43" sqref="AA43:AD43"/>
    </sheetView>
  </sheetViews>
  <sheetFormatPr defaultColWidth="9.140625" defaultRowHeight="12.75"/>
  <cols>
    <col min="1" max="1" width="22.00390625" style="0" customWidth="1"/>
    <col min="2" max="2" width="10.28125" style="0" customWidth="1"/>
    <col min="3" max="3" width="2.421875" style="23" customWidth="1"/>
    <col min="4" max="4" width="7.421875" style="0" customWidth="1"/>
    <col min="5" max="5" width="2.421875" style="23" customWidth="1"/>
    <col min="6" max="6" width="8.00390625" style="0" customWidth="1"/>
    <col min="7" max="7" width="2.421875" style="23" customWidth="1"/>
    <col min="8" max="8" width="7.7109375" style="0" customWidth="1"/>
    <col min="9" max="9" width="2.421875" style="23" customWidth="1"/>
    <col min="10" max="10" width="6.7109375" style="0" customWidth="1"/>
    <col min="11" max="11" width="2.421875" style="23" customWidth="1"/>
    <col min="12" max="12" width="7.00390625" style="0" customWidth="1"/>
    <col min="13" max="13" width="2.421875" style="23" customWidth="1"/>
    <col min="14" max="14" width="7.421875" style="0" customWidth="1"/>
    <col min="15" max="15" width="2.421875" style="23" customWidth="1"/>
    <col min="16" max="16" width="7.57421875" style="0" customWidth="1"/>
    <col min="17" max="17" width="2.421875" style="23" customWidth="1"/>
    <col min="18" max="18" width="8.28125" style="0" customWidth="1"/>
    <col min="19" max="19" width="2.421875" style="23" customWidth="1"/>
    <col min="20" max="20" width="7.28125" style="0" customWidth="1"/>
    <col min="21" max="21" width="2.421875" style="23" customWidth="1"/>
    <col min="22" max="22" width="7.28125" style="0" customWidth="1"/>
    <col min="23" max="23" width="2.421875" style="23" customWidth="1"/>
    <col min="24" max="24" width="7.421875" style="0" customWidth="1"/>
    <col min="25" max="25" width="2.421875" style="23" customWidth="1"/>
    <col min="26" max="26" width="7.421875" style="0" customWidth="1"/>
    <col min="27" max="27" width="2.28125" style="0" customWidth="1"/>
    <col min="28" max="28" width="2.8515625" style="0" customWidth="1"/>
    <col min="29" max="30" width="2.7109375" style="0" customWidth="1"/>
    <col min="31" max="32" width="2.8515625" style="0" customWidth="1"/>
    <col min="33" max="33" width="2.7109375" style="0" customWidth="1"/>
    <col min="34" max="34" width="2.421875" style="0" customWidth="1"/>
    <col min="35" max="35" width="2.57421875" style="0" customWidth="1"/>
    <col min="36" max="37" width="2.421875" style="0" customWidth="1"/>
    <col min="38" max="38" width="2.57421875" style="0" customWidth="1"/>
    <col min="39" max="46" width="2.7109375" style="0" customWidth="1"/>
    <col min="47" max="47" width="7.57421875" style="0" customWidth="1"/>
  </cols>
  <sheetData>
    <row r="1" spans="1:28" s="47" customFormat="1" ht="18">
      <c r="A1" s="40" t="s">
        <v>47</v>
      </c>
      <c r="B1" s="88" t="s">
        <v>63</v>
      </c>
      <c r="C1" s="76"/>
      <c r="E1" s="81"/>
      <c r="G1" s="76"/>
      <c r="H1" s="82"/>
      <c r="I1" s="83"/>
      <c r="J1" s="82"/>
      <c r="K1" s="83"/>
      <c r="L1" s="82"/>
      <c r="M1" s="83"/>
      <c r="N1" s="82"/>
      <c r="O1" s="83"/>
      <c r="P1" s="82"/>
      <c r="Q1" s="83"/>
      <c r="R1" s="86" t="s">
        <v>62</v>
      </c>
      <c r="S1" s="83"/>
      <c r="T1" s="82"/>
      <c r="U1" s="83"/>
      <c r="V1" s="82"/>
      <c r="W1" s="83"/>
      <c r="X1" s="82"/>
      <c r="Y1" s="83"/>
      <c r="Z1" s="82"/>
      <c r="AA1" s="82"/>
      <c r="AB1" s="82"/>
    </row>
    <row r="2" spans="1:25" s="47" customFormat="1" ht="15">
      <c r="A2" s="6" t="s">
        <v>8</v>
      </c>
      <c r="B2" s="117">
        <v>37438</v>
      </c>
      <c r="C2" s="84"/>
      <c r="E2" s="76"/>
      <c r="G2" s="76"/>
      <c r="I2" s="76"/>
      <c r="J2" s="81"/>
      <c r="K2" s="81"/>
      <c r="M2" s="76"/>
      <c r="O2" s="76"/>
      <c r="Q2" s="76"/>
      <c r="R2" s="29" t="s">
        <v>25</v>
      </c>
      <c r="S2" s="76"/>
      <c r="U2" s="76"/>
      <c r="W2" s="76"/>
      <c r="Y2" s="76"/>
    </row>
    <row r="3" spans="1:38" s="47" customFormat="1" ht="15">
      <c r="A3" s="6" t="s">
        <v>9</v>
      </c>
      <c r="B3" s="40" t="s">
        <v>28</v>
      </c>
      <c r="C3" s="76"/>
      <c r="E3" s="76"/>
      <c r="G3" s="76"/>
      <c r="I3" s="76"/>
      <c r="J3" s="81"/>
      <c r="K3" s="81"/>
      <c r="M3" s="76"/>
      <c r="O3" s="76"/>
      <c r="Q3" s="76"/>
      <c r="R3" s="29" t="s">
        <v>27</v>
      </c>
      <c r="S3" s="76"/>
      <c r="U3" s="76"/>
      <c r="W3" s="76"/>
      <c r="Y3" s="76"/>
      <c r="AA3" s="85"/>
      <c r="AL3" s="41"/>
    </row>
    <row r="4" spans="1:38" s="47" customFormat="1" ht="15.75" thickBot="1">
      <c r="A4" s="6" t="s">
        <v>10</v>
      </c>
      <c r="B4" s="40" t="s">
        <v>64</v>
      </c>
      <c r="C4" s="76"/>
      <c r="E4" s="76"/>
      <c r="F4" s="12"/>
      <c r="G4" s="76"/>
      <c r="I4" s="76"/>
      <c r="J4" s="2"/>
      <c r="K4" s="21"/>
      <c r="L4" s="2"/>
      <c r="M4" s="21"/>
      <c r="N4" s="2"/>
      <c r="O4" s="21"/>
      <c r="Q4" s="76"/>
      <c r="R4" s="116"/>
      <c r="S4" s="76"/>
      <c r="U4" s="76"/>
      <c r="W4" s="76"/>
      <c r="Y4" s="76"/>
      <c r="AL4" s="41"/>
    </row>
    <row r="5" spans="1:47" s="109" customFormat="1" ht="15" thickBot="1">
      <c r="A5" s="106"/>
      <c r="B5" s="107" t="s">
        <v>19</v>
      </c>
      <c r="C5" s="122">
        <v>36800</v>
      </c>
      <c r="D5" s="123"/>
      <c r="E5" s="124">
        <f>EDATE(C5,1)</f>
        <v>36831</v>
      </c>
      <c r="F5" s="125"/>
      <c r="G5" s="124">
        <f>EDATE(E5,1)</f>
        <v>36861</v>
      </c>
      <c r="H5" s="125"/>
      <c r="I5" s="124">
        <f>EDATE(G5,1)</f>
        <v>36892</v>
      </c>
      <c r="J5" s="125"/>
      <c r="K5" s="124">
        <f>EDATE(I5,1)</f>
        <v>36923</v>
      </c>
      <c r="L5" s="125"/>
      <c r="M5" s="124">
        <f>EDATE(K5,1)</f>
        <v>36951</v>
      </c>
      <c r="N5" s="125"/>
      <c r="O5" s="124">
        <f>EDATE(M5,1)</f>
        <v>36982</v>
      </c>
      <c r="P5" s="125"/>
      <c r="Q5" s="124">
        <f>EDATE(O5,1)</f>
        <v>37012</v>
      </c>
      <c r="R5" s="125"/>
      <c r="S5" s="124">
        <f>EDATE(Q5,1)</f>
        <v>37043</v>
      </c>
      <c r="T5" s="125"/>
      <c r="U5" s="124">
        <f>EDATE(S5,1)</f>
        <v>37073</v>
      </c>
      <c r="V5" s="125"/>
      <c r="W5" s="124">
        <f>EDATE(U5,1)</f>
        <v>37104</v>
      </c>
      <c r="X5" s="125"/>
      <c r="Y5" s="124">
        <f>EDATE(W5,1)</f>
        <v>37135</v>
      </c>
      <c r="Z5" s="125"/>
      <c r="AA5" s="124" t="s">
        <v>0</v>
      </c>
      <c r="AB5" s="126"/>
      <c r="AC5" s="126"/>
      <c r="AD5" s="126"/>
      <c r="AE5" s="127" t="s">
        <v>1</v>
      </c>
      <c r="AF5" s="126"/>
      <c r="AG5" s="126"/>
      <c r="AH5" s="128"/>
      <c r="AI5" s="126" t="s">
        <v>2</v>
      </c>
      <c r="AJ5" s="126"/>
      <c r="AK5" s="126"/>
      <c r="AL5" s="125"/>
      <c r="AM5" s="126" t="s">
        <v>3</v>
      </c>
      <c r="AN5" s="126"/>
      <c r="AO5" s="126"/>
      <c r="AP5" s="125"/>
      <c r="AQ5" s="126" t="s">
        <v>12</v>
      </c>
      <c r="AR5" s="126"/>
      <c r="AS5" s="126"/>
      <c r="AT5" s="125"/>
      <c r="AU5" s="108"/>
    </row>
    <row r="6" spans="1:47" ht="15.75">
      <c r="A6" s="8" t="s">
        <v>4</v>
      </c>
      <c r="B6" s="5"/>
      <c r="C6" s="74"/>
      <c r="D6" s="45" t="str">
        <f>IF('MS Calc'!D7="X","X"," ")</f>
        <v> </v>
      </c>
      <c r="E6" s="75"/>
      <c r="F6" s="45" t="str">
        <f>IF('MS Calc'!F7="X","X"," ")</f>
        <v> </v>
      </c>
      <c r="G6" s="75"/>
      <c r="H6" s="46" t="str">
        <f>IF('MS Calc'!H7="X","X"," ")</f>
        <v> </v>
      </c>
      <c r="I6" s="75"/>
      <c r="J6" s="45" t="str">
        <f>IF('MS Calc'!J7="X","X"," ")</f>
        <v> </v>
      </c>
      <c r="K6" s="75"/>
      <c r="L6" s="45" t="str">
        <f>IF('MS Calc'!L7="X","X"," ")</f>
        <v> </v>
      </c>
      <c r="M6" s="76"/>
      <c r="N6" s="47"/>
      <c r="O6" s="22"/>
      <c r="P6" s="45" t="str">
        <f>IF('MS Calc'!P7="X","X"," ")</f>
        <v> </v>
      </c>
      <c r="Q6" s="75"/>
      <c r="R6" s="45" t="str">
        <f>IF('MS Calc'!R7="X","X"," ")</f>
        <v> </v>
      </c>
      <c r="S6" s="75"/>
      <c r="T6" s="45" t="str">
        <f>IF('MS Calc'!T7="X","X"," ")</f>
        <v> </v>
      </c>
      <c r="U6" s="75"/>
      <c r="V6" s="45" t="str">
        <f>IF('MS Calc'!V7="X","X"," ")</f>
        <v> </v>
      </c>
      <c r="W6" s="75"/>
      <c r="X6" s="45" t="str">
        <f>IF('MS Calc'!X7="X","X"," ")</f>
        <v> </v>
      </c>
      <c r="Y6" s="75"/>
      <c r="Z6" s="45" t="str">
        <f>IF('MS Calc'!Z7="X","X"," ")</f>
        <v> </v>
      </c>
      <c r="AA6" s="98"/>
      <c r="AB6" s="99"/>
      <c r="AC6" s="99"/>
      <c r="AD6" s="99"/>
      <c r="AE6" s="100"/>
      <c r="AF6" s="101"/>
      <c r="AG6" s="101"/>
      <c r="AH6" s="102"/>
      <c r="AI6" s="100"/>
      <c r="AJ6" s="101"/>
      <c r="AK6" s="101"/>
      <c r="AL6" s="102"/>
      <c r="AM6" s="100"/>
      <c r="AN6" s="101"/>
      <c r="AO6" s="101"/>
      <c r="AP6" s="102"/>
      <c r="AQ6" s="100"/>
      <c r="AR6" s="101"/>
      <c r="AS6" s="101"/>
      <c r="AT6" s="102"/>
      <c r="AU6" s="77"/>
    </row>
    <row r="7" spans="1:47" ht="24" customHeight="1" thickBot="1">
      <c r="A7" s="27" t="s">
        <v>29</v>
      </c>
      <c r="B7" s="110">
        <v>36526</v>
      </c>
      <c r="C7" s="78" t="str">
        <f>IF('MS Calc'!D7=1,"*"," ")</f>
        <v> </v>
      </c>
      <c r="D7" s="91" t="str">
        <f>IF(C7="*",C$5," ")</f>
        <v> </v>
      </c>
      <c r="E7" s="79" t="str">
        <f>IF('MS Calc'!F7=1,"*"," ")</f>
        <v> </v>
      </c>
      <c r="F7" s="91" t="str">
        <f>IF(E7="*",E$5," ")</f>
        <v> </v>
      </c>
      <c r="G7" s="79" t="str">
        <f>IF('MS Calc'!H7=1,"*"," ")</f>
        <v> </v>
      </c>
      <c r="H7" s="92" t="str">
        <f>IF(G7="*",G$5," ")</f>
        <v> </v>
      </c>
      <c r="I7" s="79" t="str">
        <f>IF('MS Calc'!J7=1,"*"," ")</f>
        <v> </v>
      </c>
      <c r="J7" s="91" t="str">
        <f>IF(I7="*",I$5," ")</f>
        <v> </v>
      </c>
      <c r="K7" s="79" t="str">
        <f>IF('MS Calc'!L7=1,"*"," ")</f>
        <v> </v>
      </c>
      <c r="L7" s="91" t="str">
        <f>IF(K7="*",K$5," ")</f>
        <v> </v>
      </c>
      <c r="M7" s="79" t="str">
        <f>IF('MS Calc'!N7=1,"*"," ")</f>
        <v> </v>
      </c>
      <c r="N7" s="91" t="str">
        <f>IF(M7="*",M$5," ")</f>
        <v> </v>
      </c>
      <c r="O7" s="79" t="str">
        <f>IF('MS Calc'!P7=1,"*"," ")</f>
        <v> </v>
      </c>
      <c r="P7" s="91" t="str">
        <f>IF(O7="*",O$5," ")</f>
        <v> </v>
      </c>
      <c r="Q7" s="79" t="str">
        <f>IF('MS Calc'!R7=1,"*"," ")</f>
        <v> </v>
      </c>
      <c r="R7" s="91" t="str">
        <f>IF(Q7="*",Q$5," ")</f>
        <v> </v>
      </c>
      <c r="S7" s="79" t="str">
        <f>IF('MS Calc'!T7=1,"*"," ")</f>
        <v> </v>
      </c>
      <c r="T7" s="91" t="str">
        <f>IF(S7="*",S$5," ")</f>
        <v> </v>
      </c>
      <c r="U7" s="79" t="str">
        <f>IF('MS Calc'!V7=1,"*"," ")</f>
        <v> </v>
      </c>
      <c r="V7" s="91" t="str">
        <f>IF(U7="*",U$5," ")</f>
        <v> </v>
      </c>
      <c r="W7" s="79" t="str">
        <f>IF('MS Calc'!X7=1,"*"," ")</f>
        <v> </v>
      </c>
      <c r="X7" s="91" t="str">
        <f>IF(W7="*",W$5," ")</f>
        <v> </v>
      </c>
      <c r="Y7" s="79" t="str">
        <f>IF('MS Calc'!Z7=1,"*"," ")</f>
        <v> </v>
      </c>
      <c r="Z7" s="93" t="str">
        <f>IF(Y7="*",Y$5," ")</f>
        <v> </v>
      </c>
      <c r="AA7" s="103" t="str">
        <f>IF(SUM('MS Calc'!AA7:AC7)&gt;0,"*"," ")</f>
        <v> </v>
      </c>
      <c r="AB7" s="103" t="str">
        <f>IF(SUM('MS Calc'!AE7:AG7)&gt;0,"*",IF(AA7="*",'MS Calc'!AD7," "))</f>
        <v> </v>
      </c>
      <c r="AC7" s="103" t="str">
        <f>IF(SUM('MS Calc'!AI7:AK7)&gt;0,"*",IF(AB7="*",'MS Calc'!AH7," "))</f>
        <v> </v>
      </c>
      <c r="AD7" s="103" t="str">
        <f>IF(SUM('MS Calc'!AM7:AO7)&gt;0,"*",IF(AC7="*",'MS Calc'!AL7," "))</f>
        <v> </v>
      </c>
      <c r="AE7" s="104" t="str">
        <f>IF(SUM('MS Calc'!AQ7:AS7)&gt;0,"*",IF(AD7="*",'MS Calc'!AP7," "))</f>
        <v> </v>
      </c>
      <c r="AF7" s="103" t="str">
        <f>IF(SUM('MS Calc'!AU7:AW7)&gt;0,"*",IF(AE7="*",'MS Calc'!AT7," "))</f>
        <v> </v>
      </c>
      <c r="AG7" s="103" t="str">
        <f>IF(SUM('MS Calc'!AY7:BA7)&gt;0,"*",IF(AF7="*",'MS Calc'!AX7," "))</f>
        <v> </v>
      </c>
      <c r="AH7" s="105" t="str">
        <f>IF(SUM('MS Calc'!BC7:BE7)&gt;0,"*",IF(AG7="*",'MS Calc'!BB7," "))</f>
        <v> </v>
      </c>
      <c r="AI7" s="104" t="str">
        <f>IF(SUM('MS Calc'!BG7:BI7)&gt;0,"*",IF(AH7="*",'MS Calc'!BF7," "))</f>
        <v> </v>
      </c>
      <c r="AJ7" s="103" t="str">
        <f>IF(SUM('MS Calc'!BK7:BM7)&gt;0,"*",IF(AI7="*",'MS Calc'!BJ7," "))</f>
        <v> </v>
      </c>
      <c r="AK7" s="103" t="str">
        <f>IF(SUM('MS Calc'!BO7:BQ7)&gt;0,"*",IF(AJ7="*",'MS Calc'!BN7," "))</f>
        <v> </v>
      </c>
      <c r="AL7" s="105" t="str">
        <f>IF(SUM('MS Calc'!BS7:BU7)&gt;0,"*",IF(AK7="*",'MS Calc'!BR7," "))</f>
        <v> </v>
      </c>
      <c r="AM7" s="104" t="str">
        <f>IF(SUM('MS Calc'!BW7:BY7)&gt;0,"*",IF(AL7="*",'MS Calc'!BV7," "))</f>
        <v> </v>
      </c>
      <c r="AN7" s="103" t="str">
        <f>IF(SUM('MS Calc'!CA7:CC7)&gt;0,"*",IF(AM7="*",'MS Calc'!BZ7," "))</f>
        <v> </v>
      </c>
      <c r="AO7" s="103" t="str">
        <f>IF(SUM('MS Calc'!CE7:CG7)&gt;0,"*",IF(AN7="*",'MS Calc'!CD7," "))</f>
        <v> </v>
      </c>
      <c r="AP7" s="105" t="str">
        <f>IF(SUM('MS Calc'!CI7:CK7)&gt;0,"*",IF(AO7="*",'MS Calc'!CH7," "))</f>
        <v> </v>
      </c>
      <c r="AQ7" s="104" t="str">
        <f>IF(SUM('MS Calc'!CM7:CO7)&gt;0,"*",IF(AP7="*",'MS Calc'!CL7," "))</f>
        <v> </v>
      </c>
      <c r="AR7" s="103" t="str">
        <f>IF(SUM('MS Calc'!CQ7:CS7)&gt;0,"*",IF(AQ7="*",'MS Calc'!CP7," "))</f>
        <v> </v>
      </c>
      <c r="AS7" s="103" t="str">
        <f>IF(SUM('MS Calc'!CU7:CW7)&gt;0,"*",IF(AR7="*",'MS Calc'!CT7," "))</f>
        <v> </v>
      </c>
      <c r="AT7" s="105" t="str">
        <f>IF(SUM('MS Calc'!CY7:DA7)&gt;0,"*",IF(AS7="*",'MS Calc'!CX7," "))</f>
        <v> </v>
      </c>
      <c r="AU7" s="94" t="str">
        <f>IF(AT7="*",'MS Calc'!BR7," ")</f>
        <v> </v>
      </c>
    </row>
    <row r="8" spans="1:47" ht="30.75" thickBot="1">
      <c r="A8" s="28" t="s">
        <v>30</v>
      </c>
      <c r="B8" s="110">
        <v>36617</v>
      </c>
      <c r="C8" s="78" t="str">
        <f>IF('MS Calc'!D8=1,"*"," ")</f>
        <v> </v>
      </c>
      <c r="D8" s="91" t="str">
        <f aca="true" t="shared" si="0" ref="D8:D17">IF(C8="*",C$5," ")</f>
        <v> </v>
      </c>
      <c r="E8" s="79" t="str">
        <f>IF('MS Calc'!F8=1,"*"," ")</f>
        <v> </v>
      </c>
      <c r="F8" s="91" t="str">
        <f aca="true" t="shared" si="1" ref="F8:F17">IF(E8="*",E$5," ")</f>
        <v> </v>
      </c>
      <c r="G8" s="79" t="str">
        <f>IF('MS Calc'!H8=1,"*"," ")</f>
        <v> </v>
      </c>
      <c r="H8" s="92" t="str">
        <f aca="true" t="shared" si="2" ref="H8:H17">IF(G8="*",G$5," ")</f>
        <v> </v>
      </c>
      <c r="I8" s="79" t="str">
        <f>IF('MS Calc'!J8=1,"*"," ")</f>
        <v> </v>
      </c>
      <c r="J8" s="91" t="str">
        <f aca="true" t="shared" si="3" ref="J8:J17">IF(I8="*",I$5," ")</f>
        <v> </v>
      </c>
      <c r="K8" s="79" t="str">
        <f>IF('MS Calc'!L8=1,"*"," ")</f>
        <v> </v>
      </c>
      <c r="L8" s="91" t="str">
        <f aca="true" t="shared" si="4" ref="L8:L17">IF(K8="*",K$5," ")</f>
        <v> </v>
      </c>
      <c r="M8" s="79" t="str">
        <f>IF('MS Calc'!N8=1,"*"," ")</f>
        <v> </v>
      </c>
      <c r="N8" s="91" t="str">
        <f aca="true" t="shared" si="5" ref="N8:N17">IF(M8="*",M$5," ")</f>
        <v> </v>
      </c>
      <c r="O8" s="79" t="str">
        <f>IF('MS Calc'!P8=1,"*"," ")</f>
        <v> </v>
      </c>
      <c r="P8" s="91" t="str">
        <f aca="true" t="shared" si="6" ref="P8:P17">IF(O8="*",O$5," ")</f>
        <v> </v>
      </c>
      <c r="Q8" s="79" t="str">
        <f>IF('MS Calc'!R8=1,"*"," ")</f>
        <v> </v>
      </c>
      <c r="R8" s="91" t="str">
        <f aca="true" t="shared" si="7" ref="R8:R17">IF(Q8="*",Q$5," ")</f>
        <v> </v>
      </c>
      <c r="S8" s="80" t="str">
        <f>IF('MS Calc'!T8=1,"*"," ")</f>
        <v> </v>
      </c>
      <c r="T8" s="91" t="str">
        <f aca="true" t="shared" si="8" ref="T8:T17">IF(S8="*",S$5," ")</f>
        <v> </v>
      </c>
      <c r="U8" s="79" t="str">
        <f>IF('MS Calc'!V8=1,"*"," ")</f>
        <v> </v>
      </c>
      <c r="V8" s="91" t="str">
        <f aca="true" t="shared" si="9" ref="V8:V17">IF(U8="*",U$5," ")</f>
        <v> </v>
      </c>
      <c r="W8" s="79" t="str">
        <f>IF('MS Calc'!X8=1,"*"," ")</f>
        <v> </v>
      </c>
      <c r="X8" s="91" t="str">
        <f aca="true" t="shared" si="10" ref="X8:X17">IF(W8="*",W$5," ")</f>
        <v> </v>
      </c>
      <c r="Y8" s="79" t="str">
        <f>IF('MS Calc'!Z8=1,"*"," ")</f>
        <v> </v>
      </c>
      <c r="Z8" s="93" t="str">
        <f aca="true" t="shared" si="11" ref="Z8:Z17">IF(Y8="*",Y$5," ")</f>
        <v> </v>
      </c>
      <c r="AA8" s="103" t="str">
        <f>IF(SUM('MS Calc'!AA8:AC8)&gt;0,"*"," ")</f>
        <v> </v>
      </c>
      <c r="AB8" s="97" t="str">
        <f>IF(SUM('MS Calc'!AE8:AG8)&gt;0,"*",IF(AA8="*",'MS Calc'!AD8," "))</f>
        <v> </v>
      </c>
      <c r="AC8" s="97" t="str">
        <f>IF(SUM('MS Calc'!AI8:AK8)&gt;0,"*",IF(AB8="*",'MS Calc'!AH8," "))</f>
        <v> </v>
      </c>
      <c r="AD8" s="97" t="str">
        <f>IF(SUM('MS Calc'!AM8:AO8)&gt;0,"*",IF(AC8="*",'MS Calc'!AL8," "))</f>
        <v> </v>
      </c>
      <c r="AE8" s="104" t="str">
        <f>IF(SUM('MS Calc'!AQ8:AS8)&gt;0,"*",IF(AD8="*",'MS Calc'!AP8," "))</f>
        <v> </v>
      </c>
      <c r="AF8" s="103" t="str">
        <f>IF(SUM('MS Calc'!AU8:AW8)&gt;0,"*",IF(AE8="*",'MS Calc'!AT8," "))</f>
        <v> </v>
      </c>
      <c r="AG8" s="103" t="str">
        <f>IF(SUM('MS Calc'!AY8:BA8)&gt;0,"*",IF(AF8="*",'MS Calc'!AX8," "))</f>
        <v> </v>
      </c>
      <c r="AH8" s="105" t="str">
        <f>IF(SUM('MS Calc'!BC8:BE8)&gt;0,"*",IF(AG8="*",'MS Calc'!BB8," "))</f>
        <v> </v>
      </c>
      <c r="AI8" s="104" t="str">
        <f>IF(SUM('MS Calc'!BG8:BI8)&gt;0,"*",IF(AH8="*",'MS Calc'!BF8," "))</f>
        <v> </v>
      </c>
      <c r="AJ8" s="103" t="str">
        <f>IF(SUM('MS Calc'!BK8:BM8)&gt;0,"*",IF(AI8="*",'MS Calc'!BJ8," "))</f>
        <v> </v>
      </c>
      <c r="AK8" s="103" t="str">
        <f>IF(SUM('MS Calc'!BO8:BQ8)&gt;0,"*",IF(AJ8="*",'MS Calc'!BN8," "))</f>
        <v> </v>
      </c>
      <c r="AL8" s="105" t="str">
        <f>IF(SUM('MS Calc'!BS8:BU8)&gt;0,"*",IF(AK8="*",'MS Calc'!BR8," "))</f>
        <v> </v>
      </c>
      <c r="AM8" s="104" t="str">
        <f>IF(SUM('MS Calc'!BW8:BY8)&gt;0,"*",IF(AL8="*",'MS Calc'!BV8," "))</f>
        <v> </v>
      </c>
      <c r="AN8" s="103" t="str">
        <f>IF(SUM('MS Calc'!CA8:CC8)&gt;0,"*",IF(AM8="*",'MS Calc'!BZ8," "))</f>
        <v> </v>
      </c>
      <c r="AO8" s="103" t="str">
        <f>IF(SUM('MS Calc'!CE8:CG8)&gt;0,"*",IF(AN8="*",'MS Calc'!CD8," "))</f>
        <v> </v>
      </c>
      <c r="AP8" s="105" t="str">
        <f>IF(SUM('MS Calc'!CI8:CK8)&gt;0,"*",IF(AO8="*",'MS Calc'!CH8," "))</f>
        <v> </v>
      </c>
      <c r="AQ8" s="104" t="str">
        <f>IF(SUM('MS Calc'!CM8:CO8)&gt;0,"*",IF(AP8="*",'MS Calc'!CL8," "))</f>
        <v> </v>
      </c>
      <c r="AR8" s="103" t="str">
        <f>IF(SUM('MS Calc'!CQ8:CS8)&gt;0,"*",IF(AQ8="*",'MS Calc'!CP8," "))</f>
        <v> </v>
      </c>
      <c r="AS8" s="103" t="str">
        <f>IF(SUM('MS Calc'!CU8:CW8)&gt;0,"*",IF(AR8="*",'MS Calc'!CT8," "))</f>
        <v> </v>
      </c>
      <c r="AT8" s="105" t="str">
        <f>IF(SUM('MS Calc'!CY8:DA8)&gt;0,"*",IF(AS8="*",'MS Calc'!CX8," "))</f>
        <v> </v>
      </c>
      <c r="AU8" s="94" t="str">
        <f>IF(AT8="*",'MS Calc'!BR8," ")</f>
        <v> </v>
      </c>
    </row>
    <row r="9" spans="1:47" ht="36.75" thickBot="1">
      <c r="A9" s="26" t="s">
        <v>31</v>
      </c>
      <c r="B9" s="110">
        <v>36708</v>
      </c>
      <c r="C9" s="78" t="str">
        <f>IF('MS Calc'!D9=1,"*"," ")</f>
        <v> </v>
      </c>
      <c r="D9" s="91" t="str">
        <f t="shared" si="0"/>
        <v> </v>
      </c>
      <c r="E9" s="79" t="str">
        <f>IF('MS Calc'!F9=1,"*"," ")</f>
        <v> </v>
      </c>
      <c r="F9" s="91" t="str">
        <f t="shared" si="1"/>
        <v> </v>
      </c>
      <c r="G9" s="79" t="str">
        <f>IF('MS Calc'!H9=1,"*"," ")</f>
        <v> </v>
      </c>
      <c r="H9" s="92" t="str">
        <f t="shared" si="2"/>
        <v> </v>
      </c>
      <c r="I9" s="79" t="str">
        <f>IF('MS Calc'!J9=1,"*"," ")</f>
        <v> </v>
      </c>
      <c r="J9" s="91" t="str">
        <f t="shared" si="3"/>
        <v> </v>
      </c>
      <c r="K9" s="79" t="str">
        <f>IF('MS Calc'!L9=1,"*"," ")</f>
        <v> </v>
      </c>
      <c r="L9" s="91" t="str">
        <f t="shared" si="4"/>
        <v> </v>
      </c>
      <c r="M9" s="79" t="str">
        <f>IF('MS Calc'!N9=1,"*"," ")</f>
        <v> </v>
      </c>
      <c r="N9" s="91" t="str">
        <f t="shared" si="5"/>
        <v> </v>
      </c>
      <c r="O9" s="79" t="str">
        <f>IF('MS Calc'!P9=1,"*"," ")</f>
        <v> </v>
      </c>
      <c r="P9" s="91" t="str">
        <f t="shared" si="6"/>
        <v> </v>
      </c>
      <c r="Q9" s="79" t="str">
        <f>IF('MS Calc'!R9=1,"*"," ")</f>
        <v> </v>
      </c>
      <c r="R9" s="91" t="str">
        <f t="shared" si="7"/>
        <v> </v>
      </c>
      <c r="S9" s="79" t="str">
        <f>IF('MS Calc'!T9=1,"*"," ")</f>
        <v> </v>
      </c>
      <c r="T9" s="91" t="str">
        <f t="shared" si="8"/>
        <v> </v>
      </c>
      <c r="U9" s="79" t="str">
        <f>IF('MS Calc'!V9=1,"*"," ")</f>
        <v> </v>
      </c>
      <c r="V9" s="91" t="str">
        <f t="shared" si="9"/>
        <v> </v>
      </c>
      <c r="W9" s="79" t="str">
        <f>IF('MS Calc'!X9=1,"*"," ")</f>
        <v> </v>
      </c>
      <c r="X9" s="91" t="str">
        <f t="shared" si="10"/>
        <v> </v>
      </c>
      <c r="Y9" s="80" t="str">
        <f>IF('MS Calc'!Z9=1,"*"," ")</f>
        <v> </v>
      </c>
      <c r="Z9" s="93" t="str">
        <f t="shared" si="11"/>
        <v> </v>
      </c>
      <c r="AA9" s="103" t="str">
        <f>IF(SUM('MS Calc'!AA9:AC9)&gt;0,"*"," ")</f>
        <v> </v>
      </c>
      <c r="AB9" s="97" t="str">
        <f>IF(SUM('MS Calc'!AE9:AG9)&gt;0,"*",IF(AA9="*",'MS Calc'!AD9," "))</f>
        <v> </v>
      </c>
      <c r="AC9" s="97" t="str">
        <f>IF(SUM('MS Calc'!AI9:AK9)&gt;0,"*",IF(AB9="*",'MS Calc'!AH9," "))</f>
        <v> </v>
      </c>
      <c r="AD9" s="97" t="str">
        <f>IF(SUM('MS Calc'!AM9:AO9)&gt;0,"*",IF(AC9="*",'MS Calc'!AL9," "))</f>
        <v> </v>
      </c>
      <c r="AE9" s="104" t="str">
        <f>IF(SUM('MS Calc'!AQ9:AS9)&gt;0,"*",IF(AD9="*",'MS Calc'!AP9," "))</f>
        <v> </v>
      </c>
      <c r="AF9" s="103" t="str">
        <f>IF(SUM('MS Calc'!AU9:AW9)&gt;0,"*",IF(AE9="*",'MS Calc'!AT9," "))</f>
        <v> </v>
      </c>
      <c r="AG9" s="103" t="str">
        <f>IF(SUM('MS Calc'!AY9:BA9)&gt;0,"*",IF(AF9="*",'MS Calc'!AX9," "))</f>
        <v> </v>
      </c>
      <c r="AH9" s="105" t="str">
        <f>IF(SUM('MS Calc'!BC9:BE9)&gt;0,"*",IF(AG9="*",'MS Calc'!BB9," "))</f>
        <v> </v>
      </c>
      <c r="AI9" s="104" t="str">
        <f>IF(SUM('MS Calc'!BG9:BI9)&gt;0,"*",IF(AH9="*",'MS Calc'!BF9," "))</f>
        <v> </v>
      </c>
      <c r="AJ9" s="103" t="str">
        <f>IF(SUM('MS Calc'!BK9:BM9)&gt;0,"*",IF(AI9="*",'MS Calc'!BJ9," "))</f>
        <v> </v>
      </c>
      <c r="AK9" s="103" t="str">
        <f>IF(SUM('MS Calc'!BO9:BQ9)&gt;0,"*",IF(AJ9="*",'MS Calc'!BN9," "))</f>
        <v> </v>
      </c>
      <c r="AL9" s="105" t="str">
        <f>IF(SUM('MS Calc'!BS9:BU9)&gt;0,"*",IF(AK9="*",'MS Calc'!BR9," "))</f>
        <v> </v>
      </c>
      <c r="AM9" s="104" t="str">
        <f>IF(SUM('MS Calc'!BW9:BY9)&gt;0,"*",IF(AL9="*",'MS Calc'!BV9," "))</f>
        <v> </v>
      </c>
      <c r="AN9" s="103" t="str">
        <f>IF(SUM('MS Calc'!CA9:CC9)&gt;0,"*",IF(AM9="*",'MS Calc'!BZ9," "))</f>
        <v> </v>
      </c>
      <c r="AO9" s="103" t="str">
        <f>IF(SUM('MS Calc'!CE9:CG9)&gt;0,"*",IF(AN9="*",'MS Calc'!CD9," "))</f>
        <v> </v>
      </c>
      <c r="AP9" s="105" t="str">
        <f>IF(SUM('MS Calc'!CI9:CK9)&gt;0,"*",IF(AO9="*",'MS Calc'!CH9," "))</f>
        <v> </v>
      </c>
      <c r="AQ9" s="104" t="str">
        <f>IF(SUM('MS Calc'!CM9:CO9)&gt;0,"*",IF(AP9="*",'MS Calc'!CL9," "))</f>
        <v> </v>
      </c>
      <c r="AR9" s="103" t="str">
        <f>IF(SUM('MS Calc'!CQ9:CS9)&gt;0,"*",IF(AQ9="*",'MS Calc'!CP9," "))</f>
        <v> </v>
      </c>
      <c r="AS9" s="103" t="str">
        <f>IF(SUM('MS Calc'!CU9:CW9)&gt;0,"*",IF(AR9="*",'MS Calc'!CT9," "))</f>
        <v> </v>
      </c>
      <c r="AT9" s="105" t="str">
        <f>IF(SUM('MS Calc'!CY9:DA9)&gt;0,"*",IF(AS9="*",'MS Calc'!CX9," "))</f>
        <v> </v>
      </c>
      <c r="AU9" s="94" t="str">
        <f>IF(AT9="*",'MS Calc'!BR9," ")</f>
        <v> </v>
      </c>
    </row>
    <row r="10" spans="1:47" ht="27.75" customHeight="1" thickBot="1">
      <c r="A10" s="26" t="s">
        <v>32</v>
      </c>
      <c r="B10" s="110">
        <v>36800</v>
      </c>
      <c r="C10" s="112" t="str">
        <f>IF('MS Calc'!D10=1,"*"," ")</f>
        <v>*</v>
      </c>
      <c r="D10" s="113">
        <f t="shared" si="0"/>
        <v>36800</v>
      </c>
      <c r="E10" s="114" t="str">
        <f>IF('MS Calc'!F10=1,"*"," ")</f>
        <v> </v>
      </c>
      <c r="F10" s="113" t="str">
        <f t="shared" si="1"/>
        <v> </v>
      </c>
      <c r="G10" s="114" t="str">
        <f>IF('MS Calc'!H10=1,"*"," ")</f>
        <v> </v>
      </c>
      <c r="H10" s="115" t="str">
        <f t="shared" si="2"/>
        <v> </v>
      </c>
      <c r="I10" s="114" t="str">
        <f>IF('MS Calc'!J10=1,"*"," ")</f>
        <v> </v>
      </c>
      <c r="J10" s="113" t="str">
        <f t="shared" si="3"/>
        <v> </v>
      </c>
      <c r="K10" s="79" t="str">
        <f>IF('MS Calc'!L10=1,"*"," ")</f>
        <v> </v>
      </c>
      <c r="L10" s="91" t="str">
        <f t="shared" si="4"/>
        <v> </v>
      </c>
      <c r="M10" s="79" t="str">
        <f>IF('MS Calc'!N10=1,"*"," ")</f>
        <v> </v>
      </c>
      <c r="N10" s="91" t="str">
        <f t="shared" si="5"/>
        <v> </v>
      </c>
      <c r="O10" s="79" t="str">
        <f>IF('MS Calc'!P10=1,"*"," ")</f>
        <v> </v>
      </c>
      <c r="P10" s="91" t="str">
        <f t="shared" si="6"/>
        <v> </v>
      </c>
      <c r="Q10" s="79" t="str">
        <f>IF('MS Calc'!R10=1,"*"," ")</f>
        <v> </v>
      </c>
      <c r="R10" s="91" t="str">
        <f t="shared" si="7"/>
        <v> </v>
      </c>
      <c r="S10" s="79" t="str">
        <f>IF('MS Calc'!T10=1,"*"," ")</f>
        <v> </v>
      </c>
      <c r="T10" s="91" t="str">
        <f t="shared" si="8"/>
        <v> </v>
      </c>
      <c r="U10" s="79" t="str">
        <f>IF('MS Calc'!V10=1,"*"," ")</f>
        <v> </v>
      </c>
      <c r="V10" s="91" t="str">
        <f t="shared" si="9"/>
        <v> </v>
      </c>
      <c r="W10" s="79" t="str">
        <f>IF('MS Calc'!X10=1,"*"," ")</f>
        <v> </v>
      </c>
      <c r="X10" s="91" t="str">
        <f t="shared" si="10"/>
        <v> </v>
      </c>
      <c r="Y10" s="79" t="str">
        <f>IF('MS Calc'!Z10=1,"*"," ")</f>
        <v> </v>
      </c>
      <c r="Z10" s="93" t="str">
        <f t="shared" si="11"/>
        <v> </v>
      </c>
      <c r="AA10" s="103" t="str">
        <f>IF(SUM('MS Calc'!AA10:AC10)&gt;0,"*"," ")</f>
        <v> </v>
      </c>
      <c r="AB10" s="97" t="str">
        <f>IF(SUM('MS Calc'!AE10:AG10)&gt;0,"*",IF(AA10="*",'MS Calc'!AD10," "))</f>
        <v> </v>
      </c>
      <c r="AC10" s="97" t="str">
        <f>IF(SUM('MS Calc'!AI10:AK10)&gt;0,"*",IF(AB10="*",'MS Calc'!AH10," "))</f>
        <v> </v>
      </c>
      <c r="AD10" s="97" t="str">
        <f>IF(SUM('MS Calc'!AM10:AO10)&gt;0,"*",IF(AC10="*",'MS Calc'!AL10," "))</f>
        <v> </v>
      </c>
      <c r="AE10" s="104" t="str">
        <f>IF(SUM('MS Calc'!AQ10:AS10)&gt;0,"*",IF(AD10="*",'MS Calc'!AP10," "))</f>
        <v> </v>
      </c>
      <c r="AF10" s="103" t="str">
        <f>IF(SUM('MS Calc'!AU10:AW10)&gt;0,"*",IF(AE10="*",'MS Calc'!AT10," "))</f>
        <v> </v>
      </c>
      <c r="AG10" s="103" t="str">
        <f>IF(SUM('MS Calc'!AY10:BA10)&gt;0,"*",IF(AF10="*",'MS Calc'!AX10," "))</f>
        <v> </v>
      </c>
      <c r="AH10" s="105" t="str">
        <f>IF(SUM('MS Calc'!BC10:BE10)&gt;0,"*",IF(AG10="*",'MS Calc'!BB10," "))</f>
        <v> </v>
      </c>
      <c r="AI10" s="104" t="str">
        <f>IF(SUM('MS Calc'!BG10:BI10)&gt;0,"*",IF(AH10="*",'MS Calc'!BF10," "))</f>
        <v> </v>
      </c>
      <c r="AJ10" s="103" t="str">
        <f>IF(SUM('MS Calc'!BK10:BM10)&gt;0,"*",IF(AI10="*",'MS Calc'!BJ10," "))</f>
        <v> </v>
      </c>
      <c r="AK10" s="103" t="str">
        <f>IF(SUM('MS Calc'!BO10:BQ10)&gt;0,"*",IF(AJ10="*",'MS Calc'!BN10," "))</f>
        <v> </v>
      </c>
      <c r="AL10" s="105" t="str">
        <f>IF(SUM('MS Calc'!BS10:BU10)&gt;0,"*",IF(AK10="*",'MS Calc'!BR10," "))</f>
        <v> </v>
      </c>
      <c r="AM10" s="104" t="str">
        <f>IF(SUM('MS Calc'!BW10:BY10)&gt;0,"*",IF(AL10="*",'MS Calc'!BV10," "))</f>
        <v> </v>
      </c>
      <c r="AN10" s="103" t="str">
        <f>IF(SUM('MS Calc'!CA10:CC10)&gt;0,"*",IF(AM10="*",'MS Calc'!BZ10," "))</f>
        <v> </v>
      </c>
      <c r="AO10" s="103" t="str">
        <f>IF(SUM('MS Calc'!CE10:CG10)&gt;0,"*",IF(AN10="*",'MS Calc'!CD10," "))</f>
        <v> </v>
      </c>
      <c r="AP10" s="105" t="str">
        <f>IF(SUM('MS Calc'!CI10:CK10)&gt;0,"*",IF(AO10="*",'MS Calc'!CH10," "))</f>
        <v> </v>
      </c>
      <c r="AQ10" s="104" t="str">
        <f>IF(SUM('MS Calc'!CM10:CO10)&gt;0,"*",IF(AP10="*",'MS Calc'!CL10," "))</f>
        <v> </v>
      </c>
      <c r="AR10" s="103" t="str">
        <f>IF(SUM('MS Calc'!CQ10:CS10)&gt;0,"*",IF(AQ10="*",'MS Calc'!CP10," "))</f>
        <v> </v>
      </c>
      <c r="AS10" s="103" t="str">
        <f>IF(SUM('MS Calc'!CU10:CW10)&gt;0,"*",IF(AR10="*",'MS Calc'!CT10," "))</f>
        <v> </v>
      </c>
      <c r="AT10" s="105" t="str">
        <f>IF(SUM('MS Calc'!CY10:DA10)&gt;0,"*",IF(AS10="*",'MS Calc'!CX10," "))</f>
        <v> </v>
      </c>
      <c r="AU10" s="94" t="str">
        <f>IF(AT10="*",'MS Calc'!BR10," ")</f>
        <v> </v>
      </c>
    </row>
    <row r="11" spans="1:47" ht="24.75" customHeight="1" thickBot="1">
      <c r="A11" s="26" t="s">
        <v>33</v>
      </c>
      <c r="B11" s="111">
        <v>36892</v>
      </c>
      <c r="C11" s="112" t="str">
        <f>IF('MS Calc'!D11=1,"*"," ")</f>
        <v> </v>
      </c>
      <c r="D11" s="113" t="str">
        <f t="shared" si="0"/>
        <v> </v>
      </c>
      <c r="E11" s="114" t="str">
        <f>IF('MS Calc'!F11=1,"*"," ")</f>
        <v> </v>
      </c>
      <c r="F11" s="113" t="str">
        <f t="shared" si="1"/>
        <v> </v>
      </c>
      <c r="G11" s="114" t="str">
        <f>IF('MS Calc'!H11=1,"*"," ")</f>
        <v> </v>
      </c>
      <c r="H11" s="115" t="str">
        <f t="shared" si="2"/>
        <v> </v>
      </c>
      <c r="I11" s="114" t="str">
        <f>IF('MS Calc'!J11=1,"*"," ")</f>
        <v>*</v>
      </c>
      <c r="J11" s="113">
        <f t="shared" si="3"/>
        <v>36892</v>
      </c>
      <c r="K11" s="79" t="str">
        <f>IF('MS Calc'!L11=1,"*"," ")</f>
        <v> </v>
      </c>
      <c r="L11" s="91" t="str">
        <f t="shared" si="4"/>
        <v> </v>
      </c>
      <c r="M11" s="79" t="str">
        <f>IF('MS Calc'!N11=1,"*"," ")</f>
        <v> </v>
      </c>
      <c r="N11" s="91" t="str">
        <f t="shared" si="5"/>
        <v> </v>
      </c>
      <c r="O11" s="79" t="str">
        <f>IF('MS Calc'!P11=1,"*"," ")</f>
        <v> </v>
      </c>
      <c r="P11" s="91" t="str">
        <f t="shared" si="6"/>
        <v> </v>
      </c>
      <c r="Q11" s="79" t="str">
        <f>IF('MS Calc'!R11=1,"*"," ")</f>
        <v> </v>
      </c>
      <c r="R11" s="91" t="str">
        <f t="shared" si="7"/>
        <v> </v>
      </c>
      <c r="S11" s="79" t="str">
        <f>IF('MS Calc'!T11=1,"*"," ")</f>
        <v> </v>
      </c>
      <c r="T11" s="91" t="str">
        <f t="shared" si="8"/>
        <v> </v>
      </c>
      <c r="U11" s="79" t="str">
        <f>IF('MS Calc'!V11=1,"*"," ")</f>
        <v> </v>
      </c>
      <c r="V11" s="91" t="str">
        <f t="shared" si="9"/>
        <v> </v>
      </c>
      <c r="W11" s="79" t="str">
        <f>IF('MS Calc'!X11=1,"*"," ")</f>
        <v> </v>
      </c>
      <c r="X11" s="91" t="str">
        <f t="shared" si="10"/>
        <v> </v>
      </c>
      <c r="Y11" s="79" t="str">
        <f>IF('MS Calc'!Z11=1,"*"," ")</f>
        <v> </v>
      </c>
      <c r="Z11" s="93" t="str">
        <f t="shared" si="11"/>
        <v> </v>
      </c>
      <c r="AA11" s="103" t="str">
        <f>IF(SUM('MS Calc'!AA11:AC11)&gt;0,"*"," ")</f>
        <v> </v>
      </c>
      <c r="AB11" s="97" t="str">
        <f>IF(SUM('MS Calc'!AE11:AG11)&gt;0,"*",IF(AA11="*",'MS Calc'!AD11," "))</f>
        <v> </v>
      </c>
      <c r="AC11" s="97" t="str">
        <f>IF(SUM('MS Calc'!AI11:AK11)&gt;0,"*",IF(AB11="*",'MS Calc'!AH11," "))</f>
        <v> </v>
      </c>
      <c r="AD11" s="97" t="str">
        <f>IF(SUM('MS Calc'!AM11:AO11)&gt;0,"*",IF(AC11="*",'MS Calc'!AL11," "))</f>
        <v> </v>
      </c>
      <c r="AE11" s="104" t="str">
        <f>IF(SUM('MS Calc'!AQ11:AS11)&gt;0,"*",IF(AD11="*",'MS Calc'!AP11," "))</f>
        <v> </v>
      </c>
      <c r="AF11" s="103" t="str">
        <f>IF(SUM('MS Calc'!AU11:AW11)&gt;0,"*",IF(AE11="*",'MS Calc'!AT11," "))</f>
        <v> </v>
      </c>
      <c r="AG11" s="103" t="str">
        <f>IF(SUM('MS Calc'!AY11:BA11)&gt;0,"*",IF(AF11="*",'MS Calc'!AX11," "))</f>
        <v> </v>
      </c>
      <c r="AH11" s="105" t="str">
        <f>IF(SUM('MS Calc'!BC11:BE11)&gt;0,"*",IF(AG11="*",'MS Calc'!BB11," "))</f>
        <v> </v>
      </c>
      <c r="AI11" s="104" t="str">
        <f>IF(SUM('MS Calc'!BG11:BI11)&gt;0,"*",IF(AH11="*",'MS Calc'!BF11," "))</f>
        <v> </v>
      </c>
      <c r="AJ11" s="103" t="str">
        <f>IF(SUM('MS Calc'!BK11:BM11)&gt;0,"*",IF(AI11="*",'MS Calc'!BJ11," "))</f>
        <v> </v>
      </c>
      <c r="AK11" s="103" t="str">
        <f>IF(SUM('MS Calc'!BO11:BQ11)&gt;0,"*",IF(AJ11="*",'MS Calc'!BN11," "))</f>
        <v> </v>
      </c>
      <c r="AL11" s="105" t="str">
        <f>IF(SUM('MS Calc'!BS11:BU11)&gt;0,"*",IF(AK11="*",'MS Calc'!BR11," "))</f>
        <v> </v>
      </c>
      <c r="AM11" s="104" t="str">
        <f>IF(SUM('MS Calc'!BW11:BY11)&gt;0,"*",IF(AL11="*",'MS Calc'!BV11," "))</f>
        <v> </v>
      </c>
      <c r="AN11" s="103" t="str">
        <f>IF(SUM('MS Calc'!CA11:CC11)&gt;0,"*",IF(AM11="*",'MS Calc'!BZ11," "))</f>
        <v> </v>
      </c>
      <c r="AO11" s="103" t="str">
        <f>IF(SUM('MS Calc'!CE11:CG11)&gt;0,"*",IF(AN11="*",'MS Calc'!CD11," "))</f>
        <v> </v>
      </c>
      <c r="AP11" s="105" t="str">
        <f>IF(SUM('MS Calc'!CI11:CK11)&gt;0,"*",IF(AO11="*",'MS Calc'!CH11," "))</f>
        <v> </v>
      </c>
      <c r="AQ11" s="104" t="str">
        <f>IF(SUM('MS Calc'!CM11:CO11)&gt;0,"*",IF(AP11="*",'MS Calc'!CL11," "))</f>
        <v> </v>
      </c>
      <c r="AR11" s="103" t="str">
        <f>IF(SUM('MS Calc'!CQ11:CS11)&gt;0,"*",IF(AQ11="*",'MS Calc'!CP11," "))</f>
        <v> </v>
      </c>
      <c r="AS11" s="103" t="str">
        <f>IF(SUM('MS Calc'!CU11:CW11)&gt;0,"*",IF(AR11="*",'MS Calc'!CT11," "))</f>
        <v> </v>
      </c>
      <c r="AT11" s="105" t="str">
        <f>IF(SUM('MS Calc'!CY11:DA11)&gt;0,"*",IF(AS11="*",'MS Calc'!CX11," "))</f>
        <v> </v>
      </c>
      <c r="AU11" s="94" t="str">
        <f>IF(AT11="*",'MS Calc'!BR11," ")</f>
        <v> </v>
      </c>
    </row>
    <row r="12" spans="1:47" ht="30.75" thickBot="1">
      <c r="A12" s="26" t="s">
        <v>34</v>
      </c>
      <c r="B12" s="57" t="str">
        <f>'MS Calc'!$B$6&amp;'MS Calc'!B12</f>
        <v>L-15</v>
      </c>
      <c r="C12" s="78" t="str">
        <f>IF('MS Calc'!D12=1,"*"," ")</f>
        <v> </v>
      </c>
      <c r="D12" s="91" t="str">
        <f t="shared" si="0"/>
        <v> </v>
      </c>
      <c r="E12" s="79" t="str">
        <f>IF('MS Calc'!F12=1,"*"," ")</f>
        <v> </v>
      </c>
      <c r="F12" s="91" t="str">
        <f t="shared" si="1"/>
        <v> </v>
      </c>
      <c r="G12" s="79" t="str">
        <f>IF('MS Calc'!H12=1,"*"," ")</f>
        <v> </v>
      </c>
      <c r="H12" s="92" t="str">
        <f t="shared" si="2"/>
        <v> </v>
      </c>
      <c r="I12" s="79" t="str">
        <f>IF('MS Calc'!J12=1,"*"," ")</f>
        <v> </v>
      </c>
      <c r="J12" s="91" t="str">
        <f t="shared" si="3"/>
        <v> </v>
      </c>
      <c r="K12" s="79" t="str">
        <f>IF('MS Calc'!L12=1,"*"," ")</f>
        <v> </v>
      </c>
      <c r="L12" s="91" t="str">
        <f t="shared" si="4"/>
        <v> </v>
      </c>
      <c r="M12" s="79" t="str">
        <f>IF('MS Calc'!N12=1,"*"," ")</f>
        <v> </v>
      </c>
      <c r="N12" s="91" t="str">
        <f t="shared" si="5"/>
        <v> </v>
      </c>
      <c r="O12" s="79" t="str">
        <f>IF('MS Calc'!P12=1,"*"," ")</f>
        <v>*</v>
      </c>
      <c r="P12" s="91">
        <f t="shared" si="6"/>
        <v>36982</v>
      </c>
      <c r="Q12" s="79" t="str">
        <f>IF('MS Calc'!R12=1,"*"," ")</f>
        <v> </v>
      </c>
      <c r="R12" s="91" t="str">
        <f t="shared" si="7"/>
        <v> </v>
      </c>
      <c r="S12" s="79" t="str">
        <f>IF('MS Calc'!T12=1,"*"," ")</f>
        <v> </v>
      </c>
      <c r="T12" s="91" t="str">
        <f t="shared" si="8"/>
        <v> </v>
      </c>
      <c r="U12" s="79" t="str">
        <f>IF('MS Calc'!V12=1,"*"," ")</f>
        <v> </v>
      </c>
      <c r="V12" s="91" t="str">
        <f t="shared" si="9"/>
        <v> </v>
      </c>
      <c r="W12" s="79" t="str">
        <f>IF('MS Calc'!X12=1,"*"," ")</f>
        <v> </v>
      </c>
      <c r="X12" s="91" t="str">
        <f t="shared" si="10"/>
        <v> </v>
      </c>
      <c r="Y12" s="79" t="str">
        <f>IF('MS Calc'!Z12=1,"*"," ")</f>
        <v> </v>
      </c>
      <c r="Z12" s="93" t="str">
        <f t="shared" si="11"/>
        <v> </v>
      </c>
      <c r="AA12" s="103" t="str">
        <f>IF(SUM('MS Calc'!AA12:AC12)&gt;0,"*"," ")</f>
        <v> </v>
      </c>
      <c r="AB12" s="97" t="str">
        <f>IF(SUM('MS Calc'!AE12:AG12)&gt;0,"*",IF(AA12="*",'MS Calc'!AD12," "))</f>
        <v> </v>
      </c>
      <c r="AC12" s="97" t="str">
        <f>IF(SUM('MS Calc'!AI12:AK12)&gt;0,"*",IF(AB12="*",'MS Calc'!AH12," "))</f>
        <v> </v>
      </c>
      <c r="AD12" s="97" t="str">
        <f>IF(SUM('MS Calc'!AM12:AO12)&gt;0,"*",IF(AC12="*",'MS Calc'!AL12," "))</f>
        <v> </v>
      </c>
      <c r="AE12" s="104" t="str">
        <f>IF(SUM('MS Calc'!AQ12:AS12)&gt;0,"*",IF(AD12="*",'MS Calc'!AP12," "))</f>
        <v> </v>
      </c>
      <c r="AF12" s="103" t="str">
        <f>IF(SUM('MS Calc'!AU12:AW12)&gt;0,"*",IF(AE12="*",'MS Calc'!AT12," "))</f>
        <v> </v>
      </c>
      <c r="AG12" s="103" t="str">
        <f>IF(SUM('MS Calc'!AY12:BA12)&gt;0,"*",IF(AF12="*",'MS Calc'!AX12," "))</f>
        <v> </v>
      </c>
      <c r="AH12" s="105" t="str">
        <f>IF(SUM('MS Calc'!BC12:BE12)&gt;0,"*",IF(AG12="*",'MS Calc'!BB12," "))</f>
        <v> </v>
      </c>
      <c r="AI12" s="104" t="str">
        <f>IF(SUM('MS Calc'!BG12:BI12)&gt;0,"*",IF(AH12="*",'MS Calc'!BF12," "))</f>
        <v> </v>
      </c>
      <c r="AJ12" s="103" t="str">
        <f>IF(SUM('MS Calc'!BK12:BM12)&gt;0,"*",IF(AI12="*",'MS Calc'!BJ12," "))</f>
        <v> </v>
      </c>
      <c r="AK12" s="103" t="str">
        <f>IF(SUM('MS Calc'!BO12:BQ12)&gt;0,"*",IF(AJ12="*",'MS Calc'!BN12," "))</f>
        <v> </v>
      </c>
      <c r="AL12" s="105" t="str">
        <f>IF(SUM('MS Calc'!BS12:BU12)&gt;0,"*",IF(AK12="*",'MS Calc'!BR12," "))</f>
        <v> </v>
      </c>
      <c r="AM12" s="104" t="str">
        <f>IF(SUM('MS Calc'!BW12:BY12)&gt;0,"*",IF(AL12="*",'MS Calc'!BV12," "))</f>
        <v> </v>
      </c>
      <c r="AN12" s="103" t="str">
        <f>IF(SUM('MS Calc'!CA12:CC12)&gt;0,"*",IF(AM12="*",'MS Calc'!BZ12," "))</f>
        <v> </v>
      </c>
      <c r="AO12" s="103" t="str">
        <f>IF(SUM('MS Calc'!CE12:CG12)&gt;0,"*",IF(AN12="*",'MS Calc'!CD12," "))</f>
        <v> </v>
      </c>
      <c r="AP12" s="105" t="str">
        <f>IF(SUM('MS Calc'!CI12:CK12)&gt;0,"*",IF(AO12="*",'MS Calc'!CH12," "))</f>
        <v> </v>
      </c>
      <c r="AQ12" s="104" t="str">
        <f>IF(SUM('MS Calc'!CM12:CO12)&gt;0,"*",IF(AP12="*",'MS Calc'!CL12," "))</f>
        <v> </v>
      </c>
      <c r="AR12" s="103" t="str">
        <f>IF(SUM('MS Calc'!CQ12:CS12)&gt;0,"*",IF(AQ12="*",'MS Calc'!CP12," "))</f>
        <v> </v>
      </c>
      <c r="AS12" s="103" t="str">
        <f>IF(SUM('MS Calc'!CU12:CW12)&gt;0,"*",IF(AR12="*",'MS Calc'!CT12," "))</f>
        <v> </v>
      </c>
      <c r="AT12" s="105" t="str">
        <f>IF(SUM('MS Calc'!CY12:DA12)&gt;0,"*",IF(AS12="*",'MS Calc'!CX12," "))</f>
        <v> </v>
      </c>
      <c r="AU12" s="94" t="str">
        <f>IF(AT12="*",'MS Calc'!BR12," ")</f>
        <v> </v>
      </c>
    </row>
    <row r="13" spans="1:47" ht="39" customHeight="1" thickBot="1">
      <c r="A13" s="26" t="s">
        <v>39</v>
      </c>
      <c r="B13" s="57" t="str">
        <f>'MS Calc'!$B$6&amp;'MS Calc'!B13</f>
        <v>L-12</v>
      </c>
      <c r="C13" s="78" t="str">
        <f>IF('MS Calc'!D13=1,"*"," ")</f>
        <v> </v>
      </c>
      <c r="D13" s="91" t="str">
        <f t="shared" si="0"/>
        <v> </v>
      </c>
      <c r="E13" s="79" t="str">
        <f>IF('MS Calc'!F13=1,"*"," ")</f>
        <v> </v>
      </c>
      <c r="F13" s="91" t="str">
        <f t="shared" si="1"/>
        <v> </v>
      </c>
      <c r="G13" s="79" t="str">
        <f>IF('MS Calc'!H13=1,"*"," ")</f>
        <v> </v>
      </c>
      <c r="H13" s="92" t="str">
        <f t="shared" si="2"/>
        <v> </v>
      </c>
      <c r="I13" s="79" t="str">
        <f>IF('MS Calc'!J13=1,"*"," ")</f>
        <v> </v>
      </c>
      <c r="J13" s="91" t="str">
        <f t="shared" si="3"/>
        <v> </v>
      </c>
      <c r="K13" s="79" t="str">
        <f>IF('MS Calc'!L13=1,"*"," ")</f>
        <v> </v>
      </c>
      <c r="L13" s="91" t="str">
        <f t="shared" si="4"/>
        <v> </v>
      </c>
      <c r="M13" s="79" t="str">
        <f>IF('MS Calc'!N13=1,"*"," ")</f>
        <v> </v>
      </c>
      <c r="N13" s="91" t="str">
        <f t="shared" si="5"/>
        <v> </v>
      </c>
      <c r="O13" s="79" t="str">
        <f>IF('MS Calc'!P13=1,"*"," ")</f>
        <v> </v>
      </c>
      <c r="P13" s="91" t="str">
        <f t="shared" si="6"/>
        <v> </v>
      </c>
      <c r="Q13" s="79" t="str">
        <f>IF('MS Calc'!R13=1,"*"," ")</f>
        <v> </v>
      </c>
      <c r="R13" s="91" t="str">
        <f t="shared" si="7"/>
        <v> </v>
      </c>
      <c r="S13" s="79" t="str">
        <f>IF('MS Calc'!T13=1,"*"," ")</f>
        <v> </v>
      </c>
      <c r="T13" s="91" t="str">
        <f t="shared" si="8"/>
        <v> </v>
      </c>
      <c r="U13" s="79" t="str">
        <f>IF('MS Calc'!V13=1,"*"," ")</f>
        <v>*</v>
      </c>
      <c r="V13" s="91">
        <f t="shared" si="9"/>
        <v>37073</v>
      </c>
      <c r="W13" s="79" t="str">
        <f>IF('MS Calc'!X13=1,"*"," ")</f>
        <v> </v>
      </c>
      <c r="X13" s="91" t="str">
        <f t="shared" si="10"/>
        <v> </v>
      </c>
      <c r="Y13" s="79" t="str">
        <f>IF('MS Calc'!Z13=1,"*"," ")</f>
        <v> </v>
      </c>
      <c r="Z13" s="93" t="str">
        <f t="shared" si="11"/>
        <v> </v>
      </c>
      <c r="AA13" s="103" t="str">
        <f>IF(SUM('MS Calc'!AA13:AC13)&gt;0,"*"," ")</f>
        <v> </v>
      </c>
      <c r="AB13" s="97" t="str">
        <f>IF(SUM('MS Calc'!AE13:AG13)&gt;0,"*",IF(AA13="*",'MS Calc'!AD13," "))</f>
        <v> </v>
      </c>
      <c r="AC13" s="97" t="str">
        <f>IF(SUM('MS Calc'!AI13:AK13)&gt;0,"*",IF(AB13="*",'MS Calc'!AH13," "))</f>
        <v> </v>
      </c>
      <c r="AD13" s="97" t="str">
        <f>IF(SUM('MS Calc'!AM13:AO13)&gt;0,"*",IF(AC13="*",'MS Calc'!AL13," "))</f>
        <v> </v>
      </c>
      <c r="AE13" s="104" t="str">
        <f>IF(SUM('MS Calc'!AQ13:AS13)&gt;0,"*",IF(AD13="*",'MS Calc'!AP13," "))</f>
        <v> </v>
      </c>
      <c r="AF13" s="103" t="str">
        <f>IF(SUM('MS Calc'!AU13:AW13)&gt;0,"*",IF(AE13="*",'MS Calc'!AT13," "))</f>
        <v> </v>
      </c>
      <c r="AG13" s="103" t="str">
        <f>IF(SUM('MS Calc'!AY13:BA13)&gt;0,"*",IF(AF13="*",'MS Calc'!AX13," "))</f>
        <v> </v>
      </c>
      <c r="AH13" s="105" t="str">
        <f>IF(SUM('MS Calc'!BC13:BE13)&gt;0,"*",IF(AG13="*",'MS Calc'!BB13," "))</f>
        <v> </v>
      </c>
      <c r="AI13" s="104" t="str">
        <f>IF(SUM('MS Calc'!BG13:BI13)&gt;0,"*",IF(AH13="*",'MS Calc'!BF13," "))</f>
        <v> </v>
      </c>
      <c r="AJ13" s="103" t="str">
        <f>IF(SUM('MS Calc'!BK13:BM13)&gt;0,"*",IF(AI13="*",'MS Calc'!BJ13," "))</f>
        <v> </v>
      </c>
      <c r="AK13" s="103" t="str">
        <f>IF(SUM('MS Calc'!BO13:BQ13)&gt;0,"*",IF(AJ13="*",'MS Calc'!BN13," "))</f>
        <v> </v>
      </c>
      <c r="AL13" s="105" t="str">
        <f>IF(SUM('MS Calc'!BS13:BU13)&gt;0,"*",IF(AK13="*",'MS Calc'!BR13," "))</f>
        <v> </v>
      </c>
      <c r="AM13" s="104" t="str">
        <f>IF(SUM('MS Calc'!BW13:BY13)&gt;0,"*",IF(AL13="*",'MS Calc'!BV13," "))</f>
        <v> </v>
      </c>
      <c r="AN13" s="103" t="str">
        <f>IF(SUM('MS Calc'!CA13:CC13)&gt;0,"*",IF(AM13="*",'MS Calc'!BZ13," "))</f>
        <v> </v>
      </c>
      <c r="AO13" s="103" t="str">
        <f>IF(SUM('MS Calc'!CE13:CG13)&gt;0,"*",IF(AN13="*",'MS Calc'!CD13," "))</f>
        <v> </v>
      </c>
      <c r="AP13" s="105" t="str">
        <f>IF(SUM('MS Calc'!CI13:CK13)&gt;0,"*",IF(AO13="*",'MS Calc'!CH13," "))</f>
        <v> </v>
      </c>
      <c r="AQ13" s="104" t="str">
        <f>IF(SUM('MS Calc'!CM13:CO13)&gt;0,"*",IF(AP13="*",'MS Calc'!CL13," "))</f>
        <v> </v>
      </c>
      <c r="AR13" s="103" t="str">
        <f>IF(SUM('MS Calc'!CQ13:CS13)&gt;0,"*",IF(AQ13="*",'MS Calc'!CP13," "))</f>
        <v> </v>
      </c>
      <c r="AS13" s="103" t="str">
        <f>IF(SUM('MS Calc'!CU13:CW13)&gt;0,"*",IF(AR13="*",'MS Calc'!CT13," "))</f>
        <v> </v>
      </c>
      <c r="AT13" s="105" t="str">
        <f>IF(SUM('MS Calc'!CY13:DA13)&gt;0,"*",IF(AS13="*",'MS Calc'!CX13," "))</f>
        <v> </v>
      </c>
      <c r="AU13" s="94" t="str">
        <f>IF(AT13="*",'MS Calc'!BR13," ")</f>
        <v> </v>
      </c>
    </row>
    <row r="14" spans="1:47" ht="33" thickBot="1">
      <c r="A14" s="26" t="s">
        <v>40</v>
      </c>
      <c r="B14" s="57" t="str">
        <f>'MS Calc'!$B$6&amp;'MS Calc'!B14</f>
        <v>L-9</v>
      </c>
      <c r="C14" s="78" t="str">
        <f>IF('MS Calc'!D14=1,"*"," ")</f>
        <v> </v>
      </c>
      <c r="D14" s="91" t="str">
        <f t="shared" si="0"/>
        <v> </v>
      </c>
      <c r="E14" s="79" t="str">
        <f>IF('MS Calc'!F14=1,"*"," ")</f>
        <v> </v>
      </c>
      <c r="F14" s="91" t="str">
        <f t="shared" si="1"/>
        <v> </v>
      </c>
      <c r="G14" s="79" t="str">
        <f>IF('MS Calc'!H14=1,"*"," ")</f>
        <v> </v>
      </c>
      <c r="H14" s="92" t="str">
        <f t="shared" si="2"/>
        <v> </v>
      </c>
      <c r="I14" s="79" t="str">
        <f>IF('MS Calc'!J14=1,"*"," ")</f>
        <v> </v>
      </c>
      <c r="J14" s="91" t="str">
        <f t="shared" si="3"/>
        <v> </v>
      </c>
      <c r="K14" s="79" t="str">
        <f>IF('MS Calc'!L14=1,"*"," ")</f>
        <v> </v>
      </c>
      <c r="L14" s="91" t="str">
        <f t="shared" si="4"/>
        <v> </v>
      </c>
      <c r="M14" s="79" t="str">
        <f>IF('MS Calc'!N14=1,"*"," ")</f>
        <v> </v>
      </c>
      <c r="N14" s="91" t="str">
        <f t="shared" si="5"/>
        <v> </v>
      </c>
      <c r="O14" s="79" t="str">
        <f>IF('MS Calc'!P14=1,"*"," ")</f>
        <v> </v>
      </c>
      <c r="P14" s="91" t="str">
        <f t="shared" si="6"/>
        <v> </v>
      </c>
      <c r="Q14" s="79" t="str">
        <f>IF('MS Calc'!R14=1,"*"," ")</f>
        <v> </v>
      </c>
      <c r="R14" s="91" t="str">
        <f t="shared" si="7"/>
        <v> </v>
      </c>
      <c r="S14" s="79" t="str">
        <f>IF('MS Calc'!T14=1,"*"," ")</f>
        <v> </v>
      </c>
      <c r="T14" s="91" t="str">
        <f t="shared" si="8"/>
        <v> </v>
      </c>
      <c r="U14" s="79" t="str">
        <f>IF('MS Calc'!V14=1,"*"," ")</f>
        <v> </v>
      </c>
      <c r="V14" s="91" t="str">
        <f t="shared" si="9"/>
        <v> </v>
      </c>
      <c r="W14" s="79" t="str">
        <f>IF('MS Calc'!X14=1,"*"," ")</f>
        <v> </v>
      </c>
      <c r="X14" s="91" t="str">
        <f t="shared" si="10"/>
        <v> </v>
      </c>
      <c r="Y14" s="79" t="str">
        <f>IF('MS Calc'!Z14=1,"*"," ")</f>
        <v> </v>
      </c>
      <c r="Z14" s="93" t="str">
        <f t="shared" si="11"/>
        <v> </v>
      </c>
      <c r="AA14" s="103" t="str">
        <f>IF(SUM('MS Calc'!AA14:AC14)&gt;0,"*"," ")</f>
        <v>*</v>
      </c>
      <c r="AB14" s="97">
        <f>IF(SUM('MS Calc'!AE14:AG14)&gt;0,"*",IF(AA14="*",'MS Calc'!AD14," "))</f>
        <v>37165</v>
      </c>
      <c r="AC14" s="97" t="str">
        <f>IF(SUM('MS Calc'!AI14:AK14)&gt;0,"*",IF(AB14="*",'MS Calc'!AH14," "))</f>
        <v> </v>
      </c>
      <c r="AD14" s="97" t="str">
        <f>IF(SUM('MS Calc'!AM14:AO14)&gt;0,"*",IF(AC14="*",'MS Calc'!AL14," "))</f>
        <v> </v>
      </c>
      <c r="AE14" s="104" t="str">
        <f>IF(SUM('MS Calc'!AQ14:AS14)&gt;0,"*",IF(AD14="*",'MS Calc'!AP14," "))</f>
        <v> </v>
      </c>
      <c r="AF14" s="103" t="str">
        <f>IF(SUM('MS Calc'!AU14:AW14)&gt;0,"*",IF(AE14="*",'MS Calc'!AT14," "))</f>
        <v> </v>
      </c>
      <c r="AG14" s="103" t="str">
        <f>IF(SUM('MS Calc'!AY14:BA14)&gt;0,"*",IF(AF14="*",'MS Calc'!AX14," "))</f>
        <v> </v>
      </c>
      <c r="AH14" s="105" t="str">
        <f>IF(SUM('MS Calc'!BC14:BE14)&gt;0,"*",IF(AG14="*",'MS Calc'!BB14," "))</f>
        <v> </v>
      </c>
      <c r="AI14" s="104" t="str">
        <f>IF(SUM('MS Calc'!BG14:BI14)&gt;0,"*",IF(AH14="*",'MS Calc'!BF14," "))</f>
        <v> </v>
      </c>
      <c r="AJ14" s="103" t="str">
        <f>IF(SUM('MS Calc'!BK14:BM14)&gt;0,"*",IF(AI14="*",'MS Calc'!BJ14," "))</f>
        <v> </v>
      </c>
      <c r="AK14" s="103" t="str">
        <f>IF(SUM('MS Calc'!BO14:BQ14)&gt;0,"*",IF(AJ14="*",'MS Calc'!BN14," "))</f>
        <v> </v>
      </c>
      <c r="AL14" s="105" t="str">
        <f>IF(SUM('MS Calc'!BS14:BU14)&gt;0,"*",IF(AK14="*",'MS Calc'!BR14," "))</f>
        <v> </v>
      </c>
      <c r="AM14" s="104" t="str">
        <f>IF(SUM('MS Calc'!BW14:BY14)&gt;0,"*",IF(AL14="*",'MS Calc'!BV14," "))</f>
        <v> </v>
      </c>
      <c r="AN14" s="103" t="str">
        <f>IF(SUM('MS Calc'!CA14:CC14)&gt;0,"*",IF(AM14="*",'MS Calc'!BZ14," "))</f>
        <v> </v>
      </c>
      <c r="AO14" s="103" t="str">
        <f>IF(SUM('MS Calc'!CE14:CG14)&gt;0,"*",IF(AN14="*",'MS Calc'!CD14," "))</f>
        <v> </v>
      </c>
      <c r="AP14" s="105" t="str">
        <f>IF(SUM('MS Calc'!CI14:CK14)&gt;0,"*",IF(AO14="*",'MS Calc'!CH14," "))</f>
        <v> </v>
      </c>
      <c r="AQ14" s="104" t="str">
        <f>IF(SUM('MS Calc'!CM14:CO14)&gt;0,"*",IF(AP14="*",'MS Calc'!CL14," "))</f>
        <v> </v>
      </c>
      <c r="AR14" s="103" t="str">
        <f>IF(SUM('MS Calc'!CQ14:CS14)&gt;0,"*",IF(AQ14="*",'MS Calc'!CP14," "))</f>
        <v> </v>
      </c>
      <c r="AS14" s="103" t="str">
        <f>IF(SUM('MS Calc'!CU14:CW14)&gt;0,"*",IF(AR14="*",'MS Calc'!CT14," "))</f>
        <v> </v>
      </c>
      <c r="AT14" s="105" t="str">
        <f>IF(SUM('MS Calc'!CY14:DA14)&gt;0,"*",IF(AS14="*",'MS Calc'!CX14," "))</f>
        <v> </v>
      </c>
      <c r="AU14" s="94" t="str">
        <f>IF(AT14="*",'MS Calc'!BR14," ")</f>
        <v> </v>
      </c>
    </row>
    <row r="15" spans="1:47" ht="33" customHeight="1" thickBot="1">
      <c r="A15" s="26" t="s">
        <v>35</v>
      </c>
      <c r="B15" s="57" t="str">
        <f>'MS Calc'!$B$6&amp;'MS Calc'!B15</f>
        <v>L-6</v>
      </c>
      <c r="C15" s="78" t="str">
        <f>IF('MS Calc'!D15=1,"*"," ")</f>
        <v> </v>
      </c>
      <c r="D15" s="91" t="str">
        <f t="shared" si="0"/>
        <v> </v>
      </c>
      <c r="E15" s="79" t="str">
        <f>IF('MS Calc'!F15=1,"*"," ")</f>
        <v> </v>
      </c>
      <c r="F15" s="91" t="str">
        <f t="shared" si="1"/>
        <v> </v>
      </c>
      <c r="G15" s="79" t="str">
        <f>IF('MS Calc'!H15=1,"*"," ")</f>
        <v> </v>
      </c>
      <c r="H15" s="92" t="str">
        <f t="shared" si="2"/>
        <v> </v>
      </c>
      <c r="I15" s="79" t="str">
        <f>IF('MS Calc'!J15=1,"*"," ")</f>
        <v> </v>
      </c>
      <c r="J15" s="91" t="str">
        <f t="shared" si="3"/>
        <v> </v>
      </c>
      <c r="K15" s="79" t="str">
        <f>IF('MS Calc'!L15=1,"*"," ")</f>
        <v> </v>
      </c>
      <c r="L15" s="91" t="str">
        <f t="shared" si="4"/>
        <v> </v>
      </c>
      <c r="M15" s="79" t="str">
        <f>IF('MS Calc'!N15=1,"*"," ")</f>
        <v> </v>
      </c>
      <c r="N15" s="91" t="str">
        <f t="shared" si="5"/>
        <v> </v>
      </c>
      <c r="O15" s="79" t="str">
        <f>IF('MS Calc'!P15=1,"*"," ")</f>
        <v> </v>
      </c>
      <c r="P15" s="91" t="str">
        <f t="shared" si="6"/>
        <v> </v>
      </c>
      <c r="Q15" s="79" t="str">
        <f>IF('MS Calc'!R15=1,"*"," ")</f>
        <v> </v>
      </c>
      <c r="R15" s="91" t="str">
        <f t="shared" si="7"/>
        <v> </v>
      </c>
      <c r="S15" s="79" t="str">
        <f>IF('MS Calc'!T15=1,"*"," ")</f>
        <v> </v>
      </c>
      <c r="T15" s="91" t="str">
        <f t="shared" si="8"/>
        <v> </v>
      </c>
      <c r="U15" s="79" t="str">
        <f>IF('MS Calc'!V15=1,"*"," ")</f>
        <v> </v>
      </c>
      <c r="V15" s="91" t="str">
        <f t="shared" si="9"/>
        <v> </v>
      </c>
      <c r="W15" s="79" t="str">
        <f>IF('MS Calc'!X15=1,"*"," ")</f>
        <v> </v>
      </c>
      <c r="X15" s="91" t="str">
        <f t="shared" si="10"/>
        <v> </v>
      </c>
      <c r="Y15" s="79" t="str">
        <f>IF('MS Calc'!Z15=1,"*"," ")</f>
        <v> </v>
      </c>
      <c r="Z15" s="93" t="str">
        <f t="shared" si="11"/>
        <v> </v>
      </c>
      <c r="AA15" s="103" t="str">
        <f>IF(SUM('MS Calc'!AA15:AC15)&gt;0,"*"," ")</f>
        <v> </v>
      </c>
      <c r="AB15" s="97" t="str">
        <f>IF(SUM('MS Calc'!AE15:AG15)&gt;0,"*",IF(AA15="*",'MS Calc'!AD15," "))</f>
        <v>*</v>
      </c>
      <c r="AC15" s="97">
        <f>IF(SUM('MS Calc'!AI15:AK15)&gt;0,"*",IF(AB15="*",'MS Calc'!AH15," "))</f>
        <v>37257</v>
      </c>
      <c r="AD15" s="97" t="str">
        <f>IF(SUM('MS Calc'!AM15:AO15)&gt;0,"*",IF(AC15="*",'MS Calc'!AL15," "))</f>
        <v> </v>
      </c>
      <c r="AE15" s="104" t="str">
        <f>IF(SUM('MS Calc'!AQ15:AS15)&gt;0,"*",IF(AD15="*",'MS Calc'!AP15," "))</f>
        <v> </v>
      </c>
      <c r="AF15" s="103" t="str">
        <f>IF(SUM('MS Calc'!AU15:AW15)&gt;0,"*",IF(AE15="*",'MS Calc'!AT15," "))</f>
        <v> </v>
      </c>
      <c r="AG15" s="103" t="str">
        <f>IF(SUM('MS Calc'!AY15:BA15)&gt;0,"*",IF(AF15="*",'MS Calc'!AX15," "))</f>
        <v> </v>
      </c>
      <c r="AH15" s="105" t="str">
        <f>IF(SUM('MS Calc'!BC15:BE15)&gt;0,"*",IF(AG15="*",'MS Calc'!BB15," "))</f>
        <v> </v>
      </c>
      <c r="AI15" s="104" t="str">
        <f>IF(SUM('MS Calc'!BG15:BI15)&gt;0,"*",IF(AH15="*",'MS Calc'!BF15," "))</f>
        <v> </v>
      </c>
      <c r="AJ15" s="103" t="str">
        <f>IF(SUM('MS Calc'!BK15:BM15)&gt;0,"*",IF(AI15="*",'MS Calc'!BJ15," "))</f>
        <v> </v>
      </c>
      <c r="AK15" s="103" t="str">
        <f>IF(SUM('MS Calc'!BO15:BQ15)&gt;0,"*",IF(AJ15="*",'MS Calc'!BN15," "))</f>
        <v> </v>
      </c>
      <c r="AL15" s="105" t="str">
        <f>IF(SUM('MS Calc'!BS15:BU15)&gt;0,"*",IF(AK15="*",'MS Calc'!BR15," "))</f>
        <v> </v>
      </c>
      <c r="AM15" s="104" t="str">
        <f>IF(SUM('MS Calc'!BW15:BY15)&gt;0,"*",IF(AL15="*",'MS Calc'!BV15," "))</f>
        <v> </v>
      </c>
      <c r="AN15" s="103" t="str">
        <f>IF(SUM('MS Calc'!CA15:CC15)&gt;0,"*",IF(AM15="*",'MS Calc'!BZ15," "))</f>
        <v> </v>
      </c>
      <c r="AO15" s="103" t="str">
        <f>IF(SUM('MS Calc'!CE15:CG15)&gt;0,"*",IF(AN15="*",'MS Calc'!CD15," "))</f>
        <v> </v>
      </c>
      <c r="AP15" s="105" t="str">
        <f>IF(SUM('MS Calc'!CI15:CK15)&gt;0,"*",IF(AO15="*",'MS Calc'!CH15," "))</f>
        <v> </v>
      </c>
      <c r="AQ15" s="104" t="str">
        <f>IF(SUM('MS Calc'!CM15:CO15)&gt;0,"*",IF(AP15="*",'MS Calc'!CL15," "))</f>
        <v> </v>
      </c>
      <c r="AR15" s="103" t="str">
        <f>IF(SUM('MS Calc'!CQ15:CS15)&gt;0,"*",IF(AQ15="*",'MS Calc'!CP15," "))</f>
        <v> </v>
      </c>
      <c r="AS15" s="103" t="str">
        <f>IF(SUM('MS Calc'!CU15:CW15)&gt;0,"*",IF(AR15="*",'MS Calc'!CT15," "))</f>
        <v> </v>
      </c>
      <c r="AT15" s="105" t="str">
        <f>IF(SUM('MS Calc'!CY15:DA15)&gt;0,"*",IF(AS15="*",'MS Calc'!CX15," "))</f>
        <v> </v>
      </c>
      <c r="AU15" s="94" t="str">
        <f>IF(AT15="*",'MS Calc'!BR15," ")</f>
        <v> </v>
      </c>
    </row>
    <row r="16" spans="1:47" ht="36.75" thickBot="1">
      <c r="A16" s="26" t="s">
        <v>36</v>
      </c>
      <c r="B16" s="57" t="str">
        <f>'MS Calc'!$B$6&amp;'MS Calc'!B16</f>
        <v>L-3</v>
      </c>
      <c r="C16" s="78" t="str">
        <f>IF('MS Calc'!D16=1,"*"," ")</f>
        <v> </v>
      </c>
      <c r="D16" s="91" t="str">
        <f t="shared" si="0"/>
        <v> </v>
      </c>
      <c r="E16" s="79" t="str">
        <f>IF('MS Calc'!F16=1,"*"," ")</f>
        <v> </v>
      </c>
      <c r="F16" s="91" t="str">
        <f t="shared" si="1"/>
        <v> </v>
      </c>
      <c r="G16" s="79" t="str">
        <f>IF('MS Calc'!H16=1,"*"," ")</f>
        <v> </v>
      </c>
      <c r="H16" s="92" t="str">
        <f t="shared" si="2"/>
        <v> </v>
      </c>
      <c r="I16" s="79" t="str">
        <f>IF('MS Calc'!J16=1,"*"," ")</f>
        <v> </v>
      </c>
      <c r="J16" s="91" t="str">
        <f t="shared" si="3"/>
        <v> </v>
      </c>
      <c r="K16" s="79" t="str">
        <f>IF('MS Calc'!L16=1,"*"," ")</f>
        <v> </v>
      </c>
      <c r="L16" s="91" t="str">
        <f t="shared" si="4"/>
        <v> </v>
      </c>
      <c r="M16" s="79" t="str">
        <f>IF('MS Calc'!N16=1,"*"," ")</f>
        <v> </v>
      </c>
      <c r="N16" s="91" t="str">
        <f t="shared" si="5"/>
        <v> </v>
      </c>
      <c r="O16" s="79" t="str">
        <f>IF('MS Calc'!P16=1,"*"," ")</f>
        <v> </v>
      </c>
      <c r="P16" s="91" t="str">
        <f t="shared" si="6"/>
        <v> </v>
      </c>
      <c r="Q16" s="79" t="str">
        <f>IF('MS Calc'!R16=1,"*"," ")</f>
        <v> </v>
      </c>
      <c r="R16" s="91" t="str">
        <f t="shared" si="7"/>
        <v> </v>
      </c>
      <c r="S16" s="79" t="str">
        <f>IF('MS Calc'!T16=1,"*"," ")</f>
        <v> </v>
      </c>
      <c r="T16" s="91" t="str">
        <f t="shared" si="8"/>
        <v> </v>
      </c>
      <c r="U16" s="79" t="str">
        <f>IF('MS Calc'!V16=1,"*"," ")</f>
        <v> </v>
      </c>
      <c r="V16" s="91" t="str">
        <f t="shared" si="9"/>
        <v> </v>
      </c>
      <c r="W16" s="79" t="str">
        <f>IF('MS Calc'!X16=1,"*"," ")</f>
        <v> </v>
      </c>
      <c r="X16" s="91" t="str">
        <f t="shared" si="10"/>
        <v> </v>
      </c>
      <c r="Y16" s="79" t="str">
        <f>IF('MS Calc'!Z16=1,"*"," ")</f>
        <v> </v>
      </c>
      <c r="Z16" s="93" t="str">
        <f t="shared" si="11"/>
        <v> </v>
      </c>
      <c r="AA16" s="103" t="str">
        <f>IF(SUM('MS Calc'!AA16:AC16)&gt;0,"*"," ")</f>
        <v> </v>
      </c>
      <c r="AB16" s="97" t="str">
        <f>IF(SUM('MS Calc'!AE16:AG16)&gt;0,"*",IF(AA16="*",'MS Calc'!AD16," "))</f>
        <v> </v>
      </c>
      <c r="AC16" s="97" t="str">
        <f>IF(SUM('MS Calc'!AI16:AK16)&gt;0,"*",IF(AB16="*",'MS Calc'!AH16," "))</f>
        <v>*</v>
      </c>
      <c r="AD16" s="97">
        <f>IF(SUM('MS Calc'!AM16:AO16)&gt;0,"*",IF(AC16="*",'MS Calc'!AL16," "))</f>
        <v>37347</v>
      </c>
      <c r="AE16" s="104" t="str">
        <f>IF(SUM('MS Calc'!AQ16:AS16)&gt;0,"*",IF(AD16="*",'MS Calc'!AP16," "))</f>
        <v> </v>
      </c>
      <c r="AF16" s="103" t="str">
        <f>IF(SUM('MS Calc'!AU16:AW16)&gt;0,"*",IF(AE16="*",'MS Calc'!AT16," "))</f>
        <v> </v>
      </c>
      <c r="AG16" s="103" t="str">
        <f>IF(SUM('MS Calc'!AY16:BA16)&gt;0,"*",IF(AF16="*",'MS Calc'!AX16," "))</f>
        <v> </v>
      </c>
      <c r="AH16" s="105" t="str">
        <f>IF(SUM('MS Calc'!BC16:BE16)&gt;0,"*",IF(AG16="*",'MS Calc'!BB16," "))</f>
        <v> </v>
      </c>
      <c r="AI16" s="104" t="str">
        <f>IF(SUM('MS Calc'!BG16:BI16)&gt;0,"*",IF(AH16="*",'MS Calc'!BF16," "))</f>
        <v> </v>
      </c>
      <c r="AJ16" s="103" t="str">
        <f>IF(SUM('MS Calc'!BK16:BM16)&gt;0,"*",IF(AI16="*",'MS Calc'!BJ16," "))</f>
        <v> </v>
      </c>
      <c r="AK16" s="103" t="str">
        <f>IF(SUM('MS Calc'!BO16:BQ16)&gt;0,"*",IF(AJ16="*",'MS Calc'!BN16," "))</f>
        <v> </v>
      </c>
      <c r="AL16" s="105" t="str">
        <f>IF(SUM('MS Calc'!BS16:BU16)&gt;0,"*",IF(AK16="*",'MS Calc'!BR16," "))</f>
        <v> </v>
      </c>
      <c r="AM16" s="104" t="str">
        <f>IF(SUM('MS Calc'!BW16:BY16)&gt;0,"*",IF(AL16="*",'MS Calc'!BV16," "))</f>
        <v> </v>
      </c>
      <c r="AN16" s="103" t="str">
        <f>IF(SUM('MS Calc'!CA16:CC16)&gt;0,"*",IF(AM16="*",'MS Calc'!BZ16," "))</f>
        <v> </v>
      </c>
      <c r="AO16" s="103" t="str">
        <f>IF(SUM('MS Calc'!CE16:CG16)&gt;0,"*",IF(AN16="*",'MS Calc'!CD16," "))</f>
        <v> </v>
      </c>
      <c r="AP16" s="105" t="str">
        <f>IF(SUM('MS Calc'!CI16:CK16)&gt;0,"*",IF(AO16="*",'MS Calc'!CH16," "))</f>
        <v> </v>
      </c>
      <c r="AQ16" s="104" t="str">
        <f>IF(SUM('MS Calc'!CM16:CO16)&gt;0,"*",IF(AP16="*",'MS Calc'!CL16," "))</f>
        <v> </v>
      </c>
      <c r="AR16" s="103" t="str">
        <f>IF(SUM('MS Calc'!CQ16:CS16)&gt;0,"*",IF(AQ16="*",'MS Calc'!CP16," "))</f>
        <v> </v>
      </c>
      <c r="AS16" s="103" t="str">
        <f>IF(SUM('MS Calc'!CU16:CW16)&gt;0,"*",IF(AR16="*",'MS Calc'!CT16," "))</f>
        <v> </v>
      </c>
      <c r="AT16" s="105" t="str">
        <f>IF(SUM('MS Calc'!CY16:DA16)&gt;0,"*",IF(AS16="*",'MS Calc'!CX16," "))</f>
        <v> </v>
      </c>
      <c r="AU16" s="94" t="str">
        <f>IF(AT16="*",'MS Calc'!BR16," ")</f>
        <v> </v>
      </c>
    </row>
    <row r="17" spans="1:47" ht="49.5" customHeight="1" thickBot="1">
      <c r="A17" s="26" t="s">
        <v>38</v>
      </c>
      <c r="B17" s="95" t="s">
        <v>20</v>
      </c>
      <c r="C17" s="78" t="str">
        <f>IF('MS Calc'!D17=1,"*"," ")</f>
        <v> </v>
      </c>
      <c r="D17" s="91" t="str">
        <f t="shared" si="0"/>
        <v> </v>
      </c>
      <c r="E17" s="79" t="str">
        <f>IF('MS Calc'!F17=1,"*"," ")</f>
        <v> </v>
      </c>
      <c r="F17" s="91" t="str">
        <f t="shared" si="1"/>
        <v> </v>
      </c>
      <c r="G17" s="79" t="str">
        <f>IF('MS Calc'!H17=1,"*"," ")</f>
        <v> </v>
      </c>
      <c r="H17" s="92" t="str">
        <f t="shared" si="2"/>
        <v> </v>
      </c>
      <c r="I17" s="79" t="str">
        <f>IF('MS Calc'!J17=1,"*"," ")</f>
        <v> </v>
      </c>
      <c r="J17" s="91" t="str">
        <f t="shared" si="3"/>
        <v> </v>
      </c>
      <c r="K17" s="79" t="str">
        <f>IF('MS Calc'!L17=1,"*"," ")</f>
        <v> </v>
      </c>
      <c r="L17" s="91" t="str">
        <f t="shared" si="4"/>
        <v> </v>
      </c>
      <c r="M17" s="79" t="str">
        <f>IF('MS Calc'!N17=1,"*"," ")</f>
        <v> </v>
      </c>
      <c r="N17" s="91" t="str">
        <f t="shared" si="5"/>
        <v> </v>
      </c>
      <c r="O17" s="79" t="str">
        <f>IF('MS Calc'!P17=1,"*"," ")</f>
        <v> </v>
      </c>
      <c r="P17" s="91" t="str">
        <f t="shared" si="6"/>
        <v> </v>
      </c>
      <c r="Q17" s="79" t="str">
        <f>IF('MS Calc'!R17=1,"*"," ")</f>
        <v> </v>
      </c>
      <c r="R17" s="91" t="str">
        <f t="shared" si="7"/>
        <v> </v>
      </c>
      <c r="S17" s="79" t="str">
        <f>IF('MS Calc'!T17=1,"*"," ")</f>
        <v> </v>
      </c>
      <c r="T17" s="91" t="str">
        <f t="shared" si="8"/>
        <v> </v>
      </c>
      <c r="U17" s="79" t="str">
        <f>IF('MS Calc'!V17=1,"*"," ")</f>
        <v> </v>
      </c>
      <c r="V17" s="91" t="str">
        <f t="shared" si="9"/>
        <v> </v>
      </c>
      <c r="W17" s="79" t="str">
        <f>IF('MS Calc'!X17=1,"*"," ")</f>
        <v> </v>
      </c>
      <c r="X17" s="91" t="str">
        <f t="shared" si="10"/>
        <v> </v>
      </c>
      <c r="Y17" s="79" t="str">
        <f>IF('MS Calc'!Z17=1,"*"," ")</f>
        <v> </v>
      </c>
      <c r="Z17" s="93" t="str">
        <f t="shared" si="11"/>
        <v> </v>
      </c>
      <c r="AA17" s="103" t="str">
        <f>IF(SUM('MS Calc'!AA17:AC17)&gt;0,"*"," ")</f>
        <v> </v>
      </c>
      <c r="AB17" s="97" t="str">
        <f>IF(SUM('MS Calc'!AE17:AG17)&gt;0,"*",IF(AA17="*",'MS Calc'!AD17," "))</f>
        <v> </v>
      </c>
      <c r="AC17" s="97" t="str">
        <f>IF(SUM('MS Calc'!AI17:AK17)&gt;0,"*",IF(AB17="*",'MS Calc'!AH17," "))</f>
        <v> </v>
      </c>
      <c r="AD17" s="97" t="str">
        <f>IF(SUM('MS Calc'!AM17:AO17)&gt;0,"*",IF(AC17="*",'MS Calc'!AL17," "))</f>
        <v>*</v>
      </c>
      <c r="AE17" s="104">
        <f>IF(SUM('MS Calc'!AQ17:AS17)&gt;0,"*",IF(AD17="*",'MS Calc'!AP17," "))</f>
        <v>37438</v>
      </c>
      <c r="AF17" s="103" t="str">
        <f>IF(SUM('MS Calc'!AU17:AW17)&gt;0,"*",IF(AE17="*",'MS Calc'!AT17," "))</f>
        <v> </v>
      </c>
      <c r="AG17" s="103" t="str">
        <f>IF(SUM('MS Calc'!AY17:BA17)&gt;0,"*",IF(AF17="*",'MS Calc'!AX17," "))</f>
        <v> </v>
      </c>
      <c r="AH17" s="105" t="str">
        <f>IF(SUM('MS Calc'!BC17:BE17)&gt;0,"*",IF(AG17="*",'MS Calc'!BB17," "))</f>
        <v> </v>
      </c>
      <c r="AI17" s="104" t="str">
        <f>IF(SUM('MS Calc'!BG17:BI17)&gt;0,"*",IF(AH17="*",'MS Calc'!BF17," "))</f>
        <v> </v>
      </c>
      <c r="AJ17" s="103" t="str">
        <f>IF(SUM('MS Calc'!BK17:BM17)&gt;0,"*",IF(AI17="*",'MS Calc'!BJ17," "))</f>
        <v> </v>
      </c>
      <c r="AK17" s="103" t="str">
        <f>IF(SUM('MS Calc'!BO17:BQ17)&gt;0,"*",IF(AJ17="*",'MS Calc'!BN17," "))</f>
        <v> </v>
      </c>
      <c r="AL17" s="105" t="str">
        <f>IF(SUM('MS Calc'!BS17:BU17)&gt;0,"*",IF(AK17="*",'MS Calc'!BR17," "))</f>
        <v> </v>
      </c>
      <c r="AM17" s="104" t="str">
        <f>IF(SUM('MS Calc'!BW17:BY17)&gt;0,"*",IF(AL17="*",'MS Calc'!BV17," "))</f>
        <v> </v>
      </c>
      <c r="AN17" s="103" t="str">
        <f>IF(SUM('MS Calc'!CA17:CC17)&gt;0,"*",IF(AM17="*",'MS Calc'!BZ17," "))</f>
        <v> </v>
      </c>
      <c r="AO17" s="103" t="str">
        <f>IF(SUM('MS Calc'!CE17:CG17)&gt;0,"*",IF(AN17="*",'MS Calc'!CD17," "))</f>
        <v> </v>
      </c>
      <c r="AP17" s="105" t="str">
        <f>IF(SUM('MS Calc'!CI17:CK17)&gt;0,"*",IF(AO17="*",'MS Calc'!CH17," "))</f>
        <v> </v>
      </c>
      <c r="AQ17" s="104" t="str">
        <f>IF(SUM('MS Calc'!CM17:CO17)&gt;0,"*",IF(AP17="*",'MS Calc'!CL17," "))</f>
        <v> </v>
      </c>
      <c r="AR17" s="103" t="str">
        <f>IF(SUM('MS Calc'!CQ17:CS17)&gt;0,"*",IF(AQ17="*",'MS Calc'!CP17," "))</f>
        <v> </v>
      </c>
      <c r="AS17" s="103" t="str">
        <f>IF(SUM('MS Calc'!CU17:CW17)&gt;0,"*",IF(AR17="*",'MS Calc'!CT17," "))</f>
        <v> </v>
      </c>
      <c r="AT17" s="105" t="str">
        <f>IF(SUM('MS Calc'!CY17:DA17)&gt;0,"*",IF(AS17="*",'MS Calc'!CX17," "))</f>
        <v> </v>
      </c>
      <c r="AU17" s="94" t="str">
        <f>IF(AT17="*",'MS Calc'!BR17," ")</f>
        <v> </v>
      </c>
    </row>
    <row r="18" spans="1:47" ht="30.75" thickBot="1">
      <c r="A18" s="25" t="s">
        <v>37</v>
      </c>
      <c r="B18" s="57" t="str">
        <f>'MS Calc'!$B$6&amp;"+"&amp;'MS Calc'!B18</f>
        <v>L+3</v>
      </c>
      <c r="C18" s="78" t="str">
        <f>IF('MS Calc'!D18=1,"*"," ")</f>
        <v> </v>
      </c>
      <c r="D18" s="91" t="str">
        <f>IF(C18="*",C$5," ")</f>
        <v> </v>
      </c>
      <c r="E18" s="79" t="str">
        <f>IF('MS Calc'!F18=1,"*"," ")</f>
        <v> </v>
      </c>
      <c r="F18" s="91" t="str">
        <f>IF(E18="*",E$5," ")</f>
        <v> </v>
      </c>
      <c r="G18" s="79" t="str">
        <f>IF('MS Calc'!H18=1,"*"," ")</f>
        <v> </v>
      </c>
      <c r="H18" s="92" t="str">
        <f>IF(G18="*",G$5," ")</f>
        <v> </v>
      </c>
      <c r="I18" s="79" t="str">
        <f>IF('MS Calc'!J18=1,"*"," ")</f>
        <v> </v>
      </c>
      <c r="J18" s="91" t="str">
        <f>IF(I18="*",I$5," ")</f>
        <v> </v>
      </c>
      <c r="K18" s="79" t="str">
        <f>IF('MS Calc'!L18=1,"*"," ")</f>
        <v> </v>
      </c>
      <c r="L18" s="91" t="str">
        <f>IF(K18="*",K$5," ")</f>
        <v> </v>
      </c>
      <c r="M18" s="79" t="str">
        <f>IF('MS Calc'!N18=1,"*"," ")</f>
        <v> </v>
      </c>
      <c r="N18" s="91" t="str">
        <f>IF(M18="*",M$5," ")</f>
        <v> </v>
      </c>
      <c r="O18" s="79" t="str">
        <f>IF('MS Calc'!P18=1,"*"," ")</f>
        <v> </v>
      </c>
      <c r="P18" s="91" t="str">
        <f>IF(O18="*",O$5," ")</f>
        <v> </v>
      </c>
      <c r="Q18" s="79" t="str">
        <f>IF('MS Calc'!R18=1,"*"," ")</f>
        <v> </v>
      </c>
      <c r="R18" s="91" t="str">
        <f>IF(Q18="*",Q$5," ")</f>
        <v> </v>
      </c>
      <c r="S18" s="79" t="str">
        <f>IF('MS Calc'!T18=1,"*"," ")</f>
        <v> </v>
      </c>
      <c r="T18" s="91" t="str">
        <f>IF(S18="*",S$5," ")</f>
        <v> </v>
      </c>
      <c r="U18" s="79" t="str">
        <f>IF('MS Calc'!V18=1,"*"," ")</f>
        <v> </v>
      </c>
      <c r="V18" s="91" t="str">
        <f>IF(U18="*",U$5," ")</f>
        <v> </v>
      </c>
      <c r="W18" s="79" t="str">
        <f>IF('MS Calc'!X18=1,"*"," ")</f>
        <v> </v>
      </c>
      <c r="X18" s="91" t="str">
        <f>IF(W18="*",W$5," ")</f>
        <v> </v>
      </c>
      <c r="Y18" s="79" t="str">
        <f>IF('MS Calc'!Z18=1,"*"," ")</f>
        <v> </v>
      </c>
      <c r="Z18" s="93" t="str">
        <f>IF(Y18="*",Y$5," ")</f>
        <v> </v>
      </c>
      <c r="AA18" s="103" t="str">
        <f>IF(SUM('MS Calc'!AA18:AC18)&gt;0,"*"," ")</f>
        <v> </v>
      </c>
      <c r="AB18" s="97" t="str">
        <f>IF(SUM('MS Calc'!AE18:AG18)&gt;0,"*",IF(AA18="*",'MS Calc'!AD18," "))</f>
        <v> </v>
      </c>
      <c r="AC18" s="97" t="str">
        <f>IF(SUM('MS Calc'!AI18:AK18)&gt;0,"*",IF(AB18="*",'MS Calc'!AH18," "))</f>
        <v> </v>
      </c>
      <c r="AD18" s="97" t="str">
        <f>IF(SUM('MS Calc'!AM18:AO18)&gt;0,"*",IF(AC18="*",'MS Calc'!AL18," "))</f>
        <v> </v>
      </c>
      <c r="AE18" s="104" t="str">
        <f>IF(SUM('MS Calc'!AQ18:AS18)&gt;0,"*",IF(AD18="*",'MS Calc'!AP18," "))</f>
        <v>*</v>
      </c>
      <c r="AF18" s="103">
        <f>IF(SUM('MS Calc'!AU18:AW18)&gt;0,"*",IF(AE18="*",'MS Calc'!AT18," "))</f>
        <v>37530</v>
      </c>
      <c r="AG18" s="103" t="str">
        <f>IF(SUM('MS Calc'!AY18:BA18)&gt;0,"*",IF(AF18="*",'MS Calc'!AX18," "))</f>
        <v> </v>
      </c>
      <c r="AH18" s="105" t="str">
        <f>IF(SUM('MS Calc'!BC18:BE18)&gt;0,"*",IF(AG18="*",'MS Calc'!BB18," "))</f>
        <v> </v>
      </c>
      <c r="AI18" s="104" t="str">
        <f>IF(SUM('MS Calc'!BG18:BI18)&gt;0,"*",IF(AH18="*",'MS Calc'!BF18," "))</f>
        <v> </v>
      </c>
      <c r="AJ18" s="103" t="str">
        <f>IF(SUM('MS Calc'!BK18:BM18)&gt;0,"*",IF(AI18="*",'MS Calc'!BJ18," "))</f>
        <v> </v>
      </c>
      <c r="AK18" s="103" t="str">
        <f>IF(SUM('MS Calc'!BO18:BQ18)&gt;0,"*",IF(AJ18="*",'MS Calc'!BN18," "))</f>
        <v> </v>
      </c>
      <c r="AL18" s="105" t="str">
        <f>IF(SUM('MS Calc'!BS18:BU18)&gt;0,"*",IF(AK18="*",'MS Calc'!BR18," "))</f>
        <v> </v>
      </c>
      <c r="AM18" s="104" t="str">
        <f>IF(SUM('MS Calc'!BW18:BY18)&gt;0,"*",IF(AL18="*",'MS Calc'!BV18," "))</f>
        <v> </v>
      </c>
      <c r="AN18" s="103" t="str">
        <f>IF(SUM('MS Calc'!CA18:CC18)&gt;0,"*",IF(AM18="*",'MS Calc'!BZ18," "))</f>
        <v> </v>
      </c>
      <c r="AO18" s="103" t="str">
        <f>IF(SUM('MS Calc'!CE18:CG18)&gt;0,"*",IF(AN18="*",'MS Calc'!CD18," "))</f>
        <v> </v>
      </c>
      <c r="AP18" s="105" t="str">
        <f>IF(SUM('MS Calc'!CI18:CK18)&gt;0,"*",IF(AO18="*",'MS Calc'!CH18," "))</f>
        <v> </v>
      </c>
      <c r="AQ18" s="104" t="str">
        <f>IF(SUM('MS Calc'!CM18:CO18)&gt;0,"*",IF(AP18="*",'MS Calc'!CL18," "))</f>
        <v> </v>
      </c>
      <c r="AR18" s="103" t="str">
        <f>IF(SUM('MS Calc'!CQ18:CS18)&gt;0,"*",IF(AQ18="*",'MS Calc'!CP18," "))</f>
        <v> </v>
      </c>
      <c r="AS18" s="103" t="str">
        <f>IF(SUM('MS Calc'!CU18:CW18)&gt;0,"*",IF(AR18="*",'MS Calc'!CT18," "))</f>
        <v> </v>
      </c>
      <c r="AT18" s="105" t="str">
        <f>IF(SUM('MS Calc'!CY18:DA18)&gt;0,"*",IF(AS18="*",'MS Calc'!CX18," "))</f>
        <v> </v>
      </c>
      <c r="AU18" s="94" t="str">
        <f>IF(AT18="*",'MS Calc'!BR18," ")</f>
        <v> </v>
      </c>
    </row>
    <row r="19" spans="1:47" ht="15.75" thickBot="1">
      <c r="A19" s="72" t="s">
        <v>11</v>
      </c>
      <c r="B19" s="7"/>
      <c r="C19" s="30"/>
      <c r="D19" s="31"/>
      <c r="E19" s="30"/>
      <c r="F19" s="31"/>
      <c r="G19" s="30"/>
      <c r="H19" s="31"/>
      <c r="I19" s="30"/>
      <c r="J19" s="31"/>
      <c r="K19" s="30"/>
      <c r="L19" s="31"/>
      <c r="M19" s="30"/>
      <c r="N19" s="31"/>
      <c r="O19" s="30"/>
      <c r="P19" s="31"/>
      <c r="Q19" s="30"/>
      <c r="R19" s="31"/>
      <c r="S19" s="30"/>
      <c r="T19" s="31"/>
      <c r="U19" s="30"/>
      <c r="V19" s="31"/>
      <c r="W19" s="30"/>
      <c r="X19" s="31"/>
      <c r="Y19" s="30"/>
      <c r="Z19" s="32"/>
      <c r="AA19" s="33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2"/>
    </row>
    <row r="20" spans="1:47" ht="15.75" thickBot="1">
      <c r="A20" s="73" t="s">
        <v>7</v>
      </c>
      <c r="B20" s="7"/>
      <c r="C20" s="30"/>
      <c r="D20" s="31"/>
      <c r="E20" s="30"/>
      <c r="F20" s="31"/>
      <c r="G20" s="30"/>
      <c r="H20" s="31"/>
      <c r="I20" s="30"/>
      <c r="J20" s="31"/>
      <c r="K20" s="30"/>
      <c r="L20" s="31"/>
      <c r="M20" s="30"/>
      <c r="N20" s="31"/>
      <c r="O20" s="30"/>
      <c r="P20" s="31"/>
      <c r="Q20" s="30"/>
      <c r="R20" s="31"/>
      <c r="S20" s="30"/>
      <c r="T20" s="31"/>
      <c r="U20" s="30"/>
      <c r="V20" s="31"/>
      <c r="W20" s="30"/>
      <c r="X20" s="31"/>
      <c r="Y20" s="30"/>
      <c r="Z20" s="32"/>
      <c r="AA20" s="33"/>
      <c r="AB20" s="31"/>
      <c r="AC20" s="31"/>
      <c r="AD20" s="31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3"/>
    </row>
    <row r="21" spans="31:47" ht="12.75">
      <c r="AE21" s="44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9"/>
    </row>
    <row r="22" spans="31:47" ht="15">
      <c r="AE22" s="51" t="s">
        <v>41</v>
      </c>
      <c r="AF22" s="53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2"/>
    </row>
    <row r="23" spans="31:47" ht="15">
      <c r="AE23" s="58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2"/>
    </row>
    <row r="24" spans="31:47" ht="15">
      <c r="AE24" s="58"/>
      <c r="AF24" s="53" t="s">
        <v>61</v>
      </c>
      <c r="AG24" s="53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2"/>
    </row>
    <row r="25" spans="31:47" ht="15">
      <c r="AE25" s="58"/>
      <c r="AF25" s="53" t="s">
        <v>60</v>
      </c>
      <c r="AG25" s="53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2"/>
    </row>
    <row r="26" spans="31:47" ht="15">
      <c r="AE26" s="58"/>
      <c r="AF26" s="53"/>
      <c r="AG26" s="53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</row>
    <row r="27" spans="31:47" ht="15">
      <c r="AE27" s="58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2"/>
    </row>
    <row r="28" spans="31:47" ht="15">
      <c r="AE28" s="58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2"/>
    </row>
    <row r="29" spans="31:47" ht="15">
      <c r="AE29" s="58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2"/>
    </row>
    <row r="30" spans="31:47" ht="15">
      <c r="AE30" s="58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2"/>
    </row>
    <row r="31" spans="31:47" ht="15">
      <c r="AE31" s="58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2"/>
    </row>
    <row r="32" spans="31:47" ht="15.75">
      <c r="AE32" s="58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4"/>
      <c r="AR32" s="54"/>
      <c r="AS32" s="54"/>
      <c r="AT32" s="54"/>
      <c r="AU32" s="55"/>
    </row>
    <row r="33" spans="31:47" ht="15.75">
      <c r="AE33" s="58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4"/>
      <c r="AR33" s="54"/>
      <c r="AS33" s="54"/>
      <c r="AT33" s="54"/>
      <c r="AU33" s="55"/>
    </row>
    <row r="34" spans="31:47" ht="15.75">
      <c r="AE34" s="58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4"/>
      <c r="AR34" s="54"/>
      <c r="AS34" s="54"/>
      <c r="AT34" s="54"/>
      <c r="AU34" s="55"/>
    </row>
    <row r="35" spans="31:47" ht="15">
      <c r="AE35" s="58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2"/>
    </row>
    <row r="36" spans="31:47" ht="15">
      <c r="AE36" s="58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2"/>
    </row>
    <row r="37" spans="31:47" ht="15.75">
      <c r="AE37" s="58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4"/>
      <c r="AR37" s="54"/>
      <c r="AS37" s="54"/>
      <c r="AT37" s="54"/>
      <c r="AU37" s="56"/>
    </row>
    <row r="38" spans="31:47" ht="15">
      <c r="AE38" s="58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2"/>
    </row>
    <row r="39" spans="31:47" ht="15.75">
      <c r="AE39" s="58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4"/>
      <c r="AR39" s="54"/>
      <c r="AS39" s="54"/>
      <c r="AT39" s="54"/>
      <c r="AU39" s="56"/>
    </row>
    <row r="40" spans="31:47" ht="15">
      <c r="AE40" s="58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2"/>
    </row>
    <row r="41" spans="1:51" ht="17.25" customHeight="1">
      <c r="A41" s="59"/>
      <c r="B41" s="60" t="s">
        <v>6</v>
      </c>
      <c r="C41" s="118">
        <f>C5</f>
        <v>36800</v>
      </c>
      <c r="D41" s="118"/>
      <c r="E41" s="118">
        <f>E5</f>
        <v>36831</v>
      </c>
      <c r="F41" s="118"/>
      <c r="G41" s="118">
        <f>G5</f>
        <v>36861</v>
      </c>
      <c r="H41" s="118"/>
      <c r="I41" s="118">
        <f>I5</f>
        <v>36892</v>
      </c>
      <c r="J41" s="118"/>
      <c r="K41" s="118">
        <f>K5</f>
        <v>36923</v>
      </c>
      <c r="L41" s="118"/>
      <c r="M41" s="118">
        <f>M5</f>
        <v>36951</v>
      </c>
      <c r="N41" s="118"/>
      <c r="O41" s="118">
        <f>O5</f>
        <v>36982</v>
      </c>
      <c r="P41" s="118"/>
      <c r="Q41" s="118">
        <f>Q5</f>
        <v>37012</v>
      </c>
      <c r="R41" s="118"/>
      <c r="S41" s="118">
        <f>S5</f>
        <v>37043</v>
      </c>
      <c r="T41" s="118"/>
      <c r="U41" s="118">
        <f>U5</f>
        <v>37073</v>
      </c>
      <c r="V41" s="118"/>
      <c r="W41" s="118">
        <f>W5</f>
        <v>37104</v>
      </c>
      <c r="X41" s="118"/>
      <c r="Y41" s="118">
        <f>Y5</f>
        <v>37135</v>
      </c>
      <c r="Z41" s="118"/>
      <c r="AA41" s="121" t="str">
        <f>AA5</f>
        <v>FY-02</v>
      </c>
      <c r="AB41" s="121"/>
      <c r="AC41" s="121"/>
      <c r="AD41" s="121"/>
      <c r="AE41" s="121" t="str">
        <f>AE5</f>
        <v>FY-03</v>
      </c>
      <c r="AF41" s="121"/>
      <c r="AG41" s="121"/>
      <c r="AH41" s="121"/>
      <c r="AI41" s="121" t="str">
        <f>AI5</f>
        <v>FY-04</v>
      </c>
      <c r="AJ41" s="121"/>
      <c r="AK41" s="121"/>
      <c r="AL41" s="121"/>
      <c r="AM41" s="121" t="str">
        <f>AM5</f>
        <v>FY-05</v>
      </c>
      <c r="AN41" s="121"/>
      <c r="AO41" s="121"/>
      <c r="AP41" s="121"/>
      <c r="AQ41" s="121" t="str">
        <f>AQ5</f>
        <v>BTC</v>
      </c>
      <c r="AR41" s="121"/>
      <c r="AS41" s="121"/>
      <c r="AT41" s="121"/>
      <c r="AU41" s="61" t="s">
        <v>5</v>
      </c>
      <c r="AV41" s="3"/>
      <c r="AW41" s="3"/>
      <c r="AX41" s="3"/>
      <c r="AY41" s="3"/>
    </row>
    <row r="42" spans="1:51" ht="17.25" customHeight="1">
      <c r="A42" s="62" t="s">
        <v>13</v>
      </c>
      <c r="B42" s="63">
        <v>18.7</v>
      </c>
      <c r="C42" s="67"/>
      <c r="D42" s="87"/>
      <c r="E42" s="67"/>
      <c r="F42" s="87">
        <v>7.9</v>
      </c>
      <c r="G42" s="67"/>
      <c r="H42" s="87">
        <v>7.9</v>
      </c>
      <c r="I42" s="67"/>
      <c r="J42" s="87">
        <v>7.9</v>
      </c>
      <c r="K42" s="67"/>
      <c r="L42" s="87">
        <v>7.9</v>
      </c>
      <c r="M42" s="67"/>
      <c r="N42" s="87">
        <v>19.6</v>
      </c>
      <c r="O42" s="67"/>
      <c r="P42" s="87">
        <v>19.6</v>
      </c>
      <c r="Q42" s="67"/>
      <c r="R42" s="87">
        <v>21.4</v>
      </c>
      <c r="S42" s="67"/>
      <c r="T42" s="87">
        <f>R42</f>
        <v>21.4</v>
      </c>
      <c r="U42" s="67"/>
      <c r="V42" s="87">
        <f>T42</f>
        <v>21.4</v>
      </c>
      <c r="W42" s="67"/>
      <c r="X42" s="87">
        <f>V42</f>
        <v>21.4</v>
      </c>
      <c r="Y42" s="67"/>
      <c r="Z42" s="87">
        <f>X42</f>
        <v>21.4</v>
      </c>
      <c r="AA42" s="120">
        <v>20.8</v>
      </c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9"/>
      <c r="AN42" s="129"/>
      <c r="AO42" s="129"/>
      <c r="AP42" s="129"/>
      <c r="AQ42" s="129"/>
      <c r="AR42" s="129"/>
      <c r="AS42" s="129"/>
      <c r="AT42" s="129"/>
      <c r="AU42" s="64">
        <f>B42+Z42+SUM(AA42:AQ42)</f>
        <v>60.89999999999999</v>
      </c>
      <c r="AV42" s="50"/>
      <c r="AW42" s="50"/>
      <c r="AX42" s="50"/>
      <c r="AY42" s="50"/>
    </row>
    <row r="43" spans="1:51" ht="17.25" customHeight="1">
      <c r="A43" s="62" t="s">
        <v>44</v>
      </c>
      <c r="B43" s="65">
        <v>13.2</v>
      </c>
      <c r="C43" s="67"/>
      <c r="D43" s="87">
        <v>1.4</v>
      </c>
      <c r="E43" s="71">
        <f>IF(D43=0,0,(F43-D43)/2+D43)</f>
        <v>2.0999999999999996</v>
      </c>
      <c r="F43" s="87">
        <v>2.8</v>
      </c>
      <c r="G43" s="71">
        <f>IF(F43=0,0,(H43-F43)/2+F43)</f>
        <v>3.4499999999999997</v>
      </c>
      <c r="H43" s="87">
        <v>4.1</v>
      </c>
      <c r="I43" s="71">
        <f>IF(H43=0,0,(J43-H43)/2+H43)</f>
        <v>4.8</v>
      </c>
      <c r="J43" s="87">
        <v>5.5</v>
      </c>
      <c r="K43" s="71">
        <f>IF(J43=0,0,(L43-J43)/2+J43)</f>
        <v>6.2</v>
      </c>
      <c r="L43" s="87">
        <v>6.9</v>
      </c>
      <c r="M43" s="71">
        <f>IF(L43=0,0,(N43-L43)/2+L43)</f>
        <v>7.6000000000000005</v>
      </c>
      <c r="N43" s="87">
        <v>8.3</v>
      </c>
      <c r="O43" s="71">
        <f>IF(N43=0,0,(P43-N43)/2+N43)</f>
        <v>9.2</v>
      </c>
      <c r="P43" s="87">
        <v>10.1</v>
      </c>
      <c r="Q43" s="71">
        <f>IF(P43=0,0,(R43-P43)/2+P43)</f>
        <v>12</v>
      </c>
      <c r="R43" s="87">
        <v>13.9</v>
      </c>
      <c r="S43" s="71">
        <f>IF(R43=0,0,(T43-R43)/2+R43)</f>
        <v>14.75</v>
      </c>
      <c r="T43" s="87">
        <v>15.6</v>
      </c>
      <c r="U43" s="71">
        <f>IF(T43=0,0,(V43-T43)/2+T43)</f>
        <v>16.45</v>
      </c>
      <c r="V43" s="87">
        <v>17.3</v>
      </c>
      <c r="W43" s="71">
        <f>IF(V43=0,0,(X43-V43)/2+V43)</f>
        <v>18.75</v>
      </c>
      <c r="X43" s="87">
        <v>20.2</v>
      </c>
      <c r="Y43" s="71">
        <f>IF(X43=0,0,(Z43-X43)/2+X43)</f>
        <v>20.7</v>
      </c>
      <c r="Z43" s="87">
        <v>21.2</v>
      </c>
      <c r="AA43" s="119">
        <v>26.5</v>
      </c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64">
        <f>B43+Z43+SUM(AA43:AQ43)</f>
        <v>60.9</v>
      </c>
      <c r="AV43" s="50"/>
      <c r="AW43" s="50"/>
      <c r="AX43" s="50"/>
      <c r="AY43" s="50"/>
    </row>
    <row r="44" spans="1:51" ht="17.25" customHeight="1">
      <c r="A44" s="66" t="s">
        <v>45</v>
      </c>
      <c r="B44" s="65">
        <v>13.2</v>
      </c>
      <c r="C44" s="67"/>
      <c r="D44" s="87">
        <v>1.4</v>
      </c>
      <c r="E44" s="71">
        <f>IF(D44=0,0,(F44-D44)/2+D44)</f>
        <v>2.0999999999999996</v>
      </c>
      <c r="F44" s="87">
        <v>2.8</v>
      </c>
      <c r="G44" s="71">
        <f>IF(F44=0,0,(H44-F44)/2+F44)</f>
        <v>3.4</v>
      </c>
      <c r="H44" s="87">
        <v>4</v>
      </c>
      <c r="I44" s="71">
        <f>IF(H44=0,0,(J44-H44)/2+H44)</f>
        <v>4.5</v>
      </c>
      <c r="J44" s="87">
        <v>5</v>
      </c>
      <c r="K44" s="71">
        <f>IF(J44=0,0,(L44-J44)/2+J44)</f>
        <v>5.6</v>
      </c>
      <c r="L44" s="87">
        <v>6.2</v>
      </c>
      <c r="M44" s="71">
        <f>IF(L44=0,0,(N44-L44)/2+L44)</f>
        <v>6.800000000000001</v>
      </c>
      <c r="N44" s="87">
        <v>7.4</v>
      </c>
      <c r="O44" s="71">
        <f>IF(N44=0,0,(P44-N44)/2+N44)</f>
        <v>8.25</v>
      </c>
      <c r="P44" s="87">
        <v>9.1</v>
      </c>
      <c r="Q44" s="71">
        <f>IF(P44=0,0,(R44-P44)/2+P44)</f>
        <v>10.35</v>
      </c>
      <c r="R44" s="87">
        <v>11.6</v>
      </c>
      <c r="S44" s="71">
        <f>IF(R44=0,0,(T44-R44)/2+R44)</f>
        <v>12.5</v>
      </c>
      <c r="T44" s="87">
        <v>13.4</v>
      </c>
      <c r="U44" s="71">
        <f>IF(T44=0,0,(V44-T44)/2+T44)</f>
        <v>14.600000000000001</v>
      </c>
      <c r="V44" s="87">
        <v>15.8</v>
      </c>
      <c r="W44" s="71">
        <f>IF(V44=0,0,(X44-V44)/2+V44)</f>
        <v>16.3</v>
      </c>
      <c r="X44" s="87">
        <v>16.8</v>
      </c>
      <c r="Y44" s="71">
        <f>IF(X44=0,0,(Z44-X44)/2+X44)</f>
        <v>18</v>
      </c>
      <c r="Z44" s="87">
        <v>19.2</v>
      </c>
      <c r="AA44" s="119">
        <v>28.5</v>
      </c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64">
        <f>B44+Z44+SUM(AA44:AQ44)</f>
        <v>60.9</v>
      </c>
      <c r="AV44" s="96"/>
      <c r="AW44" s="50"/>
      <c r="AX44" s="50"/>
      <c r="AY44" s="50"/>
    </row>
    <row r="45" spans="1:51" ht="17.25" customHeight="1">
      <c r="A45" s="66" t="s">
        <v>46</v>
      </c>
      <c r="B45" s="65">
        <v>13.2</v>
      </c>
      <c r="C45" s="68"/>
      <c r="D45" s="87">
        <v>1.4</v>
      </c>
      <c r="E45" s="68">
        <f>IF(D45=0,0,IF(F45=0,(D45/12)+D45,(F45-D45)/2+D45))</f>
        <v>2.0999999999999996</v>
      </c>
      <c r="F45" s="87">
        <v>2.8</v>
      </c>
      <c r="G45" s="68">
        <f>IF(F45=0,0,IF(H45=0,(F45/12)+F45,(H45-F45)/2+F45))</f>
        <v>3.4</v>
      </c>
      <c r="H45" s="87">
        <v>4</v>
      </c>
      <c r="I45" s="68">
        <f>IF(H45=0,0,IF(J45=0,(H45/12)+H45,(J45-H45)/2+H45))</f>
        <v>4.5</v>
      </c>
      <c r="J45" s="87">
        <v>5</v>
      </c>
      <c r="K45" s="68">
        <f>IF(J45=0,0,IF(L45=0,(J45/12)+J45,(L45-J45)/2+J45))</f>
        <v>5.6</v>
      </c>
      <c r="L45" s="87">
        <v>6.2</v>
      </c>
      <c r="M45" s="68">
        <f>IF(L45=0,0,IF(N45=0,(L45/12)+L45,(N45-L45)/2+L45))</f>
        <v>6.800000000000001</v>
      </c>
      <c r="N45" s="87">
        <v>7.4</v>
      </c>
      <c r="O45" s="68">
        <f>IF(N45=0,0,IF(P45=0,(N45/12)+N45,(P45-N45)/2+N45))</f>
        <v>8.225999999999999</v>
      </c>
      <c r="P45" s="87">
        <v>9.052</v>
      </c>
      <c r="Q45" s="68">
        <f>IF(P45=0,0,IF(R45=0,(P45/12)+P45,(R45-P45)/2+P45))</f>
        <v>9.806333333333333</v>
      </c>
      <c r="R45" s="87"/>
      <c r="S45" s="68">
        <f>IF(R45=0,0,IF(T45=0,(R45/12)+R45,(T45-R45)/2+R45))</f>
        <v>0</v>
      </c>
      <c r="T45" s="87"/>
      <c r="U45" s="68">
        <f>IF(T45=0,0,IF(V45=0,(T45/12)+T45,(V45-T45)/2+T45))</f>
        <v>0</v>
      </c>
      <c r="V45" s="87"/>
      <c r="W45" s="68">
        <f>IF(V45=0,0,IF(X45=0,(V45/12)+V45,(X45-V45)/2+V45))</f>
        <v>0</v>
      </c>
      <c r="X45" s="87"/>
      <c r="Y45" s="68">
        <f>IF(X45=0,0,IF(Z45=0,(X45/12)+X45,(Z45-X45)/2+X45))</f>
        <v>0</v>
      </c>
      <c r="Z45" s="87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64"/>
      <c r="AV45" s="50"/>
      <c r="AW45" s="50"/>
      <c r="AX45" s="50"/>
      <c r="AY45" s="50"/>
    </row>
    <row r="46" spans="1:51" ht="17.25" customHeight="1">
      <c r="A46" s="66" t="s">
        <v>23</v>
      </c>
      <c r="B46" s="64">
        <f>B45-B44</f>
        <v>0</v>
      </c>
      <c r="C46" s="69"/>
      <c r="D46" s="70">
        <f>IF(D45&lt;&gt;0,D45-D44,IF(D44=0,""," "))</f>
        <v>0</v>
      </c>
      <c r="E46" s="69"/>
      <c r="F46" s="70">
        <f>IF(F45&lt;&gt;0,F45-F44,IF(F44=0,""," "))</f>
        <v>0</v>
      </c>
      <c r="G46" s="69"/>
      <c r="H46" s="70">
        <f>IF(H45&lt;&gt;0,H45-H44,IF(H44=0,""," "))</f>
        <v>0</v>
      </c>
      <c r="I46" s="69"/>
      <c r="J46" s="70">
        <f>IF(J45&lt;&gt;0,J45-J44,IF(J44=0,""," "))</f>
        <v>0</v>
      </c>
      <c r="K46" s="69"/>
      <c r="L46" s="70">
        <f>IF(L45&lt;&gt;0,L45-L44,IF(L44=0,""," "))</f>
        <v>0</v>
      </c>
      <c r="M46" s="69"/>
      <c r="N46" s="70">
        <f>IF(N45&lt;&gt;0,N45-N44,IF(N44=0,""," "))</f>
        <v>0</v>
      </c>
      <c r="O46" s="69"/>
      <c r="P46" s="70">
        <f>IF(P45&lt;&gt;0,P45-P44,IF(P44=0,""," "))</f>
        <v>-0.04800000000000004</v>
      </c>
      <c r="Q46" s="69"/>
      <c r="R46" s="70" t="str">
        <f>IF(R45&lt;&gt;0,R45-R44,IF(R44=0,""," "))</f>
        <v> </v>
      </c>
      <c r="S46" s="69"/>
      <c r="T46" s="70" t="str">
        <f>IF(T45&lt;&gt;0,T45-T44,IF(T44=0,""," "))</f>
        <v> </v>
      </c>
      <c r="U46" s="69"/>
      <c r="V46" s="70" t="str">
        <f>IF(V45&lt;&gt;0,V45-V44,IF(V44=0,""," "))</f>
        <v> </v>
      </c>
      <c r="W46" s="69"/>
      <c r="X46" s="70" t="str">
        <f>IF(X45&lt;&gt;0,X45-X44,IF(X44=0,""," "))</f>
        <v> </v>
      </c>
      <c r="Y46" s="69"/>
      <c r="Z46" s="70" t="str">
        <f>IF(Z45&lt;&gt;0,Z45-Z44,IF(Z44=0,""," "))</f>
        <v> </v>
      </c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64"/>
      <c r="AV46" s="50"/>
      <c r="AW46" s="50"/>
      <c r="AX46" s="50"/>
      <c r="AY46" s="50"/>
    </row>
    <row r="51" spans="1:27" ht="12.75">
      <c r="A51" t="s">
        <v>42</v>
      </c>
      <c r="D51" s="34">
        <f>D43</f>
        <v>1.4</v>
      </c>
      <c r="E51" s="35"/>
      <c r="F51" s="34">
        <f>F43-D43</f>
        <v>1.4</v>
      </c>
      <c r="G51" s="35"/>
      <c r="H51" s="34">
        <f>H43-F43</f>
        <v>1.2999999999999998</v>
      </c>
      <c r="I51" s="35"/>
      <c r="J51" s="34">
        <f>J43-H43</f>
        <v>1.4000000000000004</v>
      </c>
      <c r="K51" s="35"/>
      <c r="L51" s="34">
        <f>L43-J43</f>
        <v>1.4000000000000004</v>
      </c>
      <c r="M51" s="35"/>
      <c r="N51" s="34">
        <f>N43-L43</f>
        <v>1.4000000000000004</v>
      </c>
      <c r="O51" s="35"/>
      <c r="P51" s="34">
        <f>P43-N43</f>
        <v>1.799999999999999</v>
      </c>
      <c r="Q51" s="35"/>
      <c r="R51" s="34">
        <f>R43-P43</f>
        <v>3.8000000000000007</v>
      </c>
      <c r="S51" s="35"/>
      <c r="T51" s="34">
        <f>T43-R43</f>
        <v>1.6999999999999993</v>
      </c>
      <c r="U51" s="35"/>
      <c r="V51" s="34">
        <f>V43-T43</f>
        <v>1.700000000000001</v>
      </c>
      <c r="W51" s="35"/>
      <c r="X51" s="34">
        <f>X43-V43</f>
        <v>2.8999999999999986</v>
      </c>
      <c r="Y51" s="35"/>
      <c r="Z51" s="34">
        <f>Z43-X43</f>
        <v>1</v>
      </c>
      <c r="AA51" s="34"/>
    </row>
    <row r="52" spans="1:47" ht="12.75">
      <c r="A52" t="s">
        <v>43</v>
      </c>
      <c r="D52" s="34">
        <f>D44</f>
        <v>1.4</v>
      </c>
      <c r="E52" s="35"/>
      <c r="F52" s="34">
        <f>F44-D44</f>
        <v>1.4</v>
      </c>
      <c r="G52" s="35"/>
      <c r="H52" s="34">
        <f>H44-F44</f>
        <v>1.2000000000000002</v>
      </c>
      <c r="I52" s="35"/>
      <c r="J52" s="34">
        <f>J44-H44</f>
        <v>1</v>
      </c>
      <c r="K52" s="35"/>
      <c r="L52" s="34">
        <f>L44-J44</f>
        <v>1.2000000000000002</v>
      </c>
      <c r="M52" s="35"/>
      <c r="N52" s="34">
        <f>N44-L44</f>
        <v>1.2000000000000002</v>
      </c>
      <c r="O52" s="35"/>
      <c r="P52" s="34">
        <f>P44-N44</f>
        <v>1.6999999999999993</v>
      </c>
      <c r="Q52" s="35"/>
      <c r="R52" s="34">
        <f>R44-P44</f>
        <v>2.5</v>
      </c>
      <c r="S52" s="35"/>
      <c r="T52" s="34">
        <f>T44-R44</f>
        <v>1.8000000000000007</v>
      </c>
      <c r="U52" s="35"/>
      <c r="V52" s="34">
        <f>V44-T44</f>
        <v>2.4000000000000004</v>
      </c>
      <c r="W52" s="35"/>
      <c r="X52" s="34">
        <f>X44-V44</f>
        <v>1</v>
      </c>
      <c r="Y52" s="35"/>
      <c r="Z52" s="34">
        <f>Z44-X44</f>
        <v>2.3999999999999986</v>
      </c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</row>
    <row r="53" spans="1:29" ht="12.75">
      <c r="A53" t="s">
        <v>26</v>
      </c>
      <c r="D53" s="36">
        <f>IF(D45&lt;&gt;0,D45,0)</f>
        <v>1.4</v>
      </c>
      <c r="E53" s="37"/>
      <c r="F53" s="36">
        <f>IF(F45&lt;&gt;0,F45-D45,0)</f>
        <v>1.4</v>
      </c>
      <c r="G53" s="38"/>
      <c r="H53" s="36">
        <f>IF(H45&lt;&gt;0,H45-F45,0)</f>
        <v>1.2000000000000002</v>
      </c>
      <c r="I53" s="38"/>
      <c r="J53" s="36">
        <f>IF(J45&lt;&gt;0,J45-H45,0)</f>
        <v>1</v>
      </c>
      <c r="K53" s="38"/>
      <c r="L53" s="36">
        <f>IF(L45&lt;&gt;0,L45-J45,0)</f>
        <v>1.2000000000000002</v>
      </c>
      <c r="M53" s="38"/>
      <c r="N53" s="36">
        <f>IF(N45&lt;&gt;0,N45-L45,0)</f>
        <v>1.2000000000000002</v>
      </c>
      <c r="O53" s="38"/>
      <c r="P53" s="36">
        <f>IF(P45&lt;&gt;0,P45-N45,0)</f>
        <v>1.6519999999999992</v>
      </c>
      <c r="Q53" s="38"/>
      <c r="R53" s="36">
        <f>IF(R45&lt;&gt;0,R45-P45,0)</f>
        <v>0</v>
      </c>
      <c r="S53" s="38"/>
      <c r="T53" s="36">
        <f>IF(T45&lt;&gt;0,T45-R45,0)</f>
        <v>0</v>
      </c>
      <c r="U53" s="38"/>
      <c r="V53" s="36">
        <f>IF(V45&lt;&gt;0,V45-T45,0)</f>
        <v>0</v>
      </c>
      <c r="W53" s="38"/>
      <c r="X53" s="36">
        <f>IF(X45&lt;&gt;0,X45-V45,0)</f>
        <v>0</v>
      </c>
      <c r="Y53" s="38"/>
      <c r="Z53" s="36">
        <f>IF(Z45&lt;&gt;0,Z45-X45,0)</f>
        <v>0</v>
      </c>
      <c r="AA53" s="39"/>
      <c r="AB53" s="34"/>
      <c r="AC53" s="34"/>
    </row>
  </sheetData>
  <mergeCells count="59">
    <mergeCell ref="AI44:AL44"/>
    <mergeCell ref="AQ46:AT46"/>
    <mergeCell ref="AI45:AL45"/>
    <mergeCell ref="AI46:AL46"/>
    <mergeCell ref="AM46:AP46"/>
    <mergeCell ref="AM44:AP44"/>
    <mergeCell ref="AM45:AP45"/>
    <mergeCell ref="AQ44:AT44"/>
    <mergeCell ref="AQ45:AT45"/>
    <mergeCell ref="AA45:AD45"/>
    <mergeCell ref="AA46:AD46"/>
    <mergeCell ref="AE41:AH41"/>
    <mergeCell ref="AE42:AH42"/>
    <mergeCell ref="AE44:AH44"/>
    <mergeCell ref="AE45:AH45"/>
    <mergeCell ref="AE46:AH46"/>
    <mergeCell ref="AA44:AD44"/>
    <mergeCell ref="AA43:AD43"/>
    <mergeCell ref="AE43:AH43"/>
    <mergeCell ref="AQ41:AT41"/>
    <mergeCell ref="AA41:AD41"/>
    <mergeCell ref="AQ42:AT42"/>
    <mergeCell ref="AM41:AP41"/>
    <mergeCell ref="AM42:AP42"/>
    <mergeCell ref="AM5:AP5"/>
    <mergeCell ref="AQ5:AT5"/>
    <mergeCell ref="AE5:AH5"/>
    <mergeCell ref="AI5:AL5"/>
    <mergeCell ref="K5:L5"/>
    <mergeCell ref="M5:N5"/>
    <mergeCell ref="Y5:Z5"/>
    <mergeCell ref="AA5:AD5"/>
    <mergeCell ref="Q5:R5"/>
    <mergeCell ref="AM43:AP43"/>
    <mergeCell ref="AQ43:AT43"/>
    <mergeCell ref="C5:D5"/>
    <mergeCell ref="O5:P5"/>
    <mergeCell ref="U5:V5"/>
    <mergeCell ref="W5:X5"/>
    <mergeCell ref="E5:F5"/>
    <mergeCell ref="S5:T5"/>
    <mergeCell ref="G5:H5"/>
    <mergeCell ref="I5:J5"/>
    <mergeCell ref="C41:D41"/>
    <mergeCell ref="E41:F41"/>
    <mergeCell ref="G41:H41"/>
    <mergeCell ref="AI43:AL43"/>
    <mergeCell ref="AA42:AD42"/>
    <mergeCell ref="AI41:AL41"/>
    <mergeCell ref="AI42:AL42"/>
    <mergeCell ref="I41:J41"/>
    <mergeCell ref="K41:L41"/>
    <mergeCell ref="M41:N41"/>
    <mergeCell ref="O41:P41"/>
    <mergeCell ref="Y41:Z41"/>
    <mergeCell ref="Q41:R41"/>
    <mergeCell ref="S41:T41"/>
    <mergeCell ref="U41:V41"/>
    <mergeCell ref="W41:X41"/>
  </mergeCells>
  <conditionalFormatting sqref="AU7:AU18">
    <cfRule type="cellIs" priority="1" dxfId="0" operator="equal" stopIfTrue="1">
      <formula>"*"</formula>
    </cfRule>
  </conditionalFormatting>
  <printOptions horizontalCentered="1"/>
  <pageMargins left="0.25" right="0" top="0.5" bottom="0" header="0" footer="0"/>
  <pageSetup fitToHeight="1" fitToWidth="1" horizontalDpi="600" verticalDpi="600" orientation="landscape" scale="56" r:id="rId4"/>
  <headerFooter alignWithMargins="0">
    <oddHeader>&amp;C&amp;"Bookman Old Style,Bold"&amp;20&amp;USAMPLE DOCUMENT</oddHeader>
    <oddFooter>&amp;L&amp;D     &amp;T&amp;R&amp;F</oddFooter>
  </headerFooter>
  <colBreaks count="1" manualBreakCount="1">
    <brk id="26" max="4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E22"/>
  <sheetViews>
    <sheetView workbookViewId="0" topLeftCell="C6">
      <selection activeCell="F20" sqref="F20"/>
    </sheetView>
  </sheetViews>
  <sheetFormatPr defaultColWidth="9.140625" defaultRowHeight="12.75"/>
  <cols>
    <col min="1" max="1" width="23.00390625" style="0" customWidth="1"/>
    <col min="2" max="2" width="8.00390625" style="0" customWidth="1"/>
    <col min="3" max="3" width="9.421875" style="0" customWidth="1"/>
    <col min="4" max="4" width="7.28125" style="0" bestFit="1" customWidth="1"/>
    <col min="5" max="5" width="2.28125" style="0" hidden="1" customWidth="1"/>
    <col min="6" max="6" width="7.140625" style="0" bestFit="1" customWidth="1"/>
    <col min="7" max="7" width="2.421875" style="0" hidden="1" customWidth="1"/>
    <col min="8" max="8" width="7.140625" style="0" bestFit="1" customWidth="1"/>
    <col min="9" max="9" width="2.140625" style="0" hidden="1" customWidth="1"/>
    <col min="10" max="10" width="8.140625" style="0" customWidth="1"/>
    <col min="11" max="11" width="2.421875" style="0" hidden="1" customWidth="1"/>
    <col min="12" max="12" width="6.8515625" style="0" bestFit="1" customWidth="1"/>
    <col min="13" max="13" width="2.57421875" style="0" hidden="1" customWidth="1"/>
    <col min="14" max="14" width="6.8515625" style="0" bestFit="1" customWidth="1"/>
    <col min="15" max="15" width="1.7109375" style="0" hidden="1" customWidth="1"/>
    <col min="16" max="16" width="7.421875" style="0" customWidth="1"/>
    <col min="17" max="17" width="2.8515625" style="0" hidden="1" customWidth="1"/>
    <col min="18" max="18" width="7.28125" style="0" bestFit="1" customWidth="1"/>
    <col min="19" max="19" width="2.421875" style="0" hidden="1" customWidth="1"/>
    <col min="20" max="20" width="6.57421875" style="0" bestFit="1" customWidth="1"/>
    <col min="21" max="21" width="2.8515625" style="0" hidden="1" customWidth="1"/>
    <col min="22" max="22" width="6.140625" style="0" bestFit="1" customWidth="1"/>
    <col min="23" max="23" width="3.28125" style="0" hidden="1" customWidth="1"/>
    <col min="24" max="24" width="7.00390625" style="0" bestFit="1" customWidth="1"/>
    <col min="25" max="25" width="2.57421875" style="0" hidden="1" customWidth="1"/>
    <col min="26" max="26" width="7.00390625" style="0" bestFit="1" customWidth="1"/>
    <col min="27" max="28" width="6.57421875" style="0" hidden="1" customWidth="1"/>
    <col min="29" max="29" width="6.8515625" style="0" hidden="1" customWidth="1"/>
    <col min="30" max="30" width="7.8515625" style="0" bestFit="1" customWidth="1"/>
    <col min="31" max="31" width="6.421875" style="0" hidden="1" customWidth="1"/>
    <col min="32" max="33" width="6.7109375" style="0" hidden="1" customWidth="1"/>
    <col min="34" max="34" width="7.8515625" style="0" bestFit="1" customWidth="1"/>
    <col min="35" max="35" width="6.421875" style="0" hidden="1" customWidth="1"/>
    <col min="36" max="36" width="7.140625" style="0" hidden="1" customWidth="1"/>
    <col min="37" max="37" width="6.421875" style="0" hidden="1" customWidth="1"/>
    <col min="38" max="38" width="7.8515625" style="0" bestFit="1" customWidth="1"/>
    <col min="39" max="39" width="5.8515625" style="0" hidden="1" customWidth="1"/>
    <col min="40" max="41" width="6.8515625" style="0" hidden="1" customWidth="1"/>
    <col min="42" max="42" width="7.8515625" style="0" bestFit="1" customWidth="1"/>
    <col min="43" max="44" width="6.57421875" style="0" hidden="1" customWidth="1"/>
    <col min="45" max="45" width="6.8515625" style="0" hidden="1" customWidth="1"/>
    <col min="46" max="46" width="7.8515625" style="0" bestFit="1" customWidth="1"/>
    <col min="47" max="47" width="6.421875" style="0" hidden="1" customWidth="1"/>
    <col min="48" max="49" width="6.7109375" style="0" hidden="1" customWidth="1"/>
    <col min="50" max="50" width="7.8515625" style="0" bestFit="1" customWidth="1"/>
    <col min="51" max="51" width="6.421875" style="0" hidden="1" customWidth="1"/>
    <col min="52" max="52" width="7.140625" style="0" hidden="1" customWidth="1"/>
    <col min="53" max="53" width="6.421875" style="0" hidden="1" customWidth="1"/>
    <col min="54" max="54" width="7.8515625" style="0" bestFit="1" customWidth="1"/>
    <col min="55" max="55" width="5.8515625" style="0" hidden="1" customWidth="1"/>
    <col min="56" max="57" width="6.8515625" style="0" hidden="1" customWidth="1"/>
    <col min="58" max="58" width="7.8515625" style="0" bestFit="1" customWidth="1"/>
    <col min="59" max="60" width="6.57421875" style="0" hidden="1" customWidth="1"/>
    <col min="61" max="61" width="6.8515625" style="0" hidden="1" customWidth="1"/>
    <col min="62" max="62" width="7.8515625" style="0" bestFit="1" customWidth="1"/>
    <col min="63" max="63" width="6.421875" style="0" hidden="1" customWidth="1"/>
    <col min="64" max="65" width="6.7109375" style="0" hidden="1" customWidth="1"/>
    <col min="66" max="66" width="7.8515625" style="0" bestFit="1" customWidth="1"/>
    <col min="67" max="67" width="6.421875" style="0" hidden="1" customWidth="1"/>
    <col min="68" max="68" width="7.140625" style="0" hidden="1" customWidth="1"/>
    <col min="69" max="69" width="6.421875" style="0" hidden="1" customWidth="1"/>
    <col min="70" max="70" width="7.8515625" style="0" bestFit="1" customWidth="1"/>
    <col min="71" max="71" width="5.8515625" style="0" hidden="1" customWidth="1"/>
    <col min="72" max="73" width="6.8515625" style="0" hidden="1" customWidth="1"/>
    <col min="74" max="74" width="7.8515625" style="0" bestFit="1" customWidth="1"/>
    <col min="75" max="76" width="6.57421875" style="0" hidden="1" customWidth="1"/>
    <col min="77" max="77" width="6.8515625" style="0" hidden="1" customWidth="1"/>
    <col min="78" max="78" width="7.8515625" style="0" bestFit="1" customWidth="1"/>
    <col min="79" max="79" width="6.421875" style="0" hidden="1" customWidth="1"/>
    <col min="80" max="81" width="6.7109375" style="0" hidden="1" customWidth="1"/>
    <col min="82" max="82" width="7.8515625" style="0" bestFit="1" customWidth="1"/>
    <col min="83" max="83" width="6.421875" style="0" hidden="1" customWidth="1"/>
    <col min="84" max="84" width="7.140625" style="0" hidden="1" customWidth="1"/>
    <col min="85" max="85" width="6.421875" style="0" hidden="1" customWidth="1"/>
    <col min="86" max="86" width="7.8515625" style="0" bestFit="1" customWidth="1"/>
    <col min="87" max="87" width="5.8515625" style="0" hidden="1" customWidth="1"/>
    <col min="88" max="89" width="6.8515625" style="0" hidden="1" customWidth="1"/>
    <col min="90" max="90" width="7.8515625" style="0" bestFit="1" customWidth="1"/>
    <col min="91" max="92" width="6.57421875" style="0" hidden="1" customWidth="1"/>
    <col min="93" max="93" width="6.8515625" style="0" hidden="1" customWidth="1"/>
    <col min="94" max="94" width="7.8515625" style="0" bestFit="1" customWidth="1"/>
    <col min="95" max="95" width="6.421875" style="0" hidden="1" customWidth="1"/>
    <col min="96" max="97" width="6.7109375" style="0" hidden="1" customWidth="1"/>
    <col min="98" max="98" width="7.8515625" style="0" bestFit="1" customWidth="1"/>
    <col min="99" max="99" width="6.421875" style="0" hidden="1" customWidth="1"/>
    <col min="100" max="100" width="7.140625" style="0" hidden="1" customWidth="1"/>
    <col min="101" max="101" width="6.421875" style="0" hidden="1" customWidth="1"/>
    <col min="102" max="102" width="7.8515625" style="0" bestFit="1" customWidth="1"/>
    <col min="103" max="103" width="5.8515625" style="0" hidden="1" customWidth="1"/>
    <col min="104" max="105" width="6.8515625" style="0" hidden="1" customWidth="1"/>
    <col min="106" max="106" width="7.8515625" style="0" bestFit="1" customWidth="1"/>
  </cols>
  <sheetData>
    <row r="1" spans="1:114" ht="12.75">
      <c r="A1" s="1" t="s">
        <v>24</v>
      </c>
      <c r="AD1" s="16"/>
      <c r="AE1" s="17"/>
      <c r="AF1" s="17"/>
      <c r="AG1" s="17"/>
      <c r="AH1" s="16"/>
      <c r="AI1" s="17"/>
      <c r="AJ1" s="17"/>
      <c r="AK1" s="17"/>
      <c r="AL1" s="16"/>
      <c r="AM1" s="17"/>
      <c r="AN1" s="17"/>
      <c r="AO1" s="17"/>
      <c r="AP1" s="16"/>
      <c r="AQ1" s="17"/>
      <c r="AR1" s="17"/>
      <c r="AS1" s="17"/>
      <c r="AT1" s="16"/>
      <c r="AU1" s="17"/>
      <c r="AV1" s="17"/>
      <c r="AW1" s="17"/>
      <c r="AX1" s="16"/>
      <c r="AY1" s="17"/>
      <c r="AZ1" s="17"/>
      <c r="BA1" s="17"/>
      <c r="BB1" s="16"/>
      <c r="BC1" s="17"/>
      <c r="BD1" s="17"/>
      <c r="BE1" s="17"/>
      <c r="BF1" s="16"/>
      <c r="BG1" s="17"/>
      <c r="BH1" s="17"/>
      <c r="BI1" s="17"/>
      <c r="BJ1" s="16"/>
      <c r="BK1" s="17"/>
      <c r="BL1" s="17"/>
      <c r="BM1" s="17"/>
      <c r="BN1" s="16"/>
      <c r="BO1" s="17"/>
      <c r="BP1" s="17"/>
      <c r="BQ1" s="17"/>
      <c r="BR1" s="16"/>
      <c r="BS1" s="17"/>
      <c r="BT1" s="17"/>
      <c r="BU1" s="17"/>
      <c r="BV1" s="16"/>
      <c r="BW1" s="17"/>
      <c r="BX1" s="17"/>
      <c r="BY1" s="17"/>
      <c r="BZ1" s="16"/>
      <c r="CA1" s="17"/>
      <c r="CB1" s="17"/>
      <c r="CC1" s="17"/>
      <c r="CD1" s="16"/>
      <c r="CE1" s="17"/>
      <c r="CF1" s="17"/>
      <c r="CG1" s="17"/>
      <c r="CH1" s="16"/>
      <c r="CI1" s="17"/>
      <c r="CJ1" s="17"/>
      <c r="CK1" s="17"/>
      <c r="CL1" s="16"/>
      <c r="CM1" s="17"/>
      <c r="CN1" s="17"/>
      <c r="CO1" s="17"/>
      <c r="CP1" s="16"/>
      <c r="CQ1" s="17"/>
      <c r="CR1" s="17"/>
      <c r="CS1" s="17"/>
      <c r="CT1" s="16"/>
      <c r="CU1" s="17"/>
      <c r="CV1" s="17"/>
      <c r="CW1" s="17"/>
      <c r="CX1" s="16"/>
      <c r="CY1" s="17"/>
      <c r="CZ1" s="17"/>
      <c r="DA1" s="17"/>
      <c r="DB1" s="16"/>
      <c r="DC1" s="17"/>
      <c r="DD1" s="17"/>
      <c r="DE1" s="17"/>
      <c r="DF1" s="17"/>
      <c r="DG1" s="17"/>
      <c r="DH1" s="17"/>
      <c r="DI1" s="17"/>
      <c r="DJ1" s="17"/>
    </row>
    <row r="2" spans="1:114" ht="12.75">
      <c r="A2" s="1" t="str">
        <f>'CURRENT YEAR'!A2</f>
        <v>Launch Date  </v>
      </c>
      <c r="B2" s="4">
        <f>'CURRENT YEAR'!B2</f>
        <v>37438</v>
      </c>
      <c r="AD2" s="16"/>
      <c r="AE2" s="17"/>
      <c r="AF2" s="17"/>
      <c r="AG2" s="17"/>
      <c r="AH2" s="16"/>
      <c r="AI2" s="17"/>
      <c r="AJ2" s="17"/>
      <c r="AK2" s="17"/>
      <c r="AL2" s="16"/>
      <c r="AM2" s="17"/>
      <c r="AN2" s="17"/>
      <c r="AO2" s="17"/>
      <c r="AP2" s="16"/>
      <c r="AQ2" s="17"/>
      <c r="AR2" s="17"/>
      <c r="AS2" s="17"/>
      <c r="AT2" s="16"/>
      <c r="AU2" s="17"/>
      <c r="AV2" s="17"/>
      <c r="AW2" s="17"/>
      <c r="AX2" s="16"/>
      <c r="AY2" s="17"/>
      <c r="AZ2" s="17"/>
      <c r="BA2" s="17"/>
      <c r="BB2" s="16"/>
      <c r="BC2" s="17"/>
      <c r="BD2" s="17"/>
      <c r="BE2" s="17"/>
      <c r="BF2" s="16"/>
      <c r="BG2" s="17"/>
      <c r="BH2" s="17"/>
      <c r="BI2" s="17"/>
      <c r="BJ2" s="16"/>
      <c r="BK2" s="17"/>
      <c r="BL2" s="17"/>
      <c r="BM2" s="17"/>
      <c r="BN2" s="16"/>
      <c r="BO2" s="17"/>
      <c r="BP2" s="17"/>
      <c r="BQ2" s="17"/>
      <c r="BR2" s="16"/>
      <c r="BS2" s="17"/>
      <c r="BT2" s="17"/>
      <c r="BU2" s="17"/>
      <c r="BV2" s="16"/>
      <c r="BW2" s="17"/>
      <c r="BX2" s="17"/>
      <c r="BY2" s="17"/>
      <c r="BZ2" s="16"/>
      <c r="CA2" s="17"/>
      <c r="CB2" s="17"/>
      <c r="CC2" s="17"/>
      <c r="CD2" s="16"/>
      <c r="CE2" s="17"/>
      <c r="CF2" s="17"/>
      <c r="CG2" s="17"/>
      <c r="CH2" s="16"/>
      <c r="CI2" s="17"/>
      <c r="CJ2" s="17"/>
      <c r="CK2" s="17"/>
      <c r="CL2" s="16"/>
      <c r="CM2" s="17"/>
      <c r="CN2" s="17"/>
      <c r="CO2" s="17"/>
      <c r="CP2" s="16"/>
      <c r="CQ2" s="17"/>
      <c r="CR2" s="17"/>
      <c r="CS2" s="17"/>
      <c r="CT2" s="16"/>
      <c r="CU2" s="17"/>
      <c r="CV2" s="17"/>
      <c r="CW2" s="17"/>
      <c r="CX2" s="16"/>
      <c r="CY2" s="17"/>
      <c r="CZ2" s="17"/>
      <c r="DA2" s="17"/>
      <c r="DB2" s="16"/>
      <c r="DC2" s="17"/>
      <c r="DD2" s="17"/>
      <c r="DE2" s="17"/>
      <c r="DF2" s="17"/>
      <c r="DG2" s="17"/>
      <c r="DH2" s="17"/>
      <c r="DI2" s="17"/>
      <c r="DJ2" s="17"/>
    </row>
    <row r="3" spans="30:114" ht="12.75">
      <c r="AD3" s="16"/>
      <c r="AE3" s="17"/>
      <c r="AF3" s="17"/>
      <c r="AG3" s="17"/>
      <c r="AH3" s="16"/>
      <c r="AI3" s="17"/>
      <c r="AJ3" s="17"/>
      <c r="AK3" s="17"/>
      <c r="AL3" s="16"/>
      <c r="AM3" s="17"/>
      <c r="AN3" s="17"/>
      <c r="AO3" s="17"/>
      <c r="AP3" s="16"/>
      <c r="AQ3" s="17"/>
      <c r="AR3" s="17"/>
      <c r="AS3" s="17"/>
      <c r="AT3" s="16"/>
      <c r="AU3" s="17"/>
      <c r="AV3" s="17"/>
      <c r="AW3" s="17"/>
      <c r="AX3" s="16"/>
      <c r="AY3" s="17"/>
      <c r="AZ3" s="17"/>
      <c r="BA3" s="17"/>
      <c r="BB3" s="16"/>
      <c r="BC3" s="17"/>
      <c r="BD3" s="17"/>
      <c r="BE3" s="17"/>
      <c r="BF3" s="16"/>
      <c r="BG3" s="17"/>
      <c r="BH3" s="17"/>
      <c r="BI3" s="17"/>
      <c r="BJ3" s="16"/>
      <c r="BK3" s="17"/>
      <c r="BL3" s="17"/>
      <c r="BM3" s="17"/>
      <c r="BN3" s="16"/>
      <c r="BO3" s="17"/>
      <c r="BP3" s="17"/>
      <c r="BQ3" s="17"/>
      <c r="BR3" s="16"/>
      <c r="BS3" s="17"/>
      <c r="BT3" s="17"/>
      <c r="BU3" s="17"/>
      <c r="BV3" s="16"/>
      <c r="BW3" s="17"/>
      <c r="BX3" s="17"/>
      <c r="BY3" s="17"/>
      <c r="BZ3" s="16"/>
      <c r="CA3" s="17"/>
      <c r="CB3" s="17"/>
      <c r="CC3" s="17"/>
      <c r="CD3" s="16"/>
      <c r="CE3" s="17"/>
      <c r="CF3" s="17"/>
      <c r="CG3" s="17"/>
      <c r="CH3" s="16"/>
      <c r="CI3" s="17"/>
      <c r="CJ3" s="17"/>
      <c r="CK3" s="17"/>
      <c r="CL3" s="16"/>
      <c r="CM3" s="17"/>
      <c r="CN3" s="17"/>
      <c r="CO3" s="17"/>
      <c r="CP3" s="16"/>
      <c r="CQ3" s="17"/>
      <c r="CR3" s="17"/>
      <c r="CS3" s="17"/>
      <c r="CT3" s="16"/>
      <c r="CU3" s="17"/>
      <c r="CV3" s="17"/>
      <c r="CW3" s="17"/>
      <c r="CX3" s="16"/>
      <c r="CY3" s="17"/>
      <c r="CZ3" s="17"/>
      <c r="DA3" s="17"/>
      <c r="DB3" s="16"/>
      <c r="DC3" s="17"/>
      <c r="DD3" s="17"/>
      <c r="DE3" s="17"/>
      <c r="DF3" s="17"/>
      <c r="DG3" s="17"/>
      <c r="DH3" s="17"/>
      <c r="DI3" s="17"/>
      <c r="DJ3" s="17"/>
    </row>
    <row r="4" spans="4:106" ht="12.75">
      <c r="D4" s="18"/>
      <c r="AD4" s="13" t="s">
        <v>14</v>
      </c>
      <c r="AH4" s="13" t="s">
        <v>15</v>
      </c>
      <c r="AL4" s="13" t="s">
        <v>16</v>
      </c>
      <c r="AP4" s="13" t="s">
        <v>17</v>
      </c>
      <c r="AT4" s="13" t="s">
        <v>14</v>
      </c>
      <c r="AX4" s="13" t="s">
        <v>15</v>
      </c>
      <c r="BB4" s="13" t="s">
        <v>16</v>
      </c>
      <c r="BF4" s="13" t="s">
        <v>17</v>
      </c>
      <c r="BJ4" s="13" t="s">
        <v>14</v>
      </c>
      <c r="BN4" s="13" t="s">
        <v>15</v>
      </c>
      <c r="BR4" s="13" t="s">
        <v>16</v>
      </c>
      <c r="BV4" s="13" t="s">
        <v>17</v>
      </c>
      <c r="BZ4" s="13" t="s">
        <v>14</v>
      </c>
      <c r="CD4" s="13" t="s">
        <v>15</v>
      </c>
      <c r="CH4" s="13" t="s">
        <v>16</v>
      </c>
      <c r="CL4" s="13" t="s">
        <v>17</v>
      </c>
      <c r="CP4" s="13" t="s">
        <v>14</v>
      </c>
      <c r="CT4" s="13" t="s">
        <v>15</v>
      </c>
      <c r="CX4" s="13" t="s">
        <v>16</v>
      </c>
      <c r="DB4" s="13" t="s">
        <v>17</v>
      </c>
    </row>
    <row r="5" spans="2:107" ht="25.5">
      <c r="B5" s="20" t="s">
        <v>22</v>
      </c>
      <c r="C5" s="19" t="s">
        <v>21</v>
      </c>
      <c r="D5" s="89">
        <f>'CURRENT YEAR'!C41</f>
        <v>36800</v>
      </c>
      <c r="E5" s="90"/>
      <c r="F5" s="89">
        <f>'CURRENT YEAR'!E41</f>
        <v>36831</v>
      </c>
      <c r="G5" s="90"/>
      <c r="H5" s="89">
        <f>'CURRENT YEAR'!G41</f>
        <v>36861</v>
      </c>
      <c r="I5" s="90"/>
      <c r="J5" s="89">
        <f>'CURRENT YEAR'!I41</f>
        <v>36892</v>
      </c>
      <c r="K5" s="90"/>
      <c r="L5" s="89">
        <f>'CURRENT YEAR'!K41</f>
        <v>36923</v>
      </c>
      <c r="M5" s="90"/>
      <c r="N5" s="89">
        <f>'CURRENT YEAR'!M41</f>
        <v>36951</v>
      </c>
      <c r="O5" s="90"/>
      <c r="P5" s="89">
        <f>'CURRENT YEAR'!O41</f>
        <v>36982</v>
      </c>
      <c r="Q5" s="90"/>
      <c r="R5" s="89">
        <f>'CURRENT YEAR'!Q41</f>
        <v>37012</v>
      </c>
      <c r="S5" s="90"/>
      <c r="T5" s="89">
        <f>'CURRENT YEAR'!S41</f>
        <v>37043</v>
      </c>
      <c r="U5" s="90"/>
      <c r="V5" s="89">
        <f>'CURRENT YEAR'!U41</f>
        <v>37073</v>
      </c>
      <c r="W5" s="90"/>
      <c r="X5" s="89">
        <f>'CURRENT YEAR'!W41</f>
        <v>37104</v>
      </c>
      <c r="Y5" s="90"/>
      <c r="Z5" s="89">
        <f>'CURRENT YEAR'!Y41</f>
        <v>37135</v>
      </c>
      <c r="AA5" s="10">
        <f>EDATE(Z5,1)</f>
        <v>37165</v>
      </c>
      <c r="AB5" s="10">
        <f>EDATE(AA5,1)</f>
        <v>37196</v>
      </c>
      <c r="AC5" s="10">
        <f>EDATE(AB5,1)</f>
        <v>37226</v>
      </c>
      <c r="AD5" s="14" t="s">
        <v>18</v>
      </c>
      <c r="AE5" s="10">
        <f>EDATE(AC5,1)</f>
        <v>37257</v>
      </c>
      <c r="AF5" s="10">
        <f>EDATE(AE5,1)</f>
        <v>37288</v>
      </c>
      <c r="AG5" s="10">
        <f>EDATE(AF5,1)</f>
        <v>37316</v>
      </c>
      <c r="AH5" s="14" t="s">
        <v>18</v>
      </c>
      <c r="AI5" s="10">
        <f>EDATE(AG5,1)</f>
        <v>37347</v>
      </c>
      <c r="AJ5" s="10">
        <f>EDATE(AI5,1)</f>
        <v>37377</v>
      </c>
      <c r="AK5" s="10">
        <f>EDATE(AJ5,1)</f>
        <v>37408</v>
      </c>
      <c r="AL5" s="14" t="s">
        <v>18</v>
      </c>
      <c r="AM5" s="10">
        <f>EDATE(AK5,1)</f>
        <v>37438</v>
      </c>
      <c r="AN5" s="10">
        <f>EDATE(AM5,1)</f>
        <v>37469</v>
      </c>
      <c r="AO5" s="10">
        <f>EDATE(AN5,1)</f>
        <v>37500</v>
      </c>
      <c r="AP5" s="14" t="s">
        <v>18</v>
      </c>
      <c r="AQ5" s="10">
        <f>EDATE(AO5,1)</f>
        <v>37530</v>
      </c>
      <c r="AR5" s="10">
        <f>EDATE(AQ5,1)</f>
        <v>37561</v>
      </c>
      <c r="AS5" s="10">
        <f>EDATE(AR5,1)</f>
        <v>37591</v>
      </c>
      <c r="AT5" s="14" t="s">
        <v>18</v>
      </c>
      <c r="AU5" s="10">
        <f>EDATE(AS5,1)</f>
        <v>37622</v>
      </c>
      <c r="AV5" s="10">
        <f>EDATE(AU5,1)</f>
        <v>37653</v>
      </c>
      <c r="AW5" s="10">
        <f>EDATE(AV5,1)</f>
        <v>37681</v>
      </c>
      <c r="AX5" s="14" t="s">
        <v>18</v>
      </c>
      <c r="AY5" s="10">
        <f>EDATE(AW5,1)</f>
        <v>37712</v>
      </c>
      <c r="AZ5" s="10">
        <f>EDATE(AY5,1)</f>
        <v>37742</v>
      </c>
      <c r="BA5" s="10">
        <f>EDATE(AZ5,1)</f>
        <v>37773</v>
      </c>
      <c r="BB5" s="14" t="s">
        <v>18</v>
      </c>
      <c r="BC5" s="10">
        <f>EDATE(BA5,1)</f>
        <v>37803</v>
      </c>
      <c r="BD5" s="10">
        <f>EDATE(BC5,1)</f>
        <v>37834</v>
      </c>
      <c r="BE5" s="10">
        <f>EDATE(BD5,1)</f>
        <v>37865</v>
      </c>
      <c r="BF5" s="14" t="s">
        <v>18</v>
      </c>
      <c r="BG5" s="10">
        <f>EDATE(BE5,1)</f>
        <v>37895</v>
      </c>
      <c r="BH5" s="10">
        <f>EDATE(BG5,1)</f>
        <v>37926</v>
      </c>
      <c r="BI5" s="10">
        <f>EDATE(BH5,1)</f>
        <v>37956</v>
      </c>
      <c r="BJ5" s="14" t="s">
        <v>18</v>
      </c>
      <c r="BK5" s="10">
        <f>EDATE(BI5,1)</f>
        <v>37987</v>
      </c>
      <c r="BL5" s="10">
        <f>EDATE(BK5,1)</f>
        <v>38018</v>
      </c>
      <c r="BM5" s="10">
        <f>EDATE(BL5,1)</f>
        <v>38047</v>
      </c>
      <c r="BN5" s="14" t="s">
        <v>18</v>
      </c>
      <c r="BO5" s="10">
        <f>EDATE(BM5,1)</f>
        <v>38078</v>
      </c>
      <c r="BP5" s="10">
        <f>EDATE(BO5,1)</f>
        <v>38108</v>
      </c>
      <c r="BQ5" s="10">
        <f>EDATE(BP5,1)</f>
        <v>38139</v>
      </c>
      <c r="BR5" s="14" t="s">
        <v>18</v>
      </c>
      <c r="BS5" s="10">
        <f>EDATE(BQ5,1)</f>
        <v>38169</v>
      </c>
      <c r="BT5" s="10">
        <f>EDATE(BS5,1)</f>
        <v>38200</v>
      </c>
      <c r="BU5" s="10">
        <f>EDATE(BT5,1)</f>
        <v>38231</v>
      </c>
      <c r="BV5" s="14" t="s">
        <v>18</v>
      </c>
      <c r="BW5" s="10">
        <f>EDATE(BU5,1)</f>
        <v>38261</v>
      </c>
      <c r="BX5" s="10">
        <f>EDATE(BW5,1)</f>
        <v>38292</v>
      </c>
      <c r="BY5" s="10">
        <f>EDATE(BX5,1)</f>
        <v>38322</v>
      </c>
      <c r="BZ5" s="14" t="s">
        <v>18</v>
      </c>
      <c r="CA5" s="10">
        <f>EDATE(BY5,1)</f>
        <v>38353</v>
      </c>
      <c r="CB5" s="10">
        <f>EDATE(CA5,1)</f>
        <v>38384</v>
      </c>
      <c r="CC5" s="10">
        <f>EDATE(CB5,1)</f>
        <v>38412</v>
      </c>
      <c r="CD5" s="14" t="s">
        <v>18</v>
      </c>
      <c r="CE5" s="10">
        <f>EDATE(CC5,1)</f>
        <v>38443</v>
      </c>
      <c r="CF5" s="10">
        <f>EDATE(CE5,1)</f>
        <v>38473</v>
      </c>
      <c r="CG5" s="10">
        <f>EDATE(CF5,1)</f>
        <v>38504</v>
      </c>
      <c r="CH5" s="14" t="s">
        <v>18</v>
      </c>
      <c r="CI5" s="10">
        <f>EDATE(CG5,1)</f>
        <v>38534</v>
      </c>
      <c r="CJ5" s="10">
        <f>EDATE(CI5,1)</f>
        <v>38565</v>
      </c>
      <c r="CK5" s="10">
        <f>EDATE(CJ5,1)</f>
        <v>38596</v>
      </c>
      <c r="CL5" s="14" t="s">
        <v>18</v>
      </c>
      <c r="CM5" s="10">
        <f>EDATE(CK5,1)</f>
        <v>38626</v>
      </c>
      <c r="CN5" s="10">
        <f>EDATE(CM5,1)</f>
        <v>38657</v>
      </c>
      <c r="CO5" s="10">
        <f>EDATE(CN5,1)</f>
        <v>38687</v>
      </c>
      <c r="CP5" s="14" t="s">
        <v>18</v>
      </c>
      <c r="CQ5" s="10">
        <f>EDATE(CO5,1)</f>
        <v>38718</v>
      </c>
      <c r="CR5" s="10">
        <f>EDATE(CQ5,1)</f>
        <v>38749</v>
      </c>
      <c r="CS5" s="10">
        <f>EDATE(CR5,1)</f>
        <v>38777</v>
      </c>
      <c r="CT5" s="14" t="s">
        <v>18</v>
      </c>
      <c r="CU5" s="10">
        <f>EDATE(CS5,1)</f>
        <v>38808</v>
      </c>
      <c r="CV5" s="10">
        <f>EDATE(CU5,1)</f>
        <v>38838</v>
      </c>
      <c r="CW5" s="10">
        <f>EDATE(CV5,1)</f>
        <v>38869</v>
      </c>
      <c r="CX5" s="14" t="s">
        <v>18</v>
      </c>
      <c r="CY5" s="10">
        <f>EDATE(CW5,1)</f>
        <v>38899</v>
      </c>
      <c r="CZ5" s="10">
        <f>EDATE(CY5,1)</f>
        <v>38930</v>
      </c>
      <c r="DA5" s="10">
        <f>EDATE(CZ5,1)</f>
        <v>38961</v>
      </c>
      <c r="DB5" s="14" t="s">
        <v>18</v>
      </c>
      <c r="DC5" s="10"/>
    </row>
    <row r="6" spans="1:106" ht="13.5" thickBot="1">
      <c r="A6" s="1" t="str">
        <f>'CURRENT YEAR'!A6</f>
        <v>Milestone Schedule</v>
      </c>
      <c r="B6" s="19" t="s">
        <v>48</v>
      </c>
      <c r="AD6" s="13"/>
      <c r="AH6" s="13"/>
      <c r="AL6" s="13"/>
      <c r="AP6" s="13"/>
      <c r="AT6" s="13"/>
      <c r="AX6" s="13"/>
      <c r="BB6" s="13"/>
      <c r="BF6" s="13"/>
      <c r="BJ6" s="13"/>
      <c r="BN6" s="13"/>
      <c r="BR6" s="13"/>
      <c r="BV6" s="13"/>
      <c r="BZ6" s="13"/>
      <c r="CD6" s="13"/>
      <c r="CH6" s="13"/>
      <c r="CL6" s="13"/>
      <c r="CP6" s="13"/>
      <c r="CT6" s="13"/>
      <c r="CX6" s="13"/>
      <c r="DB6" s="13"/>
    </row>
    <row r="7" spans="1:239" ht="12.75" customHeight="1" thickBot="1">
      <c r="A7" s="9" t="str">
        <f>'CURRENT YEAR'!A7</f>
        <v>ATP; long-lead H/W auth</v>
      </c>
      <c r="B7" s="24">
        <v>-30</v>
      </c>
      <c r="C7" s="90">
        <f>EDATE($B$2,B7)</f>
        <v>36526</v>
      </c>
      <c r="D7" s="11" t="str">
        <f>IF($C7=D$5,1," ")</f>
        <v> </v>
      </c>
      <c r="F7" s="11" t="str">
        <f>IF($C7=F$5,1," ")</f>
        <v> </v>
      </c>
      <c r="H7" s="11" t="str">
        <f>IF($C7=H$5,1," ")</f>
        <v> </v>
      </c>
      <c r="J7" s="11" t="str">
        <f>IF($C7=J$5,1," ")</f>
        <v> </v>
      </c>
      <c r="L7" s="11" t="str">
        <f>IF($C7=L$5,1," ")</f>
        <v> </v>
      </c>
      <c r="N7" s="11" t="str">
        <f>IF($C7=N$5,1," ")</f>
        <v> </v>
      </c>
      <c r="P7" s="11" t="str">
        <f>IF($C7=P$5,1," ")</f>
        <v> </v>
      </c>
      <c r="R7" s="11" t="str">
        <f>IF($C7=R$5,1," ")</f>
        <v> </v>
      </c>
      <c r="T7" s="11" t="str">
        <f>IF($C7=T$5,1," ")</f>
        <v> </v>
      </c>
      <c r="V7" s="11" t="str">
        <f>IF($C7=V$5,1," ")</f>
        <v> </v>
      </c>
      <c r="X7" s="11" t="str">
        <f>IF($C7=X$5,1," ")</f>
        <v> </v>
      </c>
      <c r="Z7" s="11" t="str">
        <f>IF($C7=Z$5,1," ")</f>
        <v> </v>
      </c>
      <c r="AA7" s="11" t="str">
        <f>IF($C7=AA$5,1," ")</f>
        <v> </v>
      </c>
      <c r="AB7" s="11" t="str">
        <f>IF($C7=AB$5,1," ")</f>
        <v> </v>
      </c>
      <c r="AC7" s="11" t="str">
        <f>IF($C7=AC$5,1," ")</f>
        <v> </v>
      </c>
      <c r="AD7" s="15" t="str">
        <f>IF(AA7=1,AA$5,IF(AB7=1,AB$5,IF(AC7=1,AC$5," ")))</f>
        <v> </v>
      </c>
      <c r="AE7" s="11" t="str">
        <f aca="true" t="shared" si="0" ref="AE7:AK7">IF($C7=AE$5,1," ")</f>
        <v> </v>
      </c>
      <c r="AF7" s="11" t="str">
        <f t="shared" si="0"/>
        <v> </v>
      </c>
      <c r="AG7" s="11" t="str">
        <f t="shared" si="0"/>
        <v> </v>
      </c>
      <c r="AH7" s="15" t="str">
        <f>IF(AE7=1,AE$5,IF(AF7=1,AF$5,IF(AG7=1,AG$5," ")))</f>
        <v> </v>
      </c>
      <c r="AI7" s="11" t="str">
        <f t="shared" si="0"/>
        <v> </v>
      </c>
      <c r="AJ7" s="11" t="str">
        <f t="shared" si="0"/>
        <v> </v>
      </c>
      <c r="AK7" s="11" t="str">
        <f t="shared" si="0"/>
        <v> </v>
      </c>
      <c r="AL7" s="15" t="str">
        <f>IF(AI7=1,AI$5,IF(AJ7=1,AJ$5,IF(AK7=1,AK$5," ")))</f>
        <v> </v>
      </c>
      <c r="AM7" s="11" t="str">
        <f aca="true" t="shared" si="1" ref="AM7:CC14">IF($C7=AM$5,1," ")</f>
        <v> </v>
      </c>
      <c r="AN7" s="11" t="str">
        <f t="shared" si="1"/>
        <v> </v>
      </c>
      <c r="AO7" s="11" t="str">
        <f t="shared" si="1"/>
        <v> </v>
      </c>
      <c r="AP7" s="15" t="str">
        <f>IF(AM7=1,AM$5,IF(AN7=1,AN$5,IF(AO7=1,AO$5," ")))</f>
        <v> </v>
      </c>
      <c r="AQ7" s="11" t="str">
        <f t="shared" si="1"/>
        <v> </v>
      </c>
      <c r="AR7" s="11" t="str">
        <f t="shared" si="1"/>
        <v> </v>
      </c>
      <c r="AS7" s="11" t="str">
        <f t="shared" si="1"/>
        <v> </v>
      </c>
      <c r="AT7" s="15" t="str">
        <f>IF(AQ7=1,AQ$5,IF(AR7=1,AR$5,IF(AS7=1,AS$5," ")))</f>
        <v> </v>
      </c>
      <c r="AU7" s="11" t="str">
        <f t="shared" si="1"/>
        <v> </v>
      </c>
      <c r="AV7" s="11" t="str">
        <f t="shared" si="1"/>
        <v> </v>
      </c>
      <c r="AW7" s="11" t="str">
        <f t="shared" si="1"/>
        <v> </v>
      </c>
      <c r="AX7" s="15" t="str">
        <f>IF(AU7=1,AU$5,IF(AV7=1,AV$5,IF(AW7=1,AW$5," ")))</f>
        <v> </v>
      </c>
      <c r="AY7" s="11" t="str">
        <f t="shared" si="1"/>
        <v> </v>
      </c>
      <c r="AZ7" s="11" t="str">
        <f t="shared" si="1"/>
        <v> </v>
      </c>
      <c r="BA7" s="11" t="str">
        <f t="shared" si="1"/>
        <v> </v>
      </c>
      <c r="BB7" s="15" t="str">
        <f>IF(AY7=1,AY$5,IF(AZ7=1,AZ$5,IF(BA7=1,BA$5," ")))</f>
        <v> </v>
      </c>
      <c r="BC7" s="11" t="str">
        <f t="shared" si="1"/>
        <v> </v>
      </c>
      <c r="BD7" s="11" t="str">
        <f t="shared" si="1"/>
        <v> </v>
      </c>
      <c r="BE7" s="11" t="str">
        <f t="shared" si="1"/>
        <v> </v>
      </c>
      <c r="BF7" s="15" t="str">
        <f>IF(BC7=1,BC$5,IF(BD7=1,BD$5,IF(BE7=1,BE$5," ")))</f>
        <v> </v>
      </c>
      <c r="BG7" s="11" t="str">
        <f t="shared" si="1"/>
        <v> </v>
      </c>
      <c r="BH7" s="11" t="str">
        <f t="shared" si="1"/>
        <v> </v>
      </c>
      <c r="BI7" s="11" t="str">
        <f t="shared" si="1"/>
        <v> </v>
      </c>
      <c r="BJ7" s="15" t="str">
        <f>IF(BG7=1,BG$5,IF(BH7=1,BH$5,IF(BI7=1,BI$5," ")))</f>
        <v> </v>
      </c>
      <c r="BK7" s="11" t="str">
        <f t="shared" si="1"/>
        <v> </v>
      </c>
      <c r="BL7" s="11" t="str">
        <f t="shared" si="1"/>
        <v> </v>
      </c>
      <c r="BM7" s="11" t="str">
        <f t="shared" si="1"/>
        <v> </v>
      </c>
      <c r="BN7" s="15" t="str">
        <f>IF(BK7=1,BK$5,IF(BL7=1,BL$5,IF(BM7=1,BM$5," ")))</f>
        <v> </v>
      </c>
      <c r="BO7" s="11" t="str">
        <f t="shared" si="1"/>
        <v> </v>
      </c>
      <c r="BP7" s="11" t="str">
        <f t="shared" si="1"/>
        <v> </v>
      </c>
      <c r="BQ7" s="11" t="str">
        <f t="shared" si="1"/>
        <v> </v>
      </c>
      <c r="BR7" s="15" t="str">
        <f>IF(BO7=1,BO$5,IF(BP7=1,BP$5,IF(BQ7=1,BQ$5," ")))</f>
        <v> </v>
      </c>
      <c r="BS7" s="11" t="str">
        <f t="shared" si="1"/>
        <v> </v>
      </c>
      <c r="BT7" s="11" t="str">
        <f t="shared" si="1"/>
        <v> </v>
      </c>
      <c r="BU7" s="11" t="str">
        <f t="shared" si="1"/>
        <v> </v>
      </c>
      <c r="BV7" s="15" t="str">
        <f>IF(BS7=1,BS$5,IF(BT7=1,BT$5,IF(BU7=1,BU$5," ")))</f>
        <v> </v>
      </c>
      <c r="BW7" s="11" t="str">
        <f t="shared" si="1"/>
        <v> </v>
      </c>
      <c r="BX7" s="11" t="str">
        <f t="shared" si="1"/>
        <v> </v>
      </c>
      <c r="BY7" s="11" t="str">
        <f t="shared" si="1"/>
        <v> </v>
      </c>
      <c r="BZ7" s="15" t="str">
        <f>IF(BW7=1,BW$5,IF(BX7=1,BX$5,IF(BY7=1,BY$5," ")))</f>
        <v> </v>
      </c>
      <c r="CA7" s="11" t="str">
        <f t="shared" si="1"/>
        <v> </v>
      </c>
      <c r="CB7" s="11" t="str">
        <f t="shared" si="1"/>
        <v> </v>
      </c>
      <c r="CC7" s="11" t="str">
        <f t="shared" si="1"/>
        <v> </v>
      </c>
      <c r="CD7" s="15" t="str">
        <f>IF(CA7=1,CA$5,IF(CB7=1,CB$5,IF(CC7=1,CC$5," ")))</f>
        <v> </v>
      </c>
      <c r="CE7" t="str">
        <f aca="true" t="shared" si="2" ref="CE7:CQ18">IF($C7=CE$5,"*"," ")</f>
        <v> </v>
      </c>
      <c r="CF7" t="str">
        <f t="shared" si="2"/>
        <v> </v>
      </c>
      <c r="CG7" t="str">
        <f t="shared" si="2"/>
        <v> </v>
      </c>
      <c r="CH7" s="15" t="str">
        <f>IF(CE7=1,CE$5,IF(CF7=1,CF$5,IF(CG7=1,CG$5," ")))</f>
        <v> </v>
      </c>
      <c r="CI7" t="str">
        <f t="shared" si="2"/>
        <v> </v>
      </c>
      <c r="CJ7" t="str">
        <f t="shared" si="2"/>
        <v> </v>
      </c>
      <c r="CK7" t="str">
        <f t="shared" si="2"/>
        <v> </v>
      </c>
      <c r="CL7" s="15" t="str">
        <f>IF(CI7=1,CI$5,IF(CJ7=1,CJ$5,IF(CK7=1,CK$5," ")))</f>
        <v> </v>
      </c>
      <c r="CM7" t="str">
        <f t="shared" si="2"/>
        <v> </v>
      </c>
      <c r="CN7" t="str">
        <f t="shared" si="2"/>
        <v> </v>
      </c>
      <c r="CO7" t="str">
        <f t="shared" si="2"/>
        <v> </v>
      </c>
      <c r="CP7" s="15" t="str">
        <f>IF(CM7=1,CM$5,IF(CN7=1,CN$5,IF(CO7=1,CO$5," ")))</f>
        <v> </v>
      </c>
      <c r="CQ7" t="str">
        <f t="shared" si="2"/>
        <v> </v>
      </c>
      <c r="CR7" t="str">
        <f aca="true" t="shared" si="3" ref="CR7:DC18">IF($C7=CR$5,"*"," ")</f>
        <v> </v>
      </c>
      <c r="CS7" t="str">
        <f t="shared" si="3"/>
        <v> </v>
      </c>
      <c r="CT7" s="15" t="str">
        <f>IF(CQ7=1,CQ$5,IF(CR7=1,CR$5,IF(CS7=1,CS$5," ")))</f>
        <v> </v>
      </c>
      <c r="CU7" t="str">
        <f t="shared" si="3"/>
        <v> </v>
      </c>
      <c r="CV7" t="str">
        <f t="shared" si="3"/>
        <v> </v>
      </c>
      <c r="CW7" t="str">
        <f t="shared" si="3"/>
        <v> </v>
      </c>
      <c r="CX7" s="15" t="str">
        <f>IF(CU7=1,CU$5,IF(CV7=1,CV$5,IF(CW7=1,CW$5," ")))</f>
        <v> </v>
      </c>
      <c r="CY7" t="str">
        <f t="shared" si="3"/>
        <v> </v>
      </c>
      <c r="CZ7" t="str">
        <f t="shared" si="3"/>
        <v> </v>
      </c>
      <c r="DA7" t="str">
        <f t="shared" si="3"/>
        <v> </v>
      </c>
      <c r="DB7" s="15" t="str">
        <f>IF(CY7=1,CY$5,IF(CZ7=1,CZ$5,IF(DA7=1,DA$5," ")))</f>
        <v> </v>
      </c>
      <c r="DC7" t="str">
        <f t="shared" si="3"/>
        <v> </v>
      </c>
      <c r="DD7" t="str">
        <f aca="true" t="shared" si="4" ref="DD7:DM18">IF($C7=DD$5,"*"," ")</f>
        <v> </v>
      </c>
      <c r="DE7" t="str">
        <f t="shared" si="4"/>
        <v> </v>
      </c>
      <c r="DF7" t="str">
        <f t="shared" si="4"/>
        <v> </v>
      </c>
      <c r="DG7" t="str">
        <f t="shared" si="4"/>
        <v> </v>
      </c>
      <c r="DH7" t="str">
        <f t="shared" si="4"/>
        <v> </v>
      </c>
      <c r="DI7" t="str">
        <f t="shared" si="4"/>
        <v> </v>
      </c>
      <c r="DJ7" t="str">
        <f t="shared" si="4"/>
        <v> </v>
      </c>
      <c r="DK7" t="str">
        <f t="shared" si="4"/>
        <v> </v>
      </c>
      <c r="DL7" t="str">
        <f t="shared" si="4"/>
        <v> </v>
      </c>
      <c r="DM7" t="str">
        <f t="shared" si="4"/>
        <v> </v>
      </c>
      <c r="DN7" t="str">
        <f aca="true" t="shared" si="5" ref="DN7:DW18">IF($C7=DN$5,"*"," ")</f>
        <v> </v>
      </c>
      <c r="DO7" t="str">
        <f t="shared" si="5"/>
        <v> </v>
      </c>
      <c r="DP7" t="str">
        <f t="shared" si="5"/>
        <v> </v>
      </c>
      <c r="DQ7" t="str">
        <f t="shared" si="5"/>
        <v> </v>
      </c>
      <c r="DR7" t="str">
        <f t="shared" si="5"/>
        <v> </v>
      </c>
      <c r="DS7" t="str">
        <f t="shared" si="5"/>
        <v> </v>
      </c>
      <c r="DT7" t="str">
        <f t="shared" si="5"/>
        <v> </v>
      </c>
      <c r="DU7" t="str">
        <f t="shared" si="5"/>
        <v> </v>
      </c>
      <c r="DV7" t="str">
        <f t="shared" si="5"/>
        <v> </v>
      </c>
      <c r="DW7" t="str">
        <f t="shared" si="5"/>
        <v> </v>
      </c>
      <c r="DX7" t="str">
        <f aca="true" t="shared" si="6" ref="DX7:EG18">IF($C7=DX$5,"*"," ")</f>
        <v> </v>
      </c>
      <c r="DY7" t="str">
        <f t="shared" si="6"/>
        <v> </v>
      </c>
      <c r="DZ7" t="str">
        <f t="shared" si="6"/>
        <v> </v>
      </c>
      <c r="EA7" t="str">
        <f t="shared" si="6"/>
        <v> </v>
      </c>
      <c r="EB7" t="str">
        <f t="shared" si="6"/>
        <v> </v>
      </c>
      <c r="EC7" t="str">
        <f t="shared" si="6"/>
        <v> </v>
      </c>
      <c r="ED7" t="str">
        <f t="shared" si="6"/>
        <v> </v>
      </c>
      <c r="EE7" t="str">
        <f t="shared" si="6"/>
        <v> </v>
      </c>
      <c r="EF7" t="str">
        <f t="shared" si="6"/>
        <v> </v>
      </c>
      <c r="EG7" t="str">
        <f t="shared" si="6"/>
        <v> </v>
      </c>
      <c r="EH7" t="str">
        <f aca="true" t="shared" si="7" ref="EH7:EQ18">IF($C7=EH$5,"*"," ")</f>
        <v> </v>
      </c>
      <c r="EI7" t="str">
        <f t="shared" si="7"/>
        <v> </v>
      </c>
      <c r="EJ7" t="str">
        <f t="shared" si="7"/>
        <v> </v>
      </c>
      <c r="EK7" t="str">
        <f t="shared" si="7"/>
        <v> </v>
      </c>
      <c r="EL7" t="str">
        <f t="shared" si="7"/>
        <v> </v>
      </c>
      <c r="EM7" t="str">
        <f t="shared" si="7"/>
        <v> </v>
      </c>
      <c r="EN7" t="str">
        <f t="shared" si="7"/>
        <v> </v>
      </c>
      <c r="EO7" t="str">
        <f t="shared" si="7"/>
        <v> </v>
      </c>
      <c r="EP7" t="str">
        <f t="shared" si="7"/>
        <v> </v>
      </c>
      <c r="EQ7" t="str">
        <f t="shared" si="7"/>
        <v> </v>
      </c>
      <c r="ER7" t="str">
        <f aca="true" t="shared" si="8" ref="ER7:EW18">IF($C7=ER$5,"*"," ")</f>
        <v> </v>
      </c>
      <c r="ES7" t="str">
        <f t="shared" si="8"/>
        <v> </v>
      </c>
      <c r="ET7" t="str">
        <f t="shared" si="8"/>
        <v> </v>
      </c>
      <c r="EU7" t="str">
        <f t="shared" si="8"/>
        <v> </v>
      </c>
      <c r="EV7" t="str">
        <f t="shared" si="8"/>
        <v> </v>
      </c>
      <c r="EW7" t="str">
        <f t="shared" si="8"/>
        <v> </v>
      </c>
      <c r="EX7" t="str">
        <f aca="true" t="shared" si="9" ref="EX7:FU10">IF($C7=EX$5,"X"," ")</f>
        <v> </v>
      </c>
      <c r="EY7" t="str">
        <f t="shared" si="9"/>
        <v> </v>
      </c>
      <c r="EZ7" t="str">
        <f t="shared" si="9"/>
        <v> </v>
      </c>
      <c r="FA7" t="str">
        <f t="shared" si="9"/>
        <v> </v>
      </c>
      <c r="FB7" t="str">
        <f t="shared" si="9"/>
        <v> </v>
      </c>
      <c r="FC7" t="str">
        <f t="shared" si="9"/>
        <v> </v>
      </c>
      <c r="FD7" t="str">
        <f t="shared" si="9"/>
        <v> </v>
      </c>
      <c r="FE7" t="str">
        <f t="shared" si="9"/>
        <v> </v>
      </c>
      <c r="FF7" t="str">
        <f t="shared" si="9"/>
        <v> </v>
      </c>
      <c r="FG7" t="str">
        <f t="shared" si="9"/>
        <v> </v>
      </c>
      <c r="FH7" t="str">
        <f t="shared" si="9"/>
        <v> </v>
      </c>
      <c r="FI7" t="str">
        <f t="shared" si="9"/>
        <v> </v>
      </c>
      <c r="FJ7" t="str">
        <f t="shared" si="9"/>
        <v> </v>
      </c>
      <c r="FK7" t="str">
        <f t="shared" si="9"/>
        <v> </v>
      </c>
      <c r="FL7" t="str">
        <f t="shared" si="9"/>
        <v> </v>
      </c>
      <c r="FM7" t="str">
        <f t="shared" si="9"/>
        <v> </v>
      </c>
      <c r="FN7" t="str">
        <f t="shared" si="9"/>
        <v> </v>
      </c>
      <c r="FO7" t="str">
        <f t="shared" si="9"/>
        <v> </v>
      </c>
      <c r="FP7" t="str">
        <f t="shared" si="9"/>
        <v> </v>
      </c>
      <c r="FQ7" t="str">
        <f t="shared" si="9"/>
        <v> </v>
      </c>
      <c r="FR7" t="str">
        <f t="shared" si="9"/>
        <v> </v>
      </c>
      <c r="FS7" t="str">
        <f t="shared" si="9"/>
        <v> </v>
      </c>
      <c r="FT7" t="str">
        <f t="shared" si="9"/>
        <v> </v>
      </c>
      <c r="FU7" t="str">
        <f t="shared" si="9"/>
        <v> </v>
      </c>
      <c r="FV7" t="str">
        <f aca="true" t="shared" si="10" ref="FV7:IE9">IF($C7=FV$5,"X"," ")</f>
        <v> </v>
      </c>
      <c r="FW7" t="str">
        <f t="shared" si="10"/>
        <v> </v>
      </c>
      <c r="FX7" t="str">
        <f t="shared" si="10"/>
        <v> </v>
      </c>
      <c r="FY7" t="str">
        <f t="shared" si="10"/>
        <v> </v>
      </c>
      <c r="FZ7" t="str">
        <f t="shared" si="10"/>
        <v> </v>
      </c>
      <c r="GA7" t="str">
        <f t="shared" si="10"/>
        <v> </v>
      </c>
      <c r="GB7" t="str">
        <f t="shared" si="10"/>
        <v> </v>
      </c>
      <c r="GC7" t="str">
        <f t="shared" si="10"/>
        <v> </v>
      </c>
      <c r="GD7" t="str">
        <f t="shared" si="10"/>
        <v> </v>
      </c>
      <c r="GE7" t="str">
        <f t="shared" si="10"/>
        <v> </v>
      </c>
      <c r="GF7" t="str">
        <f t="shared" si="10"/>
        <v> </v>
      </c>
      <c r="GG7" t="str">
        <f t="shared" si="10"/>
        <v> </v>
      </c>
      <c r="GH7" t="str">
        <f t="shared" si="10"/>
        <v> </v>
      </c>
      <c r="GI7" t="str">
        <f t="shared" si="10"/>
        <v> </v>
      </c>
      <c r="GJ7" t="str">
        <f t="shared" si="10"/>
        <v> </v>
      </c>
      <c r="GK7" t="str">
        <f t="shared" si="10"/>
        <v> </v>
      </c>
      <c r="GL7" t="str">
        <f t="shared" si="10"/>
        <v> </v>
      </c>
      <c r="GM7" t="str">
        <f t="shared" si="10"/>
        <v> </v>
      </c>
      <c r="GN7" t="str">
        <f t="shared" si="10"/>
        <v> </v>
      </c>
      <c r="GO7" t="str">
        <f t="shared" si="10"/>
        <v> </v>
      </c>
      <c r="GP7" t="str">
        <f t="shared" si="10"/>
        <v> </v>
      </c>
      <c r="GQ7" t="str">
        <f t="shared" si="10"/>
        <v> </v>
      </c>
      <c r="GR7" t="str">
        <f t="shared" si="10"/>
        <v> </v>
      </c>
      <c r="GS7" t="str">
        <f t="shared" si="10"/>
        <v> </v>
      </c>
      <c r="GT7" t="str">
        <f t="shared" si="10"/>
        <v> </v>
      </c>
      <c r="GU7" t="str">
        <f t="shared" si="10"/>
        <v> </v>
      </c>
      <c r="GV7" t="str">
        <f t="shared" si="10"/>
        <v> </v>
      </c>
      <c r="GW7" t="str">
        <f t="shared" si="10"/>
        <v> </v>
      </c>
      <c r="GX7" t="str">
        <f t="shared" si="10"/>
        <v> </v>
      </c>
      <c r="GY7" t="str">
        <f t="shared" si="10"/>
        <v> </v>
      </c>
      <c r="GZ7" t="str">
        <f t="shared" si="10"/>
        <v> </v>
      </c>
      <c r="HA7" t="str">
        <f t="shared" si="10"/>
        <v> </v>
      </c>
      <c r="HB7" t="str">
        <f t="shared" si="10"/>
        <v> </v>
      </c>
      <c r="HC7" t="str">
        <f t="shared" si="10"/>
        <v> </v>
      </c>
      <c r="HD7" t="str">
        <f t="shared" si="10"/>
        <v> </v>
      </c>
      <c r="HE7" t="str">
        <f t="shared" si="10"/>
        <v> </v>
      </c>
      <c r="HF7" t="str">
        <f t="shared" si="10"/>
        <v> </v>
      </c>
      <c r="HG7" t="str">
        <f t="shared" si="10"/>
        <v> </v>
      </c>
      <c r="HH7" t="str">
        <f t="shared" si="10"/>
        <v> </v>
      </c>
      <c r="HI7" t="str">
        <f t="shared" si="10"/>
        <v> </v>
      </c>
      <c r="HJ7" t="str">
        <f t="shared" si="10"/>
        <v> </v>
      </c>
      <c r="HK7" t="str">
        <f t="shared" si="10"/>
        <v> </v>
      </c>
      <c r="HL7" t="str">
        <f t="shared" si="10"/>
        <v> </v>
      </c>
      <c r="HM7" t="str">
        <f t="shared" si="10"/>
        <v> </v>
      </c>
      <c r="HN7" t="str">
        <f t="shared" si="10"/>
        <v> </v>
      </c>
      <c r="HO7" t="str">
        <f t="shared" si="10"/>
        <v> </v>
      </c>
      <c r="HP7" t="str">
        <f t="shared" si="10"/>
        <v> </v>
      </c>
      <c r="HQ7" t="str">
        <f t="shared" si="10"/>
        <v> </v>
      </c>
      <c r="HR7" t="str">
        <f t="shared" si="10"/>
        <v> </v>
      </c>
      <c r="HS7" t="str">
        <f t="shared" si="10"/>
        <v> </v>
      </c>
      <c r="HT7" t="str">
        <f t="shared" si="10"/>
        <v> </v>
      </c>
      <c r="HU7" t="str">
        <f t="shared" si="10"/>
        <v> </v>
      </c>
      <c r="HV7" t="str">
        <f t="shared" si="10"/>
        <v> </v>
      </c>
      <c r="HW7" t="str">
        <f t="shared" si="10"/>
        <v> </v>
      </c>
      <c r="HX7" t="str">
        <f t="shared" si="10"/>
        <v> </v>
      </c>
      <c r="HY7" t="str">
        <f t="shared" si="10"/>
        <v> </v>
      </c>
      <c r="HZ7" t="str">
        <f t="shared" si="10"/>
        <v> </v>
      </c>
      <c r="IA7" t="str">
        <f t="shared" si="10"/>
        <v> </v>
      </c>
      <c r="IB7" t="str">
        <f t="shared" si="10"/>
        <v> </v>
      </c>
      <c r="IC7" t="str">
        <f t="shared" si="10"/>
        <v> </v>
      </c>
      <c r="ID7" t="str">
        <f t="shared" si="10"/>
        <v> </v>
      </c>
      <c r="IE7" t="str">
        <f t="shared" si="10"/>
        <v> </v>
      </c>
    </row>
    <row r="8" spans="1:239" ht="12.75" customHeight="1" thickBot="1">
      <c r="A8" s="9" t="str">
        <f>'CURRENT YEAR'!A8</f>
        <v>Mission integration activities initiated</v>
      </c>
      <c r="B8" s="24">
        <f>B7+3</f>
        <v>-27</v>
      </c>
      <c r="C8" s="90">
        <f>EDATE($B$2,B8)</f>
        <v>36617</v>
      </c>
      <c r="D8" s="11" t="str">
        <f aca="true" t="shared" si="11" ref="D8:AM18">IF($C8=D$5,1," ")</f>
        <v> </v>
      </c>
      <c r="F8" s="11" t="str">
        <f t="shared" si="11"/>
        <v> </v>
      </c>
      <c r="H8" s="11" t="str">
        <f t="shared" si="11"/>
        <v> </v>
      </c>
      <c r="J8" s="11" t="str">
        <f t="shared" si="11"/>
        <v> </v>
      </c>
      <c r="L8" s="11" t="str">
        <f t="shared" si="11"/>
        <v> </v>
      </c>
      <c r="N8" s="11" t="str">
        <f t="shared" si="11"/>
        <v> </v>
      </c>
      <c r="P8" s="11" t="str">
        <f t="shared" si="11"/>
        <v> </v>
      </c>
      <c r="R8" s="11" t="str">
        <f t="shared" si="11"/>
        <v> </v>
      </c>
      <c r="T8" s="11" t="str">
        <f t="shared" si="11"/>
        <v> </v>
      </c>
      <c r="V8" s="11" t="str">
        <f t="shared" si="11"/>
        <v> </v>
      </c>
      <c r="X8" s="11" t="str">
        <f t="shared" si="11"/>
        <v> </v>
      </c>
      <c r="Z8" s="11" t="str">
        <f t="shared" si="11"/>
        <v> </v>
      </c>
      <c r="AA8" s="11" t="str">
        <f t="shared" si="11"/>
        <v> </v>
      </c>
      <c r="AB8" s="11" t="str">
        <f t="shared" si="11"/>
        <v> </v>
      </c>
      <c r="AC8" s="11" t="str">
        <f t="shared" si="11"/>
        <v> </v>
      </c>
      <c r="AD8" s="15" t="str">
        <f>IF(AA8=1,AA$5,IF(AB8=1,AB$5,IF(AC8=1,AC$5," ")))</f>
        <v> </v>
      </c>
      <c r="AE8" s="11" t="str">
        <f t="shared" si="11"/>
        <v> </v>
      </c>
      <c r="AF8" s="11" t="str">
        <f t="shared" si="11"/>
        <v> </v>
      </c>
      <c r="AG8" s="11" t="str">
        <f t="shared" si="11"/>
        <v> </v>
      </c>
      <c r="AH8" s="15" t="str">
        <f>IF(AE8=1,AE$5,IF(AF8=1,AF$5,IF(AG8=1,AG$5," ")))</f>
        <v> </v>
      </c>
      <c r="AI8" s="11" t="str">
        <f t="shared" si="11"/>
        <v> </v>
      </c>
      <c r="AJ8" s="11" t="str">
        <f t="shared" si="11"/>
        <v> </v>
      </c>
      <c r="AK8" s="11" t="str">
        <f t="shared" si="11"/>
        <v> </v>
      </c>
      <c r="AL8" s="15" t="str">
        <f>IF(AI8=1,AI$5,IF(AJ8=1,AJ$5,IF(AK8=1,AK$5," ")))</f>
        <v> </v>
      </c>
      <c r="AM8" s="11" t="str">
        <f t="shared" si="11"/>
        <v> </v>
      </c>
      <c r="AN8" s="11" t="str">
        <f t="shared" si="1"/>
        <v> </v>
      </c>
      <c r="AO8" s="11" t="str">
        <f t="shared" si="1"/>
        <v> </v>
      </c>
      <c r="AP8" s="15" t="str">
        <f>IF(AM8=1,AM$5,IF(AN8=1,AN$5,IF(AO8=1,AO$5," ")))</f>
        <v> </v>
      </c>
      <c r="AQ8" s="11" t="str">
        <f t="shared" si="1"/>
        <v> </v>
      </c>
      <c r="AR8" s="11" t="str">
        <f t="shared" si="1"/>
        <v> </v>
      </c>
      <c r="AS8" s="11" t="str">
        <f t="shared" si="1"/>
        <v> </v>
      </c>
      <c r="AT8" s="15" t="str">
        <f>IF(AQ8=1,AQ$5,IF(AR8=1,AR$5,IF(AS8=1,AS$5," ")))</f>
        <v> </v>
      </c>
      <c r="AU8" s="11" t="str">
        <f t="shared" si="1"/>
        <v> </v>
      </c>
      <c r="AV8" s="11" t="str">
        <f t="shared" si="1"/>
        <v> </v>
      </c>
      <c r="AW8" s="11" t="str">
        <f t="shared" si="1"/>
        <v> </v>
      </c>
      <c r="AX8" s="15" t="str">
        <f>IF(AU8=1,AU$5,IF(AV8=1,AV$5,IF(AW8=1,AW$5," ")))</f>
        <v> </v>
      </c>
      <c r="AY8" s="11" t="str">
        <f t="shared" si="1"/>
        <v> </v>
      </c>
      <c r="AZ8" s="11" t="str">
        <f t="shared" si="1"/>
        <v> </v>
      </c>
      <c r="BA8" s="11" t="str">
        <f t="shared" si="1"/>
        <v> </v>
      </c>
      <c r="BB8" s="15" t="str">
        <f>IF(AY8=1,AY$5,IF(AZ8=1,AZ$5,IF(BA8=1,BA$5," ")))</f>
        <v> </v>
      </c>
      <c r="BC8" s="11" t="str">
        <f t="shared" si="1"/>
        <v> </v>
      </c>
      <c r="BD8" s="11" t="str">
        <f t="shared" si="1"/>
        <v> </v>
      </c>
      <c r="BE8" s="11" t="str">
        <f t="shared" si="1"/>
        <v> </v>
      </c>
      <c r="BF8" s="15" t="str">
        <f>IF(BC8=1,BC$5,IF(BD8=1,BD$5,IF(BE8=1,BE$5," ")))</f>
        <v> </v>
      </c>
      <c r="BG8" s="11" t="str">
        <f t="shared" si="1"/>
        <v> </v>
      </c>
      <c r="BH8" s="11" t="str">
        <f t="shared" si="1"/>
        <v> </v>
      </c>
      <c r="BI8" s="11" t="str">
        <f t="shared" si="1"/>
        <v> </v>
      </c>
      <c r="BJ8" s="15" t="str">
        <f>IF(BG8=1,BG$5,IF(BH8=1,BH$5,IF(BI8=1,BI$5," ")))</f>
        <v> </v>
      </c>
      <c r="BK8" s="11" t="str">
        <f t="shared" si="1"/>
        <v> </v>
      </c>
      <c r="BL8" s="11" t="str">
        <f t="shared" si="1"/>
        <v> </v>
      </c>
      <c r="BM8" s="11" t="str">
        <f t="shared" si="1"/>
        <v> </v>
      </c>
      <c r="BN8" s="15" t="str">
        <f>IF(BK8=1,BK$5,IF(BL8=1,BL$5,IF(BM8=1,BM$5," ")))</f>
        <v> </v>
      </c>
      <c r="BO8" s="11" t="str">
        <f t="shared" si="1"/>
        <v> </v>
      </c>
      <c r="BP8" s="11" t="str">
        <f t="shared" si="1"/>
        <v> </v>
      </c>
      <c r="BQ8" s="11" t="str">
        <f t="shared" si="1"/>
        <v> </v>
      </c>
      <c r="BR8" s="15" t="str">
        <f>IF(BO8=1,BO$5,IF(BP8=1,BP$5,IF(BQ8=1,BQ$5," ")))</f>
        <v> </v>
      </c>
      <c r="BS8" s="11" t="str">
        <f t="shared" si="1"/>
        <v> </v>
      </c>
      <c r="BT8" s="11" t="str">
        <f t="shared" si="1"/>
        <v> </v>
      </c>
      <c r="BU8" s="11" t="str">
        <f t="shared" si="1"/>
        <v> </v>
      </c>
      <c r="BV8" s="15" t="str">
        <f>IF(BS8=1,BS$5,IF(BT8=1,BT$5,IF(BU8=1,BU$5," ")))</f>
        <v> </v>
      </c>
      <c r="BW8" s="11" t="str">
        <f t="shared" si="1"/>
        <v> </v>
      </c>
      <c r="BX8" s="11" t="str">
        <f t="shared" si="1"/>
        <v> </v>
      </c>
      <c r="BY8" s="11" t="str">
        <f t="shared" si="1"/>
        <v> </v>
      </c>
      <c r="BZ8" s="15" t="str">
        <f>IF(BW8=1,BW$5,IF(BX8=1,BX$5,IF(BY8=1,BY$5," ")))</f>
        <v> </v>
      </c>
      <c r="CA8" s="11" t="str">
        <f t="shared" si="1"/>
        <v> </v>
      </c>
      <c r="CB8" s="11" t="str">
        <f t="shared" si="1"/>
        <v> </v>
      </c>
      <c r="CC8" s="11" t="str">
        <f t="shared" si="1"/>
        <v> </v>
      </c>
      <c r="CD8" s="15" t="str">
        <f>IF(CA8=1,CA$5,IF(CB8=1,CB$5,IF(CC8=1,CC$5," ")))</f>
        <v> </v>
      </c>
      <c r="CE8" t="str">
        <f t="shared" si="2"/>
        <v> </v>
      </c>
      <c r="CF8" t="str">
        <f t="shared" si="2"/>
        <v> </v>
      </c>
      <c r="CG8" t="str">
        <f t="shared" si="2"/>
        <v> </v>
      </c>
      <c r="CH8" s="15" t="str">
        <f>IF(CE8=1,CE$5,IF(CF8=1,CF$5,IF(CG8=1,CG$5," ")))</f>
        <v> </v>
      </c>
      <c r="CI8" t="str">
        <f t="shared" si="2"/>
        <v> </v>
      </c>
      <c r="CJ8" t="str">
        <f t="shared" si="2"/>
        <v> </v>
      </c>
      <c r="CK8" t="str">
        <f t="shared" si="2"/>
        <v> </v>
      </c>
      <c r="CL8" s="15" t="str">
        <f>IF(CI8=1,CI$5,IF(CJ8=1,CJ$5,IF(CK8=1,CK$5," ")))</f>
        <v> </v>
      </c>
      <c r="CM8" t="str">
        <f t="shared" si="2"/>
        <v> </v>
      </c>
      <c r="CN8" t="str">
        <f t="shared" si="2"/>
        <v> </v>
      </c>
      <c r="CO8" t="str">
        <f t="shared" si="2"/>
        <v> </v>
      </c>
      <c r="CP8" s="15" t="str">
        <f>IF(CM8=1,CM$5,IF(CN8=1,CN$5,IF(CO8=1,CO$5," ")))</f>
        <v> </v>
      </c>
      <c r="CQ8" t="str">
        <f t="shared" si="2"/>
        <v> </v>
      </c>
      <c r="CR8" t="str">
        <f t="shared" si="3"/>
        <v> </v>
      </c>
      <c r="CS8" t="str">
        <f t="shared" si="3"/>
        <v> </v>
      </c>
      <c r="CT8" s="15" t="str">
        <f>IF(CQ8=1,CQ$5,IF(CR8=1,CR$5,IF(CS8=1,CS$5," ")))</f>
        <v> </v>
      </c>
      <c r="CU8" t="str">
        <f t="shared" si="3"/>
        <v> </v>
      </c>
      <c r="CV8" t="str">
        <f t="shared" si="3"/>
        <v> </v>
      </c>
      <c r="CW8" t="str">
        <f t="shared" si="3"/>
        <v> </v>
      </c>
      <c r="CX8" s="15" t="str">
        <f>IF(CU8=1,CU$5,IF(CV8=1,CV$5,IF(CW8=1,CW$5," ")))</f>
        <v> </v>
      </c>
      <c r="CY8" t="str">
        <f t="shared" si="3"/>
        <v> </v>
      </c>
      <c r="CZ8" t="str">
        <f t="shared" si="3"/>
        <v> </v>
      </c>
      <c r="DA8" t="str">
        <f t="shared" si="3"/>
        <v> </v>
      </c>
      <c r="DB8" s="15" t="str">
        <f>IF(CY8=1,CY$5,IF(CZ8=1,CZ$5,IF(DA8=1,DA$5," ")))</f>
        <v> </v>
      </c>
      <c r="DC8" t="str">
        <f t="shared" si="3"/>
        <v> </v>
      </c>
      <c r="DD8" t="str">
        <f t="shared" si="4"/>
        <v> </v>
      </c>
      <c r="DE8" t="str">
        <f t="shared" si="4"/>
        <v> </v>
      </c>
      <c r="DF8" t="str">
        <f t="shared" si="4"/>
        <v> </v>
      </c>
      <c r="DG8" t="str">
        <f t="shared" si="4"/>
        <v> </v>
      </c>
      <c r="DH8" t="str">
        <f t="shared" si="4"/>
        <v> </v>
      </c>
      <c r="DI8" t="str">
        <f t="shared" si="4"/>
        <v> </v>
      </c>
      <c r="DJ8" t="str">
        <f t="shared" si="4"/>
        <v> </v>
      </c>
      <c r="DK8" t="str">
        <f t="shared" si="4"/>
        <v> </v>
      </c>
      <c r="DL8" t="str">
        <f t="shared" si="4"/>
        <v> </v>
      </c>
      <c r="DM8" t="str">
        <f t="shared" si="4"/>
        <v> </v>
      </c>
      <c r="DN8" t="str">
        <f t="shared" si="5"/>
        <v> </v>
      </c>
      <c r="DO8" t="str">
        <f t="shared" si="5"/>
        <v> </v>
      </c>
      <c r="DP8" t="str">
        <f t="shared" si="5"/>
        <v> </v>
      </c>
      <c r="DQ8" t="str">
        <f t="shared" si="5"/>
        <v> </v>
      </c>
      <c r="DR8" t="str">
        <f t="shared" si="5"/>
        <v> </v>
      </c>
      <c r="DS8" t="str">
        <f t="shared" si="5"/>
        <v> </v>
      </c>
      <c r="DT8" t="str">
        <f t="shared" si="5"/>
        <v> </v>
      </c>
      <c r="DU8" t="str">
        <f t="shared" si="5"/>
        <v> </v>
      </c>
      <c r="DV8" t="str">
        <f t="shared" si="5"/>
        <v> </v>
      </c>
      <c r="DW8" t="str">
        <f t="shared" si="5"/>
        <v> </v>
      </c>
      <c r="DX8" t="str">
        <f t="shared" si="6"/>
        <v> </v>
      </c>
      <c r="DY8" t="str">
        <f t="shared" si="6"/>
        <v> </v>
      </c>
      <c r="DZ8" t="str">
        <f t="shared" si="6"/>
        <v> </v>
      </c>
      <c r="EA8" t="str">
        <f t="shared" si="6"/>
        <v> </v>
      </c>
      <c r="EB8" t="str">
        <f t="shared" si="6"/>
        <v> </v>
      </c>
      <c r="EC8" t="str">
        <f t="shared" si="6"/>
        <v> </v>
      </c>
      <c r="ED8" t="str">
        <f t="shared" si="6"/>
        <v> </v>
      </c>
      <c r="EE8" t="str">
        <f t="shared" si="6"/>
        <v> </v>
      </c>
      <c r="EF8" t="str">
        <f t="shared" si="6"/>
        <v> </v>
      </c>
      <c r="EG8" t="str">
        <f t="shared" si="6"/>
        <v> </v>
      </c>
      <c r="EH8" t="str">
        <f t="shared" si="7"/>
        <v> </v>
      </c>
      <c r="EI8" t="str">
        <f t="shared" si="7"/>
        <v> </v>
      </c>
      <c r="EJ8" t="str">
        <f t="shared" si="7"/>
        <v> </v>
      </c>
      <c r="EK8" t="str">
        <f t="shared" si="7"/>
        <v> </v>
      </c>
      <c r="EL8" t="str">
        <f t="shared" si="7"/>
        <v> </v>
      </c>
      <c r="EM8" t="str">
        <f t="shared" si="7"/>
        <v> </v>
      </c>
      <c r="EN8" t="str">
        <f t="shared" si="7"/>
        <v> </v>
      </c>
      <c r="EO8" t="str">
        <f t="shared" si="7"/>
        <v> </v>
      </c>
      <c r="EP8" t="str">
        <f t="shared" si="7"/>
        <v> </v>
      </c>
      <c r="EQ8" t="str">
        <f t="shared" si="7"/>
        <v> </v>
      </c>
      <c r="ER8" t="str">
        <f t="shared" si="8"/>
        <v> </v>
      </c>
      <c r="ES8" t="str">
        <f t="shared" si="8"/>
        <v> </v>
      </c>
      <c r="ET8" t="str">
        <f t="shared" si="8"/>
        <v> </v>
      </c>
      <c r="EU8" t="str">
        <f t="shared" si="8"/>
        <v> </v>
      </c>
      <c r="EV8" t="str">
        <f t="shared" si="8"/>
        <v> </v>
      </c>
      <c r="EW8" t="str">
        <f t="shared" si="8"/>
        <v> </v>
      </c>
      <c r="EX8" t="str">
        <f t="shared" si="9"/>
        <v> </v>
      </c>
      <c r="EY8" t="str">
        <f t="shared" si="9"/>
        <v> </v>
      </c>
      <c r="EZ8" t="str">
        <f t="shared" si="9"/>
        <v> </v>
      </c>
      <c r="FA8" t="str">
        <f t="shared" si="9"/>
        <v> </v>
      </c>
      <c r="FB8" t="str">
        <f t="shared" si="9"/>
        <v> </v>
      </c>
      <c r="FC8" t="str">
        <f t="shared" si="9"/>
        <v> </v>
      </c>
      <c r="FD8" t="str">
        <f t="shared" si="9"/>
        <v> </v>
      </c>
      <c r="FE8" t="str">
        <f t="shared" si="9"/>
        <v> </v>
      </c>
      <c r="FF8" t="str">
        <f t="shared" si="9"/>
        <v> </v>
      </c>
      <c r="FG8" t="str">
        <f t="shared" si="9"/>
        <v> </v>
      </c>
      <c r="FH8" t="str">
        <f t="shared" si="9"/>
        <v> </v>
      </c>
      <c r="FI8" t="str">
        <f t="shared" si="9"/>
        <v> </v>
      </c>
      <c r="FJ8" t="str">
        <f t="shared" si="9"/>
        <v> </v>
      </c>
      <c r="FK8" t="str">
        <f t="shared" si="9"/>
        <v> </v>
      </c>
      <c r="FL8" t="str">
        <f t="shared" si="9"/>
        <v> </v>
      </c>
      <c r="FM8" t="str">
        <f t="shared" si="9"/>
        <v> </v>
      </c>
      <c r="FN8" t="str">
        <f t="shared" si="9"/>
        <v> </v>
      </c>
      <c r="FO8" t="str">
        <f t="shared" si="9"/>
        <v> </v>
      </c>
      <c r="FP8" t="str">
        <f t="shared" si="9"/>
        <v> </v>
      </c>
      <c r="FQ8" t="str">
        <f t="shared" si="9"/>
        <v> </v>
      </c>
      <c r="FR8" t="str">
        <f t="shared" si="9"/>
        <v> </v>
      </c>
      <c r="FS8" t="str">
        <f t="shared" si="9"/>
        <v> </v>
      </c>
      <c r="FT8" t="str">
        <f t="shared" si="9"/>
        <v> </v>
      </c>
      <c r="FU8" t="str">
        <f t="shared" si="9"/>
        <v> </v>
      </c>
      <c r="FV8" t="str">
        <f t="shared" si="10"/>
        <v> </v>
      </c>
      <c r="FW8" t="str">
        <f t="shared" si="10"/>
        <v> </v>
      </c>
      <c r="FX8" t="str">
        <f t="shared" si="10"/>
        <v> </v>
      </c>
      <c r="FY8" t="str">
        <f t="shared" si="10"/>
        <v> </v>
      </c>
      <c r="FZ8" t="str">
        <f t="shared" si="10"/>
        <v> </v>
      </c>
      <c r="GA8" t="str">
        <f t="shared" si="10"/>
        <v> </v>
      </c>
      <c r="GB8" t="str">
        <f t="shared" si="10"/>
        <v> </v>
      </c>
      <c r="GC8" t="str">
        <f t="shared" si="10"/>
        <v> </v>
      </c>
      <c r="GD8" t="str">
        <f t="shared" si="10"/>
        <v> </v>
      </c>
      <c r="GE8" t="str">
        <f t="shared" si="10"/>
        <v> </v>
      </c>
      <c r="GF8" t="str">
        <f t="shared" si="10"/>
        <v> </v>
      </c>
      <c r="GG8" t="str">
        <f t="shared" si="10"/>
        <v> </v>
      </c>
      <c r="GH8" t="str">
        <f t="shared" si="10"/>
        <v> </v>
      </c>
      <c r="GI8" t="str">
        <f t="shared" si="10"/>
        <v> </v>
      </c>
      <c r="GJ8" t="str">
        <f t="shared" si="10"/>
        <v> </v>
      </c>
      <c r="GK8" t="str">
        <f t="shared" si="10"/>
        <v> </v>
      </c>
      <c r="GL8" t="str">
        <f t="shared" si="10"/>
        <v> </v>
      </c>
      <c r="GM8" t="str">
        <f t="shared" si="10"/>
        <v> </v>
      </c>
      <c r="GN8" t="str">
        <f t="shared" si="10"/>
        <v> </v>
      </c>
      <c r="GO8" t="str">
        <f t="shared" si="10"/>
        <v> </v>
      </c>
      <c r="GP8" t="str">
        <f t="shared" si="10"/>
        <v> </v>
      </c>
      <c r="GQ8" t="str">
        <f t="shared" si="10"/>
        <v> </v>
      </c>
      <c r="GR8" t="str">
        <f t="shared" si="10"/>
        <v> </v>
      </c>
      <c r="GS8" t="str">
        <f t="shared" si="10"/>
        <v> </v>
      </c>
      <c r="GT8" t="str">
        <f t="shared" si="10"/>
        <v> </v>
      </c>
      <c r="GU8" t="str">
        <f t="shared" si="10"/>
        <v> </v>
      </c>
      <c r="GV8" t="str">
        <f t="shared" si="10"/>
        <v> </v>
      </c>
      <c r="GW8" t="str">
        <f t="shared" si="10"/>
        <v> </v>
      </c>
      <c r="GX8" t="str">
        <f t="shared" si="10"/>
        <v> </v>
      </c>
      <c r="GY8" t="str">
        <f t="shared" si="10"/>
        <v> </v>
      </c>
      <c r="GZ8" t="str">
        <f t="shared" si="10"/>
        <v> </v>
      </c>
      <c r="HA8" t="str">
        <f t="shared" si="10"/>
        <v> </v>
      </c>
      <c r="HB8" t="str">
        <f t="shared" si="10"/>
        <v> </v>
      </c>
      <c r="HC8" t="str">
        <f t="shared" si="10"/>
        <v> </v>
      </c>
      <c r="HD8" t="str">
        <f t="shared" si="10"/>
        <v> </v>
      </c>
      <c r="HE8" t="str">
        <f t="shared" si="10"/>
        <v> </v>
      </c>
      <c r="HF8" t="str">
        <f t="shared" si="10"/>
        <v> </v>
      </c>
      <c r="HG8" t="str">
        <f t="shared" si="10"/>
        <v> </v>
      </c>
      <c r="HH8" t="str">
        <f t="shared" si="10"/>
        <v> </v>
      </c>
      <c r="HI8" t="str">
        <f t="shared" si="10"/>
        <v> </v>
      </c>
      <c r="HJ8" t="str">
        <f t="shared" si="10"/>
        <v> </v>
      </c>
      <c r="HK8" t="str">
        <f t="shared" si="10"/>
        <v> </v>
      </c>
      <c r="HL8" t="str">
        <f t="shared" si="10"/>
        <v> </v>
      </c>
      <c r="HM8" t="str">
        <f t="shared" si="10"/>
        <v> </v>
      </c>
      <c r="HN8" t="str">
        <f t="shared" si="10"/>
        <v> </v>
      </c>
      <c r="HO8" t="str">
        <f t="shared" si="10"/>
        <v> </v>
      </c>
      <c r="HP8" t="str">
        <f t="shared" si="10"/>
        <v> </v>
      </c>
      <c r="HQ8" t="str">
        <f t="shared" si="10"/>
        <v> </v>
      </c>
      <c r="HR8" t="str">
        <f t="shared" si="10"/>
        <v> </v>
      </c>
      <c r="HS8" t="str">
        <f t="shared" si="10"/>
        <v> </v>
      </c>
      <c r="HT8" t="str">
        <f t="shared" si="10"/>
        <v> </v>
      </c>
      <c r="HU8" t="str">
        <f t="shared" si="10"/>
        <v> </v>
      </c>
      <c r="HV8" t="str">
        <f t="shared" si="10"/>
        <v> </v>
      </c>
      <c r="HW8" t="str">
        <f t="shared" si="10"/>
        <v> </v>
      </c>
      <c r="HX8" t="str">
        <f t="shared" si="10"/>
        <v> </v>
      </c>
      <c r="HY8" t="str">
        <f t="shared" si="10"/>
        <v> </v>
      </c>
      <c r="HZ8" t="str">
        <f t="shared" si="10"/>
        <v> </v>
      </c>
      <c r="IA8" t="str">
        <f t="shared" si="10"/>
        <v> </v>
      </c>
      <c r="IB8" t="str">
        <f t="shared" si="10"/>
        <v> </v>
      </c>
      <c r="IC8" t="str">
        <f t="shared" si="10"/>
        <v> </v>
      </c>
      <c r="ID8" t="str">
        <f t="shared" si="10"/>
        <v> </v>
      </c>
      <c r="IE8" t="str">
        <f t="shared" si="10"/>
        <v> </v>
      </c>
    </row>
    <row r="9" spans="1:239" ht="12.75" customHeight="1" thickBot="1">
      <c r="A9" s="9" t="str">
        <f>'CURRENT YEAR'!A9</f>
        <v>H/W matl, fab, &amp; assemb auth for prod; Mssn Spec submitted</v>
      </c>
      <c r="B9" s="24">
        <f aca="true" t="shared" si="12" ref="B9:B15">B8+3</f>
        <v>-24</v>
      </c>
      <c r="C9" s="90">
        <f>EDATE($B$2,B9)</f>
        <v>36708</v>
      </c>
      <c r="D9" s="11" t="str">
        <f t="shared" si="11"/>
        <v> </v>
      </c>
      <c r="F9" s="11" t="str">
        <f t="shared" si="11"/>
        <v> </v>
      </c>
      <c r="H9" s="11" t="str">
        <f t="shared" si="11"/>
        <v> </v>
      </c>
      <c r="J9" s="11" t="str">
        <f t="shared" si="11"/>
        <v> </v>
      </c>
      <c r="L9" s="11" t="str">
        <f t="shared" si="11"/>
        <v> </v>
      </c>
      <c r="N9" s="11" t="str">
        <f t="shared" si="11"/>
        <v> </v>
      </c>
      <c r="P9" s="11" t="str">
        <f t="shared" si="11"/>
        <v> </v>
      </c>
      <c r="R9" s="11" t="str">
        <f t="shared" si="11"/>
        <v> </v>
      </c>
      <c r="T9" s="11" t="str">
        <f t="shared" si="11"/>
        <v> </v>
      </c>
      <c r="V9" s="11" t="str">
        <f t="shared" si="11"/>
        <v> </v>
      </c>
      <c r="X9" s="11" t="str">
        <f t="shared" si="11"/>
        <v> </v>
      </c>
      <c r="Z9" s="11" t="str">
        <f t="shared" si="11"/>
        <v> </v>
      </c>
      <c r="AA9" s="11" t="str">
        <f t="shared" si="11"/>
        <v> </v>
      </c>
      <c r="AB9" s="11" t="str">
        <f t="shared" si="11"/>
        <v> </v>
      </c>
      <c r="AC9" s="11" t="str">
        <f t="shared" si="11"/>
        <v> </v>
      </c>
      <c r="AD9" s="15" t="str">
        <f>IF(AA9=1,AA$5,IF(AB9=1,AB$5,IF(AC9=1,AC$5," ")))</f>
        <v> </v>
      </c>
      <c r="AE9" s="11" t="str">
        <f t="shared" si="11"/>
        <v> </v>
      </c>
      <c r="AF9" s="11" t="str">
        <f t="shared" si="11"/>
        <v> </v>
      </c>
      <c r="AG9" s="11" t="str">
        <f t="shared" si="11"/>
        <v> </v>
      </c>
      <c r="AH9" s="15" t="str">
        <f>IF(AE9=1,AE$5,IF(AF9=1,AF$5,IF(AG9=1,AG$5," ")))</f>
        <v> </v>
      </c>
      <c r="AI9" s="11" t="str">
        <f t="shared" si="11"/>
        <v> </v>
      </c>
      <c r="AJ9" s="11" t="str">
        <f t="shared" si="11"/>
        <v> </v>
      </c>
      <c r="AK9" s="11" t="str">
        <f t="shared" si="11"/>
        <v> </v>
      </c>
      <c r="AL9" s="15" t="str">
        <f>IF(AI9=1,AI$5,IF(AJ9=1,AJ$5,IF(AK9=1,AK$5," ")))</f>
        <v> </v>
      </c>
      <c r="AM9" s="11" t="str">
        <f t="shared" si="1"/>
        <v> </v>
      </c>
      <c r="AN9" s="11" t="str">
        <f t="shared" si="1"/>
        <v> </v>
      </c>
      <c r="AO9" s="11" t="str">
        <f t="shared" si="1"/>
        <v> </v>
      </c>
      <c r="AP9" s="15" t="str">
        <f>IF(AM9=1,AM$5,IF(AN9=1,AN$5,IF(AO9=1,AO$5," ")))</f>
        <v> </v>
      </c>
      <c r="AQ9" s="11" t="str">
        <f t="shared" si="1"/>
        <v> </v>
      </c>
      <c r="AR9" s="11" t="str">
        <f t="shared" si="1"/>
        <v> </v>
      </c>
      <c r="AS9" s="11" t="str">
        <f t="shared" si="1"/>
        <v> </v>
      </c>
      <c r="AT9" s="15" t="str">
        <f>IF(AQ9=1,AQ$5,IF(AR9=1,AR$5,IF(AS9=1,AS$5," ")))</f>
        <v> </v>
      </c>
      <c r="AU9" s="11" t="str">
        <f t="shared" si="1"/>
        <v> </v>
      </c>
      <c r="AV9" s="11" t="str">
        <f t="shared" si="1"/>
        <v> </v>
      </c>
      <c r="AW9" s="11" t="str">
        <f t="shared" si="1"/>
        <v> </v>
      </c>
      <c r="AX9" s="15" t="str">
        <f>IF(AU9=1,AU$5,IF(AV9=1,AV$5,IF(AW9=1,AW$5," ")))</f>
        <v> </v>
      </c>
      <c r="AY9" s="11" t="str">
        <f t="shared" si="1"/>
        <v> </v>
      </c>
      <c r="AZ9" s="11" t="str">
        <f t="shared" si="1"/>
        <v> </v>
      </c>
      <c r="BA9" s="11" t="str">
        <f t="shared" si="1"/>
        <v> </v>
      </c>
      <c r="BB9" s="15" t="str">
        <f>IF(AY9=1,AY$5,IF(AZ9=1,AZ$5,IF(BA9=1,BA$5," ")))</f>
        <v> </v>
      </c>
      <c r="BC9" s="11" t="str">
        <f t="shared" si="1"/>
        <v> </v>
      </c>
      <c r="BD9" s="11" t="str">
        <f t="shared" si="1"/>
        <v> </v>
      </c>
      <c r="BE9" s="11" t="str">
        <f t="shared" si="1"/>
        <v> </v>
      </c>
      <c r="BF9" s="15" t="str">
        <f>IF(BC9=1,BC$5,IF(BD9=1,BD$5,IF(BE9=1,BE$5," ")))</f>
        <v> </v>
      </c>
      <c r="BG9" s="11" t="str">
        <f t="shared" si="1"/>
        <v> </v>
      </c>
      <c r="BH9" s="11" t="str">
        <f t="shared" si="1"/>
        <v> </v>
      </c>
      <c r="BI9" s="11" t="str">
        <f t="shared" si="1"/>
        <v> </v>
      </c>
      <c r="BJ9" s="15" t="str">
        <f>IF(BG9=1,BG$5,IF(BH9=1,BH$5,IF(BI9=1,BI$5," ")))</f>
        <v> </v>
      </c>
      <c r="BK9" s="11" t="str">
        <f t="shared" si="1"/>
        <v> </v>
      </c>
      <c r="BL9" s="11" t="str">
        <f t="shared" si="1"/>
        <v> </v>
      </c>
      <c r="BM9" s="11" t="str">
        <f t="shared" si="1"/>
        <v> </v>
      </c>
      <c r="BN9" s="15" t="str">
        <f>IF(BK9=1,BK$5,IF(BL9=1,BL$5,IF(BM9=1,BM$5," ")))</f>
        <v> </v>
      </c>
      <c r="BO9" s="11" t="str">
        <f t="shared" si="1"/>
        <v> </v>
      </c>
      <c r="BP9" s="11" t="str">
        <f t="shared" si="1"/>
        <v> </v>
      </c>
      <c r="BQ9" s="11" t="str">
        <f t="shared" si="1"/>
        <v> </v>
      </c>
      <c r="BR9" s="15" t="str">
        <f>IF(BO9=1,BO$5,IF(BP9=1,BP$5,IF(BQ9=1,BQ$5," ")))</f>
        <v> </v>
      </c>
      <c r="BS9" s="11" t="str">
        <f t="shared" si="1"/>
        <v> </v>
      </c>
      <c r="BT9" s="11" t="str">
        <f t="shared" si="1"/>
        <v> </v>
      </c>
      <c r="BU9" s="11" t="str">
        <f t="shared" si="1"/>
        <v> </v>
      </c>
      <c r="BV9" s="15" t="str">
        <f>IF(BS9=1,BS$5,IF(BT9=1,BT$5,IF(BU9=1,BU$5," ")))</f>
        <v> </v>
      </c>
      <c r="BW9" s="11" t="str">
        <f t="shared" si="1"/>
        <v> </v>
      </c>
      <c r="BX9" s="11" t="str">
        <f t="shared" si="1"/>
        <v> </v>
      </c>
      <c r="BY9" s="11" t="str">
        <f t="shared" si="1"/>
        <v> </v>
      </c>
      <c r="BZ9" s="15" t="str">
        <f>IF(BW9=1,BW$5,IF(BX9=1,BX$5,IF(BY9=1,BY$5," ")))</f>
        <v> </v>
      </c>
      <c r="CA9" s="11" t="str">
        <f t="shared" si="1"/>
        <v> </v>
      </c>
      <c r="CB9" s="11" t="str">
        <f t="shared" si="1"/>
        <v> </v>
      </c>
      <c r="CC9" s="11" t="str">
        <f t="shared" si="1"/>
        <v> </v>
      </c>
      <c r="CD9" s="15" t="str">
        <f>IF(CA9=1,CA$5,IF(CB9=1,CB$5,IF(CC9=1,CC$5," ")))</f>
        <v> </v>
      </c>
      <c r="CE9" t="str">
        <f t="shared" si="2"/>
        <v> </v>
      </c>
      <c r="CF9" t="str">
        <f t="shared" si="2"/>
        <v> </v>
      </c>
      <c r="CG9" t="str">
        <f t="shared" si="2"/>
        <v> </v>
      </c>
      <c r="CH9" s="15" t="str">
        <f>IF(CE9=1,CE$5,IF(CF9=1,CF$5,IF(CG9=1,CG$5," ")))</f>
        <v> </v>
      </c>
      <c r="CI9" t="str">
        <f t="shared" si="2"/>
        <v> </v>
      </c>
      <c r="CJ9" t="str">
        <f t="shared" si="2"/>
        <v> </v>
      </c>
      <c r="CK9" t="str">
        <f t="shared" si="2"/>
        <v> </v>
      </c>
      <c r="CL9" s="15" t="str">
        <f>IF(CI9=1,CI$5,IF(CJ9=1,CJ$5,IF(CK9=1,CK$5," ")))</f>
        <v> </v>
      </c>
      <c r="CM9" t="str">
        <f t="shared" si="2"/>
        <v> </v>
      </c>
      <c r="CN9" t="str">
        <f t="shared" si="2"/>
        <v> </v>
      </c>
      <c r="CO9" t="str">
        <f t="shared" si="2"/>
        <v> </v>
      </c>
      <c r="CP9" s="15" t="str">
        <f>IF(CM9=1,CM$5,IF(CN9=1,CN$5,IF(CO9=1,CO$5," ")))</f>
        <v> </v>
      </c>
      <c r="CQ9" t="str">
        <f t="shared" si="2"/>
        <v> </v>
      </c>
      <c r="CR9" t="str">
        <f t="shared" si="3"/>
        <v> </v>
      </c>
      <c r="CS9" t="str">
        <f t="shared" si="3"/>
        <v> </v>
      </c>
      <c r="CT9" s="15" t="str">
        <f>IF(CQ9=1,CQ$5,IF(CR9=1,CR$5,IF(CS9=1,CS$5," ")))</f>
        <v> </v>
      </c>
      <c r="CU9" t="str">
        <f t="shared" si="3"/>
        <v> </v>
      </c>
      <c r="CV9" t="str">
        <f t="shared" si="3"/>
        <v> </v>
      </c>
      <c r="CW9" t="str">
        <f t="shared" si="3"/>
        <v> </v>
      </c>
      <c r="CX9" s="15" t="str">
        <f>IF(CU9=1,CU$5,IF(CV9=1,CV$5,IF(CW9=1,CW$5," ")))</f>
        <v> </v>
      </c>
      <c r="CY9" t="str">
        <f t="shared" si="3"/>
        <v> </v>
      </c>
      <c r="CZ9" t="str">
        <f t="shared" si="3"/>
        <v> </v>
      </c>
      <c r="DA9" t="str">
        <f t="shared" si="3"/>
        <v> </v>
      </c>
      <c r="DB9" s="15" t="str">
        <f>IF(CY9=1,CY$5,IF(CZ9=1,CZ$5,IF(DA9=1,DA$5," ")))</f>
        <v> </v>
      </c>
      <c r="DC9" t="str">
        <f t="shared" si="3"/>
        <v> </v>
      </c>
      <c r="DD9" t="str">
        <f t="shared" si="4"/>
        <v> </v>
      </c>
      <c r="DE9" t="str">
        <f t="shared" si="4"/>
        <v> </v>
      </c>
      <c r="DF9" t="str">
        <f t="shared" si="4"/>
        <v> </v>
      </c>
      <c r="DG9" t="str">
        <f t="shared" si="4"/>
        <v> </v>
      </c>
      <c r="DH9" t="str">
        <f t="shared" si="4"/>
        <v> </v>
      </c>
      <c r="DI9" t="str">
        <f t="shared" si="4"/>
        <v> </v>
      </c>
      <c r="DJ9" t="str">
        <f t="shared" si="4"/>
        <v> </v>
      </c>
      <c r="DK9" t="str">
        <f t="shared" si="4"/>
        <v> </v>
      </c>
      <c r="DL9" t="str">
        <f t="shared" si="4"/>
        <v> </v>
      </c>
      <c r="DM9" t="str">
        <f t="shared" si="4"/>
        <v> </v>
      </c>
      <c r="DN9" t="str">
        <f t="shared" si="5"/>
        <v> </v>
      </c>
      <c r="DO9" t="str">
        <f t="shared" si="5"/>
        <v> </v>
      </c>
      <c r="DP9" t="str">
        <f t="shared" si="5"/>
        <v> </v>
      </c>
      <c r="DQ9" t="str">
        <f t="shared" si="5"/>
        <v> </v>
      </c>
      <c r="DR9" t="str">
        <f t="shared" si="5"/>
        <v> </v>
      </c>
      <c r="DS9" t="str">
        <f t="shared" si="5"/>
        <v> </v>
      </c>
      <c r="DT9" t="str">
        <f t="shared" si="5"/>
        <v> </v>
      </c>
      <c r="DU9" t="str">
        <f t="shared" si="5"/>
        <v> </v>
      </c>
      <c r="DV9" t="str">
        <f t="shared" si="5"/>
        <v> </v>
      </c>
      <c r="DW9" t="str">
        <f t="shared" si="5"/>
        <v> </v>
      </c>
      <c r="DX9" t="str">
        <f t="shared" si="6"/>
        <v> </v>
      </c>
      <c r="DY9" t="str">
        <f t="shared" si="6"/>
        <v> </v>
      </c>
      <c r="DZ9" t="str">
        <f t="shared" si="6"/>
        <v> </v>
      </c>
      <c r="EA9" t="str">
        <f t="shared" si="6"/>
        <v> </v>
      </c>
      <c r="EB9" t="str">
        <f t="shared" si="6"/>
        <v> </v>
      </c>
      <c r="EC9" t="str">
        <f t="shared" si="6"/>
        <v> </v>
      </c>
      <c r="ED9" t="str">
        <f t="shared" si="6"/>
        <v> </v>
      </c>
      <c r="EE9" t="str">
        <f t="shared" si="6"/>
        <v> </v>
      </c>
      <c r="EF9" t="str">
        <f t="shared" si="6"/>
        <v> </v>
      </c>
      <c r="EG9" t="str">
        <f t="shared" si="6"/>
        <v> </v>
      </c>
      <c r="EH9" t="str">
        <f t="shared" si="7"/>
        <v> </v>
      </c>
      <c r="EI9" t="str">
        <f t="shared" si="7"/>
        <v> </v>
      </c>
      <c r="EJ9" t="str">
        <f t="shared" si="7"/>
        <v> </v>
      </c>
      <c r="EK9" t="str">
        <f t="shared" si="7"/>
        <v> </v>
      </c>
      <c r="EL9" t="str">
        <f t="shared" si="7"/>
        <v> </v>
      </c>
      <c r="EM9" t="str">
        <f t="shared" si="7"/>
        <v> </v>
      </c>
      <c r="EN9" t="str">
        <f t="shared" si="7"/>
        <v> </v>
      </c>
      <c r="EO9" t="str">
        <f t="shared" si="7"/>
        <v> </v>
      </c>
      <c r="EP9" t="str">
        <f t="shared" si="7"/>
        <v> </v>
      </c>
      <c r="EQ9" t="str">
        <f t="shared" si="7"/>
        <v> </v>
      </c>
      <c r="ER9" t="str">
        <f t="shared" si="8"/>
        <v> </v>
      </c>
      <c r="ES9" t="str">
        <f t="shared" si="8"/>
        <v> </v>
      </c>
      <c r="ET9" t="str">
        <f t="shared" si="8"/>
        <v> </v>
      </c>
      <c r="EU9" t="str">
        <f t="shared" si="8"/>
        <v> </v>
      </c>
      <c r="EV9" t="str">
        <f t="shared" si="8"/>
        <v> </v>
      </c>
      <c r="EW9" t="str">
        <f t="shared" si="8"/>
        <v> </v>
      </c>
      <c r="EX9" t="str">
        <f t="shared" si="9"/>
        <v> </v>
      </c>
      <c r="EY9" t="str">
        <f t="shared" si="9"/>
        <v> </v>
      </c>
      <c r="EZ9" t="str">
        <f t="shared" si="9"/>
        <v> </v>
      </c>
      <c r="FA9" t="str">
        <f t="shared" si="9"/>
        <v> </v>
      </c>
      <c r="FB9" t="str">
        <f t="shared" si="9"/>
        <v> </v>
      </c>
      <c r="FC9" t="str">
        <f t="shared" si="9"/>
        <v> </v>
      </c>
      <c r="FD9" t="str">
        <f t="shared" si="9"/>
        <v> </v>
      </c>
      <c r="FE9" t="str">
        <f t="shared" si="9"/>
        <v> </v>
      </c>
      <c r="FF9" t="str">
        <f t="shared" si="9"/>
        <v> </v>
      </c>
      <c r="FG9" t="str">
        <f t="shared" si="9"/>
        <v> </v>
      </c>
      <c r="FH9" t="str">
        <f t="shared" si="9"/>
        <v> </v>
      </c>
      <c r="FI9" t="str">
        <f t="shared" si="9"/>
        <v> </v>
      </c>
      <c r="FJ9" t="str">
        <f t="shared" si="9"/>
        <v> </v>
      </c>
      <c r="FK9" t="str">
        <f t="shared" si="9"/>
        <v> </v>
      </c>
      <c r="FL9" t="str">
        <f t="shared" si="9"/>
        <v> </v>
      </c>
      <c r="FM9" t="str">
        <f t="shared" si="9"/>
        <v> </v>
      </c>
      <c r="FN9" t="str">
        <f t="shared" si="9"/>
        <v> </v>
      </c>
      <c r="FO9" t="str">
        <f t="shared" si="9"/>
        <v> </v>
      </c>
      <c r="FP9" t="str">
        <f t="shared" si="9"/>
        <v> </v>
      </c>
      <c r="FQ9" t="str">
        <f t="shared" si="9"/>
        <v> </v>
      </c>
      <c r="FR9" t="str">
        <f t="shared" si="9"/>
        <v> </v>
      </c>
      <c r="FS9" t="str">
        <f t="shared" si="9"/>
        <v> </v>
      </c>
      <c r="FT9" t="str">
        <f t="shared" si="9"/>
        <v> </v>
      </c>
      <c r="FU9" t="str">
        <f t="shared" si="9"/>
        <v> </v>
      </c>
      <c r="FV9" t="str">
        <f t="shared" si="10"/>
        <v> </v>
      </c>
      <c r="FW9" t="str">
        <f t="shared" si="10"/>
        <v> </v>
      </c>
      <c r="FX9" t="str">
        <f t="shared" si="10"/>
        <v> </v>
      </c>
      <c r="FY9" t="str">
        <f t="shared" si="10"/>
        <v> </v>
      </c>
      <c r="FZ9" t="str">
        <f t="shared" si="10"/>
        <v> </v>
      </c>
      <c r="GA9" t="str">
        <f t="shared" si="10"/>
        <v> </v>
      </c>
      <c r="GB9" t="str">
        <f t="shared" si="10"/>
        <v> </v>
      </c>
      <c r="GC9" t="str">
        <f t="shared" si="10"/>
        <v> </v>
      </c>
      <c r="GD9" t="str">
        <f t="shared" si="10"/>
        <v> </v>
      </c>
      <c r="GE9" t="str">
        <f t="shared" si="10"/>
        <v> </v>
      </c>
      <c r="GF9" t="str">
        <f t="shared" si="10"/>
        <v> </v>
      </c>
      <c r="GG9" t="str">
        <f t="shared" si="10"/>
        <v> </v>
      </c>
      <c r="GH9" t="str">
        <f t="shared" si="10"/>
        <v> </v>
      </c>
      <c r="GI9" t="str">
        <f t="shared" si="10"/>
        <v> </v>
      </c>
      <c r="GJ9" t="str">
        <f t="shared" si="10"/>
        <v> </v>
      </c>
      <c r="GK9" t="str">
        <f t="shared" si="10"/>
        <v> </v>
      </c>
      <c r="GL9" t="str">
        <f t="shared" si="10"/>
        <v> </v>
      </c>
      <c r="GM9" t="str">
        <f t="shared" si="10"/>
        <v> </v>
      </c>
      <c r="GN9" t="str">
        <f t="shared" si="10"/>
        <v> </v>
      </c>
      <c r="GO9" t="str">
        <f t="shared" si="10"/>
        <v> </v>
      </c>
      <c r="GP9" t="str">
        <f t="shared" si="10"/>
        <v> </v>
      </c>
      <c r="GQ9" t="str">
        <f t="shared" si="10"/>
        <v> </v>
      </c>
      <c r="GR9" t="str">
        <f t="shared" si="10"/>
        <v> </v>
      </c>
      <c r="GS9" t="str">
        <f t="shared" si="10"/>
        <v> </v>
      </c>
      <c r="GT9" t="str">
        <f t="shared" si="10"/>
        <v> </v>
      </c>
      <c r="GU9" t="str">
        <f t="shared" si="10"/>
        <v> </v>
      </c>
      <c r="GV9" t="str">
        <f t="shared" si="10"/>
        <v> </v>
      </c>
      <c r="GW9" t="str">
        <f t="shared" si="10"/>
        <v> </v>
      </c>
      <c r="GX9" t="str">
        <f t="shared" si="10"/>
        <v> </v>
      </c>
      <c r="GY9" t="str">
        <f t="shared" si="10"/>
        <v> </v>
      </c>
      <c r="GZ9" t="str">
        <f t="shared" si="10"/>
        <v> </v>
      </c>
      <c r="HA9" t="str">
        <f t="shared" si="10"/>
        <v> </v>
      </c>
      <c r="HB9" t="str">
        <f t="shared" si="10"/>
        <v> </v>
      </c>
      <c r="HC9" t="str">
        <f t="shared" si="10"/>
        <v> </v>
      </c>
      <c r="HD9" t="str">
        <f t="shared" si="10"/>
        <v> </v>
      </c>
      <c r="HE9" t="str">
        <f t="shared" si="10"/>
        <v> </v>
      </c>
      <c r="HF9" t="str">
        <f t="shared" si="10"/>
        <v> </v>
      </c>
      <c r="HG9" t="str">
        <f t="shared" si="10"/>
        <v> </v>
      </c>
      <c r="HH9" t="str">
        <f t="shared" si="10"/>
        <v> </v>
      </c>
      <c r="HI9" t="str">
        <f t="shared" si="10"/>
        <v> </v>
      </c>
      <c r="HJ9" t="str">
        <f t="shared" si="10"/>
        <v> </v>
      </c>
      <c r="HK9" t="str">
        <f t="shared" si="10"/>
        <v> </v>
      </c>
      <c r="HL9" t="str">
        <f t="shared" si="10"/>
        <v> </v>
      </c>
      <c r="HM9" t="str">
        <f t="shared" si="10"/>
        <v> </v>
      </c>
      <c r="HN9" t="str">
        <f t="shared" si="10"/>
        <v> </v>
      </c>
      <c r="HO9" t="str">
        <f t="shared" si="10"/>
        <v> </v>
      </c>
      <c r="HP9" t="str">
        <f t="shared" si="10"/>
        <v> </v>
      </c>
      <c r="HQ9" t="str">
        <f t="shared" si="10"/>
        <v> </v>
      </c>
      <c r="HR9" t="str">
        <f t="shared" si="10"/>
        <v> </v>
      </c>
      <c r="HS9" t="str">
        <f t="shared" si="10"/>
        <v> </v>
      </c>
      <c r="HT9" t="str">
        <f t="shared" si="10"/>
        <v> </v>
      </c>
      <c r="HU9" t="str">
        <f t="shared" si="10"/>
        <v> </v>
      </c>
      <c r="HV9" t="str">
        <f t="shared" si="10"/>
        <v> </v>
      </c>
      <c r="HW9" t="str">
        <f t="shared" si="10"/>
        <v> </v>
      </c>
      <c r="HX9" t="str">
        <f t="shared" si="10"/>
        <v> </v>
      </c>
      <c r="HY9" t="str">
        <f t="shared" si="10"/>
        <v> </v>
      </c>
      <c r="HZ9" t="str">
        <f t="shared" si="10"/>
        <v> </v>
      </c>
      <c r="IA9" t="str">
        <f t="shared" si="10"/>
        <v> </v>
      </c>
      <c r="IB9" t="str">
        <f t="shared" si="10"/>
        <v> </v>
      </c>
      <c r="IC9" t="str">
        <f t="shared" si="10"/>
        <v> </v>
      </c>
      <c r="ID9" t="str">
        <f t="shared" si="10"/>
        <v> </v>
      </c>
      <c r="IE9" t="str">
        <f t="shared" si="10"/>
        <v> </v>
      </c>
    </row>
    <row r="10" spans="1:239" ht="12" customHeight="1" thickBot="1">
      <c r="A10" s="9" t="str">
        <f>'CURRENT YEAR'!A10</f>
        <v>Subcontractors authorized</v>
      </c>
      <c r="B10" s="24">
        <f t="shared" si="12"/>
        <v>-21</v>
      </c>
      <c r="C10" s="90">
        <f>EDATE($B$2,B10)</f>
        <v>36800</v>
      </c>
      <c r="D10" s="11">
        <f t="shared" si="11"/>
        <v>1</v>
      </c>
      <c r="F10" s="11" t="str">
        <f t="shared" si="11"/>
        <v> </v>
      </c>
      <c r="H10" s="11" t="str">
        <f t="shared" si="11"/>
        <v> </v>
      </c>
      <c r="J10" s="11" t="str">
        <f t="shared" si="11"/>
        <v> </v>
      </c>
      <c r="L10" s="11" t="str">
        <f t="shared" si="11"/>
        <v> </v>
      </c>
      <c r="N10" s="11" t="str">
        <f t="shared" si="11"/>
        <v> </v>
      </c>
      <c r="P10" s="11" t="str">
        <f t="shared" si="11"/>
        <v> </v>
      </c>
      <c r="R10" s="11" t="str">
        <f t="shared" si="11"/>
        <v> </v>
      </c>
      <c r="T10" s="11" t="str">
        <f t="shared" si="11"/>
        <v> </v>
      </c>
      <c r="V10" s="11" t="str">
        <f t="shared" si="11"/>
        <v> </v>
      </c>
      <c r="X10" s="11" t="str">
        <f t="shared" si="11"/>
        <v> </v>
      </c>
      <c r="Z10" s="11" t="str">
        <f t="shared" si="11"/>
        <v> </v>
      </c>
      <c r="AA10" s="11" t="str">
        <f>IF($C10=AA$5,1," ")</f>
        <v> </v>
      </c>
      <c r="AB10" s="11" t="str">
        <f t="shared" si="11"/>
        <v> </v>
      </c>
      <c r="AC10" s="11" t="str">
        <f t="shared" si="11"/>
        <v> </v>
      </c>
      <c r="AD10" s="15" t="str">
        <f>IF(AA10=1,AA$5,IF(AB10=1,AB$5,IF(AC10=1,AC$5," ")))</f>
        <v> </v>
      </c>
      <c r="AE10" s="11" t="str">
        <f t="shared" si="11"/>
        <v> </v>
      </c>
      <c r="AF10" s="11" t="str">
        <f t="shared" si="11"/>
        <v> </v>
      </c>
      <c r="AG10" s="11" t="str">
        <f t="shared" si="11"/>
        <v> </v>
      </c>
      <c r="AH10" s="15" t="str">
        <f>IF(AE10=1,AE$5,IF(AF10=1,AF$5,IF(AG10=1,AG$5," ")))</f>
        <v> </v>
      </c>
      <c r="AI10" s="11" t="str">
        <f t="shared" si="11"/>
        <v> </v>
      </c>
      <c r="AJ10" s="11" t="str">
        <f t="shared" si="11"/>
        <v> </v>
      </c>
      <c r="AK10" s="11" t="str">
        <f t="shared" si="11"/>
        <v> </v>
      </c>
      <c r="AL10" s="15" t="str">
        <f>IF(AI10=1,AI$5,IF(AJ10=1,AJ$5,IF(AK10=1,AK$5," ")))</f>
        <v> </v>
      </c>
      <c r="AM10" s="11" t="str">
        <f t="shared" si="1"/>
        <v> </v>
      </c>
      <c r="AN10" s="11" t="str">
        <f t="shared" si="1"/>
        <v> </v>
      </c>
      <c r="AO10" s="11" t="str">
        <f t="shared" si="1"/>
        <v> </v>
      </c>
      <c r="AP10" s="15" t="str">
        <f>IF(AM10=1,AM$5,IF(AN10=1,AN$5,IF(AO10=1,AO$5," ")))</f>
        <v> </v>
      </c>
      <c r="AQ10" s="11" t="str">
        <f t="shared" si="1"/>
        <v> </v>
      </c>
      <c r="AR10" s="11" t="str">
        <f t="shared" si="1"/>
        <v> </v>
      </c>
      <c r="AS10" s="11" t="str">
        <f t="shared" si="1"/>
        <v> </v>
      </c>
      <c r="AT10" s="15" t="str">
        <f>IF(AQ10=1,AQ$5,IF(AR10=1,AR$5,IF(AS10=1,AS$5," ")))</f>
        <v> </v>
      </c>
      <c r="AU10" s="11" t="str">
        <f t="shared" si="1"/>
        <v> </v>
      </c>
      <c r="AV10" s="11" t="str">
        <f t="shared" si="1"/>
        <v> </v>
      </c>
      <c r="AW10" s="11" t="str">
        <f t="shared" si="1"/>
        <v> </v>
      </c>
      <c r="AX10" s="15" t="str">
        <f>IF(AU10=1,AU$5,IF(AV10=1,AV$5,IF(AW10=1,AW$5," ")))</f>
        <v> </v>
      </c>
      <c r="AY10" s="11" t="str">
        <f t="shared" si="1"/>
        <v> </v>
      </c>
      <c r="AZ10" s="11" t="str">
        <f t="shared" si="1"/>
        <v> </v>
      </c>
      <c r="BA10" s="11" t="str">
        <f t="shared" si="1"/>
        <v> </v>
      </c>
      <c r="BB10" s="15" t="str">
        <f>IF(AY10=1,AY$5,IF(AZ10=1,AZ$5,IF(BA10=1,BA$5," ")))</f>
        <v> </v>
      </c>
      <c r="BC10" s="11" t="str">
        <f t="shared" si="1"/>
        <v> </v>
      </c>
      <c r="BD10" s="11" t="str">
        <f t="shared" si="1"/>
        <v> </v>
      </c>
      <c r="BE10" s="11" t="str">
        <f t="shared" si="1"/>
        <v> </v>
      </c>
      <c r="BF10" s="15" t="str">
        <f>IF(BC10=1,BC$5,IF(BD10=1,BD$5,IF(BE10=1,BE$5," ")))</f>
        <v> </v>
      </c>
      <c r="BG10" s="11" t="str">
        <f t="shared" si="1"/>
        <v> </v>
      </c>
      <c r="BH10" s="11" t="str">
        <f t="shared" si="1"/>
        <v> </v>
      </c>
      <c r="BI10" s="11" t="str">
        <f t="shared" si="1"/>
        <v> </v>
      </c>
      <c r="BJ10" s="15" t="str">
        <f>IF(BG10=1,BG$5,IF(BH10=1,BH$5,IF(BI10=1,BI$5," ")))</f>
        <v> </v>
      </c>
      <c r="BK10" s="11" t="str">
        <f t="shared" si="1"/>
        <v> </v>
      </c>
      <c r="BL10" s="11" t="str">
        <f t="shared" si="1"/>
        <v> </v>
      </c>
      <c r="BM10" s="11" t="str">
        <f t="shared" si="1"/>
        <v> </v>
      </c>
      <c r="BN10" s="15" t="str">
        <f>IF(BK10=1,BK$5,IF(BL10=1,BL$5,IF(BM10=1,BM$5," ")))</f>
        <v> </v>
      </c>
      <c r="BO10" s="11" t="str">
        <f t="shared" si="1"/>
        <v> </v>
      </c>
      <c r="BP10" s="11" t="str">
        <f t="shared" si="1"/>
        <v> </v>
      </c>
      <c r="BQ10" s="11" t="str">
        <f t="shared" si="1"/>
        <v> </v>
      </c>
      <c r="BR10" s="15" t="str">
        <f>IF(BO10=1,BO$5,IF(BP10=1,BP$5,IF(BQ10=1,BQ$5," ")))</f>
        <v> </v>
      </c>
      <c r="BS10" s="11" t="str">
        <f t="shared" si="1"/>
        <v> </v>
      </c>
      <c r="BT10" s="11" t="str">
        <f t="shared" si="1"/>
        <v> </v>
      </c>
      <c r="BU10" s="11" t="str">
        <f t="shared" si="1"/>
        <v> </v>
      </c>
      <c r="BV10" s="15" t="str">
        <f>IF(BS10=1,BS$5,IF(BT10=1,BT$5,IF(BU10=1,BU$5," ")))</f>
        <v> </v>
      </c>
      <c r="BW10" s="11" t="str">
        <f t="shared" si="1"/>
        <v> </v>
      </c>
      <c r="BX10" s="11" t="str">
        <f t="shared" si="1"/>
        <v> </v>
      </c>
      <c r="BY10" s="11" t="str">
        <f t="shared" si="1"/>
        <v> </v>
      </c>
      <c r="BZ10" s="15" t="str">
        <f>IF(BW10=1,BW$5,IF(BX10=1,BX$5,IF(BY10=1,BY$5," ")))</f>
        <v> </v>
      </c>
      <c r="CA10" s="11" t="str">
        <f t="shared" si="1"/>
        <v> </v>
      </c>
      <c r="CB10" s="11" t="str">
        <f t="shared" si="1"/>
        <v> </v>
      </c>
      <c r="CC10" s="11" t="str">
        <f t="shared" si="1"/>
        <v> </v>
      </c>
      <c r="CD10" s="15" t="str">
        <f>IF(CA10=1,CA$5,IF(CB10=1,CB$5,IF(CC10=1,CC$5," ")))</f>
        <v> </v>
      </c>
      <c r="CE10" t="str">
        <f t="shared" si="2"/>
        <v> </v>
      </c>
      <c r="CF10" t="str">
        <f t="shared" si="2"/>
        <v> </v>
      </c>
      <c r="CG10" t="str">
        <f t="shared" si="2"/>
        <v> </v>
      </c>
      <c r="CH10" s="15" t="str">
        <f>IF(CE10=1,CE$5,IF(CF10=1,CF$5,IF(CG10=1,CG$5," ")))</f>
        <v> </v>
      </c>
      <c r="CI10" t="str">
        <f t="shared" si="2"/>
        <v> </v>
      </c>
      <c r="CJ10" t="str">
        <f t="shared" si="2"/>
        <v> </v>
      </c>
      <c r="CK10" t="str">
        <f t="shared" si="2"/>
        <v> </v>
      </c>
      <c r="CL10" s="15" t="str">
        <f>IF(CI10=1,CI$5,IF(CJ10=1,CJ$5,IF(CK10=1,CK$5," ")))</f>
        <v> </v>
      </c>
      <c r="CM10" t="str">
        <f t="shared" si="2"/>
        <v> </v>
      </c>
      <c r="CN10" t="str">
        <f t="shared" si="2"/>
        <v> </v>
      </c>
      <c r="CO10" t="str">
        <f t="shared" si="2"/>
        <v> </v>
      </c>
      <c r="CP10" s="15" t="str">
        <f>IF(CM10=1,CM$5,IF(CN10=1,CN$5,IF(CO10=1,CO$5," ")))</f>
        <v> </v>
      </c>
      <c r="CQ10" t="str">
        <f t="shared" si="2"/>
        <v> </v>
      </c>
      <c r="CR10" t="str">
        <f t="shared" si="3"/>
        <v> </v>
      </c>
      <c r="CS10" t="str">
        <f t="shared" si="3"/>
        <v> </v>
      </c>
      <c r="CT10" s="15" t="str">
        <f>IF(CQ10=1,CQ$5,IF(CR10=1,CR$5,IF(CS10=1,CS$5," ")))</f>
        <v> </v>
      </c>
      <c r="CU10" t="str">
        <f t="shared" si="3"/>
        <v> </v>
      </c>
      <c r="CV10" t="str">
        <f t="shared" si="3"/>
        <v> </v>
      </c>
      <c r="CW10" t="str">
        <f t="shared" si="3"/>
        <v> </v>
      </c>
      <c r="CX10" s="15" t="str">
        <f>IF(CU10=1,CU$5,IF(CV10=1,CV$5,IF(CW10=1,CW$5," ")))</f>
        <v> </v>
      </c>
      <c r="CY10" t="str">
        <f t="shared" si="3"/>
        <v> </v>
      </c>
      <c r="CZ10" t="str">
        <f t="shared" si="3"/>
        <v> </v>
      </c>
      <c r="DA10" t="str">
        <f t="shared" si="3"/>
        <v> </v>
      </c>
      <c r="DB10" s="15" t="str">
        <f>IF(CY10=1,CY$5,IF(CZ10=1,CZ$5,IF(DA10=1,DA$5," ")))</f>
        <v> </v>
      </c>
      <c r="DC10" t="str">
        <f t="shared" si="3"/>
        <v> </v>
      </c>
      <c r="DD10" t="str">
        <f t="shared" si="4"/>
        <v> </v>
      </c>
      <c r="DE10" t="str">
        <f t="shared" si="4"/>
        <v> </v>
      </c>
      <c r="DF10" t="str">
        <f t="shared" si="4"/>
        <v> </v>
      </c>
      <c r="DG10" t="str">
        <f t="shared" si="4"/>
        <v> </v>
      </c>
      <c r="DH10" t="str">
        <f t="shared" si="4"/>
        <v> </v>
      </c>
      <c r="DI10" t="str">
        <f t="shared" si="4"/>
        <v> </v>
      </c>
      <c r="DJ10" t="str">
        <f t="shared" si="4"/>
        <v> </v>
      </c>
      <c r="DK10" t="str">
        <f t="shared" si="4"/>
        <v> </v>
      </c>
      <c r="DL10" t="str">
        <f t="shared" si="4"/>
        <v> </v>
      </c>
      <c r="DM10" t="str">
        <f t="shared" si="4"/>
        <v> </v>
      </c>
      <c r="DN10" t="str">
        <f t="shared" si="5"/>
        <v> </v>
      </c>
      <c r="DO10" t="str">
        <f t="shared" si="5"/>
        <v> </v>
      </c>
      <c r="DP10" t="str">
        <f t="shared" si="5"/>
        <v> </v>
      </c>
      <c r="DQ10" t="str">
        <f t="shared" si="5"/>
        <v> </v>
      </c>
      <c r="DR10" t="str">
        <f t="shared" si="5"/>
        <v> </v>
      </c>
      <c r="DS10" t="str">
        <f t="shared" si="5"/>
        <v> </v>
      </c>
      <c r="DT10" t="str">
        <f t="shared" si="5"/>
        <v> </v>
      </c>
      <c r="DU10" t="str">
        <f t="shared" si="5"/>
        <v> </v>
      </c>
      <c r="DV10" t="str">
        <f t="shared" si="5"/>
        <v> </v>
      </c>
      <c r="DW10" t="str">
        <f t="shared" si="5"/>
        <v> </v>
      </c>
      <c r="DX10" t="str">
        <f t="shared" si="6"/>
        <v> </v>
      </c>
      <c r="DY10" t="str">
        <f t="shared" si="6"/>
        <v> </v>
      </c>
      <c r="DZ10" t="str">
        <f t="shared" si="6"/>
        <v> </v>
      </c>
      <c r="EA10" t="str">
        <f t="shared" si="6"/>
        <v> </v>
      </c>
      <c r="EB10" t="str">
        <f t="shared" si="6"/>
        <v> </v>
      </c>
      <c r="EC10" t="str">
        <f t="shared" si="6"/>
        <v> </v>
      </c>
      <c r="ED10" t="str">
        <f t="shared" si="6"/>
        <v> </v>
      </c>
      <c r="EE10" t="str">
        <f t="shared" si="6"/>
        <v> </v>
      </c>
      <c r="EF10" t="str">
        <f t="shared" si="6"/>
        <v> </v>
      </c>
      <c r="EG10" t="str">
        <f t="shared" si="6"/>
        <v> </v>
      </c>
      <c r="EH10" t="str">
        <f t="shared" si="7"/>
        <v> </v>
      </c>
      <c r="EI10" t="str">
        <f t="shared" si="7"/>
        <v> </v>
      </c>
      <c r="EJ10" t="str">
        <f t="shared" si="7"/>
        <v> </v>
      </c>
      <c r="EK10" t="str">
        <f t="shared" si="7"/>
        <v> </v>
      </c>
      <c r="EL10" t="str">
        <f t="shared" si="7"/>
        <v> </v>
      </c>
      <c r="EM10" t="str">
        <f t="shared" si="7"/>
        <v> </v>
      </c>
      <c r="EN10" t="str">
        <f t="shared" si="7"/>
        <v> </v>
      </c>
      <c r="EO10" t="str">
        <f t="shared" si="7"/>
        <v> </v>
      </c>
      <c r="EP10" t="str">
        <f t="shared" si="7"/>
        <v> </v>
      </c>
      <c r="EQ10" t="str">
        <f t="shared" si="7"/>
        <v> </v>
      </c>
      <c r="ER10" t="str">
        <f t="shared" si="8"/>
        <v> </v>
      </c>
      <c r="ES10" t="str">
        <f t="shared" si="8"/>
        <v> </v>
      </c>
      <c r="ET10" t="str">
        <f t="shared" si="8"/>
        <v> </v>
      </c>
      <c r="EU10" t="str">
        <f t="shared" si="8"/>
        <v> </v>
      </c>
      <c r="EV10" t="str">
        <f t="shared" si="8"/>
        <v> </v>
      </c>
      <c r="EW10" t="str">
        <f t="shared" si="8"/>
        <v> </v>
      </c>
      <c r="EX10" t="str">
        <f t="shared" si="9"/>
        <v> </v>
      </c>
      <c r="EY10" t="str">
        <f t="shared" si="9"/>
        <v> </v>
      </c>
      <c r="EZ10" t="str">
        <f t="shared" si="9"/>
        <v> </v>
      </c>
      <c r="FA10" t="str">
        <f t="shared" si="9"/>
        <v> </v>
      </c>
      <c r="FB10" t="str">
        <f t="shared" si="9"/>
        <v> </v>
      </c>
      <c r="FC10" t="str">
        <f t="shared" si="9"/>
        <v> </v>
      </c>
      <c r="FD10" t="str">
        <f t="shared" si="9"/>
        <v> </v>
      </c>
      <c r="FE10" t="str">
        <f t="shared" si="9"/>
        <v> </v>
      </c>
      <c r="FF10" t="str">
        <f t="shared" si="9"/>
        <v> </v>
      </c>
      <c r="FG10" t="str">
        <f t="shared" si="9"/>
        <v> </v>
      </c>
      <c r="FH10" t="str">
        <f t="shared" si="9"/>
        <v> </v>
      </c>
      <c r="FI10" t="str">
        <f t="shared" si="9"/>
        <v> </v>
      </c>
      <c r="FJ10" t="str">
        <f t="shared" si="9"/>
        <v> </v>
      </c>
      <c r="FK10" t="str">
        <f t="shared" si="9"/>
        <v> </v>
      </c>
      <c r="FL10" t="str">
        <f t="shared" si="9"/>
        <v> </v>
      </c>
      <c r="FM10" t="str">
        <f t="shared" si="9"/>
        <v> </v>
      </c>
      <c r="FN10" t="str">
        <f t="shared" si="9"/>
        <v> </v>
      </c>
      <c r="FO10" t="str">
        <f t="shared" si="9"/>
        <v> </v>
      </c>
      <c r="FP10" t="str">
        <f t="shared" si="9"/>
        <v> </v>
      </c>
      <c r="FQ10" t="str">
        <f t="shared" si="9"/>
        <v> </v>
      </c>
      <c r="FR10" t="str">
        <f t="shared" si="9"/>
        <v> </v>
      </c>
      <c r="FS10" t="str">
        <f t="shared" si="9"/>
        <v> </v>
      </c>
      <c r="FT10" t="str">
        <f t="shared" si="9"/>
        <v> </v>
      </c>
      <c r="FU10" t="str">
        <f aca="true" t="shared" si="13" ref="FU10:GZ10">IF($C10=FU$5,"X"," ")</f>
        <v> </v>
      </c>
      <c r="FV10" t="str">
        <f t="shared" si="13"/>
        <v> </v>
      </c>
      <c r="FW10" t="str">
        <f t="shared" si="13"/>
        <v> </v>
      </c>
      <c r="FX10" t="str">
        <f t="shared" si="13"/>
        <v> </v>
      </c>
      <c r="FY10" t="str">
        <f t="shared" si="13"/>
        <v> </v>
      </c>
      <c r="FZ10" t="str">
        <f t="shared" si="13"/>
        <v> </v>
      </c>
      <c r="GA10" t="str">
        <f t="shared" si="13"/>
        <v> </v>
      </c>
      <c r="GB10" t="str">
        <f t="shared" si="13"/>
        <v> </v>
      </c>
      <c r="GC10" t="str">
        <f t="shared" si="13"/>
        <v> </v>
      </c>
      <c r="GD10" t="str">
        <f t="shared" si="13"/>
        <v> </v>
      </c>
      <c r="GE10" t="str">
        <f t="shared" si="13"/>
        <v> </v>
      </c>
      <c r="GF10" t="str">
        <f t="shared" si="13"/>
        <v> </v>
      </c>
      <c r="GG10" t="str">
        <f t="shared" si="13"/>
        <v> </v>
      </c>
      <c r="GH10" t="str">
        <f t="shared" si="13"/>
        <v> </v>
      </c>
      <c r="GI10" t="str">
        <f t="shared" si="13"/>
        <v> </v>
      </c>
      <c r="GJ10" t="str">
        <f t="shared" si="13"/>
        <v> </v>
      </c>
      <c r="GK10" t="str">
        <f t="shared" si="13"/>
        <v> </v>
      </c>
      <c r="GL10" t="str">
        <f t="shared" si="13"/>
        <v> </v>
      </c>
      <c r="GM10" t="str">
        <f t="shared" si="13"/>
        <v> </v>
      </c>
      <c r="GN10" t="str">
        <f t="shared" si="13"/>
        <v> </v>
      </c>
      <c r="GO10" t="str">
        <f t="shared" si="13"/>
        <v> </v>
      </c>
      <c r="GP10" t="str">
        <f t="shared" si="13"/>
        <v> </v>
      </c>
      <c r="GQ10" t="str">
        <f t="shared" si="13"/>
        <v> </v>
      </c>
      <c r="GR10" t="str">
        <f t="shared" si="13"/>
        <v> </v>
      </c>
      <c r="GS10" t="str">
        <f t="shared" si="13"/>
        <v> </v>
      </c>
      <c r="GT10" t="str">
        <f t="shared" si="13"/>
        <v> </v>
      </c>
      <c r="GU10" t="str">
        <f t="shared" si="13"/>
        <v> </v>
      </c>
      <c r="GV10" t="str">
        <f t="shared" si="13"/>
        <v> </v>
      </c>
      <c r="GW10" t="str">
        <f t="shared" si="13"/>
        <v> </v>
      </c>
      <c r="GX10" t="str">
        <f t="shared" si="13"/>
        <v> </v>
      </c>
      <c r="GY10" t="str">
        <f t="shared" si="13"/>
        <v> </v>
      </c>
      <c r="GZ10" t="str">
        <f t="shared" si="13"/>
        <v> </v>
      </c>
      <c r="HA10" t="str">
        <f aca="true" t="shared" si="14" ref="HA10:IE10">IF($C10=HA$5,"X"," ")</f>
        <v> </v>
      </c>
      <c r="HB10" t="str">
        <f t="shared" si="14"/>
        <v> </v>
      </c>
      <c r="HC10" t="str">
        <f t="shared" si="14"/>
        <v> </v>
      </c>
      <c r="HD10" t="str">
        <f t="shared" si="14"/>
        <v> </v>
      </c>
      <c r="HE10" t="str">
        <f t="shared" si="14"/>
        <v> </v>
      </c>
      <c r="HF10" t="str">
        <f t="shared" si="14"/>
        <v> </v>
      </c>
      <c r="HG10" t="str">
        <f t="shared" si="14"/>
        <v> </v>
      </c>
      <c r="HH10" t="str">
        <f t="shared" si="14"/>
        <v> </v>
      </c>
      <c r="HI10" t="str">
        <f t="shared" si="14"/>
        <v> </v>
      </c>
      <c r="HJ10" t="str">
        <f t="shared" si="14"/>
        <v> </v>
      </c>
      <c r="HK10" t="str">
        <f t="shared" si="14"/>
        <v> </v>
      </c>
      <c r="HL10" t="str">
        <f t="shared" si="14"/>
        <v> </v>
      </c>
      <c r="HM10" t="str">
        <f t="shared" si="14"/>
        <v> </v>
      </c>
      <c r="HN10" t="str">
        <f t="shared" si="14"/>
        <v> </v>
      </c>
      <c r="HO10" t="str">
        <f t="shared" si="14"/>
        <v> </v>
      </c>
      <c r="HP10" t="str">
        <f t="shared" si="14"/>
        <v> </v>
      </c>
      <c r="HQ10" t="str">
        <f t="shared" si="14"/>
        <v> </v>
      </c>
      <c r="HR10" t="str">
        <f t="shared" si="14"/>
        <v> </v>
      </c>
      <c r="HS10" t="str">
        <f t="shared" si="14"/>
        <v> </v>
      </c>
      <c r="HT10" t="str">
        <f t="shared" si="14"/>
        <v> </v>
      </c>
      <c r="HU10" t="str">
        <f t="shared" si="14"/>
        <v> </v>
      </c>
      <c r="HV10" t="str">
        <f t="shared" si="14"/>
        <v> </v>
      </c>
      <c r="HW10" t="str">
        <f t="shared" si="14"/>
        <v> </v>
      </c>
      <c r="HX10" t="str">
        <f t="shared" si="14"/>
        <v> </v>
      </c>
      <c r="HY10" t="str">
        <f t="shared" si="14"/>
        <v> </v>
      </c>
      <c r="HZ10" t="str">
        <f t="shared" si="14"/>
        <v> </v>
      </c>
      <c r="IA10" t="str">
        <f t="shared" si="14"/>
        <v> </v>
      </c>
      <c r="IB10" t="str">
        <f t="shared" si="14"/>
        <v> </v>
      </c>
      <c r="IC10" t="str">
        <f t="shared" si="14"/>
        <v> </v>
      </c>
      <c r="ID10" t="str">
        <f t="shared" si="14"/>
        <v> </v>
      </c>
      <c r="IE10" t="str">
        <f t="shared" si="14"/>
        <v> </v>
      </c>
    </row>
    <row r="11" spans="1:239" ht="12.75" customHeight="1" thickBot="1">
      <c r="A11" s="9" t="str">
        <f>'CURRENT YEAR'!A11</f>
        <v>PAF &amp; fairing matl, fab, &amp; assemb auth for prod</v>
      </c>
      <c r="B11" s="24">
        <f t="shared" si="12"/>
        <v>-18</v>
      </c>
      <c r="C11" s="90">
        <f>EDATE($B$2,B11)</f>
        <v>36892</v>
      </c>
      <c r="D11" s="11" t="str">
        <f t="shared" si="11"/>
        <v> </v>
      </c>
      <c r="F11" s="11" t="str">
        <f t="shared" si="11"/>
        <v> </v>
      </c>
      <c r="H11" s="11" t="str">
        <f t="shared" si="11"/>
        <v> </v>
      </c>
      <c r="J11" s="11">
        <f t="shared" si="11"/>
        <v>1</v>
      </c>
      <c r="L11" s="11" t="str">
        <f t="shared" si="11"/>
        <v> </v>
      </c>
      <c r="N11" s="11" t="str">
        <f t="shared" si="11"/>
        <v> </v>
      </c>
      <c r="P11" s="11" t="str">
        <f t="shared" si="11"/>
        <v> </v>
      </c>
      <c r="R11" s="11" t="str">
        <f t="shared" si="11"/>
        <v> </v>
      </c>
      <c r="T11" s="11" t="str">
        <f t="shared" si="11"/>
        <v> </v>
      </c>
      <c r="V11" s="11" t="str">
        <f t="shared" si="11"/>
        <v> </v>
      </c>
      <c r="X11" s="11" t="str">
        <f t="shared" si="11"/>
        <v> </v>
      </c>
      <c r="Z11" s="11" t="str">
        <f t="shared" si="11"/>
        <v> </v>
      </c>
      <c r="AA11" s="11" t="str">
        <f t="shared" si="11"/>
        <v> </v>
      </c>
      <c r="AB11" s="11" t="str">
        <f t="shared" si="11"/>
        <v> </v>
      </c>
      <c r="AC11" s="11" t="str">
        <f t="shared" si="11"/>
        <v> </v>
      </c>
      <c r="AD11" s="15" t="str">
        <f aca="true" t="shared" si="15" ref="AD11:AD18">IF(AA11=1,AA$5,IF(AB11=1,AB$5,IF(AC11=1,AC$5," ")))</f>
        <v> </v>
      </c>
      <c r="AF11" s="11" t="str">
        <f t="shared" si="11"/>
        <v> </v>
      </c>
      <c r="AG11" s="11" t="str">
        <f t="shared" si="11"/>
        <v> </v>
      </c>
      <c r="AH11" s="15" t="str">
        <f aca="true" t="shared" si="16" ref="AH11:AH18">IF(AE11=1,AE$5,IF(AF11=1,AF$5,IF(AG11=1,AG$5," ")))</f>
        <v> </v>
      </c>
      <c r="AI11" s="11" t="str">
        <f t="shared" si="11"/>
        <v> </v>
      </c>
      <c r="AJ11" s="11" t="str">
        <f t="shared" si="11"/>
        <v> </v>
      </c>
      <c r="AK11" s="11" t="str">
        <f t="shared" si="11"/>
        <v> </v>
      </c>
      <c r="AL11" s="15" t="str">
        <f aca="true" t="shared" si="17" ref="AL11:AL18">IF(AI11=1,AI$5,IF(AJ11=1,AJ$5,IF(AK11=1,AK$5," ")))</f>
        <v> </v>
      </c>
      <c r="AM11" s="11" t="str">
        <f t="shared" si="1"/>
        <v> </v>
      </c>
      <c r="AN11" s="11" t="str">
        <f t="shared" si="1"/>
        <v> </v>
      </c>
      <c r="AO11" s="11" t="str">
        <f t="shared" si="1"/>
        <v> </v>
      </c>
      <c r="AP11" s="15" t="str">
        <f aca="true" t="shared" si="18" ref="AP11:AP18">IF(AM11=1,AM$5,IF(AN11=1,AN$5,IF(AO11=1,AO$5," ")))</f>
        <v> </v>
      </c>
      <c r="AQ11" s="11" t="str">
        <f t="shared" si="1"/>
        <v> </v>
      </c>
      <c r="AR11" s="11" t="str">
        <f t="shared" si="1"/>
        <v> </v>
      </c>
      <c r="AS11" s="11" t="str">
        <f t="shared" si="1"/>
        <v> </v>
      </c>
      <c r="AT11" s="15" t="str">
        <f aca="true" t="shared" si="19" ref="AT11:AT18">IF(AQ11=1,AQ$5,IF(AR11=1,AR$5,IF(AS11=1,AS$5," ")))</f>
        <v> </v>
      </c>
      <c r="AU11" s="11" t="str">
        <f t="shared" si="1"/>
        <v> </v>
      </c>
      <c r="AV11" s="11" t="str">
        <f t="shared" si="1"/>
        <v> </v>
      </c>
      <c r="AW11" s="11" t="str">
        <f t="shared" si="1"/>
        <v> </v>
      </c>
      <c r="AX11" s="15" t="str">
        <f aca="true" t="shared" si="20" ref="AX11:AX18">IF(AU11=1,AU$5,IF(AV11=1,AV$5,IF(AW11=1,AW$5," ")))</f>
        <v> </v>
      </c>
      <c r="AY11" s="11" t="str">
        <f t="shared" si="1"/>
        <v> </v>
      </c>
      <c r="AZ11" s="11" t="str">
        <f t="shared" si="1"/>
        <v> </v>
      </c>
      <c r="BA11" s="11" t="str">
        <f t="shared" si="1"/>
        <v> </v>
      </c>
      <c r="BB11" s="15" t="str">
        <f aca="true" t="shared" si="21" ref="BB11:BB18">IF(AY11=1,AY$5,IF(AZ11=1,AZ$5,IF(BA11=1,BA$5," ")))</f>
        <v> </v>
      </c>
      <c r="BC11" s="11" t="str">
        <f t="shared" si="1"/>
        <v> </v>
      </c>
      <c r="BD11" s="11" t="str">
        <f t="shared" si="1"/>
        <v> </v>
      </c>
      <c r="BE11" s="11" t="str">
        <f t="shared" si="1"/>
        <v> </v>
      </c>
      <c r="BF11" s="15" t="str">
        <f aca="true" t="shared" si="22" ref="BF11:BF18">IF(BC11=1,BC$5,IF(BD11=1,BD$5,IF(BE11=1,BE$5," ")))</f>
        <v> </v>
      </c>
      <c r="BG11" s="11" t="str">
        <f t="shared" si="1"/>
        <v> </v>
      </c>
      <c r="BH11" s="11" t="str">
        <f t="shared" si="1"/>
        <v> </v>
      </c>
      <c r="BI11" s="11" t="str">
        <f t="shared" si="1"/>
        <v> </v>
      </c>
      <c r="BJ11" s="15" t="str">
        <f aca="true" t="shared" si="23" ref="BJ11:BJ18">IF(BG11=1,BG$5,IF(BH11=1,BH$5,IF(BI11=1,BI$5," ")))</f>
        <v> </v>
      </c>
      <c r="BK11" s="11" t="str">
        <f t="shared" si="1"/>
        <v> </v>
      </c>
      <c r="BL11" s="11" t="str">
        <f t="shared" si="1"/>
        <v> </v>
      </c>
      <c r="BM11" s="11" t="str">
        <f t="shared" si="1"/>
        <v> </v>
      </c>
      <c r="BN11" s="15" t="str">
        <f aca="true" t="shared" si="24" ref="BN11:BN18">IF(BK11=1,BK$5,IF(BL11=1,BL$5,IF(BM11=1,BM$5," ")))</f>
        <v> </v>
      </c>
      <c r="BO11" s="11" t="str">
        <f t="shared" si="1"/>
        <v> </v>
      </c>
      <c r="BP11" s="11" t="str">
        <f t="shared" si="1"/>
        <v> </v>
      </c>
      <c r="BQ11" s="11" t="str">
        <f t="shared" si="1"/>
        <v> </v>
      </c>
      <c r="BR11" s="15" t="str">
        <f aca="true" t="shared" si="25" ref="BR11:BR18">IF(BO11=1,BO$5,IF(BP11=1,BP$5,IF(BQ11=1,BQ$5," ")))</f>
        <v> </v>
      </c>
      <c r="BS11" s="11" t="str">
        <f t="shared" si="1"/>
        <v> </v>
      </c>
      <c r="BT11" s="11" t="str">
        <f t="shared" si="1"/>
        <v> </v>
      </c>
      <c r="BU11" s="11" t="str">
        <f t="shared" si="1"/>
        <v> </v>
      </c>
      <c r="BV11" s="15" t="str">
        <f aca="true" t="shared" si="26" ref="BV11:BV18">IF(BS11=1,BS$5,IF(BT11=1,BT$5,IF(BU11=1,BU$5," ")))</f>
        <v> </v>
      </c>
      <c r="BW11" s="11" t="str">
        <f t="shared" si="1"/>
        <v> </v>
      </c>
      <c r="BX11" s="11" t="str">
        <f t="shared" si="1"/>
        <v> </v>
      </c>
      <c r="BY11" s="11" t="str">
        <f t="shared" si="1"/>
        <v> </v>
      </c>
      <c r="BZ11" s="15" t="str">
        <f aca="true" t="shared" si="27" ref="BZ11:BZ18">IF(BW11=1,BW$5,IF(BX11=1,BX$5,IF(BY11=1,BY$5," ")))</f>
        <v> </v>
      </c>
      <c r="CA11" s="11" t="str">
        <f t="shared" si="1"/>
        <v> </v>
      </c>
      <c r="CB11" s="11" t="str">
        <f t="shared" si="1"/>
        <v> </v>
      </c>
      <c r="CC11" s="11" t="str">
        <f t="shared" si="1"/>
        <v> </v>
      </c>
      <c r="CD11" s="15" t="str">
        <f aca="true" t="shared" si="28" ref="CD11:CD18">IF(CA11=1,CA$5,IF(CB11=1,CB$5,IF(CC11=1,CC$5," ")))</f>
        <v> </v>
      </c>
      <c r="CE11" t="str">
        <f t="shared" si="2"/>
        <v> </v>
      </c>
      <c r="CF11" t="str">
        <f t="shared" si="2"/>
        <v> </v>
      </c>
      <c r="CG11" t="str">
        <f t="shared" si="2"/>
        <v> </v>
      </c>
      <c r="CH11" s="15" t="str">
        <f aca="true" t="shared" si="29" ref="CH11:CH18">IF(CE11=1,CE$5,IF(CF11=1,CF$5,IF(CG11=1,CG$5," ")))</f>
        <v> </v>
      </c>
      <c r="CI11" t="str">
        <f t="shared" si="2"/>
        <v> </v>
      </c>
      <c r="CJ11" t="str">
        <f t="shared" si="2"/>
        <v> </v>
      </c>
      <c r="CK11" t="str">
        <f t="shared" si="2"/>
        <v> </v>
      </c>
      <c r="CL11" s="15" t="str">
        <f aca="true" t="shared" si="30" ref="CL11:CL18">IF(CI11=1,CI$5,IF(CJ11=1,CJ$5,IF(CK11=1,CK$5," ")))</f>
        <v> </v>
      </c>
      <c r="CM11" t="str">
        <f t="shared" si="2"/>
        <v> </v>
      </c>
      <c r="CN11" t="str">
        <f t="shared" si="2"/>
        <v> </v>
      </c>
      <c r="CO11" t="str">
        <f t="shared" si="2"/>
        <v> </v>
      </c>
      <c r="CP11" s="15" t="str">
        <f aca="true" t="shared" si="31" ref="CP11:CP18">IF(CM11=1,CM$5,IF(CN11=1,CN$5,IF(CO11=1,CO$5," ")))</f>
        <v> </v>
      </c>
      <c r="CQ11" t="str">
        <f t="shared" si="2"/>
        <v> </v>
      </c>
      <c r="CR11" t="str">
        <f t="shared" si="3"/>
        <v> </v>
      </c>
      <c r="CS11" t="str">
        <f t="shared" si="3"/>
        <v> </v>
      </c>
      <c r="CT11" s="15" t="str">
        <f aca="true" t="shared" si="32" ref="CT11:CT18">IF(CQ11=1,CQ$5,IF(CR11=1,CR$5,IF(CS11=1,CS$5," ")))</f>
        <v> </v>
      </c>
      <c r="CU11" t="str">
        <f t="shared" si="3"/>
        <v> </v>
      </c>
      <c r="CV11" t="str">
        <f t="shared" si="3"/>
        <v> </v>
      </c>
      <c r="CW11" t="str">
        <f t="shared" si="3"/>
        <v> </v>
      </c>
      <c r="CX11" s="15" t="str">
        <f aca="true" t="shared" si="33" ref="CX11:CX18">IF(CU11=1,CU$5,IF(CV11=1,CV$5,IF(CW11=1,CW$5," ")))</f>
        <v> </v>
      </c>
      <c r="CY11" t="str">
        <f t="shared" si="3"/>
        <v> </v>
      </c>
      <c r="CZ11" t="str">
        <f t="shared" si="3"/>
        <v> </v>
      </c>
      <c r="DA11" t="str">
        <f t="shared" si="3"/>
        <v> </v>
      </c>
      <c r="DB11" s="15" t="str">
        <f aca="true" t="shared" si="34" ref="DB11:DB18">IF(CY11=1,CY$5,IF(CZ11=1,CZ$5,IF(DA11=1,DA$5," ")))</f>
        <v> </v>
      </c>
      <c r="DC11" t="str">
        <f t="shared" si="3"/>
        <v> </v>
      </c>
      <c r="DD11" t="str">
        <f t="shared" si="4"/>
        <v> </v>
      </c>
      <c r="DE11" t="str">
        <f t="shared" si="4"/>
        <v> </v>
      </c>
      <c r="DF11" t="str">
        <f t="shared" si="4"/>
        <v> </v>
      </c>
      <c r="DG11" t="str">
        <f t="shared" si="4"/>
        <v> </v>
      </c>
      <c r="DH11" t="str">
        <f t="shared" si="4"/>
        <v> </v>
      </c>
      <c r="DI11" t="str">
        <f t="shared" si="4"/>
        <v> </v>
      </c>
      <c r="DJ11" t="str">
        <f t="shared" si="4"/>
        <v> </v>
      </c>
      <c r="DK11" t="str">
        <f t="shared" si="4"/>
        <v> </v>
      </c>
      <c r="DL11" t="str">
        <f t="shared" si="4"/>
        <v> </v>
      </c>
      <c r="DM11" t="str">
        <f t="shared" si="4"/>
        <v> </v>
      </c>
      <c r="DN11" t="str">
        <f t="shared" si="5"/>
        <v> </v>
      </c>
      <c r="DO11" t="str">
        <f t="shared" si="5"/>
        <v> </v>
      </c>
      <c r="DP11" t="str">
        <f t="shared" si="5"/>
        <v> </v>
      </c>
      <c r="DQ11" t="str">
        <f t="shared" si="5"/>
        <v> </v>
      </c>
      <c r="DR11" t="str">
        <f t="shared" si="5"/>
        <v> </v>
      </c>
      <c r="DS11" t="str">
        <f t="shared" si="5"/>
        <v> </v>
      </c>
      <c r="DT11" t="str">
        <f t="shared" si="5"/>
        <v> </v>
      </c>
      <c r="DU11" t="str">
        <f t="shared" si="5"/>
        <v> </v>
      </c>
      <c r="DV11" t="str">
        <f t="shared" si="5"/>
        <v> </v>
      </c>
      <c r="DW11" t="str">
        <f t="shared" si="5"/>
        <v> </v>
      </c>
      <c r="DX11" t="str">
        <f t="shared" si="6"/>
        <v> </v>
      </c>
      <c r="DY11" t="str">
        <f t="shared" si="6"/>
        <v> </v>
      </c>
      <c r="DZ11" t="str">
        <f t="shared" si="6"/>
        <v> </v>
      </c>
      <c r="EA11" t="str">
        <f t="shared" si="6"/>
        <v> </v>
      </c>
      <c r="EB11" t="str">
        <f t="shared" si="6"/>
        <v> </v>
      </c>
      <c r="EC11" t="str">
        <f t="shared" si="6"/>
        <v> </v>
      </c>
      <c r="ED11" t="str">
        <f t="shared" si="6"/>
        <v> </v>
      </c>
      <c r="EE11" t="str">
        <f t="shared" si="6"/>
        <v> </v>
      </c>
      <c r="EF11" t="str">
        <f t="shared" si="6"/>
        <v> </v>
      </c>
      <c r="EG11" t="str">
        <f t="shared" si="6"/>
        <v> </v>
      </c>
      <c r="EH11" t="str">
        <f t="shared" si="7"/>
        <v> </v>
      </c>
      <c r="EI11" t="str">
        <f t="shared" si="7"/>
        <v> </v>
      </c>
      <c r="EJ11" t="str">
        <f t="shared" si="7"/>
        <v> </v>
      </c>
      <c r="EK11" t="str">
        <f t="shared" si="7"/>
        <v> </v>
      </c>
      <c r="EL11" t="str">
        <f t="shared" si="7"/>
        <v> </v>
      </c>
      <c r="EM11" t="str">
        <f t="shared" si="7"/>
        <v> </v>
      </c>
      <c r="EN11" t="str">
        <f t="shared" si="7"/>
        <v> </v>
      </c>
      <c r="EO11" t="str">
        <f t="shared" si="7"/>
        <v> </v>
      </c>
      <c r="EP11" t="str">
        <f t="shared" si="7"/>
        <v> </v>
      </c>
      <c r="EQ11" t="str">
        <f t="shared" si="7"/>
        <v> </v>
      </c>
      <c r="ER11" t="str">
        <f t="shared" si="8"/>
        <v> </v>
      </c>
      <c r="ES11" t="str">
        <f t="shared" si="8"/>
        <v> </v>
      </c>
      <c r="ET11" t="str">
        <f t="shared" si="8"/>
        <v> </v>
      </c>
      <c r="EU11" t="str">
        <f t="shared" si="8"/>
        <v> </v>
      </c>
      <c r="EV11" t="str">
        <f t="shared" si="8"/>
        <v> </v>
      </c>
      <c r="EW11" t="str">
        <f t="shared" si="8"/>
        <v> </v>
      </c>
      <c r="EX11" t="str">
        <f aca="true" t="shared" si="35" ref="EX11:FE14">IF($C11=EX$5,"X"," ")</f>
        <v> </v>
      </c>
      <c r="EY11" t="str">
        <f t="shared" si="35"/>
        <v> </v>
      </c>
      <c r="EZ11" t="str">
        <f t="shared" si="35"/>
        <v> </v>
      </c>
      <c r="FA11" t="str">
        <f t="shared" si="35"/>
        <v> </v>
      </c>
      <c r="FB11" t="str">
        <f t="shared" si="35"/>
        <v> </v>
      </c>
      <c r="FC11" t="str">
        <f t="shared" si="35"/>
        <v> </v>
      </c>
      <c r="FD11" t="str">
        <f t="shared" si="35"/>
        <v> </v>
      </c>
      <c r="FE11" t="str">
        <f t="shared" si="35"/>
        <v> </v>
      </c>
      <c r="FF11" t="str">
        <f aca="true" t="shared" si="36" ref="FF11:HQ14">IF($C11=FF$5,"X"," ")</f>
        <v> </v>
      </c>
      <c r="FG11" t="str">
        <f t="shared" si="36"/>
        <v> </v>
      </c>
      <c r="FH11" t="str">
        <f t="shared" si="36"/>
        <v> </v>
      </c>
      <c r="FI11" t="str">
        <f t="shared" si="36"/>
        <v> </v>
      </c>
      <c r="FJ11" t="str">
        <f t="shared" si="36"/>
        <v> </v>
      </c>
      <c r="FK11" t="str">
        <f t="shared" si="36"/>
        <v> </v>
      </c>
      <c r="FL11" t="str">
        <f t="shared" si="36"/>
        <v> </v>
      </c>
      <c r="FM11" t="str">
        <f t="shared" si="36"/>
        <v> </v>
      </c>
      <c r="FN11" t="str">
        <f t="shared" si="36"/>
        <v> </v>
      </c>
      <c r="FO11" t="str">
        <f t="shared" si="36"/>
        <v> </v>
      </c>
      <c r="FP11" t="str">
        <f t="shared" si="36"/>
        <v> </v>
      </c>
      <c r="FQ11" t="str">
        <f t="shared" si="36"/>
        <v> </v>
      </c>
      <c r="FR11" t="str">
        <f t="shared" si="36"/>
        <v> </v>
      </c>
      <c r="FS11" t="str">
        <f t="shared" si="36"/>
        <v> </v>
      </c>
      <c r="FT11" t="str">
        <f t="shared" si="36"/>
        <v> </v>
      </c>
      <c r="FU11" t="str">
        <f t="shared" si="36"/>
        <v> </v>
      </c>
      <c r="FV11" t="str">
        <f t="shared" si="36"/>
        <v> </v>
      </c>
      <c r="FW11" t="str">
        <f t="shared" si="36"/>
        <v> </v>
      </c>
      <c r="FX11" t="str">
        <f t="shared" si="36"/>
        <v> </v>
      </c>
      <c r="FY11" t="str">
        <f t="shared" si="36"/>
        <v> </v>
      </c>
      <c r="FZ11" t="str">
        <f t="shared" si="36"/>
        <v> </v>
      </c>
      <c r="GA11" t="str">
        <f t="shared" si="36"/>
        <v> </v>
      </c>
      <c r="GB11" t="str">
        <f t="shared" si="36"/>
        <v> </v>
      </c>
      <c r="GC11" t="str">
        <f t="shared" si="36"/>
        <v> </v>
      </c>
      <c r="GD11" t="str">
        <f t="shared" si="36"/>
        <v> </v>
      </c>
      <c r="GE11" t="str">
        <f t="shared" si="36"/>
        <v> </v>
      </c>
      <c r="GF11" t="str">
        <f t="shared" si="36"/>
        <v> </v>
      </c>
      <c r="GG11" t="str">
        <f t="shared" si="36"/>
        <v> </v>
      </c>
      <c r="GH11" t="str">
        <f t="shared" si="36"/>
        <v> </v>
      </c>
      <c r="GI11" t="str">
        <f t="shared" si="36"/>
        <v> </v>
      </c>
      <c r="GJ11" t="str">
        <f t="shared" si="36"/>
        <v> </v>
      </c>
      <c r="GK11" t="str">
        <f t="shared" si="36"/>
        <v> </v>
      </c>
      <c r="GL11" t="str">
        <f t="shared" si="36"/>
        <v> </v>
      </c>
      <c r="GM11" t="str">
        <f t="shared" si="36"/>
        <v> </v>
      </c>
      <c r="GN11" t="str">
        <f t="shared" si="36"/>
        <v> </v>
      </c>
      <c r="GO11" t="str">
        <f t="shared" si="36"/>
        <v> </v>
      </c>
      <c r="GP11" t="str">
        <f t="shared" si="36"/>
        <v> </v>
      </c>
      <c r="GQ11" t="str">
        <f t="shared" si="36"/>
        <v> </v>
      </c>
      <c r="GR11" t="str">
        <f t="shared" si="36"/>
        <v> </v>
      </c>
      <c r="GS11" t="str">
        <f t="shared" si="36"/>
        <v> </v>
      </c>
      <c r="GT11" t="str">
        <f t="shared" si="36"/>
        <v> </v>
      </c>
      <c r="GU11" t="str">
        <f t="shared" si="36"/>
        <v> </v>
      </c>
      <c r="GV11" t="str">
        <f t="shared" si="36"/>
        <v> </v>
      </c>
      <c r="GW11" t="str">
        <f t="shared" si="36"/>
        <v> </v>
      </c>
      <c r="GX11" t="str">
        <f t="shared" si="36"/>
        <v> </v>
      </c>
      <c r="GY11" t="str">
        <f t="shared" si="36"/>
        <v> </v>
      </c>
      <c r="GZ11" t="str">
        <f t="shared" si="36"/>
        <v> </v>
      </c>
      <c r="HA11" t="str">
        <f t="shared" si="36"/>
        <v> </v>
      </c>
      <c r="HB11" t="str">
        <f t="shared" si="36"/>
        <v> </v>
      </c>
      <c r="HC11" t="str">
        <f t="shared" si="36"/>
        <v> </v>
      </c>
      <c r="HD11" t="str">
        <f t="shared" si="36"/>
        <v> </v>
      </c>
      <c r="HE11" t="str">
        <f t="shared" si="36"/>
        <v> </v>
      </c>
      <c r="HF11" t="str">
        <f t="shared" si="36"/>
        <v> </v>
      </c>
      <c r="HG11" t="str">
        <f t="shared" si="36"/>
        <v> </v>
      </c>
      <c r="HH11" t="str">
        <f t="shared" si="36"/>
        <v> </v>
      </c>
      <c r="HI11" t="str">
        <f t="shared" si="36"/>
        <v> </v>
      </c>
      <c r="HJ11" t="str">
        <f t="shared" si="36"/>
        <v> </v>
      </c>
      <c r="HK11" t="str">
        <f t="shared" si="36"/>
        <v> </v>
      </c>
      <c r="HL11" t="str">
        <f t="shared" si="36"/>
        <v> </v>
      </c>
      <c r="HM11" t="str">
        <f t="shared" si="36"/>
        <v> </v>
      </c>
      <c r="HN11" t="str">
        <f t="shared" si="36"/>
        <v> </v>
      </c>
      <c r="HO11" t="str">
        <f t="shared" si="36"/>
        <v> </v>
      </c>
      <c r="HP11" t="str">
        <f t="shared" si="36"/>
        <v> </v>
      </c>
      <c r="HQ11" t="str">
        <f t="shared" si="36"/>
        <v> </v>
      </c>
      <c r="HR11" t="str">
        <f aca="true" t="shared" si="37" ref="HR11:IE13">IF($C11=HR$5,"X"," ")</f>
        <v> </v>
      </c>
      <c r="HS11" t="str">
        <f t="shared" si="37"/>
        <v> </v>
      </c>
      <c r="HT11" t="str">
        <f t="shared" si="37"/>
        <v> </v>
      </c>
      <c r="HU11" t="str">
        <f t="shared" si="37"/>
        <v> </v>
      </c>
      <c r="HV11" t="str">
        <f t="shared" si="37"/>
        <v> </v>
      </c>
      <c r="HW11" t="str">
        <f t="shared" si="37"/>
        <v> </v>
      </c>
      <c r="HX11" t="str">
        <f t="shared" si="37"/>
        <v> </v>
      </c>
      <c r="HY11" t="str">
        <f t="shared" si="37"/>
        <v> </v>
      </c>
      <c r="HZ11" t="str">
        <f t="shared" si="37"/>
        <v> </v>
      </c>
      <c r="IA11" t="str">
        <f t="shared" si="37"/>
        <v> </v>
      </c>
      <c r="IB11" t="str">
        <f t="shared" si="37"/>
        <v> </v>
      </c>
      <c r="IC11" t="str">
        <f t="shared" si="37"/>
        <v> </v>
      </c>
      <c r="ID11" t="str">
        <f t="shared" si="37"/>
        <v> </v>
      </c>
      <c r="IE11" t="str">
        <f t="shared" si="37"/>
        <v> </v>
      </c>
    </row>
    <row r="12" spans="1:239" ht="12.75" customHeight="1" thickBot="1">
      <c r="A12" s="9" t="str">
        <f>'CURRENT YEAR'!A12</f>
        <v>Mssn-peculiar H/W auth for prod</v>
      </c>
      <c r="B12" s="24">
        <f t="shared" si="12"/>
        <v>-15</v>
      </c>
      <c r="C12" s="90">
        <f>EDATE($B$2,B12)</f>
        <v>36982</v>
      </c>
      <c r="D12" s="11" t="str">
        <f t="shared" si="11"/>
        <v> </v>
      </c>
      <c r="F12" s="11" t="str">
        <f t="shared" si="11"/>
        <v> </v>
      </c>
      <c r="H12" s="11" t="str">
        <f t="shared" si="11"/>
        <v> </v>
      </c>
      <c r="J12" s="11" t="str">
        <f t="shared" si="11"/>
        <v> </v>
      </c>
      <c r="L12" s="11" t="str">
        <f t="shared" si="11"/>
        <v> </v>
      </c>
      <c r="N12" s="11" t="str">
        <f t="shared" si="11"/>
        <v> </v>
      </c>
      <c r="P12" s="11">
        <f t="shared" si="11"/>
        <v>1</v>
      </c>
      <c r="R12" s="11" t="str">
        <f t="shared" si="11"/>
        <v> </v>
      </c>
      <c r="T12" s="11" t="str">
        <f t="shared" si="11"/>
        <v> </v>
      </c>
      <c r="V12" s="11" t="str">
        <f t="shared" si="11"/>
        <v> </v>
      </c>
      <c r="X12" s="11" t="str">
        <f t="shared" si="11"/>
        <v> </v>
      </c>
      <c r="Z12" s="11" t="str">
        <f t="shared" si="11"/>
        <v> </v>
      </c>
      <c r="AA12" s="11" t="str">
        <f t="shared" si="11"/>
        <v> </v>
      </c>
      <c r="AB12" s="11" t="str">
        <f t="shared" si="11"/>
        <v> </v>
      </c>
      <c r="AC12" s="11" t="str">
        <f t="shared" si="11"/>
        <v> </v>
      </c>
      <c r="AD12" s="15" t="str">
        <f t="shared" si="15"/>
        <v> </v>
      </c>
      <c r="AE12" s="11" t="str">
        <f t="shared" si="11"/>
        <v> </v>
      </c>
      <c r="AF12" s="11" t="str">
        <f t="shared" si="11"/>
        <v> </v>
      </c>
      <c r="AG12" s="11" t="str">
        <f t="shared" si="11"/>
        <v> </v>
      </c>
      <c r="AH12" s="15" t="str">
        <f t="shared" si="16"/>
        <v> </v>
      </c>
      <c r="AI12" s="11" t="str">
        <f t="shared" si="11"/>
        <v> </v>
      </c>
      <c r="AJ12" s="11" t="str">
        <f t="shared" si="11"/>
        <v> </v>
      </c>
      <c r="AK12" s="11" t="str">
        <f t="shared" si="11"/>
        <v> </v>
      </c>
      <c r="AL12" s="15" t="str">
        <f t="shared" si="17"/>
        <v> </v>
      </c>
      <c r="AM12" s="11" t="str">
        <f t="shared" si="1"/>
        <v> </v>
      </c>
      <c r="AN12" s="11" t="str">
        <f t="shared" si="1"/>
        <v> </v>
      </c>
      <c r="AO12" s="11" t="str">
        <f t="shared" si="1"/>
        <v> </v>
      </c>
      <c r="AP12" s="15" t="str">
        <f t="shared" si="18"/>
        <v> </v>
      </c>
      <c r="AQ12" s="11" t="str">
        <f t="shared" si="1"/>
        <v> </v>
      </c>
      <c r="AR12" s="11" t="str">
        <f t="shared" si="1"/>
        <v> </v>
      </c>
      <c r="AS12" s="11" t="str">
        <f t="shared" si="1"/>
        <v> </v>
      </c>
      <c r="AT12" s="15" t="str">
        <f t="shared" si="19"/>
        <v> </v>
      </c>
      <c r="AU12" s="11" t="str">
        <f t="shared" si="1"/>
        <v> </v>
      </c>
      <c r="AV12" s="11" t="str">
        <f t="shared" si="1"/>
        <v> </v>
      </c>
      <c r="AW12" s="11" t="str">
        <f t="shared" si="1"/>
        <v> </v>
      </c>
      <c r="AX12" s="15" t="str">
        <f t="shared" si="20"/>
        <v> </v>
      </c>
      <c r="AY12" s="11" t="str">
        <f t="shared" si="1"/>
        <v> </v>
      </c>
      <c r="AZ12" s="11" t="str">
        <f t="shared" si="1"/>
        <v> </v>
      </c>
      <c r="BA12" s="11" t="str">
        <f t="shared" si="1"/>
        <v> </v>
      </c>
      <c r="BB12" s="15" t="str">
        <f t="shared" si="21"/>
        <v> </v>
      </c>
      <c r="BC12" s="11" t="str">
        <f t="shared" si="1"/>
        <v> </v>
      </c>
      <c r="BD12" s="11" t="str">
        <f t="shared" si="1"/>
        <v> </v>
      </c>
      <c r="BE12" s="11" t="str">
        <f t="shared" si="1"/>
        <v> </v>
      </c>
      <c r="BF12" s="15" t="str">
        <f t="shared" si="22"/>
        <v> </v>
      </c>
      <c r="BG12" s="11" t="str">
        <f t="shared" si="1"/>
        <v> </v>
      </c>
      <c r="BH12" s="11" t="str">
        <f t="shared" si="1"/>
        <v> </v>
      </c>
      <c r="BI12" s="11" t="str">
        <f t="shared" si="1"/>
        <v> </v>
      </c>
      <c r="BJ12" s="15" t="str">
        <f t="shared" si="23"/>
        <v> </v>
      </c>
      <c r="BK12" s="11" t="str">
        <f t="shared" si="1"/>
        <v> </v>
      </c>
      <c r="BL12" s="11" t="str">
        <f t="shared" si="1"/>
        <v> </v>
      </c>
      <c r="BM12" s="11" t="str">
        <f t="shared" si="1"/>
        <v> </v>
      </c>
      <c r="BN12" s="15" t="str">
        <f t="shared" si="24"/>
        <v> </v>
      </c>
      <c r="BO12" s="11" t="str">
        <f t="shared" si="1"/>
        <v> </v>
      </c>
      <c r="BP12" s="11" t="str">
        <f t="shared" si="1"/>
        <v> </v>
      </c>
      <c r="BQ12" s="11" t="str">
        <f t="shared" si="1"/>
        <v> </v>
      </c>
      <c r="BR12" s="15" t="str">
        <f t="shared" si="25"/>
        <v> </v>
      </c>
      <c r="BS12" s="11" t="str">
        <f t="shared" si="1"/>
        <v> </v>
      </c>
      <c r="BT12" s="11" t="str">
        <f t="shared" si="1"/>
        <v> </v>
      </c>
      <c r="BU12" s="11" t="str">
        <f t="shared" si="1"/>
        <v> </v>
      </c>
      <c r="BV12" s="15" t="str">
        <f t="shared" si="26"/>
        <v> </v>
      </c>
      <c r="BW12" s="11" t="str">
        <f t="shared" si="1"/>
        <v> </v>
      </c>
      <c r="BX12" s="11" t="str">
        <f t="shared" si="1"/>
        <v> </v>
      </c>
      <c r="BY12" s="11" t="str">
        <f t="shared" si="1"/>
        <v> </v>
      </c>
      <c r="BZ12" s="15" t="str">
        <f t="shared" si="27"/>
        <v> </v>
      </c>
      <c r="CA12" s="11" t="str">
        <f t="shared" si="1"/>
        <v> </v>
      </c>
      <c r="CB12" s="11" t="str">
        <f t="shared" si="1"/>
        <v> </v>
      </c>
      <c r="CC12" s="11" t="str">
        <f t="shared" si="1"/>
        <v> </v>
      </c>
      <c r="CD12" s="15" t="str">
        <f t="shared" si="28"/>
        <v> </v>
      </c>
      <c r="CE12" t="str">
        <f t="shared" si="2"/>
        <v> </v>
      </c>
      <c r="CF12" t="str">
        <f t="shared" si="2"/>
        <v> </v>
      </c>
      <c r="CG12" t="str">
        <f t="shared" si="2"/>
        <v> </v>
      </c>
      <c r="CH12" s="15" t="str">
        <f t="shared" si="29"/>
        <v> </v>
      </c>
      <c r="CI12" t="str">
        <f t="shared" si="2"/>
        <v> </v>
      </c>
      <c r="CJ12" t="str">
        <f t="shared" si="2"/>
        <v> </v>
      </c>
      <c r="CK12" t="str">
        <f t="shared" si="2"/>
        <v> </v>
      </c>
      <c r="CL12" s="15" t="str">
        <f t="shared" si="30"/>
        <v> </v>
      </c>
      <c r="CM12" t="str">
        <f t="shared" si="2"/>
        <v> </v>
      </c>
      <c r="CN12" t="str">
        <f t="shared" si="2"/>
        <v> </v>
      </c>
      <c r="CO12" t="str">
        <f t="shared" si="2"/>
        <v> </v>
      </c>
      <c r="CP12" s="15" t="str">
        <f t="shared" si="31"/>
        <v> </v>
      </c>
      <c r="CQ12" t="str">
        <f t="shared" si="2"/>
        <v> </v>
      </c>
      <c r="CR12" t="str">
        <f t="shared" si="3"/>
        <v> </v>
      </c>
      <c r="CS12" t="str">
        <f t="shared" si="3"/>
        <v> </v>
      </c>
      <c r="CT12" s="15" t="str">
        <f t="shared" si="32"/>
        <v> </v>
      </c>
      <c r="CU12" t="str">
        <f t="shared" si="3"/>
        <v> </v>
      </c>
      <c r="CV12" t="str">
        <f t="shared" si="3"/>
        <v> </v>
      </c>
      <c r="CW12" t="str">
        <f t="shared" si="3"/>
        <v> </v>
      </c>
      <c r="CX12" s="15" t="str">
        <f t="shared" si="33"/>
        <v> </v>
      </c>
      <c r="CY12" t="str">
        <f t="shared" si="3"/>
        <v> </v>
      </c>
      <c r="CZ12" t="str">
        <f t="shared" si="3"/>
        <v> </v>
      </c>
      <c r="DA12" t="str">
        <f t="shared" si="3"/>
        <v> </v>
      </c>
      <c r="DB12" s="15" t="str">
        <f t="shared" si="34"/>
        <v> </v>
      </c>
      <c r="DC12" t="str">
        <f t="shared" si="3"/>
        <v> </v>
      </c>
      <c r="DD12" t="str">
        <f t="shared" si="4"/>
        <v> </v>
      </c>
      <c r="DE12" t="str">
        <f t="shared" si="4"/>
        <v> </v>
      </c>
      <c r="DF12" t="str">
        <f t="shared" si="4"/>
        <v> </v>
      </c>
      <c r="DG12" t="str">
        <f t="shared" si="4"/>
        <v> </v>
      </c>
      <c r="DH12" t="str">
        <f t="shared" si="4"/>
        <v> </v>
      </c>
      <c r="DI12" t="str">
        <f t="shared" si="4"/>
        <v> </v>
      </c>
      <c r="DJ12" t="str">
        <f t="shared" si="4"/>
        <v> </v>
      </c>
      <c r="DK12" t="str">
        <f t="shared" si="4"/>
        <v> </v>
      </c>
      <c r="DL12" t="str">
        <f t="shared" si="4"/>
        <v> </v>
      </c>
      <c r="DM12" t="str">
        <f t="shared" si="4"/>
        <v> </v>
      </c>
      <c r="DN12" t="str">
        <f t="shared" si="5"/>
        <v> </v>
      </c>
      <c r="DO12" t="str">
        <f t="shared" si="5"/>
        <v> </v>
      </c>
      <c r="DP12" t="str">
        <f t="shared" si="5"/>
        <v> </v>
      </c>
      <c r="DQ12" t="str">
        <f t="shared" si="5"/>
        <v> </v>
      </c>
      <c r="DR12" t="str">
        <f t="shared" si="5"/>
        <v> </v>
      </c>
      <c r="DS12" t="str">
        <f t="shared" si="5"/>
        <v> </v>
      </c>
      <c r="DT12" t="str">
        <f t="shared" si="5"/>
        <v> </v>
      </c>
      <c r="DU12" t="str">
        <f t="shared" si="5"/>
        <v> </v>
      </c>
      <c r="DV12" t="str">
        <f t="shared" si="5"/>
        <v> </v>
      </c>
      <c r="DW12" t="str">
        <f t="shared" si="5"/>
        <v> </v>
      </c>
      <c r="DX12" t="str">
        <f t="shared" si="6"/>
        <v> </v>
      </c>
      <c r="DY12" t="str">
        <f t="shared" si="6"/>
        <v> </v>
      </c>
      <c r="DZ12" t="str">
        <f t="shared" si="6"/>
        <v> </v>
      </c>
      <c r="EA12" t="str">
        <f t="shared" si="6"/>
        <v> </v>
      </c>
      <c r="EB12" t="str">
        <f t="shared" si="6"/>
        <v> </v>
      </c>
      <c r="EC12" t="str">
        <f t="shared" si="6"/>
        <v> </v>
      </c>
      <c r="ED12" t="str">
        <f t="shared" si="6"/>
        <v> </v>
      </c>
      <c r="EE12" t="str">
        <f t="shared" si="6"/>
        <v> </v>
      </c>
      <c r="EF12" t="str">
        <f t="shared" si="6"/>
        <v> </v>
      </c>
      <c r="EG12" t="str">
        <f t="shared" si="6"/>
        <v> </v>
      </c>
      <c r="EH12" t="str">
        <f t="shared" si="7"/>
        <v> </v>
      </c>
      <c r="EI12" t="str">
        <f t="shared" si="7"/>
        <v> </v>
      </c>
      <c r="EJ12" t="str">
        <f t="shared" si="7"/>
        <v> </v>
      </c>
      <c r="EK12" t="str">
        <f t="shared" si="7"/>
        <v> </v>
      </c>
      <c r="EL12" t="str">
        <f t="shared" si="7"/>
        <v> </v>
      </c>
      <c r="EM12" t="str">
        <f t="shared" si="7"/>
        <v> </v>
      </c>
      <c r="EN12" t="str">
        <f t="shared" si="7"/>
        <v> </v>
      </c>
      <c r="EO12" t="str">
        <f t="shared" si="7"/>
        <v> </v>
      </c>
      <c r="EP12" t="str">
        <f t="shared" si="7"/>
        <v> </v>
      </c>
      <c r="EQ12" t="str">
        <f t="shared" si="7"/>
        <v> </v>
      </c>
      <c r="ER12" t="str">
        <f t="shared" si="8"/>
        <v> </v>
      </c>
      <c r="ES12" t="str">
        <f t="shared" si="8"/>
        <v> </v>
      </c>
      <c r="ET12" t="str">
        <f t="shared" si="8"/>
        <v> </v>
      </c>
      <c r="EU12" t="str">
        <f t="shared" si="8"/>
        <v> </v>
      </c>
      <c r="EV12" t="str">
        <f t="shared" si="8"/>
        <v> </v>
      </c>
      <c r="EW12" t="str">
        <f t="shared" si="8"/>
        <v> </v>
      </c>
      <c r="EX12" t="str">
        <f t="shared" si="35"/>
        <v> </v>
      </c>
      <c r="EY12" t="str">
        <f t="shared" si="35"/>
        <v> </v>
      </c>
      <c r="EZ12" t="str">
        <f t="shared" si="35"/>
        <v> </v>
      </c>
      <c r="FA12" t="str">
        <f t="shared" si="35"/>
        <v> </v>
      </c>
      <c r="FB12" t="str">
        <f t="shared" si="35"/>
        <v> </v>
      </c>
      <c r="FC12" t="str">
        <f t="shared" si="35"/>
        <v> </v>
      </c>
      <c r="FD12" t="str">
        <f t="shared" si="35"/>
        <v> </v>
      </c>
      <c r="FE12" t="str">
        <f t="shared" si="35"/>
        <v> </v>
      </c>
      <c r="FF12" t="str">
        <f t="shared" si="36"/>
        <v> </v>
      </c>
      <c r="FG12" t="str">
        <f t="shared" si="36"/>
        <v> </v>
      </c>
      <c r="FH12" t="str">
        <f t="shared" si="36"/>
        <v> </v>
      </c>
      <c r="FI12" t="str">
        <f t="shared" si="36"/>
        <v> </v>
      </c>
      <c r="FJ12" t="str">
        <f t="shared" si="36"/>
        <v> </v>
      </c>
      <c r="FK12" t="str">
        <f t="shared" si="36"/>
        <v> </v>
      </c>
      <c r="FL12" t="str">
        <f t="shared" si="36"/>
        <v> </v>
      </c>
      <c r="FM12" t="str">
        <f t="shared" si="36"/>
        <v> </v>
      </c>
      <c r="FN12" t="str">
        <f t="shared" si="36"/>
        <v> </v>
      </c>
      <c r="FO12" t="str">
        <f t="shared" si="36"/>
        <v> </v>
      </c>
      <c r="FP12" t="str">
        <f t="shared" si="36"/>
        <v> </v>
      </c>
      <c r="FQ12" t="str">
        <f t="shared" si="36"/>
        <v> </v>
      </c>
      <c r="FR12" t="str">
        <f t="shared" si="36"/>
        <v> </v>
      </c>
      <c r="FS12" t="str">
        <f t="shared" si="36"/>
        <v> </v>
      </c>
      <c r="FT12" t="str">
        <f t="shared" si="36"/>
        <v> </v>
      </c>
      <c r="FU12" t="str">
        <f t="shared" si="36"/>
        <v> </v>
      </c>
      <c r="FV12" t="str">
        <f t="shared" si="36"/>
        <v> </v>
      </c>
      <c r="FW12" t="str">
        <f t="shared" si="36"/>
        <v> </v>
      </c>
      <c r="FX12" t="str">
        <f t="shared" si="36"/>
        <v> </v>
      </c>
      <c r="FY12" t="str">
        <f t="shared" si="36"/>
        <v> </v>
      </c>
      <c r="FZ12" t="str">
        <f t="shared" si="36"/>
        <v> </v>
      </c>
      <c r="GA12" t="str">
        <f t="shared" si="36"/>
        <v> </v>
      </c>
      <c r="GB12" t="str">
        <f t="shared" si="36"/>
        <v> </v>
      </c>
      <c r="GC12" t="str">
        <f t="shared" si="36"/>
        <v> </v>
      </c>
      <c r="GD12" t="str">
        <f t="shared" si="36"/>
        <v> </v>
      </c>
      <c r="GE12" t="str">
        <f t="shared" si="36"/>
        <v> </v>
      </c>
      <c r="GF12" t="str">
        <f t="shared" si="36"/>
        <v> </v>
      </c>
      <c r="GG12" t="str">
        <f t="shared" si="36"/>
        <v> </v>
      </c>
      <c r="GH12" t="str">
        <f t="shared" si="36"/>
        <v> </v>
      </c>
      <c r="GI12" t="str">
        <f t="shared" si="36"/>
        <v> </v>
      </c>
      <c r="GJ12" t="str">
        <f t="shared" si="36"/>
        <v> </v>
      </c>
      <c r="GK12" t="str">
        <f t="shared" si="36"/>
        <v> </v>
      </c>
      <c r="GL12" t="str">
        <f t="shared" si="36"/>
        <v> </v>
      </c>
      <c r="GM12" t="str">
        <f t="shared" si="36"/>
        <v> </v>
      </c>
      <c r="GN12" t="str">
        <f t="shared" si="36"/>
        <v> </v>
      </c>
      <c r="GO12" t="str">
        <f t="shared" si="36"/>
        <v> </v>
      </c>
      <c r="GP12" t="str">
        <f t="shared" si="36"/>
        <v> </v>
      </c>
      <c r="GQ12" t="str">
        <f t="shared" si="36"/>
        <v> </v>
      </c>
      <c r="GR12" t="str">
        <f t="shared" si="36"/>
        <v> </v>
      </c>
      <c r="GS12" t="str">
        <f t="shared" si="36"/>
        <v> </v>
      </c>
      <c r="GT12" t="str">
        <f t="shared" si="36"/>
        <v> </v>
      </c>
      <c r="GU12" t="str">
        <f t="shared" si="36"/>
        <v> </v>
      </c>
      <c r="GV12" t="str">
        <f t="shared" si="36"/>
        <v> </v>
      </c>
      <c r="GW12" t="str">
        <f t="shared" si="36"/>
        <v> </v>
      </c>
      <c r="GX12" t="str">
        <f t="shared" si="36"/>
        <v> </v>
      </c>
      <c r="GY12" t="str">
        <f t="shared" si="36"/>
        <v> </v>
      </c>
      <c r="GZ12" t="str">
        <f t="shared" si="36"/>
        <v> </v>
      </c>
      <c r="HA12" t="str">
        <f t="shared" si="36"/>
        <v> </v>
      </c>
      <c r="HB12" t="str">
        <f t="shared" si="36"/>
        <v> </v>
      </c>
      <c r="HC12" t="str">
        <f t="shared" si="36"/>
        <v> </v>
      </c>
      <c r="HD12" t="str">
        <f t="shared" si="36"/>
        <v> </v>
      </c>
      <c r="HE12" t="str">
        <f t="shared" si="36"/>
        <v> </v>
      </c>
      <c r="HF12" t="str">
        <f t="shared" si="36"/>
        <v> </v>
      </c>
      <c r="HG12" t="str">
        <f t="shared" si="36"/>
        <v> </v>
      </c>
      <c r="HH12" t="str">
        <f t="shared" si="36"/>
        <v> </v>
      </c>
      <c r="HI12" t="str">
        <f t="shared" si="36"/>
        <v> </v>
      </c>
      <c r="HJ12" t="str">
        <f t="shared" si="36"/>
        <v> </v>
      </c>
      <c r="HK12" t="str">
        <f t="shared" si="36"/>
        <v> </v>
      </c>
      <c r="HL12" t="str">
        <f t="shared" si="36"/>
        <v> </v>
      </c>
      <c r="HM12" t="str">
        <f t="shared" si="36"/>
        <v> </v>
      </c>
      <c r="HN12" t="str">
        <f t="shared" si="36"/>
        <v> </v>
      </c>
      <c r="HO12" t="str">
        <f t="shared" si="36"/>
        <v> </v>
      </c>
      <c r="HP12" t="str">
        <f t="shared" si="36"/>
        <v> </v>
      </c>
      <c r="HQ12" t="str">
        <f t="shared" si="36"/>
        <v> </v>
      </c>
      <c r="HR12" t="str">
        <f t="shared" si="37"/>
        <v> </v>
      </c>
      <c r="HS12" t="str">
        <f t="shared" si="37"/>
        <v> </v>
      </c>
      <c r="HT12" t="str">
        <f t="shared" si="37"/>
        <v> </v>
      </c>
      <c r="HU12" t="str">
        <f t="shared" si="37"/>
        <v> </v>
      </c>
      <c r="HV12" t="str">
        <f t="shared" si="37"/>
        <v> </v>
      </c>
      <c r="HW12" t="str">
        <f t="shared" si="37"/>
        <v> </v>
      </c>
      <c r="HX12" t="str">
        <f t="shared" si="37"/>
        <v> </v>
      </c>
      <c r="HY12" t="str">
        <f t="shared" si="37"/>
        <v> </v>
      </c>
      <c r="HZ12" t="str">
        <f t="shared" si="37"/>
        <v> </v>
      </c>
      <c r="IA12" t="str">
        <f t="shared" si="37"/>
        <v> </v>
      </c>
      <c r="IB12" t="str">
        <f t="shared" si="37"/>
        <v> </v>
      </c>
      <c r="IC12" t="str">
        <f t="shared" si="37"/>
        <v> </v>
      </c>
      <c r="ID12" t="str">
        <f t="shared" si="37"/>
        <v> </v>
      </c>
      <c r="IE12" t="str">
        <f t="shared" si="37"/>
        <v> </v>
      </c>
    </row>
    <row r="13" spans="1:239" ht="11.25" customHeight="1" thickBot="1">
      <c r="A13" s="9" t="str">
        <f>'CURRENT YEAR'!A13</f>
        <v>Preliminary Mssn Analysis Initiated; Flight Segment Wiring Diagram Submitted</v>
      </c>
      <c r="B13" s="24">
        <f t="shared" si="12"/>
        <v>-12</v>
      </c>
      <c r="C13" s="90">
        <f>EDATE($B$2,B13)</f>
        <v>37073</v>
      </c>
      <c r="D13" s="11" t="str">
        <f t="shared" si="11"/>
        <v> </v>
      </c>
      <c r="F13" s="11" t="str">
        <f t="shared" si="11"/>
        <v> </v>
      </c>
      <c r="H13" s="11" t="str">
        <f t="shared" si="11"/>
        <v> </v>
      </c>
      <c r="J13" s="11" t="str">
        <f t="shared" si="11"/>
        <v> </v>
      </c>
      <c r="L13" s="11" t="str">
        <f t="shared" si="11"/>
        <v> </v>
      </c>
      <c r="N13" s="11" t="str">
        <f t="shared" si="11"/>
        <v> </v>
      </c>
      <c r="P13" s="11" t="str">
        <f t="shared" si="11"/>
        <v> </v>
      </c>
      <c r="R13" s="11" t="str">
        <f t="shared" si="11"/>
        <v> </v>
      </c>
      <c r="T13" s="11" t="str">
        <f t="shared" si="11"/>
        <v> </v>
      </c>
      <c r="V13" s="11">
        <f t="shared" si="11"/>
        <v>1</v>
      </c>
      <c r="X13" s="11" t="str">
        <f t="shared" si="11"/>
        <v> </v>
      </c>
      <c r="Z13" s="11" t="str">
        <f t="shared" si="11"/>
        <v> </v>
      </c>
      <c r="AA13" s="11" t="str">
        <f t="shared" si="11"/>
        <v> </v>
      </c>
      <c r="AB13" s="11" t="str">
        <f t="shared" si="11"/>
        <v> </v>
      </c>
      <c r="AC13" s="11" t="str">
        <f t="shared" si="11"/>
        <v> </v>
      </c>
      <c r="AD13" s="15" t="str">
        <f t="shared" si="15"/>
        <v> </v>
      </c>
      <c r="AE13" s="11" t="str">
        <f t="shared" si="11"/>
        <v> </v>
      </c>
      <c r="AF13" s="11" t="str">
        <f t="shared" si="11"/>
        <v> </v>
      </c>
      <c r="AG13" s="11" t="str">
        <f t="shared" si="11"/>
        <v> </v>
      </c>
      <c r="AH13" s="15" t="str">
        <f t="shared" si="16"/>
        <v> </v>
      </c>
      <c r="AI13" s="11" t="str">
        <f t="shared" si="11"/>
        <v> </v>
      </c>
      <c r="AJ13" s="11" t="str">
        <f t="shared" si="11"/>
        <v> </v>
      </c>
      <c r="AK13" s="11" t="str">
        <f t="shared" si="11"/>
        <v> </v>
      </c>
      <c r="AL13" s="15" t="str">
        <f t="shared" si="17"/>
        <v> </v>
      </c>
      <c r="AM13" s="11" t="str">
        <f t="shared" si="1"/>
        <v> </v>
      </c>
      <c r="AN13" s="11" t="str">
        <f t="shared" si="1"/>
        <v> </v>
      </c>
      <c r="AO13" s="11" t="str">
        <f t="shared" si="1"/>
        <v> </v>
      </c>
      <c r="AP13" s="15" t="str">
        <f t="shared" si="18"/>
        <v> </v>
      </c>
      <c r="AQ13" s="11" t="str">
        <f t="shared" si="1"/>
        <v> </v>
      </c>
      <c r="AR13" s="11" t="str">
        <f t="shared" si="1"/>
        <v> </v>
      </c>
      <c r="AS13" s="11" t="str">
        <f t="shared" si="1"/>
        <v> </v>
      </c>
      <c r="AT13" s="15" t="str">
        <f t="shared" si="19"/>
        <v> </v>
      </c>
      <c r="AU13" s="11" t="str">
        <f t="shared" si="1"/>
        <v> </v>
      </c>
      <c r="AV13" s="11" t="str">
        <f t="shared" si="1"/>
        <v> </v>
      </c>
      <c r="AW13" s="11" t="str">
        <f t="shared" si="1"/>
        <v> </v>
      </c>
      <c r="AX13" s="15" t="str">
        <f t="shared" si="20"/>
        <v> </v>
      </c>
      <c r="AY13" s="11" t="str">
        <f t="shared" si="1"/>
        <v> </v>
      </c>
      <c r="AZ13" s="11" t="str">
        <f t="shared" si="1"/>
        <v> </v>
      </c>
      <c r="BA13" s="11" t="str">
        <f t="shared" si="1"/>
        <v> </v>
      </c>
      <c r="BB13" s="15" t="str">
        <f t="shared" si="21"/>
        <v> </v>
      </c>
      <c r="BC13" s="11" t="str">
        <f t="shared" si="1"/>
        <v> </v>
      </c>
      <c r="BD13" s="11" t="str">
        <f t="shared" si="1"/>
        <v> </v>
      </c>
      <c r="BE13" s="11" t="str">
        <f t="shared" si="1"/>
        <v> </v>
      </c>
      <c r="BF13" s="15" t="str">
        <f t="shared" si="22"/>
        <v> </v>
      </c>
      <c r="BG13" s="11" t="str">
        <f t="shared" si="1"/>
        <v> </v>
      </c>
      <c r="BH13" s="11" t="str">
        <f t="shared" si="1"/>
        <v> </v>
      </c>
      <c r="BI13" s="11" t="str">
        <f t="shared" si="1"/>
        <v> </v>
      </c>
      <c r="BJ13" s="15" t="str">
        <f t="shared" si="23"/>
        <v> </v>
      </c>
      <c r="BK13" s="11" t="str">
        <f t="shared" si="1"/>
        <v> </v>
      </c>
      <c r="BL13" s="11" t="str">
        <f t="shared" si="1"/>
        <v> </v>
      </c>
      <c r="BM13" s="11" t="str">
        <f t="shared" si="1"/>
        <v> </v>
      </c>
      <c r="BN13" s="15" t="str">
        <f t="shared" si="24"/>
        <v> </v>
      </c>
      <c r="BO13" s="11" t="str">
        <f t="shared" si="1"/>
        <v> </v>
      </c>
      <c r="BP13" s="11" t="str">
        <f t="shared" si="1"/>
        <v> </v>
      </c>
      <c r="BQ13" s="11" t="str">
        <f t="shared" si="1"/>
        <v> </v>
      </c>
      <c r="BR13" s="15" t="str">
        <f t="shared" si="25"/>
        <v> </v>
      </c>
      <c r="BS13" s="11" t="str">
        <f t="shared" si="1"/>
        <v> </v>
      </c>
      <c r="BT13" s="11" t="str">
        <f t="shared" si="1"/>
        <v> </v>
      </c>
      <c r="BU13" s="11" t="str">
        <f t="shared" si="1"/>
        <v> </v>
      </c>
      <c r="BV13" s="15" t="str">
        <f t="shared" si="26"/>
        <v> </v>
      </c>
      <c r="BW13" s="11" t="str">
        <f t="shared" si="1"/>
        <v> </v>
      </c>
      <c r="BX13" s="11" t="str">
        <f t="shared" si="1"/>
        <v> </v>
      </c>
      <c r="BY13" s="11" t="str">
        <f t="shared" si="1"/>
        <v> </v>
      </c>
      <c r="BZ13" s="15" t="str">
        <f t="shared" si="27"/>
        <v> </v>
      </c>
      <c r="CA13" s="11" t="str">
        <f t="shared" si="1"/>
        <v> </v>
      </c>
      <c r="CB13" s="11" t="str">
        <f t="shared" si="1"/>
        <v> </v>
      </c>
      <c r="CC13" s="11" t="str">
        <f t="shared" si="1"/>
        <v> </v>
      </c>
      <c r="CD13" s="15" t="str">
        <f t="shared" si="28"/>
        <v> </v>
      </c>
      <c r="CE13" t="str">
        <f t="shared" si="2"/>
        <v> </v>
      </c>
      <c r="CF13" t="str">
        <f t="shared" si="2"/>
        <v> </v>
      </c>
      <c r="CG13" t="str">
        <f t="shared" si="2"/>
        <v> </v>
      </c>
      <c r="CH13" s="15" t="str">
        <f t="shared" si="29"/>
        <v> </v>
      </c>
      <c r="CI13" t="str">
        <f t="shared" si="2"/>
        <v> </v>
      </c>
      <c r="CJ13" t="str">
        <f t="shared" si="2"/>
        <v> </v>
      </c>
      <c r="CK13" t="str">
        <f t="shared" si="2"/>
        <v> </v>
      </c>
      <c r="CL13" s="15" t="str">
        <f t="shared" si="30"/>
        <v> </v>
      </c>
      <c r="CM13" t="str">
        <f t="shared" si="2"/>
        <v> </v>
      </c>
      <c r="CN13" t="str">
        <f t="shared" si="2"/>
        <v> </v>
      </c>
      <c r="CO13" t="str">
        <f t="shared" si="2"/>
        <v> </v>
      </c>
      <c r="CP13" s="15" t="str">
        <f t="shared" si="31"/>
        <v> </v>
      </c>
      <c r="CQ13" t="str">
        <f t="shared" si="2"/>
        <v> </v>
      </c>
      <c r="CR13" t="str">
        <f t="shared" si="3"/>
        <v> </v>
      </c>
      <c r="CS13" t="str">
        <f t="shared" si="3"/>
        <v> </v>
      </c>
      <c r="CT13" s="15" t="str">
        <f t="shared" si="32"/>
        <v> </v>
      </c>
      <c r="CU13" t="str">
        <f t="shared" si="3"/>
        <v> </v>
      </c>
      <c r="CV13" t="str">
        <f t="shared" si="3"/>
        <v> </v>
      </c>
      <c r="CW13" t="str">
        <f t="shared" si="3"/>
        <v> </v>
      </c>
      <c r="CX13" s="15" t="str">
        <f t="shared" si="33"/>
        <v> </v>
      </c>
      <c r="CY13" t="str">
        <f t="shared" si="3"/>
        <v> </v>
      </c>
      <c r="CZ13" t="str">
        <f t="shared" si="3"/>
        <v> </v>
      </c>
      <c r="DA13" t="str">
        <f t="shared" si="3"/>
        <v> </v>
      </c>
      <c r="DB13" s="15" t="str">
        <f t="shared" si="34"/>
        <v> </v>
      </c>
      <c r="DC13" t="str">
        <f t="shared" si="3"/>
        <v> </v>
      </c>
      <c r="DD13" t="str">
        <f t="shared" si="4"/>
        <v> </v>
      </c>
      <c r="DE13" t="str">
        <f t="shared" si="4"/>
        <v> </v>
      </c>
      <c r="DF13" t="str">
        <f t="shared" si="4"/>
        <v> </v>
      </c>
      <c r="DG13" t="str">
        <f t="shared" si="4"/>
        <v> </v>
      </c>
      <c r="DH13" t="str">
        <f t="shared" si="4"/>
        <v> </v>
      </c>
      <c r="DI13" t="str">
        <f t="shared" si="4"/>
        <v> </v>
      </c>
      <c r="DJ13" t="str">
        <f t="shared" si="4"/>
        <v> </v>
      </c>
      <c r="DK13" t="str">
        <f t="shared" si="4"/>
        <v> </v>
      </c>
      <c r="DL13" t="str">
        <f t="shared" si="4"/>
        <v> </v>
      </c>
      <c r="DM13" t="str">
        <f t="shared" si="4"/>
        <v> </v>
      </c>
      <c r="DN13" t="str">
        <f t="shared" si="5"/>
        <v> </v>
      </c>
      <c r="DO13" t="str">
        <f t="shared" si="5"/>
        <v> </v>
      </c>
      <c r="DP13" t="str">
        <f t="shared" si="5"/>
        <v> </v>
      </c>
      <c r="DQ13" t="str">
        <f t="shared" si="5"/>
        <v> </v>
      </c>
      <c r="DR13" t="str">
        <f t="shared" si="5"/>
        <v> </v>
      </c>
      <c r="DS13" t="str">
        <f t="shared" si="5"/>
        <v> </v>
      </c>
      <c r="DT13" t="str">
        <f t="shared" si="5"/>
        <v> </v>
      </c>
      <c r="DU13" t="str">
        <f t="shared" si="5"/>
        <v> </v>
      </c>
      <c r="DV13" t="str">
        <f t="shared" si="5"/>
        <v> </v>
      </c>
      <c r="DW13" t="str">
        <f t="shared" si="5"/>
        <v> </v>
      </c>
      <c r="DX13" t="str">
        <f t="shared" si="6"/>
        <v> </v>
      </c>
      <c r="DY13" t="str">
        <f t="shared" si="6"/>
        <v> </v>
      </c>
      <c r="DZ13" t="str">
        <f t="shared" si="6"/>
        <v> </v>
      </c>
      <c r="EA13" t="str">
        <f t="shared" si="6"/>
        <v> </v>
      </c>
      <c r="EB13" t="str">
        <f t="shared" si="6"/>
        <v> </v>
      </c>
      <c r="EC13" t="str">
        <f t="shared" si="6"/>
        <v> </v>
      </c>
      <c r="ED13" t="str">
        <f t="shared" si="6"/>
        <v> </v>
      </c>
      <c r="EE13" t="str">
        <f t="shared" si="6"/>
        <v> </v>
      </c>
      <c r="EF13" t="str">
        <f t="shared" si="6"/>
        <v> </v>
      </c>
      <c r="EG13" t="str">
        <f t="shared" si="6"/>
        <v> </v>
      </c>
      <c r="EH13" t="str">
        <f t="shared" si="7"/>
        <v> </v>
      </c>
      <c r="EI13" t="str">
        <f t="shared" si="7"/>
        <v> </v>
      </c>
      <c r="EJ13" t="str">
        <f t="shared" si="7"/>
        <v> </v>
      </c>
      <c r="EK13" t="str">
        <f t="shared" si="7"/>
        <v> </v>
      </c>
      <c r="EL13" t="str">
        <f t="shared" si="7"/>
        <v> </v>
      </c>
      <c r="EM13" t="str">
        <f t="shared" si="7"/>
        <v> </v>
      </c>
      <c r="EN13" t="str">
        <f t="shared" si="7"/>
        <v> </v>
      </c>
      <c r="EO13" t="str">
        <f t="shared" si="7"/>
        <v> </v>
      </c>
      <c r="EP13" t="str">
        <f t="shared" si="7"/>
        <v> </v>
      </c>
      <c r="EQ13" t="str">
        <f t="shared" si="7"/>
        <v> </v>
      </c>
      <c r="ER13" t="str">
        <f t="shared" si="8"/>
        <v> </v>
      </c>
      <c r="ES13" t="str">
        <f t="shared" si="8"/>
        <v> </v>
      </c>
      <c r="ET13" t="str">
        <f t="shared" si="8"/>
        <v> </v>
      </c>
      <c r="EU13" t="str">
        <f t="shared" si="8"/>
        <v> </v>
      </c>
      <c r="EV13" t="str">
        <f t="shared" si="8"/>
        <v> </v>
      </c>
      <c r="EW13" t="str">
        <f t="shared" si="8"/>
        <v> </v>
      </c>
      <c r="EX13" t="str">
        <f t="shared" si="35"/>
        <v> </v>
      </c>
      <c r="EY13" t="str">
        <f t="shared" si="35"/>
        <v> </v>
      </c>
      <c r="EZ13" t="str">
        <f t="shared" si="35"/>
        <v> </v>
      </c>
      <c r="FA13" t="str">
        <f t="shared" si="35"/>
        <v> </v>
      </c>
      <c r="FB13" t="str">
        <f t="shared" si="35"/>
        <v> </v>
      </c>
      <c r="FC13" t="str">
        <f t="shared" si="35"/>
        <v> </v>
      </c>
      <c r="FD13" t="str">
        <f t="shared" si="35"/>
        <v> </v>
      </c>
      <c r="FE13" t="str">
        <f t="shared" si="35"/>
        <v> </v>
      </c>
      <c r="FF13" t="str">
        <f t="shared" si="36"/>
        <v> </v>
      </c>
      <c r="FG13" t="str">
        <f t="shared" si="36"/>
        <v> </v>
      </c>
      <c r="FH13" t="str">
        <f t="shared" si="36"/>
        <v> </v>
      </c>
      <c r="FI13" t="str">
        <f t="shared" si="36"/>
        <v> </v>
      </c>
      <c r="FJ13" t="str">
        <f t="shared" si="36"/>
        <v> </v>
      </c>
      <c r="FK13" t="str">
        <f t="shared" si="36"/>
        <v> </v>
      </c>
      <c r="FL13" t="str">
        <f t="shared" si="36"/>
        <v> </v>
      </c>
      <c r="FM13" t="str">
        <f t="shared" si="36"/>
        <v> </v>
      </c>
      <c r="FN13" t="str">
        <f t="shared" si="36"/>
        <v> </v>
      </c>
      <c r="FO13" t="str">
        <f t="shared" si="36"/>
        <v> </v>
      </c>
      <c r="FP13" t="str">
        <f t="shared" si="36"/>
        <v> </v>
      </c>
      <c r="FQ13" t="str">
        <f t="shared" si="36"/>
        <v> </v>
      </c>
      <c r="FR13" t="str">
        <f t="shared" si="36"/>
        <v> </v>
      </c>
      <c r="FS13" t="str">
        <f t="shared" si="36"/>
        <v> </v>
      </c>
      <c r="FT13" t="str">
        <f t="shared" si="36"/>
        <v> </v>
      </c>
      <c r="FU13" t="str">
        <f t="shared" si="36"/>
        <v> </v>
      </c>
      <c r="FV13" t="str">
        <f t="shared" si="36"/>
        <v> </v>
      </c>
      <c r="FW13" t="str">
        <f t="shared" si="36"/>
        <v> </v>
      </c>
      <c r="FX13" t="str">
        <f t="shared" si="36"/>
        <v> </v>
      </c>
      <c r="FY13" t="str">
        <f t="shared" si="36"/>
        <v> </v>
      </c>
      <c r="FZ13" t="str">
        <f t="shared" si="36"/>
        <v> </v>
      </c>
      <c r="GA13" t="str">
        <f t="shared" si="36"/>
        <v> </v>
      </c>
      <c r="GB13" t="str">
        <f t="shared" si="36"/>
        <v> </v>
      </c>
      <c r="GC13" t="str">
        <f t="shared" si="36"/>
        <v> </v>
      </c>
      <c r="GD13" t="str">
        <f t="shared" si="36"/>
        <v> </v>
      </c>
      <c r="GE13" t="str">
        <f t="shared" si="36"/>
        <v> </v>
      </c>
      <c r="GF13" t="str">
        <f t="shared" si="36"/>
        <v> </v>
      </c>
      <c r="GG13" t="str">
        <f t="shared" si="36"/>
        <v> </v>
      </c>
      <c r="GH13" t="str">
        <f t="shared" si="36"/>
        <v> </v>
      </c>
      <c r="GI13" t="str">
        <f t="shared" si="36"/>
        <v> </v>
      </c>
      <c r="GJ13" t="str">
        <f t="shared" si="36"/>
        <v> </v>
      </c>
      <c r="GK13" t="str">
        <f t="shared" si="36"/>
        <v> </v>
      </c>
      <c r="GL13" t="str">
        <f t="shared" si="36"/>
        <v> </v>
      </c>
      <c r="GM13" t="str">
        <f t="shared" si="36"/>
        <v> </v>
      </c>
      <c r="GN13" t="str">
        <f t="shared" si="36"/>
        <v> </v>
      </c>
      <c r="GO13" t="str">
        <f t="shared" si="36"/>
        <v> </v>
      </c>
      <c r="GP13" t="str">
        <f t="shared" si="36"/>
        <v> </v>
      </c>
      <c r="GQ13" t="str">
        <f t="shared" si="36"/>
        <v> </v>
      </c>
      <c r="GR13" t="str">
        <f t="shared" si="36"/>
        <v> </v>
      </c>
      <c r="GS13" t="str">
        <f t="shared" si="36"/>
        <v> </v>
      </c>
      <c r="GT13" t="str">
        <f t="shared" si="36"/>
        <v> </v>
      </c>
      <c r="GU13" t="str">
        <f t="shared" si="36"/>
        <v> </v>
      </c>
      <c r="GV13" t="str">
        <f t="shared" si="36"/>
        <v> </v>
      </c>
      <c r="GW13" t="str">
        <f t="shared" si="36"/>
        <v> </v>
      </c>
      <c r="GX13" t="str">
        <f t="shared" si="36"/>
        <v> </v>
      </c>
      <c r="GY13" t="str">
        <f t="shared" si="36"/>
        <v> </v>
      </c>
      <c r="GZ13" t="str">
        <f t="shared" si="36"/>
        <v> </v>
      </c>
      <c r="HA13" t="str">
        <f t="shared" si="36"/>
        <v> </v>
      </c>
      <c r="HB13" t="str">
        <f t="shared" si="36"/>
        <v> </v>
      </c>
      <c r="HC13" t="str">
        <f t="shared" si="36"/>
        <v> </v>
      </c>
      <c r="HD13" t="str">
        <f t="shared" si="36"/>
        <v> </v>
      </c>
      <c r="HE13" t="str">
        <f t="shared" si="36"/>
        <v> </v>
      </c>
      <c r="HF13" t="str">
        <f t="shared" si="36"/>
        <v> </v>
      </c>
      <c r="HG13" t="str">
        <f t="shared" si="36"/>
        <v> </v>
      </c>
      <c r="HH13" t="str">
        <f t="shared" si="36"/>
        <v> </v>
      </c>
      <c r="HI13" t="str">
        <f t="shared" si="36"/>
        <v> </v>
      </c>
      <c r="HJ13" t="str">
        <f t="shared" si="36"/>
        <v> </v>
      </c>
      <c r="HK13" t="str">
        <f t="shared" si="36"/>
        <v> </v>
      </c>
      <c r="HL13" t="str">
        <f t="shared" si="36"/>
        <v> </v>
      </c>
      <c r="HM13" t="str">
        <f t="shared" si="36"/>
        <v> </v>
      </c>
      <c r="HN13" t="str">
        <f t="shared" si="36"/>
        <v> </v>
      </c>
      <c r="HO13" t="str">
        <f t="shared" si="36"/>
        <v> </v>
      </c>
      <c r="HP13" t="str">
        <f t="shared" si="36"/>
        <v> </v>
      </c>
      <c r="HQ13" t="str">
        <f t="shared" si="36"/>
        <v> </v>
      </c>
      <c r="HR13" t="str">
        <f t="shared" si="37"/>
        <v> </v>
      </c>
      <c r="HS13" t="str">
        <f t="shared" si="37"/>
        <v> </v>
      </c>
      <c r="HT13" t="str">
        <f t="shared" si="37"/>
        <v> </v>
      </c>
      <c r="HU13" t="str">
        <f t="shared" si="37"/>
        <v> </v>
      </c>
      <c r="HV13" t="str">
        <f t="shared" si="37"/>
        <v> </v>
      </c>
      <c r="HW13" t="str">
        <f t="shared" si="37"/>
        <v> </v>
      </c>
      <c r="HX13" t="str">
        <f t="shared" si="37"/>
        <v> </v>
      </c>
      <c r="HY13" t="str">
        <f t="shared" si="37"/>
        <v> </v>
      </c>
      <c r="HZ13" t="str">
        <f t="shared" si="37"/>
        <v> </v>
      </c>
      <c r="IA13" t="str">
        <f t="shared" si="37"/>
        <v> </v>
      </c>
      <c r="IB13" t="str">
        <f t="shared" si="37"/>
        <v> </v>
      </c>
      <c r="IC13" t="str">
        <f t="shared" si="37"/>
        <v> </v>
      </c>
      <c r="ID13" t="str">
        <f t="shared" si="37"/>
        <v> </v>
      </c>
      <c r="IE13" t="str">
        <f t="shared" si="37"/>
        <v> </v>
      </c>
    </row>
    <row r="14" spans="1:239" ht="14.25" customHeight="1" thickBot="1">
      <c r="A14" s="9" t="str">
        <f>'CURRENT YEAR'!A14</f>
        <v>Critical subassemblies complete</v>
      </c>
      <c r="B14" s="24">
        <f t="shared" si="12"/>
        <v>-9</v>
      </c>
      <c r="C14" s="90">
        <f>EDATE($B$2,B14)</f>
        <v>37165</v>
      </c>
      <c r="D14" s="11" t="str">
        <f t="shared" si="11"/>
        <v> </v>
      </c>
      <c r="F14" s="11" t="str">
        <f t="shared" si="11"/>
        <v> </v>
      </c>
      <c r="H14" s="11" t="str">
        <f t="shared" si="11"/>
        <v> </v>
      </c>
      <c r="J14" s="11" t="str">
        <f t="shared" si="11"/>
        <v> </v>
      </c>
      <c r="L14" s="11" t="str">
        <f t="shared" si="11"/>
        <v> </v>
      </c>
      <c r="N14" s="11" t="str">
        <f t="shared" si="11"/>
        <v> </v>
      </c>
      <c r="P14" s="11" t="str">
        <f t="shared" si="11"/>
        <v> </v>
      </c>
      <c r="R14" s="11" t="str">
        <f t="shared" si="11"/>
        <v> </v>
      </c>
      <c r="T14" s="11" t="str">
        <f t="shared" si="11"/>
        <v> </v>
      </c>
      <c r="V14" s="11" t="str">
        <f t="shared" si="11"/>
        <v> </v>
      </c>
      <c r="X14" s="11" t="str">
        <f t="shared" si="11"/>
        <v> </v>
      </c>
      <c r="Z14" s="11" t="str">
        <f t="shared" si="11"/>
        <v> </v>
      </c>
      <c r="AA14" s="11">
        <f t="shared" si="11"/>
        <v>1</v>
      </c>
      <c r="AB14" s="11" t="str">
        <f t="shared" si="11"/>
        <v> </v>
      </c>
      <c r="AC14" s="11" t="str">
        <f t="shared" si="11"/>
        <v> </v>
      </c>
      <c r="AD14" s="15">
        <f t="shared" si="15"/>
        <v>37165</v>
      </c>
      <c r="AE14" s="11" t="str">
        <f t="shared" si="11"/>
        <v> </v>
      </c>
      <c r="AF14" s="11" t="str">
        <f t="shared" si="11"/>
        <v> </v>
      </c>
      <c r="AG14" s="11" t="str">
        <f t="shared" si="11"/>
        <v> </v>
      </c>
      <c r="AH14" s="15" t="str">
        <f t="shared" si="16"/>
        <v> </v>
      </c>
      <c r="AI14" s="11" t="str">
        <f t="shared" si="11"/>
        <v> </v>
      </c>
      <c r="AJ14" s="11" t="str">
        <f t="shared" si="11"/>
        <v> </v>
      </c>
      <c r="AK14" s="11" t="str">
        <f t="shared" si="11"/>
        <v> </v>
      </c>
      <c r="AL14" s="15" t="str">
        <f t="shared" si="17"/>
        <v> </v>
      </c>
      <c r="AM14" s="11" t="str">
        <f t="shared" si="1"/>
        <v> </v>
      </c>
      <c r="AN14" s="11" t="str">
        <f t="shared" si="1"/>
        <v> </v>
      </c>
      <c r="AO14" s="11" t="str">
        <f t="shared" si="1"/>
        <v> </v>
      </c>
      <c r="AP14" s="15" t="str">
        <f t="shared" si="18"/>
        <v> </v>
      </c>
      <c r="AQ14" s="11" t="str">
        <f t="shared" si="1"/>
        <v> </v>
      </c>
      <c r="AR14" s="11" t="str">
        <f t="shared" si="1"/>
        <v> </v>
      </c>
      <c r="AS14" s="11" t="str">
        <f t="shared" si="1"/>
        <v> </v>
      </c>
      <c r="AT14" s="15" t="str">
        <f t="shared" si="19"/>
        <v> </v>
      </c>
      <c r="AU14" s="11" t="str">
        <f t="shared" si="1"/>
        <v> </v>
      </c>
      <c r="AV14" s="11" t="str">
        <f t="shared" si="1"/>
        <v> </v>
      </c>
      <c r="AW14" s="11" t="str">
        <f t="shared" si="1"/>
        <v> </v>
      </c>
      <c r="AX14" s="15" t="str">
        <f t="shared" si="20"/>
        <v> </v>
      </c>
      <c r="AY14" s="11" t="str">
        <f t="shared" si="1"/>
        <v> </v>
      </c>
      <c r="AZ14" s="11" t="str">
        <f t="shared" si="1"/>
        <v> </v>
      </c>
      <c r="BA14" s="11" t="str">
        <f t="shared" si="1"/>
        <v> </v>
      </c>
      <c r="BB14" s="15" t="str">
        <f t="shared" si="21"/>
        <v> </v>
      </c>
      <c r="BC14" s="11" t="str">
        <f t="shared" si="1"/>
        <v> </v>
      </c>
      <c r="BD14" s="11" t="str">
        <f t="shared" si="1"/>
        <v> </v>
      </c>
      <c r="BE14" s="11" t="str">
        <f t="shared" si="1"/>
        <v> </v>
      </c>
      <c r="BF14" s="15" t="str">
        <f t="shared" si="22"/>
        <v> </v>
      </c>
      <c r="BG14" s="11" t="str">
        <f t="shared" si="1"/>
        <v> </v>
      </c>
      <c r="BH14" s="11" t="str">
        <f t="shared" si="1"/>
        <v> </v>
      </c>
      <c r="BI14" s="11" t="str">
        <f t="shared" si="1"/>
        <v> </v>
      </c>
      <c r="BJ14" s="15" t="str">
        <f t="shared" si="23"/>
        <v> </v>
      </c>
      <c r="BK14" s="11" t="str">
        <f t="shared" si="1"/>
        <v> </v>
      </c>
      <c r="BL14" s="11" t="str">
        <f t="shared" si="1"/>
        <v> </v>
      </c>
      <c r="BM14" s="11" t="str">
        <f t="shared" si="1"/>
        <v> </v>
      </c>
      <c r="BN14" s="15" t="str">
        <f t="shared" si="24"/>
        <v> </v>
      </c>
      <c r="BO14" s="11" t="str">
        <f t="shared" si="1"/>
        <v> </v>
      </c>
      <c r="BP14" s="11" t="str">
        <f t="shared" si="1"/>
        <v> </v>
      </c>
      <c r="BQ14" s="11" t="str">
        <f t="shared" si="1"/>
        <v> </v>
      </c>
      <c r="BR14" s="15" t="str">
        <f t="shared" si="25"/>
        <v> </v>
      </c>
      <c r="BS14" s="11" t="str">
        <f t="shared" si="1"/>
        <v> </v>
      </c>
      <c r="BT14" s="11" t="str">
        <f aca="true" t="shared" si="38" ref="AM14:CC18">IF($C14=BT$5,1," ")</f>
        <v> </v>
      </c>
      <c r="BU14" s="11" t="str">
        <f t="shared" si="38"/>
        <v> </v>
      </c>
      <c r="BV14" s="15" t="str">
        <f t="shared" si="26"/>
        <v> </v>
      </c>
      <c r="BW14" s="11" t="str">
        <f t="shared" si="38"/>
        <v> </v>
      </c>
      <c r="BX14" s="11" t="str">
        <f t="shared" si="38"/>
        <v> </v>
      </c>
      <c r="BY14" s="11" t="str">
        <f t="shared" si="38"/>
        <v> </v>
      </c>
      <c r="BZ14" s="15" t="str">
        <f t="shared" si="27"/>
        <v> </v>
      </c>
      <c r="CA14" s="11" t="str">
        <f t="shared" si="38"/>
        <v> </v>
      </c>
      <c r="CB14" s="11" t="str">
        <f t="shared" si="38"/>
        <v> </v>
      </c>
      <c r="CC14" s="11" t="str">
        <f t="shared" si="38"/>
        <v> </v>
      </c>
      <c r="CD14" s="15" t="str">
        <f t="shared" si="28"/>
        <v> </v>
      </c>
      <c r="CE14" t="str">
        <f t="shared" si="2"/>
        <v> </v>
      </c>
      <c r="CF14" t="str">
        <f t="shared" si="2"/>
        <v> </v>
      </c>
      <c r="CG14" t="str">
        <f t="shared" si="2"/>
        <v> </v>
      </c>
      <c r="CH14" s="15" t="str">
        <f t="shared" si="29"/>
        <v> </v>
      </c>
      <c r="CI14" t="str">
        <f t="shared" si="2"/>
        <v> </v>
      </c>
      <c r="CJ14" t="str">
        <f t="shared" si="2"/>
        <v> </v>
      </c>
      <c r="CK14" t="str">
        <f t="shared" si="2"/>
        <v> </v>
      </c>
      <c r="CL14" s="15" t="str">
        <f t="shared" si="30"/>
        <v> </v>
      </c>
      <c r="CM14" t="str">
        <f t="shared" si="2"/>
        <v> </v>
      </c>
      <c r="CN14" t="str">
        <f t="shared" si="2"/>
        <v> </v>
      </c>
      <c r="CO14" t="str">
        <f t="shared" si="2"/>
        <v> </v>
      </c>
      <c r="CP14" s="15" t="str">
        <f t="shared" si="31"/>
        <v> </v>
      </c>
      <c r="CQ14" t="str">
        <f t="shared" si="2"/>
        <v> </v>
      </c>
      <c r="CR14" t="str">
        <f t="shared" si="3"/>
        <v> </v>
      </c>
      <c r="CS14" t="str">
        <f t="shared" si="3"/>
        <v> </v>
      </c>
      <c r="CT14" s="15" t="str">
        <f t="shared" si="32"/>
        <v> </v>
      </c>
      <c r="CU14" t="str">
        <f t="shared" si="3"/>
        <v> </v>
      </c>
      <c r="CV14" t="str">
        <f t="shared" si="3"/>
        <v> </v>
      </c>
      <c r="CW14" t="str">
        <f t="shared" si="3"/>
        <v> </v>
      </c>
      <c r="CX14" s="15" t="str">
        <f t="shared" si="33"/>
        <v> </v>
      </c>
      <c r="CY14" t="str">
        <f t="shared" si="3"/>
        <v> </v>
      </c>
      <c r="CZ14" t="str">
        <f t="shared" si="3"/>
        <v> </v>
      </c>
      <c r="DA14" t="str">
        <f t="shared" si="3"/>
        <v> </v>
      </c>
      <c r="DB14" s="15" t="str">
        <f t="shared" si="34"/>
        <v> </v>
      </c>
      <c r="DC14" t="str">
        <f t="shared" si="3"/>
        <v> </v>
      </c>
      <c r="DD14" t="str">
        <f t="shared" si="4"/>
        <v> </v>
      </c>
      <c r="DE14" t="str">
        <f t="shared" si="4"/>
        <v> </v>
      </c>
      <c r="DF14" t="str">
        <f t="shared" si="4"/>
        <v> </v>
      </c>
      <c r="DG14" t="str">
        <f t="shared" si="4"/>
        <v> </v>
      </c>
      <c r="DH14" t="str">
        <f t="shared" si="4"/>
        <v> </v>
      </c>
      <c r="DI14" t="str">
        <f t="shared" si="4"/>
        <v> </v>
      </c>
      <c r="DJ14" t="str">
        <f t="shared" si="4"/>
        <v> </v>
      </c>
      <c r="DK14" t="str">
        <f t="shared" si="4"/>
        <v> </v>
      </c>
      <c r="DL14" t="str">
        <f t="shared" si="4"/>
        <v> </v>
      </c>
      <c r="DM14" t="str">
        <f t="shared" si="4"/>
        <v> </v>
      </c>
      <c r="DN14" t="str">
        <f t="shared" si="5"/>
        <v> </v>
      </c>
      <c r="DO14" t="str">
        <f t="shared" si="5"/>
        <v> </v>
      </c>
      <c r="DP14" t="str">
        <f t="shared" si="5"/>
        <v> </v>
      </c>
      <c r="DQ14" t="str">
        <f t="shared" si="5"/>
        <v> </v>
      </c>
      <c r="DR14" t="str">
        <f t="shared" si="5"/>
        <v> </v>
      </c>
      <c r="DS14" t="str">
        <f t="shared" si="5"/>
        <v> </v>
      </c>
      <c r="DT14" t="str">
        <f t="shared" si="5"/>
        <v> </v>
      </c>
      <c r="DU14" t="str">
        <f t="shared" si="5"/>
        <v> </v>
      </c>
      <c r="DV14" t="str">
        <f t="shared" si="5"/>
        <v> </v>
      </c>
      <c r="DW14" t="str">
        <f t="shared" si="5"/>
        <v> </v>
      </c>
      <c r="DX14" t="str">
        <f t="shared" si="6"/>
        <v> </v>
      </c>
      <c r="DY14" t="str">
        <f t="shared" si="6"/>
        <v> </v>
      </c>
      <c r="DZ14" t="str">
        <f t="shared" si="6"/>
        <v> </v>
      </c>
      <c r="EA14" t="str">
        <f t="shared" si="6"/>
        <v> </v>
      </c>
      <c r="EB14" t="str">
        <f t="shared" si="6"/>
        <v> </v>
      </c>
      <c r="EC14" t="str">
        <f t="shared" si="6"/>
        <v> </v>
      </c>
      <c r="ED14" t="str">
        <f t="shared" si="6"/>
        <v> </v>
      </c>
      <c r="EE14" t="str">
        <f t="shared" si="6"/>
        <v> </v>
      </c>
      <c r="EF14" t="str">
        <f t="shared" si="6"/>
        <v> </v>
      </c>
      <c r="EG14" t="str">
        <f t="shared" si="6"/>
        <v> </v>
      </c>
      <c r="EH14" t="str">
        <f t="shared" si="7"/>
        <v> </v>
      </c>
      <c r="EI14" t="str">
        <f t="shared" si="7"/>
        <v> </v>
      </c>
      <c r="EJ14" t="str">
        <f t="shared" si="7"/>
        <v> </v>
      </c>
      <c r="EK14" t="str">
        <f t="shared" si="7"/>
        <v> </v>
      </c>
      <c r="EL14" t="str">
        <f t="shared" si="7"/>
        <v> </v>
      </c>
      <c r="EM14" t="str">
        <f t="shared" si="7"/>
        <v> </v>
      </c>
      <c r="EN14" t="str">
        <f t="shared" si="7"/>
        <v> </v>
      </c>
      <c r="EO14" t="str">
        <f t="shared" si="7"/>
        <v> </v>
      </c>
      <c r="EP14" t="str">
        <f t="shared" si="7"/>
        <v> </v>
      </c>
      <c r="EQ14" t="str">
        <f t="shared" si="7"/>
        <v> </v>
      </c>
      <c r="ER14" t="str">
        <f t="shared" si="8"/>
        <v> </v>
      </c>
      <c r="ES14" t="str">
        <f t="shared" si="8"/>
        <v> </v>
      </c>
      <c r="ET14" t="str">
        <f t="shared" si="8"/>
        <v> </v>
      </c>
      <c r="EU14" t="str">
        <f t="shared" si="8"/>
        <v> </v>
      </c>
      <c r="EV14" t="str">
        <f t="shared" si="8"/>
        <v> </v>
      </c>
      <c r="EW14" t="str">
        <f t="shared" si="8"/>
        <v> </v>
      </c>
      <c r="EX14" t="str">
        <f t="shared" si="35"/>
        <v> </v>
      </c>
      <c r="EY14" t="str">
        <f t="shared" si="35"/>
        <v> </v>
      </c>
      <c r="EZ14" t="str">
        <f t="shared" si="35"/>
        <v> </v>
      </c>
      <c r="FA14" t="str">
        <f t="shared" si="35"/>
        <v> </v>
      </c>
      <c r="FB14" t="str">
        <f t="shared" si="35"/>
        <v> </v>
      </c>
      <c r="FC14" t="str">
        <f t="shared" si="35"/>
        <v> </v>
      </c>
      <c r="FD14" t="str">
        <f t="shared" si="35"/>
        <v> </v>
      </c>
      <c r="FE14" t="str">
        <f t="shared" si="35"/>
        <v> </v>
      </c>
      <c r="FF14" t="str">
        <f t="shared" si="36"/>
        <v> </v>
      </c>
      <c r="FG14" t="str">
        <f t="shared" si="36"/>
        <v> </v>
      </c>
      <c r="FH14" t="str">
        <f t="shared" si="36"/>
        <v> </v>
      </c>
      <c r="FI14" t="str">
        <f t="shared" si="36"/>
        <v> </v>
      </c>
      <c r="FJ14" t="str">
        <f t="shared" si="36"/>
        <v> </v>
      </c>
      <c r="FK14" t="str">
        <f t="shared" si="36"/>
        <v> </v>
      </c>
      <c r="FL14" t="str">
        <f t="shared" si="36"/>
        <v> </v>
      </c>
      <c r="FM14" t="str">
        <f t="shared" si="36"/>
        <v> </v>
      </c>
      <c r="FN14" t="str">
        <f t="shared" si="36"/>
        <v> </v>
      </c>
      <c r="FO14" t="str">
        <f t="shared" si="36"/>
        <v> </v>
      </c>
      <c r="FP14" t="str">
        <f t="shared" si="36"/>
        <v> </v>
      </c>
      <c r="FQ14" t="str">
        <f t="shared" si="36"/>
        <v> </v>
      </c>
      <c r="FR14" t="str">
        <f t="shared" si="36"/>
        <v> </v>
      </c>
      <c r="FS14" t="str">
        <f t="shared" si="36"/>
        <v> </v>
      </c>
      <c r="FT14" t="str">
        <f t="shared" si="36"/>
        <v> </v>
      </c>
      <c r="FU14" t="str">
        <f t="shared" si="36"/>
        <v> </v>
      </c>
      <c r="FV14" t="str">
        <f t="shared" si="36"/>
        <v> </v>
      </c>
      <c r="FW14" t="str">
        <f t="shared" si="36"/>
        <v> </v>
      </c>
      <c r="FX14" t="str">
        <f t="shared" si="36"/>
        <v> </v>
      </c>
      <c r="FY14" t="str">
        <f t="shared" si="36"/>
        <v> </v>
      </c>
      <c r="FZ14" t="str">
        <f t="shared" si="36"/>
        <v> </v>
      </c>
      <c r="GA14" t="str">
        <f t="shared" si="36"/>
        <v> </v>
      </c>
      <c r="GB14" t="str">
        <f t="shared" si="36"/>
        <v> </v>
      </c>
      <c r="GC14" t="str">
        <f t="shared" si="36"/>
        <v> </v>
      </c>
      <c r="GD14" t="str">
        <f t="shared" si="36"/>
        <v> </v>
      </c>
      <c r="GE14" t="str">
        <f t="shared" si="36"/>
        <v> </v>
      </c>
      <c r="GF14" t="str">
        <f t="shared" si="36"/>
        <v> </v>
      </c>
      <c r="GG14" t="str">
        <f t="shared" si="36"/>
        <v> </v>
      </c>
      <c r="GH14" t="str">
        <f t="shared" si="36"/>
        <v> </v>
      </c>
      <c r="GI14" t="str">
        <f t="shared" si="36"/>
        <v> </v>
      </c>
      <c r="GJ14" t="str">
        <f t="shared" si="36"/>
        <v> </v>
      </c>
      <c r="GK14" t="str">
        <f t="shared" si="36"/>
        <v> </v>
      </c>
      <c r="GL14" t="str">
        <f t="shared" si="36"/>
        <v> </v>
      </c>
      <c r="GM14" t="str">
        <f t="shared" si="36"/>
        <v> </v>
      </c>
      <c r="GN14" t="str">
        <f t="shared" si="36"/>
        <v> </v>
      </c>
      <c r="GO14" t="str">
        <f t="shared" si="36"/>
        <v> </v>
      </c>
      <c r="GP14" t="str">
        <f t="shared" si="36"/>
        <v> </v>
      </c>
      <c r="GQ14" t="str">
        <f t="shared" si="36"/>
        <v> </v>
      </c>
      <c r="GR14" t="str">
        <f t="shared" si="36"/>
        <v> </v>
      </c>
      <c r="GS14" t="str">
        <f t="shared" si="36"/>
        <v> </v>
      </c>
      <c r="GT14" t="str">
        <f t="shared" si="36"/>
        <v> </v>
      </c>
      <c r="GU14" t="str">
        <f t="shared" si="36"/>
        <v> </v>
      </c>
      <c r="GV14" t="str">
        <f t="shared" si="36"/>
        <v> </v>
      </c>
      <c r="GW14" t="str">
        <f t="shared" si="36"/>
        <v> </v>
      </c>
      <c r="GX14" t="str">
        <f t="shared" si="36"/>
        <v> </v>
      </c>
      <c r="GY14" t="str">
        <f t="shared" si="36"/>
        <v> </v>
      </c>
      <c r="GZ14" t="str">
        <f t="shared" si="36"/>
        <v> </v>
      </c>
      <c r="HA14" t="str">
        <f t="shared" si="36"/>
        <v> </v>
      </c>
      <c r="HB14" t="str">
        <f t="shared" si="36"/>
        <v> </v>
      </c>
      <c r="HC14" t="str">
        <f t="shared" si="36"/>
        <v> </v>
      </c>
      <c r="HD14" t="str">
        <f t="shared" si="36"/>
        <v> </v>
      </c>
      <c r="HE14" t="str">
        <f t="shared" si="36"/>
        <v> </v>
      </c>
      <c r="HF14" t="str">
        <f t="shared" si="36"/>
        <v> </v>
      </c>
      <c r="HG14" t="str">
        <f t="shared" si="36"/>
        <v> </v>
      </c>
      <c r="HH14" t="str">
        <f t="shared" si="36"/>
        <v> </v>
      </c>
      <c r="HI14" t="str">
        <f t="shared" si="36"/>
        <v> </v>
      </c>
      <c r="HJ14" t="str">
        <f t="shared" si="36"/>
        <v> </v>
      </c>
      <c r="HK14" t="str">
        <f t="shared" si="36"/>
        <v> </v>
      </c>
      <c r="HL14" t="str">
        <f t="shared" si="36"/>
        <v> </v>
      </c>
      <c r="HM14" t="str">
        <f t="shared" si="36"/>
        <v> </v>
      </c>
      <c r="HN14" t="str">
        <f t="shared" si="36"/>
        <v> </v>
      </c>
      <c r="HO14" t="str">
        <f t="shared" si="36"/>
        <v> </v>
      </c>
      <c r="HP14" t="str">
        <f t="shared" si="36"/>
        <v> </v>
      </c>
      <c r="HQ14" t="str">
        <f aca="true" t="shared" si="39" ref="HQ14:IE17">IF($C14=HQ$5,"X"," ")</f>
        <v> </v>
      </c>
      <c r="HR14" t="str">
        <f t="shared" si="39"/>
        <v> </v>
      </c>
      <c r="HS14" t="str">
        <f t="shared" si="39"/>
        <v> </v>
      </c>
      <c r="HT14" t="str">
        <f t="shared" si="39"/>
        <v> </v>
      </c>
      <c r="HU14" t="str">
        <f t="shared" si="39"/>
        <v> </v>
      </c>
      <c r="HV14" t="str">
        <f t="shared" si="39"/>
        <v> </v>
      </c>
      <c r="HW14" t="str">
        <f t="shared" si="39"/>
        <v> </v>
      </c>
      <c r="HX14" t="str">
        <f t="shared" si="39"/>
        <v> </v>
      </c>
      <c r="HY14" t="str">
        <f t="shared" si="39"/>
        <v> </v>
      </c>
      <c r="HZ14" t="str">
        <f t="shared" si="39"/>
        <v> </v>
      </c>
      <c r="IA14" t="str">
        <f t="shared" si="39"/>
        <v> </v>
      </c>
      <c r="IB14" t="str">
        <f t="shared" si="39"/>
        <v> </v>
      </c>
      <c r="IC14" t="str">
        <f t="shared" si="39"/>
        <v> </v>
      </c>
      <c r="ID14" t="str">
        <f t="shared" si="39"/>
        <v> </v>
      </c>
      <c r="IE14" t="str">
        <f t="shared" si="39"/>
        <v> </v>
      </c>
    </row>
    <row r="15" spans="1:239" ht="11.25" customHeight="1" thickBot="1">
      <c r="A15" s="9" t="str">
        <f>'CURRENT YEAR'!A15</f>
        <v>Completion of selective mssn-peculiar H/W</v>
      </c>
      <c r="B15" s="24">
        <f t="shared" si="12"/>
        <v>-6</v>
      </c>
      <c r="C15" s="90">
        <f>EDATE($B$2,B15)</f>
        <v>37257</v>
      </c>
      <c r="D15" s="11" t="str">
        <f t="shared" si="11"/>
        <v> </v>
      </c>
      <c r="F15" s="11" t="str">
        <f t="shared" si="11"/>
        <v> </v>
      </c>
      <c r="H15" s="11" t="str">
        <f t="shared" si="11"/>
        <v> </v>
      </c>
      <c r="J15" s="11" t="str">
        <f t="shared" si="11"/>
        <v> </v>
      </c>
      <c r="L15" s="11" t="str">
        <f t="shared" si="11"/>
        <v> </v>
      </c>
      <c r="N15" s="11" t="str">
        <f t="shared" si="11"/>
        <v> </v>
      </c>
      <c r="P15" s="11" t="str">
        <f t="shared" si="11"/>
        <v> </v>
      </c>
      <c r="R15" s="11" t="str">
        <f t="shared" si="11"/>
        <v> </v>
      </c>
      <c r="T15" s="11" t="str">
        <f t="shared" si="11"/>
        <v> </v>
      </c>
      <c r="V15" s="11" t="str">
        <f t="shared" si="11"/>
        <v> </v>
      </c>
      <c r="X15" s="11" t="str">
        <f t="shared" si="11"/>
        <v> </v>
      </c>
      <c r="Z15" s="11" t="str">
        <f t="shared" si="11"/>
        <v> </v>
      </c>
      <c r="AA15" s="11" t="str">
        <f t="shared" si="11"/>
        <v> </v>
      </c>
      <c r="AB15" s="11" t="str">
        <f t="shared" si="11"/>
        <v> </v>
      </c>
      <c r="AC15" s="11" t="str">
        <f t="shared" si="11"/>
        <v> </v>
      </c>
      <c r="AD15" s="15" t="str">
        <f t="shared" si="15"/>
        <v> </v>
      </c>
      <c r="AE15" s="11">
        <f t="shared" si="11"/>
        <v>1</v>
      </c>
      <c r="AF15" s="11" t="str">
        <f t="shared" si="11"/>
        <v> </v>
      </c>
      <c r="AG15" s="11" t="str">
        <f t="shared" si="11"/>
        <v> </v>
      </c>
      <c r="AH15" s="15">
        <f t="shared" si="16"/>
        <v>37257</v>
      </c>
      <c r="AI15" s="11" t="str">
        <f t="shared" si="11"/>
        <v> </v>
      </c>
      <c r="AJ15" s="11" t="str">
        <f t="shared" si="11"/>
        <v> </v>
      </c>
      <c r="AK15" s="11" t="str">
        <f t="shared" si="11"/>
        <v> </v>
      </c>
      <c r="AL15" s="15" t="str">
        <f t="shared" si="17"/>
        <v> </v>
      </c>
      <c r="AM15" s="11" t="str">
        <f t="shared" si="38"/>
        <v> </v>
      </c>
      <c r="AN15" s="11" t="str">
        <f t="shared" si="38"/>
        <v> </v>
      </c>
      <c r="AO15" s="11" t="str">
        <f t="shared" si="38"/>
        <v> </v>
      </c>
      <c r="AP15" s="15" t="str">
        <f t="shared" si="18"/>
        <v> </v>
      </c>
      <c r="AQ15" s="11" t="str">
        <f t="shared" si="38"/>
        <v> </v>
      </c>
      <c r="AR15" s="11" t="str">
        <f t="shared" si="38"/>
        <v> </v>
      </c>
      <c r="AS15" s="11" t="str">
        <f t="shared" si="38"/>
        <v> </v>
      </c>
      <c r="AT15" s="15" t="str">
        <f t="shared" si="19"/>
        <v> </v>
      </c>
      <c r="AU15" s="11" t="str">
        <f t="shared" si="38"/>
        <v> </v>
      </c>
      <c r="AV15" s="11" t="str">
        <f t="shared" si="38"/>
        <v> </v>
      </c>
      <c r="AW15" s="11" t="str">
        <f t="shared" si="38"/>
        <v> </v>
      </c>
      <c r="AX15" s="15" t="str">
        <f t="shared" si="20"/>
        <v> </v>
      </c>
      <c r="AY15" s="11" t="str">
        <f t="shared" si="38"/>
        <v> </v>
      </c>
      <c r="AZ15" s="11" t="str">
        <f t="shared" si="38"/>
        <v> </v>
      </c>
      <c r="BA15" s="11" t="str">
        <f t="shared" si="38"/>
        <v> </v>
      </c>
      <c r="BB15" s="15" t="str">
        <f t="shared" si="21"/>
        <v> </v>
      </c>
      <c r="BC15" s="11" t="str">
        <f t="shared" si="38"/>
        <v> </v>
      </c>
      <c r="BD15" s="11" t="str">
        <f t="shared" si="38"/>
        <v> </v>
      </c>
      <c r="BE15" s="11" t="str">
        <f t="shared" si="38"/>
        <v> </v>
      </c>
      <c r="BF15" s="15" t="str">
        <f t="shared" si="22"/>
        <v> </v>
      </c>
      <c r="BG15" s="11" t="str">
        <f t="shared" si="38"/>
        <v> </v>
      </c>
      <c r="BH15" s="11" t="str">
        <f t="shared" si="38"/>
        <v> </v>
      </c>
      <c r="BI15" s="11" t="str">
        <f t="shared" si="38"/>
        <v> </v>
      </c>
      <c r="BJ15" s="15" t="str">
        <f t="shared" si="23"/>
        <v> </v>
      </c>
      <c r="BK15" s="11" t="str">
        <f t="shared" si="38"/>
        <v> </v>
      </c>
      <c r="BL15" s="11" t="str">
        <f t="shared" si="38"/>
        <v> </v>
      </c>
      <c r="BM15" s="11" t="str">
        <f t="shared" si="38"/>
        <v> </v>
      </c>
      <c r="BN15" s="15" t="str">
        <f t="shared" si="24"/>
        <v> </v>
      </c>
      <c r="BO15" s="11" t="str">
        <f t="shared" si="38"/>
        <v> </v>
      </c>
      <c r="BP15" s="11" t="str">
        <f t="shared" si="38"/>
        <v> </v>
      </c>
      <c r="BQ15" s="11" t="str">
        <f t="shared" si="38"/>
        <v> </v>
      </c>
      <c r="BR15" s="15" t="str">
        <f t="shared" si="25"/>
        <v> </v>
      </c>
      <c r="BS15" s="11" t="str">
        <f t="shared" si="38"/>
        <v> </v>
      </c>
      <c r="BT15" s="11" t="str">
        <f t="shared" si="38"/>
        <v> </v>
      </c>
      <c r="BU15" s="11" t="str">
        <f t="shared" si="38"/>
        <v> </v>
      </c>
      <c r="BV15" s="15" t="str">
        <f t="shared" si="26"/>
        <v> </v>
      </c>
      <c r="BW15" s="11" t="str">
        <f t="shared" si="38"/>
        <v> </v>
      </c>
      <c r="BX15" s="11" t="str">
        <f t="shared" si="38"/>
        <v> </v>
      </c>
      <c r="BY15" s="11" t="str">
        <f t="shared" si="38"/>
        <v> </v>
      </c>
      <c r="BZ15" s="15" t="str">
        <f t="shared" si="27"/>
        <v> </v>
      </c>
      <c r="CA15" s="11" t="str">
        <f t="shared" si="38"/>
        <v> </v>
      </c>
      <c r="CB15" s="11" t="str">
        <f t="shared" si="38"/>
        <v> </v>
      </c>
      <c r="CC15" s="11" t="str">
        <f t="shared" si="38"/>
        <v> </v>
      </c>
      <c r="CD15" s="15" t="str">
        <f t="shared" si="28"/>
        <v> </v>
      </c>
      <c r="CE15" t="str">
        <f t="shared" si="2"/>
        <v> </v>
      </c>
      <c r="CF15" t="str">
        <f t="shared" si="2"/>
        <v> </v>
      </c>
      <c r="CG15" t="str">
        <f t="shared" si="2"/>
        <v> </v>
      </c>
      <c r="CH15" s="15" t="str">
        <f t="shared" si="29"/>
        <v> </v>
      </c>
      <c r="CI15" t="str">
        <f t="shared" si="2"/>
        <v> </v>
      </c>
      <c r="CJ15" t="str">
        <f t="shared" si="2"/>
        <v> </v>
      </c>
      <c r="CK15" t="str">
        <f t="shared" si="2"/>
        <v> </v>
      </c>
      <c r="CL15" s="15" t="str">
        <f t="shared" si="30"/>
        <v> </v>
      </c>
      <c r="CM15" t="str">
        <f t="shared" si="2"/>
        <v> </v>
      </c>
      <c r="CN15" t="str">
        <f t="shared" si="2"/>
        <v> </v>
      </c>
      <c r="CO15" t="str">
        <f t="shared" si="2"/>
        <v> </v>
      </c>
      <c r="CP15" s="15" t="str">
        <f t="shared" si="31"/>
        <v> </v>
      </c>
      <c r="CQ15" t="str">
        <f t="shared" si="2"/>
        <v> </v>
      </c>
      <c r="CR15" t="str">
        <f t="shared" si="3"/>
        <v> </v>
      </c>
      <c r="CS15" t="str">
        <f t="shared" si="3"/>
        <v> </v>
      </c>
      <c r="CT15" s="15" t="str">
        <f t="shared" si="32"/>
        <v> </v>
      </c>
      <c r="CU15" t="str">
        <f t="shared" si="3"/>
        <v> </v>
      </c>
      <c r="CV15" t="str">
        <f t="shared" si="3"/>
        <v> </v>
      </c>
      <c r="CW15" t="str">
        <f t="shared" si="3"/>
        <v> </v>
      </c>
      <c r="CX15" s="15" t="str">
        <f t="shared" si="33"/>
        <v> </v>
      </c>
      <c r="CY15" t="str">
        <f t="shared" si="3"/>
        <v> </v>
      </c>
      <c r="CZ15" t="str">
        <f t="shared" si="3"/>
        <v> </v>
      </c>
      <c r="DA15" t="str">
        <f t="shared" si="3"/>
        <v> </v>
      </c>
      <c r="DB15" s="15" t="str">
        <f t="shared" si="34"/>
        <v> </v>
      </c>
      <c r="DC15" t="str">
        <f t="shared" si="3"/>
        <v> </v>
      </c>
      <c r="DD15" t="str">
        <f t="shared" si="4"/>
        <v> </v>
      </c>
      <c r="DE15" t="str">
        <f t="shared" si="4"/>
        <v> </v>
      </c>
      <c r="DF15" t="str">
        <f t="shared" si="4"/>
        <v> </v>
      </c>
      <c r="DG15" t="str">
        <f t="shared" si="4"/>
        <v> </v>
      </c>
      <c r="DH15" t="str">
        <f t="shared" si="4"/>
        <v> </v>
      </c>
      <c r="DI15" t="str">
        <f t="shared" si="4"/>
        <v> </v>
      </c>
      <c r="DJ15" t="str">
        <f t="shared" si="4"/>
        <v> </v>
      </c>
      <c r="DK15" t="str">
        <f t="shared" si="4"/>
        <v> </v>
      </c>
      <c r="DL15" t="str">
        <f t="shared" si="4"/>
        <v> </v>
      </c>
      <c r="DM15" t="str">
        <f t="shared" si="4"/>
        <v> </v>
      </c>
      <c r="DN15" t="str">
        <f t="shared" si="5"/>
        <v> </v>
      </c>
      <c r="DO15" t="str">
        <f t="shared" si="5"/>
        <v> </v>
      </c>
      <c r="DP15" t="str">
        <f t="shared" si="5"/>
        <v> </v>
      </c>
      <c r="DQ15" t="str">
        <f t="shared" si="5"/>
        <v> </v>
      </c>
      <c r="DR15" t="str">
        <f t="shared" si="5"/>
        <v> </v>
      </c>
      <c r="DS15" t="str">
        <f t="shared" si="5"/>
        <v> </v>
      </c>
      <c r="DT15" t="str">
        <f t="shared" si="5"/>
        <v> </v>
      </c>
      <c r="DU15" t="str">
        <f t="shared" si="5"/>
        <v> </v>
      </c>
      <c r="DV15" t="str">
        <f t="shared" si="5"/>
        <v> </v>
      </c>
      <c r="DW15" t="str">
        <f t="shared" si="5"/>
        <v> </v>
      </c>
      <c r="DX15" t="str">
        <f t="shared" si="6"/>
        <v> </v>
      </c>
      <c r="DY15" t="str">
        <f t="shared" si="6"/>
        <v> </v>
      </c>
      <c r="DZ15" t="str">
        <f t="shared" si="6"/>
        <v> </v>
      </c>
      <c r="EA15" t="str">
        <f t="shared" si="6"/>
        <v> </v>
      </c>
      <c r="EB15" t="str">
        <f t="shared" si="6"/>
        <v> </v>
      </c>
      <c r="EC15" t="str">
        <f t="shared" si="6"/>
        <v> </v>
      </c>
      <c r="ED15" t="str">
        <f t="shared" si="6"/>
        <v> </v>
      </c>
      <c r="EE15" t="str">
        <f t="shared" si="6"/>
        <v> </v>
      </c>
      <c r="EF15" t="str">
        <f t="shared" si="6"/>
        <v> </v>
      </c>
      <c r="EG15" t="str">
        <f t="shared" si="6"/>
        <v> </v>
      </c>
      <c r="EH15" t="str">
        <f t="shared" si="7"/>
        <v> </v>
      </c>
      <c r="EI15" t="str">
        <f t="shared" si="7"/>
        <v> </v>
      </c>
      <c r="EJ15" t="str">
        <f t="shared" si="7"/>
        <v> </v>
      </c>
      <c r="EK15" t="str">
        <f t="shared" si="7"/>
        <v> </v>
      </c>
      <c r="EL15" t="str">
        <f t="shared" si="7"/>
        <v> </v>
      </c>
      <c r="EM15" t="str">
        <f t="shared" si="7"/>
        <v> </v>
      </c>
      <c r="EN15" t="str">
        <f t="shared" si="7"/>
        <v> </v>
      </c>
      <c r="EO15" t="str">
        <f t="shared" si="7"/>
        <v> </v>
      </c>
      <c r="EP15" t="str">
        <f t="shared" si="7"/>
        <v> </v>
      </c>
      <c r="EQ15" t="str">
        <f t="shared" si="7"/>
        <v> </v>
      </c>
      <c r="ER15" t="str">
        <f t="shared" si="8"/>
        <v> </v>
      </c>
      <c r="ES15" t="str">
        <f t="shared" si="8"/>
        <v> </v>
      </c>
      <c r="ET15" t="str">
        <f t="shared" si="8"/>
        <v> </v>
      </c>
      <c r="EU15" t="str">
        <f t="shared" si="8"/>
        <v> </v>
      </c>
      <c r="EV15" t="str">
        <f t="shared" si="8"/>
        <v> </v>
      </c>
      <c r="EW15" t="str">
        <f t="shared" si="8"/>
        <v> </v>
      </c>
      <c r="EX15" t="str">
        <f aca="true" t="shared" si="40" ref="EX15:FE18">IF($C15=EX$5,"X"," ")</f>
        <v> </v>
      </c>
      <c r="EY15" t="str">
        <f t="shared" si="40"/>
        <v> </v>
      </c>
      <c r="EZ15" t="str">
        <f t="shared" si="40"/>
        <v> </v>
      </c>
      <c r="FA15" t="str">
        <f t="shared" si="40"/>
        <v> </v>
      </c>
      <c r="FB15" t="str">
        <f t="shared" si="40"/>
        <v> </v>
      </c>
      <c r="FC15" t="str">
        <f t="shared" si="40"/>
        <v> </v>
      </c>
      <c r="FD15" t="str">
        <f t="shared" si="40"/>
        <v> </v>
      </c>
      <c r="FE15" t="str">
        <f t="shared" si="40"/>
        <v> </v>
      </c>
      <c r="FF15" t="str">
        <f aca="true" t="shared" si="41" ref="FF15:HQ18">IF($C15=FF$5,"X"," ")</f>
        <v> </v>
      </c>
      <c r="FG15" t="str">
        <f t="shared" si="41"/>
        <v> </v>
      </c>
      <c r="FH15" t="str">
        <f t="shared" si="41"/>
        <v> </v>
      </c>
      <c r="FI15" t="str">
        <f t="shared" si="41"/>
        <v> </v>
      </c>
      <c r="FJ15" t="str">
        <f t="shared" si="41"/>
        <v> </v>
      </c>
      <c r="FK15" t="str">
        <f t="shared" si="41"/>
        <v> </v>
      </c>
      <c r="FL15" t="str">
        <f t="shared" si="41"/>
        <v> </v>
      </c>
      <c r="FM15" t="str">
        <f t="shared" si="41"/>
        <v> </v>
      </c>
      <c r="FN15" t="str">
        <f t="shared" si="41"/>
        <v> </v>
      </c>
      <c r="FO15" t="str">
        <f t="shared" si="41"/>
        <v> </v>
      </c>
      <c r="FP15" t="str">
        <f t="shared" si="41"/>
        <v> </v>
      </c>
      <c r="FQ15" t="str">
        <f t="shared" si="41"/>
        <v> </v>
      </c>
      <c r="FR15" t="str">
        <f t="shared" si="41"/>
        <v> </v>
      </c>
      <c r="FS15" t="str">
        <f t="shared" si="41"/>
        <v> </v>
      </c>
      <c r="FT15" t="str">
        <f t="shared" si="41"/>
        <v> </v>
      </c>
      <c r="FU15" t="str">
        <f t="shared" si="41"/>
        <v> </v>
      </c>
      <c r="FV15" t="str">
        <f t="shared" si="41"/>
        <v> </v>
      </c>
      <c r="FW15" t="str">
        <f t="shared" si="41"/>
        <v> </v>
      </c>
      <c r="FX15" t="str">
        <f t="shared" si="41"/>
        <v> </v>
      </c>
      <c r="FY15" t="str">
        <f t="shared" si="41"/>
        <v> </v>
      </c>
      <c r="FZ15" t="str">
        <f t="shared" si="41"/>
        <v> </v>
      </c>
      <c r="GA15" t="str">
        <f t="shared" si="41"/>
        <v> </v>
      </c>
      <c r="GB15" t="str">
        <f t="shared" si="41"/>
        <v> </v>
      </c>
      <c r="GC15" t="str">
        <f t="shared" si="41"/>
        <v> </v>
      </c>
      <c r="GD15" t="str">
        <f t="shared" si="41"/>
        <v> </v>
      </c>
      <c r="GE15" t="str">
        <f t="shared" si="41"/>
        <v> </v>
      </c>
      <c r="GF15" t="str">
        <f t="shared" si="41"/>
        <v> </v>
      </c>
      <c r="GG15" t="str">
        <f t="shared" si="41"/>
        <v> </v>
      </c>
      <c r="GH15" t="str">
        <f t="shared" si="41"/>
        <v> </v>
      </c>
      <c r="GI15" t="str">
        <f t="shared" si="41"/>
        <v> </v>
      </c>
      <c r="GJ15" t="str">
        <f t="shared" si="41"/>
        <v> </v>
      </c>
      <c r="GK15" t="str">
        <f t="shared" si="41"/>
        <v> </v>
      </c>
      <c r="GL15" t="str">
        <f t="shared" si="41"/>
        <v> </v>
      </c>
      <c r="GM15" t="str">
        <f t="shared" si="41"/>
        <v> </v>
      </c>
      <c r="GN15" t="str">
        <f t="shared" si="41"/>
        <v> </v>
      </c>
      <c r="GO15" t="str">
        <f t="shared" si="41"/>
        <v> </v>
      </c>
      <c r="GP15" t="str">
        <f t="shared" si="41"/>
        <v> </v>
      </c>
      <c r="GQ15" t="str">
        <f t="shared" si="41"/>
        <v> </v>
      </c>
      <c r="GR15" t="str">
        <f t="shared" si="41"/>
        <v> </v>
      </c>
      <c r="GS15" t="str">
        <f t="shared" si="41"/>
        <v> </v>
      </c>
      <c r="GT15" t="str">
        <f t="shared" si="41"/>
        <v> </v>
      </c>
      <c r="GU15" t="str">
        <f t="shared" si="41"/>
        <v> </v>
      </c>
      <c r="GV15" t="str">
        <f t="shared" si="41"/>
        <v> </v>
      </c>
      <c r="GW15" t="str">
        <f t="shared" si="41"/>
        <v> </v>
      </c>
      <c r="GX15" t="str">
        <f t="shared" si="41"/>
        <v> </v>
      </c>
      <c r="GY15" t="str">
        <f t="shared" si="41"/>
        <v> </v>
      </c>
      <c r="GZ15" t="str">
        <f t="shared" si="41"/>
        <v> </v>
      </c>
      <c r="HA15" t="str">
        <f t="shared" si="41"/>
        <v> </v>
      </c>
      <c r="HB15" t="str">
        <f t="shared" si="41"/>
        <v> </v>
      </c>
      <c r="HC15" t="str">
        <f t="shared" si="41"/>
        <v> </v>
      </c>
      <c r="HD15" t="str">
        <f t="shared" si="41"/>
        <v> </v>
      </c>
      <c r="HE15" t="str">
        <f t="shared" si="41"/>
        <v> </v>
      </c>
      <c r="HF15" t="str">
        <f t="shared" si="41"/>
        <v> </v>
      </c>
      <c r="HG15" t="str">
        <f t="shared" si="41"/>
        <v> </v>
      </c>
      <c r="HH15" t="str">
        <f t="shared" si="41"/>
        <v> </v>
      </c>
      <c r="HI15" t="str">
        <f t="shared" si="41"/>
        <v> </v>
      </c>
      <c r="HJ15" t="str">
        <f t="shared" si="41"/>
        <v> </v>
      </c>
      <c r="HK15" t="str">
        <f t="shared" si="41"/>
        <v> </v>
      </c>
      <c r="HL15" t="str">
        <f t="shared" si="41"/>
        <v> </v>
      </c>
      <c r="HM15" t="str">
        <f t="shared" si="41"/>
        <v> </v>
      </c>
      <c r="HN15" t="str">
        <f t="shared" si="41"/>
        <v> </v>
      </c>
      <c r="HO15" t="str">
        <f t="shared" si="41"/>
        <v> </v>
      </c>
      <c r="HP15" t="str">
        <f t="shared" si="41"/>
        <v> </v>
      </c>
      <c r="HQ15" t="str">
        <f t="shared" si="41"/>
        <v> </v>
      </c>
      <c r="HR15" t="str">
        <f t="shared" si="39"/>
        <v> </v>
      </c>
      <c r="HS15" t="str">
        <f t="shared" si="39"/>
        <v> </v>
      </c>
      <c r="HT15" t="str">
        <f t="shared" si="39"/>
        <v> </v>
      </c>
      <c r="HU15" t="str">
        <f t="shared" si="39"/>
        <v> </v>
      </c>
      <c r="HV15" t="str">
        <f t="shared" si="39"/>
        <v> </v>
      </c>
      <c r="HW15" t="str">
        <f t="shared" si="39"/>
        <v> </v>
      </c>
      <c r="HX15" t="str">
        <f t="shared" si="39"/>
        <v> </v>
      </c>
      <c r="HY15" t="str">
        <f t="shared" si="39"/>
        <v> </v>
      </c>
      <c r="HZ15" t="str">
        <f t="shared" si="39"/>
        <v> </v>
      </c>
      <c r="IA15" t="str">
        <f t="shared" si="39"/>
        <v> </v>
      </c>
      <c r="IB15" t="str">
        <f t="shared" si="39"/>
        <v> </v>
      </c>
      <c r="IC15" t="str">
        <f t="shared" si="39"/>
        <v> </v>
      </c>
      <c r="ID15" t="str">
        <f t="shared" si="39"/>
        <v> </v>
      </c>
      <c r="IE15" t="str">
        <f t="shared" si="39"/>
        <v> </v>
      </c>
    </row>
    <row r="16" spans="1:239" ht="11.25" customHeight="1" thickBot="1">
      <c r="A16" s="9" t="str">
        <f>'CURRENT YEAR'!A16</f>
        <v>Selective major end items &amp; Final Mssn Analysis complete</v>
      </c>
      <c r="B16" s="24">
        <v>-3</v>
      </c>
      <c r="C16" s="90">
        <f>EDATE($B$2,B16)</f>
        <v>37347</v>
      </c>
      <c r="D16" s="11" t="str">
        <f t="shared" si="11"/>
        <v> </v>
      </c>
      <c r="F16" s="11" t="str">
        <f t="shared" si="11"/>
        <v> </v>
      </c>
      <c r="H16" s="11" t="str">
        <f t="shared" si="11"/>
        <v> </v>
      </c>
      <c r="J16" s="11" t="str">
        <f t="shared" si="11"/>
        <v> </v>
      </c>
      <c r="L16" s="11" t="str">
        <f t="shared" si="11"/>
        <v> </v>
      </c>
      <c r="N16" s="11" t="str">
        <f t="shared" si="11"/>
        <v> </v>
      </c>
      <c r="P16" s="11" t="str">
        <f t="shared" si="11"/>
        <v> </v>
      </c>
      <c r="R16" s="11" t="str">
        <f t="shared" si="11"/>
        <v> </v>
      </c>
      <c r="T16" s="11" t="str">
        <f t="shared" si="11"/>
        <v> </v>
      </c>
      <c r="V16" s="11" t="str">
        <f t="shared" si="11"/>
        <v> </v>
      </c>
      <c r="X16" s="11" t="str">
        <f t="shared" si="11"/>
        <v> </v>
      </c>
      <c r="Z16" s="11" t="str">
        <f t="shared" si="11"/>
        <v> </v>
      </c>
      <c r="AA16" s="11" t="str">
        <f t="shared" si="11"/>
        <v> </v>
      </c>
      <c r="AB16" s="11" t="str">
        <f t="shared" si="11"/>
        <v> </v>
      </c>
      <c r="AC16" s="11" t="str">
        <f t="shared" si="11"/>
        <v> </v>
      </c>
      <c r="AD16" s="15" t="str">
        <f t="shared" si="15"/>
        <v> </v>
      </c>
      <c r="AE16" s="11" t="str">
        <f t="shared" si="11"/>
        <v> </v>
      </c>
      <c r="AF16" s="11" t="str">
        <f t="shared" si="11"/>
        <v> </v>
      </c>
      <c r="AG16" s="11" t="str">
        <f t="shared" si="11"/>
        <v> </v>
      </c>
      <c r="AH16" s="15" t="str">
        <f t="shared" si="16"/>
        <v> </v>
      </c>
      <c r="AI16" s="11">
        <f t="shared" si="11"/>
        <v>1</v>
      </c>
      <c r="AJ16" s="11" t="str">
        <f t="shared" si="11"/>
        <v> </v>
      </c>
      <c r="AK16" s="11" t="str">
        <f t="shared" si="11"/>
        <v> </v>
      </c>
      <c r="AL16" s="15">
        <f t="shared" si="17"/>
        <v>37347</v>
      </c>
      <c r="AM16" s="11" t="str">
        <f t="shared" si="38"/>
        <v> </v>
      </c>
      <c r="AN16" s="11" t="str">
        <f t="shared" si="38"/>
        <v> </v>
      </c>
      <c r="AO16" s="11" t="str">
        <f t="shared" si="38"/>
        <v> </v>
      </c>
      <c r="AP16" s="15" t="str">
        <f t="shared" si="18"/>
        <v> </v>
      </c>
      <c r="AQ16" s="11" t="str">
        <f t="shared" si="38"/>
        <v> </v>
      </c>
      <c r="AR16" s="11" t="str">
        <f t="shared" si="38"/>
        <v> </v>
      </c>
      <c r="AS16" s="11" t="str">
        <f t="shared" si="38"/>
        <v> </v>
      </c>
      <c r="AT16" s="15" t="str">
        <f t="shared" si="19"/>
        <v> </v>
      </c>
      <c r="AU16" s="11" t="str">
        <f t="shared" si="38"/>
        <v> </v>
      </c>
      <c r="AV16" s="11" t="str">
        <f t="shared" si="38"/>
        <v> </v>
      </c>
      <c r="AW16" s="11" t="str">
        <f t="shared" si="38"/>
        <v> </v>
      </c>
      <c r="AX16" s="15" t="str">
        <f t="shared" si="20"/>
        <v> </v>
      </c>
      <c r="AY16" s="11" t="str">
        <f t="shared" si="38"/>
        <v> </v>
      </c>
      <c r="AZ16" s="11" t="str">
        <f t="shared" si="38"/>
        <v> </v>
      </c>
      <c r="BA16" s="11" t="str">
        <f t="shared" si="38"/>
        <v> </v>
      </c>
      <c r="BB16" s="15" t="str">
        <f t="shared" si="21"/>
        <v> </v>
      </c>
      <c r="BC16" s="11" t="str">
        <f t="shared" si="38"/>
        <v> </v>
      </c>
      <c r="BD16" s="11" t="str">
        <f t="shared" si="38"/>
        <v> </v>
      </c>
      <c r="BE16" s="11" t="str">
        <f t="shared" si="38"/>
        <v> </v>
      </c>
      <c r="BF16" s="15" t="str">
        <f t="shared" si="22"/>
        <v> </v>
      </c>
      <c r="BG16" s="11" t="str">
        <f t="shared" si="38"/>
        <v> </v>
      </c>
      <c r="BH16" s="11" t="str">
        <f t="shared" si="38"/>
        <v> </v>
      </c>
      <c r="BI16" s="11" t="str">
        <f t="shared" si="38"/>
        <v> </v>
      </c>
      <c r="BJ16" s="15" t="str">
        <f t="shared" si="23"/>
        <v> </v>
      </c>
      <c r="BK16" s="11" t="str">
        <f t="shared" si="38"/>
        <v> </v>
      </c>
      <c r="BL16" s="11" t="str">
        <f t="shared" si="38"/>
        <v> </v>
      </c>
      <c r="BM16" s="11" t="str">
        <f t="shared" si="38"/>
        <v> </v>
      </c>
      <c r="BN16" s="15" t="str">
        <f t="shared" si="24"/>
        <v> </v>
      </c>
      <c r="BO16" s="11" t="str">
        <f t="shared" si="38"/>
        <v> </v>
      </c>
      <c r="BP16" s="11" t="str">
        <f t="shared" si="38"/>
        <v> </v>
      </c>
      <c r="BQ16" s="11" t="str">
        <f t="shared" si="38"/>
        <v> </v>
      </c>
      <c r="BR16" s="15" t="str">
        <f t="shared" si="25"/>
        <v> </v>
      </c>
      <c r="BS16" s="11" t="str">
        <f t="shared" si="38"/>
        <v> </v>
      </c>
      <c r="BT16" s="11" t="str">
        <f t="shared" si="38"/>
        <v> </v>
      </c>
      <c r="BU16" s="11" t="str">
        <f t="shared" si="38"/>
        <v> </v>
      </c>
      <c r="BV16" s="15" t="str">
        <f t="shared" si="26"/>
        <v> </v>
      </c>
      <c r="BW16" s="11" t="str">
        <f t="shared" si="38"/>
        <v> </v>
      </c>
      <c r="BX16" s="11" t="str">
        <f t="shared" si="38"/>
        <v> </v>
      </c>
      <c r="BY16" s="11" t="str">
        <f t="shared" si="38"/>
        <v> </v>
      </c>
      <c r="BZ16" s="15" t="str">
        <f t="shared" si="27"/>
        <v> </v>
      </c>
      <c r="CA16" s="11" t="str">
        <f t="shared" si="38"/>
        <v> </v>
      </c>
      <c r="CB16" s="11" t="str">
        <f t="shared" si="38"/>
        <v> </v>
      </c>
      <c r="CC16" s="11" t="str">
        <f t="shared" si="38"/>
        <v> </v>
      </c>
      <c r="CD16" s="15" t="str">
        <f t="shared" si="28"/>
        <v> </v>
      </c>
      <c r="CE16" t="str">
        <f t="shared" si="2"/>
        <v> </v>
      </c>
      <c r="CF16" t="str">
        <f t="shared" si="2"/>
        <v> </v>
      </c>
      <c r="CG16" t="str">
        <f t="shared" si="2"/>
        <v> </v>
      </c>
      <c r="CH16" s="15" t="str">
        <f t="shared" si="29"/>
        <v> </v>
      </c>
      <c r="CI16" t="str">
        <f t="shared" si="2"/>
        <v> </v>
      </c>
      <c r="CJ16" t="str">
        <f t="shared" si="2"/>
        <v> </v>
      </c>
      <c r="CK16" t="str">
        <f t="shared" si="2"/>
        <v> </v>
      </c>
      <c r="CL16" s="15" t="str">
        <f t="shared" si="30"/>
        <v> </v>
      </c>
      <c r="CM16" t="str">
        <f t="shared" si="2"/>
        <v> </v>
      </c>
      <c r="CN16" t="str">
        <f t="shared" si="2"/>
        <v> </v>
      </c>
      <c r="CO16" t="str">
        <f t="shared" si="2"/>
        <v> </v>
      </c>
      <c r="CP16" s="15" t="str">
        <f t="shared" si="31"/>
        <v> </v>
      </c>
      <c r="CQ16" t="str">
        <f t="shared" si="2"/>
        <v> </v>
      </c>
      <c r="CR16" t="str">
        <f t="shared" si="3"/>
        <v> </v>
      </c>
      <c r="CS16" t="str">
        <f t="shared" si="3"/>
        <v> </v>
      </c>
      <c r="CT16" s="15" t="str">
        <f t="shared" si="32"/>
        <v> </v>
      </c>
      <c r="CU16" t="str">
        <f t="shared" si="3"/>
        <v> </v>
      </c>
      <c r="CV16" t="str">
        <f t="shared" si="3"/>
        <v> </v>
      </c>
      <c r="CW16" t="str">
        <f t="shared" si="3"/>
        <v> </v>
      </c>
      <c r="CX16" s="15" t="str">
        <f t="shared" si="33"/>
        <v> </v>
      </c>
      <c r="CY16" t="str">
        <f t="shared" si="3"/>
        <v> </v>
      </c>
      <c r="CZ16" t="str">
        <f t="shared" si="3"/>
        <v> </v>
      </c>
      <c r="DA16" t="str">
        <f t="shared" si="3"/>
        <v> </v>
      </c>
      <c r="DB16" s="15" t="str">
        <f t="shared" si="34"/>
        <v> </v>
      </c>
      <c r="DC16" t="str">
        <f t="shared" si="3"/>
        <v> </v>
      </c>
      <c r="DD16" t="str">
        <f t="shared" si="4"/>
        <v> </v>
      </c>
      <c r="DE16" t="str">
        <f t="shared" si="4"/>
        <v> </v>
      </c>
      <c r="DF16" t="str">
        <f t="shared" si="4"/>
        <v> </v>
      </c>
      <c r="DG16" t="str">
        <f t="shared" si="4"/>
        <v> </v>
      </c>
      <c r="DH16" t="str">
        <f t="shared" si="4"/>
        <v> </v>
      </c>
      <c r="DI16" t="str">
        <f t="shared" si="4"/>
        <v> </v>
      </c>
      <c r="DJ16" t="str">
        <f t="shared" si="4"/>
        <v> </v>
      </c>
      <c r="DK16" t="str">
        <f t="shared" si="4"/>
        <v> </v>
      </c>
      <c r="DL16" t="str">
        <f t="shared" si="4"/>
        <v> </v>
      </c>
      <c r="DM16" t="str">
        <f t="shared" si="4"/>
        <v> </v>
      </c>
      <c r="DN16" t="str">
        <f t="shared" si="5"/>
        <v> </v>
      </c>
      <c r="DO16" t="str">
        <f t="shared" si="5"/>
        <v> </v>
      </c>
      <c r="DP16" t="str">
        <f t="shared" si="5"/>
        <v> </v>
      </c>
      <c r="DQ16" t="str">
        <f t="shared" si="5"/>
        <v> </v>
      </c>
      <c r="DR16" t="str">
        <f t="shared" si="5"/>
        <v> </v>
      </c>
      <c r="DS16" t="str">
        <f t="shared" si="5"/>
        <v> </v>
      </c>
      <c r="DT16" t="str">
        <f t="shared" si="5"/>
        <v> </v>
      </c>
      <c r="DU16" t="str">
        <f t="shared" si="5"/>
        <v> </v>
      </c>
      <c r="DV16" t="str">
        <f t="shared" si="5"/>
        <v> </v>
      </c>
      <c r="DW16" t="str">
        <f t="shared" si="5"/>
        <v> </v>
      </c>
      <c r="DX16" t="str">
        <f t="shared" si="6"/>
        <v> </v>
      </c>
      <c r="DY16" t="str">
        <f t="shared" si="6"/>
        <v> </v>
      </c>
      <c r="DZ16" t="str">
        <f t="shared" si="6"/>
        <v> </v>
      </c>
      <c r="EA16" t="str">
        <f t="shared" si="6"/>
        <v> </v>
      </c>
      <c r="EB16" t="str">
        <f t="shared" si="6"/>
        <v> </v>
      </c>
      <c r="EC16" t="str">
        <f t="shared" si="6"/>
        <v> </v>
      </c>
      <c r="ED16" t="str">
        <f t="shared" si="6"/>
        <v> </v>
      </c>
      <c r="EE16" t="str">
        <f t="shared" si="6"/>
        <v> </v>
      </c>
      <c r="EF16" t="str">
        <f t="shared" si="6"/>
        <v> </v>
      </c>
      <c r="EG16" t="str">
        <f t="shared" si="6"/>
        <v> </v>
      </c>
      <c r="EH16" t="str">
        <f t="shared" si="7"/>
        <v> </v>
      </c>
      <c r="EI16" t="str">
        <f t="shared" si="7"/>
        <v> </v>
      </c>
      <c r="EJ16" t="str">
        <f t="shared" si="7"/>
        <v> </v>
      </c>
      <c r="EK16" t="str">
        <f t="shared" si="7"/>
        <v> </v>
      </c>
      <c r="EL16" t="str">
        <f t="shared" si="7"/>
        <v> </v>
      </c>
      <c r="EM16" t="str">
        <f t="shared" si="7"/>
        <v> </v>
      </c>
      <c r="EN16" t="str">
        <f t="shared" si="7"/>
        <v> </v>
      </c>
      <c r="EO16" t="str">
        <f t="shared" si="7"/>
        <v> </v>
      </c>
      <c r="EP16" t="str">
        <f t="shared" si="7"/>
        <v> </v>
      </c>
      <c r="EQ16" t="str">
        <f t="shared" si="7"/>
        <v> </v>
      </c>
      <c r="ER16" t="str">
        <f t="shared" si="8"/>
        <v> </v>
      </c>
      <c r="ES16" t="str">
        <f t="shared" si="8"/>
        <v> </v>
      </c>
      <c r="ET16" t="str">
        <f t="shared" si="8"/>
        <v> </v>
      </c>
      <c r="EU16" t="str">
        <f t="shared" si="8"/>
        <v> </v>
      </c>
      <c r="EV16" t="str">
        <f t="shared" si="8"/>
        <v> </v>
      </c>
      <c r="EW16" t="str">
        <f t="shared" si="8"/>
        <v> </v>
      </c>
      <c r="EX16" t="str">
        <f t="shared" si="40"/>
        <v> </v>
      </c>
      <c r="EY16" t="str">
        <f t="shared" si="40"/>
        <v> </v>
      </c>
      <c r="EZ16" t="str">
        <f t="shared" si="40"/>
        <v> </v>
      </c>
      <c r="FA16" t="str">
        <f t="shared" si="40"/>
        <v> </v>
      </c>
      <c r="FB16" t="str">
        <f t="shared" si="40"/>
        <v> </v>
      </c>
      <c r="FC16" t="str">
        <f t="shared" si="40"/>
        <v> </v>
      </c>
      <c r="FD16" t="str">
        <f t="shared" si="40"/>
        <v> </v>
      </c>
      <c r="FE16" t="str">
        <f t="shared" si="40"/>
        <v> </v>
      </c>
      <c r="FF16" t="str">
        <f t="shared" si="41"/>
        <v> </v>
      </c>
      <c r="FG16" t="str">
        <f t="shared" si="41"/>
        <v> </v>
      </c>
      <c r="FH16" t="str">
        <f t="shared" si="41"/>
        <v> </v>
      </c>
      <c r="FI16" t="str">
        <f t="shared" si="41"/>
        <v> </v>
      </c>
      <c r="FJ16" t="str">
        <f t="shared" si="41"/>
        <v> </v>
      </c>
      <c r="FK16" t="str">
        <f t="shared" si="41"/>
        <v> </v>
      </c>
      <c r="FL16" t="str">
        <f t="shared" si="41"/>
        <v> </v>
      </c>
      <c r="FM16" t="str">
        <f t="shared" si="41"/>
        <v> </v>
      </c>
      <c r="FN16" t="str">
        <f t="shared" si="41"/>
        <v> </v>
      </c>
      <c r="FO16" t="str">
        <f t="shared" si="41"/>
        <v> </v>
      </c>
      <c r="FP16" t="str">
        <f t="shared" si="41"/>
        <v> </v>
      </c>
      <c r="FQ16" t="str">
        <f t="shared" si="41"/>
        <v> </v>
      </c>
      <c r="FR16" t="str">
        <f t="shared" si="41"/>
        <v> </v>
      </c>
      <c r="FS16" t="str">
        <f t="shared" si="41"/>
        <v> </v>
      </c>
      <c r="FT16" t="str">
        <f t="shared" si="41"/>
        <v> </v>
      </c>
      <c r="FU16" t="str">
        <f t="shared" si="41"/>
        <v> </v>
      </c>
      <c r="FV16" t="str">
        <f t="shared" si="41"/>
        <v> </v>
      </c>
      <c r="FW16" t="str">
        <f t="shared" si="41"/>
        <v> </v>
      </c>
      <c r="FX16" t="str">
        <f t="shared" si="41"/>
        <v> </v>
      </c>
      <c r="FY16" t="str">
        <f t="shared" si="41"/>
        <v> </v>
      </c>
      <c r="FZ16" t="str">
        <f t="shared" si="41"/>
        <v> </v>
      </c>
      <c r="GA16" t="str">
        <f t="shared" si="41"/>
        <v> </v>
      </c>
      <c r="GB16" t="str">
        <f t="shared" si="41"/>
        <v> </v>
      </c>
      <c r="GC16" t="str">
        <f t="shared" si="41"/>
        <v> </v>
      </c>
      <c r="GD16" t="str">
        <f t="shared" si="41"/>
        <v> </v>
      </c>
      <c r="GE16" t="str">
        <f t="shared" si="41"/>
        <v> </v>
      </c>
      <c r="GF16" t="str">
        <f t="shared" si="41"/>
        <v> </v>
      </c>
      <c r="GG16" t="str">
        <f t="shared" si="41"/>
        <v> </v>
      </c>
      <c r="GH16" t="str">
        <f t="shared" si="41"/>
        <v> </v>
      </c>
      <c r="GI16" t="str">
        <f t="shared" si="41"/>
        <v> </v>
      </c>
      <c r="GJ16" t="str">
        <f t="shared" si="41"/>
        <v> </v>
      </c>
      <c r="GK16" t="str">
        <f t="shared" si="41"/>
        <v> </v>
      </c>
      <c r="GL16" t="str">
        <f t="shared" si="41"/>
        <v> </v>
      </c>
      <c r="GM16" t="str">
        <f t="shared" si="41"/>
        <v> </v>
      </c>
      <c r="GN16" t="str">
        <f t="shared" si="41"/>
        <v> </v>
      </c>
      <c r="GO16" t="str">
        <f t="shared" si="41"/>
        <v> </v>
      </c>
      <c r="GP16" t="str">
        <f t="shared" si="41"/>
        <v> </v>
      </c>
      <c r="GQ16" t="str">
        <f t="shared" si="41"/>
        <v> </v>
      </c>
      <c r="GR16" t="str">
        <f t="shared" si="41"/>
        <v> </v>
      </c>
      <c r="GS16" t="str">
        <f t="shared" si="41"/>
        <v> </v>
      </c>
      <c r="GT16" t="str">
        <f t="shared" si="41"/>
        <v> </v>
      </c>
      <c r="GU16" t="str">
        <f t="shared" si="41"/>
        <v> </v>
      </c>
      <c r="GV16" t="str">
        <f t="shared" si="41"/>
        <v> </v>
      </c>
      <c r="GW16" t="str">
        <f t="shared" si="41"/>
        <v> </v>
      </c>
      <c r="GX16" t="str">
        <f t="shared" si="41"/>
        <v> </v>
      </c>
      <c r="GY16" t="str">
        <f t="shared" si="41"/>
        <v> </v>
      </c>
      <c r="GZ16" t="str">
        <f t="shared" si="41"/>
        <v> </v>
      </c>
      <c r="HA16" t="str">
        <f t="shared" si="41"/>
        <v> </v>
      </c>
      <c r="HB16" t="str">
        <f t="shared" si="41"/>
        <v> </v>
      </c>
      <c r="HC16" t="str">
        <f t="shared" si="41"/>
        <v> </v>
      </c>
      <c r="HD16" t="str">
        <f t="shared" si="41"/>
        <v> </v>
      </c>
      <c r="HE16" t="str">
        <f t="shared" si="41"/>
        <v> </v>
      </c>
      <c r="HF16" t="str">
        <f t="shared" si="41"/>
        <v> </v>
      </c>
      <c r="HG16" t="str">
        <f t="shared" si="41"/>
        <v> </v>
      </c>
      <c r="HH16" t="str">
        <f t="shared" si="41"/>
        <v> </v>
      </c>
      <c r="HI16" t="str">
        <f t="shared" si="41"/>
        <v> </v>
      </c>
      <c r="HJ16" t="str">
        <f t="shared" si="41"/>
        <v> </v>
      </c>
      <c r="HK16" t="str">
        <f t="shared" si="41"/>
        <v> </v>
      </c>
      <c r="HL16" t="str">
        <f t="shared" si="41"/>
        <v> </v>
      </c>
      <c r="HM16" t="str">
        <f t="shared" si="41"/>
        <v> </v>
      </c>
      <c r="HN16" t="str">
        <f t="shared" si="41"/>
        <v> </v>
      </c>
      <c r="HO16" t="str">
        <f t="shared" si="41"/>
        <v> </v>
      </c>
      <c r="HP16" t="str">
        <f t="shared" si="41"/>
        <v> </v>
      </c>
      <c r="HQ16" t="str">
        <f t="shared" si="41"/>
        <v> </v>
      </c>
      <c r="HR16" t="str">
        <f t="shared" si="39"/>
        <v> </v>
      </c>
      <c r="HS16" t="str">
        <f t="shared" si="39"/>
        <v> </v>
      </c>
      <c r="HT16" t="str">
        <f t="shared" si="39"/>
        <v> </v>
      </c>
      <c r="HU16" t="str">
        <f t="shared" si="39"/>
        <v> </v>
      </c>
      <c r="HV16" t="str">
        <f t="shared" si="39"/>
        <v> </v>
      </c>
      <c r="HW16" t="str">
        <f t="shared" si="39"/>
        <v> </v>
      </c>
      <c r="HX16" t="str">
        <f t="shared" si="39"/>
        <v> </v>
      </c>
      <c r="HY16" t="str">
        <f t="shared" si="39"/>
        <v> </v>
      </c>
      <c r="HZ16" t="str">
        <f t="shared" si="39"/>
        <v> </v>
      </c>
      <c r="IA16" t="str">
        <f t="shared" si="39"/>
        <v> </v>
      </c>
      <c r="IB16" t="str">
        <f t="shared" si="39"/>
        <v> </v>
      </c>
      <c r="IC16" t="str">
        <f t="shared" si="39"/>
        <v> </v>
      </c>
      <c r="ID16" t="str">
        <f t="shared" si="39"/>
        <v> </v>
      </c>
      <c r="IE16" t="str">
        <f t="shared" si="39"/>
        <v> </v>
      </c>
    </row>
    <row r="17" spans="1:239" ht="36.75" thickBot="1">
      <c r="A17" s="9" t="str">
        <f>'CURRENT YEAR'!A17</f>
        <v>Measurement List complete; Launch; P3 Support</v>
      </c>
      <c r="B17" s="24">
        <v>0</v>
      </c>
      <c r="C17" s="90">
        <f>EDATE($B$2,B17)</f>
        <v>37438</v>
      </c>
      <c r="D17" s="11" t="str">
        <f t="shared" si="11"/>
        <v> </v>
      </c>
      <c r="F17" s="11" t="str">
        <f t="shared" si="11"/>
        <v> </v>
      </c>
      <c r="H17" s="11" t="str">
        <f t="shared" si="11"/>
        <v> </v>
      </c>
      <c r="J17" s="11" t="str">
        <f t="shared" si="11"/>
        <v> </v>
      </c>
      <c r="L17" s="11" t="str">
        <f t="shared" si="11"/>
        <v> </v>
      </c>
      <c r="N17" s="11" t="str">
        <f t="shared" si="11"/>
        <v> </v>
      </c>
      <c r="P17" s="11" t="str">
        <f t="shared" si="11"/>
        <v> </v>
      </c>
      <c r="R17" s="11" t="str">
        <f t="shared" si="11"/>
        <v> </v>
      </c>
      <c r="T17" s="11" t="str">
        <f t="shared" si="11"/>
        <v> </v>
      </c>
      <c r="V17" s="11" t="str">
        <f t="shared" si="11"/>
        <v> </v>
      </c>
      <c r="X17" s="11" t="str">
        <f t="shared" si="11"/>
        <v> </v>
      </c>
      <c r="Z17" s="11" t="str">
        <f t="shared" si="11"/>
        <v> </v>
      </c>
      <c r="AA17" s="11" t="str">
        <f t="shared" si="11"/>
        <v> </v>
      </c>
      <c r="AB17" s="11" t="str">
        <f t="shared" si="11"/>
        <v> </v>
      </c>
      <c r="AC17" s="11" t="str">
        <f t="shared" si="11"/>
        <v> </v>
      </c>
      <c r="AD17" s="15" t="str">
        <f t="shared" si="15"/>
        <v> </v>
      </c>
      <c r="AE17" s="11" t="str">
        <f t="shared" si="11"/>
        <v> </v>
      </c>
      <c r="AF17" s="11" t="str">
        <f t="shared" si="11"/>
        <v> </v>
      </c>
      <c r="AG17" s="11" t="str">
        <f t="shared" si="11"/>
        <v> </v>
      </c>
      <c r="AH17" s="15" t="str">
        <f t="shared" si="16"/>
        <v> </v>
      </c>
      <c r="AI17" s="11" t="str">
        <f t="shared" si="11"/>
        <v> </v>
      </c>
      <c r="AJ17" s="11" t="str">
        <f t="shared" si="11"/>
        <v> </v>
      </c>
      <c r="AK17" s="11" t="str">
        <f t="shared" si="11"/>
        <v> </v>
      </c>
      <c r="AL17" s="15" t="str">
        <f t="shared" si="17"/>
        <v> </v>
      </c>
      <c r="AM17" s="11">
        <f t="shared" si="38"/>
        <v>1</v>
      </c>
      <c r="AN17" s="11" t="str">
        <f t="shared" si="38"/>
        <v> </v>
      </c>
      <c r="AO17" s="11" t="str">
        <f t="shared" si="38"/>
        <v> </v>
      </c>
      <c r="AP17" s="15">
        <f t="shared" si="18"/>
        <v>37438</v>
      </c>
      <c r="AQ17" s="11" t="str">
        <f t="shared" si="38"/>
        <v> </v>
      </c>
      <c r="AR17" s="11" t="str">
        <f t="shared" si="38"/>
        <v> </v>
      </c>
      <c r="AS17" s="11" t="str">
        <f t="shared" si="38"/>
        <v> </v>
      </c>
      <c r="AT17" s="15" t="str">
        <f t="shared" si="19"/>
        <v> </v>
      </c>
      <c r="AU17" s="11" t="str">
        <f t="shared" si="38"/>
        <v> </v>
      </c>
      <c r="AV17" s="11" t="str">
        <f t="shared" si="38"/>
        <v> </v>
      </c>
      <c r="AW17" s="11" t="str">
        <f t="shared" si="38"/>
        <v> </v>
      </c>
      <c r="AX17" s="15" t="str">
        <f t="shared" si="20"/>
        <v> </v>
      </c>
      <c r="AY17" s="11" t="str">
        <f t="shared" si="38"/>
        <v> </v>
      </c>
      <c r="AZ17" s="11" t="str">
        <f t="shared" si="38"/>
        <v> </v>
      </c>
      <c r="BA17" s="11" t="str">
        <f t="shared" si="38"/>
        <v> </v>
      </c>
      <c r="BB17" s="15" t="str">
        <f t="shared" si="21"/>
        <v> </v>
      </c>
      <c r="BC17" s="11" t="str">
        <f t="shared" si="38"/>
        <v> </v>
      </c>
      <c r="BD17" s="11" t="str">
        <f t="shared" si="38"/>
        <v> </v>
      </c>
      <c r="BE17" s="11" t="str">
        <f t="shared" si="38"/>
        <v> </v>
      </c>
      <c r="BF17" s="15" t="str">
        <f t="shared" si="22"/>
        <v> </v>
      </c>
      <c r="BG17" s="11" t="str">
        <f t="shared" si="38"/>
        <v> </v>
      </c>
      <c r="BH17" s="11" t="str">
        <f t="shared" si="38"/>
        <v> </v>
      </c>
      <c r="BI17" s="11" t="str">
        <f t="shared" si="38"/>
        <v> </v>
      </c>
      <c r="BJ17" s="15" t="str">
        <f t="shared" si="23"/>
        <v> </v>
      </c>
      <c r="BK17" s="11" t="str">
        <f t="shared" si="38"/>
        <v> </v>
      </c>
      <c r="BL17" s="11" t="str">
        <f t="shared" si="38"/>
        <v> </v>
      </c>
      <c r="BM17" s="11" t="str">
        <f t="shared" si="38"/>
        <v> </v>
      </c>
      <c r="BN17" s="15" t="str">
        <f t="shared" si="24"/>
        <v> </v>
      </c>
      <c r="BO17" s="11" t="str">
        <f t="shared" si="38"/>
        <v> </v>
      </c>
      <c r="BP17" s="11" t="str">
        <f t="shared" si="38"/>
        <v> </v>
      </c>
      <c r="BQ17" s="11" t="str">
        <f t="shared" si="38"/>
        <v> </v>
      </c>
      <c r="BR17" s="15" t="str">
        <f t="shared" si="25"/>
        <v> </v>
      </c>
      <c r="BS17" s="11" t="str">
        <f t="shared" si="38"/>
        <v> </v>
      </c>
      <c r="BT17" s="11" t="str">
        <f t="shared" si="38"/>
        <v> </v>
      </c>
      <c r="BU17" s="11" t="str">
        <f t="shared" si="38"/>
        <v> </v>
      </c>
      <c r="BV17" s="15" t="str">
        <f t="shared" si="26"/>
        <v> </v>
      </c>
      <c r="BW17" s="11" t="str">
        <f t="shared" si="38"/>
        <v> </v>
      </c>
      <c r="BX17" s="11" t="str">
        <f t="shared" si="38"/>
        <v> </v>
      </c>
      <c r="BY17" s="11" t="str">
        <f t="shared" si="38"/>
        <v> </v>
      </c>
      <c r="BZ17" s="15" t="str">
        <f t="shared" si="27"/>
        <v> </v>
      </c>
      <c r="CA17" s="11" t="str">
        <f t="shared" si="38"/>
        <v> </v>
      </c>
      <c r="CB17" s="11" t="str">
        <f t="shared" si="38"/>
        <v> </v>
      </c>
      <c r="CC17" s="11" t="str">
        <f t="shared" si="38"/>
        <v> </v>
      </c>
      <c r="CD17" s="15" t="str">
        <f t="shared" si="28"/>
        <v> </v>
      </c>
      <c r="CE17" t="str">
        <f t="shared" si="2"/>
        <v> </v>
      </c>
      <c r="CF17" t="str">
        <f t="shared" si="2"/>
        <v> </v>
      </c>
      <c r="CG17" t="str">
        <f t="shared" si="2"/>
        <v> </v>
      </c>
      <c r="CH17" s="15" t="str">
        <f t="shared" si="29"/>
        <v> </v>
      </c>
      <c r="CI17" t="str">
        <f t="shared" si="2"/>
        <v> </v>
      </c>
      <c r="CJ17" t="str">
        <f t="shared" si="2"/>
        <v> </v>
      </c>
      <c r="CK17" t="str">
        <f t="shared" si="2"/>
        <v> </v>
      </c>
      <c r="CL17" s="15" t="str">
        <f t="shared" si="30"/>
        <v> </v>
      </c>
      <c r="CM17" t="str">
        <f t="shared" si="2"/>
        <v> </v>
      </c>
      <c r="CN17" t="str">
        <f t="shared" si="2"/>
        <v> </v>
      </c>
      <c r="CO17" t="str">
        <f t="shared" si="2"/>
        <v> </v>
      </c>
      <c r="CP17" s="15" t="str">
        <f t="shared" si="31"/>
        <v> </v>
      </c>
      <c r="CQ17" t="str">
        <f t="shared" si="2"/>
        <v> </v>
      </c>
      <c r="CR17" t="str">
        <f t="shared" si="3"/>
        <v> </v>
      </c>
      <c r="CS17" t="str">
        <f t="shared" si="3"/>
        <v> </v>
      </c>
      <c r="CT17" s="15" t="str">
        <f t="shared" si="32"/>
        <v> </v>
      </c>
      <c r="CU17" t="str">
        <f t="shared" si="3"/>
        <v> </v>
      </c>
      <c r="CV17" t="str">
        <f t="shared" si="3"/>
        <v> </v>
      </c>
      <c r="CW17" t="str">
        <f t="shared" si="3"/>
        <v> </v>
      </c>
      <c r="CX17" s="15" t="str">
        <f t="shared" si="33"/>
        <v> </v>
      </c>
      <c r="CY17" t="str">
        <f t="shared" si="3"/>
        <v> </v>
      </c>
      <c r="CZ17" t="str">
        <f t="shared" si="3"/>
        <v> </v>
      </c>
      <c r="DA17" t="str">
        <f t="shared" si="3"/>
        <v> </v>
      </c>
      <c r="DB17" s="15" t="str">
        <f t="shared" si="34"/>
        <v> </v>
      </c>
      <c r="DC17" t="str">
        <f t="shared" si="3"/>
        <v> </v>
      </c>
      <c r="DD17" t="str">
        <f t="shared" si="4"/>
        <v> </v>
      </c>
      <c r="DE17" t="str">
        <f t="shared" si="4"/>
        <v> </v>
      </c>
      <c r="DF17" t="str">
        <f t="shared" si="4"/>
        <v> </v>
      </c>
      <c r="DG17" t="str">
        <f t="shared" si="4"/>
        <v> </v>
      </c>
      <c r="DH17" t="str">
        <f t="shared" si="4"/>
        <v> </v>
      </c>
      <c r="DI17" t="str">
        <f t="shared" si="4"/>
        <v> </v>
      </c>
      <c r="DJ17" t="str">
        <f t="shared" si="4"/>
        <v> </v>
      </c>
      <c r="DK17" t="str">
        <f t="shared" si="4"/>
        <v> </v>
      </c>
      <c r="DL17" t="str">
        <f t="shared" si="4"/>
        <v> </v>
      </c>
      <c r="DM17" t="str">
        <f t="shared" si="4"/>
        <v> </v>
      </c>
      <c r="DN17" t="str">
        <f t="shared" si="5"/>
        <v> </v>
      </c>
      <c r="DO17" t="str">
        <f t="shared" si="5"/>
        <v> </v>
      </c>
      <c r="DP17" t="str">
        <f t="shared" si="5"/>
        <v> </v>
      </c>
      <c r="DQ17" t="str">
        <f t="shared" si="5"/>
        <v> </v>
      </c>
      <c r="DR17" t="str">
        <f t="shared" si="5"/>
        <v> </v>
      </c>
      <c r="DS17" t="str">
        <f t="shared" si="5"/>
        <v> </v>
      </c>
      <c r="DT17" t="str">
        <f t="shared" si="5"/>
        <v> </v>
      </c>
      <c r="DU17" t="str">
        <f t="shared" si="5"/>
        <v> </v>
      </c>
      <c r="DV17" t="str">
        <f t="shared" si="5"/>
        <v> </v>
      </c>
      <c r="DW17" t="str">
        <f t="shared" si="5"/>
        <v> </v>
      </c>
      <c r="DX17" t="str">
        <f t="shared" si="6"/>
        <v> </v>
      </c>
      <c r="DY17" t="str">
        <f t="shared" si="6"/>
        <v> </v>
      </c>
      <c r="DZ17" t="str">
        <f t="shared" si="6"/>
        <v> </v>
      </c>
      <c r="EA17" t="str">
        <f t="shared" si="6"/>
        <v> </v>
      </c>
      <c r="EB17" t="str">
        <f t="shared" si="6"/>
        <v> </v>
      </c>
      <c r="EC17" t="str">
        <f t="shared" si="6"/>
        <v> </v>
      </c>
      <c r="ED17" t="str">
        <f t="shared" si="6"/>
        <v> </v>
      </c>
      <c r="EE17" t="str">
        <f t="shared" si="6"/>
        <v> </v>
      </c>
      <c r="EF17" t="str">
        <f t="shared" si="6"/>
        <v> </v>
      </c>
      <c r="EG17" t="str">
        <f t="shared" si="6"/>
        <v> </v>
      </c>
      <c r="EH17" t="str">
        <f t="shared" si="7"/>
        <v> </v>
      </c>
      <c r="EI17" t="str">
        <f t="shared" si="7"/>
        <v> </v>
      </c>
      <c r="EJ17" t="str">
        <f t="shared" si="7"/>
        <v> </v>
      </c>
      <c r="EK17" t="str">
        <f t="shared" si="7"/>
        <v> </v>
      </c>
      <c r="EL17" t="str">
        <f t="shared" si="7"/>
        <v> </v>
      </c>
      <c r="EM17" t="str">
        <f t="shared" si="7"/>
        <v> </v>
      </c>
      <c r="EN17" t="str">
        <f t="shared" si="7"/>
        <v> </v>
      </c>
      <c r="EO17" t="str">
        <f t="shared" si="7"/>
        <v> </v>
      </c>
      <c r="EP17" t="str">
        <f t="shared" si="7"/>
        <v> </v>
      </c>
      <c r="EQ17" t="str">
        <f t="shared" si="7"/>
        <v> </v>
      </c>
      <c r="ER17" t="str">
        <f t="shared" si="8"/>
        <v> </v>
      </c>
      <c r="ES17" t="str">
        <f t="shared" si="8"/>
        <v> </v>
      </c>
      <c r="ET17" t="str">
        <f t="shared" si="8"/>
        <v> </v>
      </c>
      <c r="EU17" t="str">
        <f t="shared" si="8"/>
        <v> </v>
      </c>
      <c r="EV17" t="str">
        <f t="shared" si="8"/>
        <v> </v>
      </c>
      <c r="EW17" t="str">
        <f t="shared" si="8"/>
        <v> </v>
      </c>
      <c r="EX17" t="str">
        <f t="shared" si="40"/>
        <v> </v>
      </c>
      <c r="EY17" t="str">
        <f t="shared" si="40"/>
        <v> </v>
      </c>
      <c r="EZ17" t="str">
        <f t="shared" si="40"/>
        <v> </v>
      </c>
      <c r="FA17" t="str">
        <f t="shared" si="40"/>
        <v> </v>
      </c>
      <c r="FB17" t="str">
        <f t="shared" si="40"/>
        <v> </v>
      </c>
      <c r="FC17" t="str">
        <f t="shared" si="40"/>
        <v> </v>
      </c>
      <c r="FD17" t="str">
        <f t="shared" si="40"/>
        <v> </v>
      </c>
      <c r="FE17" t="str">
        <f t="shared" si="40"/>
        <v> </v>
      </c>
      <c r="FF17" t="str">
        <f t="shared" si="41"/>
        <v> </v>
      </c>
      <c r="FG17" t="str">
        <f t="shared" si="41"/>
        <v> </v>
      </c>
      <c r="FH17" t="str">
        <f t="shared" si="41"/>
        <v> </v>
      </c>
      <c r="FI17" t="str">
        <f t="shared" si="41"/>
        <v> </v>
      </c>
      <c r="FJ17" t="str">
        <f t="shared" si="41"/>
        <v> </v>
      </c>
      <c r="FK17" t="str">
        <f t="shared" si="41"/>
        <v> </v>
      </c>
      <c r="FL17" t="str">
        <f t="shared" si="41"/>
        <v> </v>
      </c>
      <c r="FM17" t="str">
        <f t="shared" si="41"/>
        <v> </v>
      </c>
      <c r="FN17" t="str">
        <f t="shared" si="41"/>
        <v> </v>
      </c>
      <c r="FO17" t="str">
        <f t="shared" si="41"/>
        <v> </v>
      </c>
      <c r="FP17" t="str">
        <f t="shared" si="41"/>
        <v> </v>
      </c>
      <c r="FQ17" t="str">
        <f t="shared" si="41"/>
        <v> </v>
      </c>
      <c r="FR17" t="str">
        <f t="shared" si="41"/>
        <v> </v>
      </c>
      <c r="FS17" t="str">
        <f t="shared" si="41"/>
        <v> </v>
      </c>
      <c r="FT17" t="str">
        <f t="shared" si="41"/>
        <v> </v>
      </c>
      <c r="FU17" t="str">
        <f t="shared" si="41"/>
        <v> </v>
      </c>
      <c r="FV17" t="str">
        <f t="shared" si="41"/>
        <v> </v>
      </c>
      <c r="FW17" t="str">
        <f t="shared" si="41"/>
        <v> </v>
      </c>
      <c r="FX17" t="str">
        <f t="shared" si="41"/>
        <v> </v>
      </c>
      <c r="FY17" t="str">
        <f t="shared" si="41"/>
        <v> </v>
      </c>
      <c r="FZ17" t="str">
        <f t="shared" si="41"/>
        <v> </v>
      </c>
      <c r="GA17" t="str">
        <f t="shared" si="41"/>
        <v> </v>
      </c>
      <c r="GB17" t="str">
        <f t="shared" si="41"/>
        <v> </v>
      </c>
      <c r="GC17" t="str">
        <f t="shared" si="41"/>
        <v> </v>
      </c>
      <c r="GD17" t="str">
        <f t="shared" si="41"/>
        <v> </v>
      </c>
      <c r="GE17" t="str">
        <f t="shared" si="41"/>
        <v> </v>
      </c>
      <c r="GF17" t="str">
        <f t="shared" si="41"/>
        <v> </v>
      </c>
      <c r="GG17" t="str">
        <f t="shared" si="41"/>
        <v> </v>
      </c>
      <c r="GH17" t="str">
        <f t="shared" si="41"/>
        <v> </v>
      </c>
      <c r="GI17" t="str">
        <f t="shared" si="41"/>
        <v> </v>
      </c>
      <c r="GJ17" t="str">
        <f t="shared" si="41"/>
        <v> </v>
      </c>
      <c r="GK17" t="str">
        <f t="shared" si="41"/>
        <v> </v>
      </c>
      <c r="GL17" t="str">
        <f t="shared" si="41"/>
        <v> </v>
      </c>
      <c r="GM17" t="str">
        <f t="shared" si="41"/>
        <v> </v>
      </c>
      <c r="GN17" t="str">
        <f t="shared" si="41"/>
        <v> </v>
      </c>
      <c r="GO17" t="str">
        <f t="shared" si="41"/>
        <v> </v>
      </c>
      <c r="GP17" t="str">
        <f t="shared" si="41"/>
        <v> </v>
      </c>
      <c r="GQ17" t="str">
        <f t="shared" si="41"/>
        <v> </v>
      </c>
      <c r="GR17" t="str">
        <f t="shared" si="41"/>
        <v> </v>
      </c>
      <c r="GS17" t="str">
        <f t="shared" si="41"/>
        <v> </v>
      </c>
      <c r="GT17" t="str">
        <f t="shared" si="41"/>
        <v> </v>
      </c>
      <c r="GU17" t="str">
        <f t="shared" si="41"/>
        <v> </v>
      </c>
      <c r="GV17" t="str">
        <f t="shared" si="41"/>
        <v> </v>
      </c>
      <c r="GW17" t="str">
        <f t="shared" si="41"/>
        <v> </v>
      </c>
      <c r="GX17" t="str">
        <f t="shared" si="41"/>
        <v> </v>
      </c>
      <c r="GY17" t="str">
        <f t="shared" si="41"/>
        <v> </v>
      </c>
      <c r="GZ17" t="str">
        <f t="shared" si="41"/>
        <v> </v>
      </c>
      <c r="HA17" t="str">
        <f t="shared" si="41"/>
        <v> </v>
      </c>
      <c r="HB17" t="str">
        <f t="shared" si="41"/>
        <v> </v>
      </c>
      <c r="HC17" t="str">
        <f t="shared" si="41"/>
        <v> </v>
      </c>
      <c r="HD17" t="str">
        <f t="shared" si="41"/>
        <v> </v>
      </c>
      <c r="HE17" t="str">
        <f t="shared" si="41"/>
        <v> </v>
      </c>
      <c r="HF17" t="str">
        <f t="shared" si="41"/>
        <v> </v>
      </c>
      <c r="HG17" t="str">
        <f t="shared" si="41"/>
        <v> </v>
      </c>
      <c r="HH17" t="str">
        <f t="shared" si="41"/>
        <v> </v>
      </c>
      <c r="HI17" t="str">
        <f t="shared" si="41"/>
        <v> </v>
      </c>
      <c r="HJ17" t="str">
        <f t="shared" si="41"/>
        <v> </v>
      </c>
      <c r="HK17" t="str">
        <f t="shared" si="41"/>
        <v> </v>
      </c>
      <c r="HL17" t="str">
        <f t="shared" si="41"/>
        <v> </v>
      </c>
      <c r="HM17" t="str">
        <f t="shared" si="41"/>
        <v> </v>
      </c>
      <c r="HN17" t="str">
        <f t="shared" si="41"/>
        <v> </v>
      </c>
      <c r="HO17" t="str">
        <f t="shared" si="41"/>
        <v> </v>
      </c>
      <c r="HP17" t="str">
        <f t="shared" si="41"/>
        <v> </v>
      </c>
      <c r="HQ17" t="str">
        <f t="shared" si="41"/>
        <v> </v>
      </c>
      <c r="HR17" t="str">
        <f t="shared" si="39"/>
        <v> </v>
      </c>
      <c r="HS17" t="str">
        <f t="shared" si="39"/>
        <v> </v>
      </c>
      <c r="HT17" t="str">
        <f t="shared" si="39"/>
        <v> </v>
      </c>
      <c r="HU17" t="str">
        <f t="shared" si="39"/>
        <v> </v>
      </c>
      <c r="HV17" t="str">
        <f t="shared" si="39"/>
        <v> </v>
      </c>
      <c r="HW17" t="str">
        <f t="shared" si="39"/>
        <v> </v>
      </c>
      <c r="HX17" t="str">
        <f t="shared" si="39"/>
        <v> </v>
      </c>
      <c r="HY17" t="str">
        <f t="shared" si="39"/>
        <v> </v>
      </c>
      <c r="HZ17" t="str">
        <f t="shared" si="39"/>
        <v> </v>
      </c>
      <c r="IA17" t="str">
        <f t="shared" si="39"/>
        <v> </v>
      </c>
      <c r="IB17" t="str">
        <f t="shared" si="39"/>
        <v> </v>
      </c>
      <c r="IC17" t="str">
        <f t="shared" si="39"/>
        <v> </v>
      </c>
      <c r="ID17" t="str">
        <f t="shared" si="39"/>
        <v> </v>
      </c>
      <c r="IE17" t="str">
        <f t="shared" si="39"/>
        <v> </v>
      </c>
    </row>
    <row r="18" spans="1:239" ht="12" customHeight="1" thickBot="1">
      <c r="A18" s="9" t="str">
        <f>'CURRENT YEAR'!A18</f>
        <v>Certify Mission Success</v>
      </c>
      <c r="B18" s="24">
        <v>3</v>
      </c>
      <c r="C18" s="90">
        <f>EDATE($B$2,B18)</f>
        <v>37530</v>
      </c>
      <c r="D18" s="11" t="str">
        <f t="shared" si="11"/>
        <v> </v>
      </c>
      <c r="F18" s="11" t="str">
        <f t="shared" si="11"/>
        <v> </v>
      </c>
      <c r="H18" s="11" t="str">
        <f>IF($C18=H$5,1," ")</f>
        <v> </v>
      </c>
      <c r="J18" s="11" t="str">
        <f t="shared" si="11"/>
        <v> </v>
      </c>
      <c r="L18" s="11" t="str">
        <f t="shared" si="11"/>
        <v> </v>
      </c>
      <c r="N18" s="11" t="str">
        <f t="shared" si="11"/>
        <v> </v>
      </c>
      <c r="P18" s="11" t="str">
        <f t="shared" si="11"/>
        <v> </v>
      </c>
      <c r="R18" s="11" t="str">
        <f t="shared" si="11"/>
        <v> </v>
      </c>
      <c r="T18" s="11" t="str">
        <f t="shared" si="11"/>
        <v> </v>
      </c>
      <c r="V18" s="11" t="str">
        <f t="shared" si="11"/>
        <v> </v>
      </c>
      <c r="X18" s="11" t="str">
        <f t="shared" si="11"/>
        <v> </v>
      </c>
      <c r="Z18" s="11" t="str">
        <f t="shared" si="11"/>
        <v> </v>
      </c>
      <c r="AA18" s="11" t="str">
        <f t="shared" si="11"/>
        <v> </v>
      </c>
      <c r="AB18" s="11" t="str">
        <f t="shared" si="11"/>
        <v> </v>
      </c>
      <c r="AC18" s="11" t="str">
        <f t="shared" si="11"/>
        <v> </v>
      </c>
      <c r="AD18" s="15" t="str">
        <f t="shared" si="15"/>
        <v> </v>
      </c>
      <c r="AE18" s="11" t="str">
        <f t="shared" si="11"/>
        <v> </v>
      </c>
      <c r="AF18" s="11" t="str">
        <f t="shared" si="11"/>
        <v> </v>
      </c>
      <c r="AG18" s="11" t="str">
        <f t="shared" si="11"/>
        <v> </v>
      </c>
      <c r="AH18" s="15" t="str">
        <f t="shared" si="16"/>
        <v> </v>
      </c>
      <c r="AI18" s="11" t="str">
        <f t="shared" si="11"/>
        <v> </v>
      </c>
      <c r="AJ18" s="11" t="str">
        <f t="shared" si="11"/>
        <v> </v>
      </c>
      <c r="AK18" s="11" t="str">
        <f t="shared" si="11"/>
        <v> </v>
      </c>
      <c r="AL18" s="15" t="str">
        <f t="shared" si="17"/>
        <v> </v>
      </c>
      <c r="AM18" s="11" t="str">
        <f t="shared" si="38"/>
        <v> </v>
      </c>
      <c r="AN18" s="11" t="str">
        <f t="shared" si="38"/>
        <v> </v>
      </c>
      <c r="AO18" s="11" t="str">
        <f t="shared" si="38"/>
        <v> </v>
      </c>
      <c r="AP18" s="15" t="str">
        <f t="shared" si="18"/>
        <v> </v>
      </c>
      <c r="AQ18" s="11">
        <f t="shared" si="38"/>
        <v>1</v>
      </c>
      <c r="AR18" s="11" t="str">
        <f t="shared" si="38"/>
        <v> </v>
      </c>
      <c r="AS18" s="11" t="str">
        <f t="shared" si="38"/>
        <v> </v>
      </c>
      <c r="AT18" s="15">
        <f t="shared" si="19"/>
        <v>37530</v>
      </c>
      <c r="AU18" s="11" t="str">
        <f t="shared" si="38"/>
        <v> </v>
      </c>
      <c r="AV18" s="11" t="str">
        <f t="shared" si="38"/>
        <v> </v>
      </c>
      <c r="AW18" s="11" t="str">
        <f t="shared" si="38"/>
        <v> </v>
      </c>
      <c r="AX18" s="15" t="str">
        <f t="shared" si="20"/>
        <v> </v>
      </c>
      <c r="AY18" s="11" t="str">
        <f t="shared" si="38"/>
        <v> </v>
      </c>
      <c r="AZ18" s="11" t="str">
        <f t="shared" si="38"/>
        <v> </v>
      </c>
      <c r="BA18" s="11" t="str">
        <f t="shared" si="38"/>
        <v> </v>
      </c>
      <c r="BB18" s="15" t="str">
        <f t="shared" si="21"/>
        <v> </v>
      </c>
      <c r="BC18" s="11" t="str">
        <f t="shared" si="38"/>
        <v> </v>
      </c>
      <c r="BD18" s="11" t="str">
        <f t="shared" si="38"/>
        <v> </v>
      </c>
      <c r="BE18" s="11" t="str">
        <f t="shared" si="38"/>
        <v> </v>
      </c>
      <c r="BF18" s="15" t="str">
        <f t="shared" si="22"/>
        <v> </v>
      </c>
      <c r="BG18" s="11" t="str">
        <f t="shared" si="38"/>
        <v> </v>
      </c>
      <c r="BH18" s="11" t="str">
        <f t="shared" si="38"/>
        <v> </v>
      </c>
      <c r="BI18" s="11" t="str">
        <f t="shared" si="38"/>
        <v> </v>
      </c>
      <c r="BJ18" s="15" t="str">
        <f t="shared" si="23"/>
        <v> </v>
      </c>
      <c r="BK18" s="11" t="str">
        <f t="shared" si="38"/>
        <v> </v>
      </c>
      <c r="BL18" s="11" t="str">
        <f t="shared" si="38"/>
        <v> </v>
      </c>
      <c r="BM18" s="11" t="str">
        <f t="shared" si="38"/>
        <v> </v>
      </c>
      <c r="BN18" s="15" t="str">
        <f t="shared" si="24"/>
        <v> </v>
      </c>
      <c r="BO18" s="11" t="str">
        <f t="shared" si="38"/>
        <v> </v>
      </c>
      <c r="BP18" s="11" t="str">
        <f t="shared" si="38"/>
        <v> </v>
      </c>
      <c r="BQ18" s="11" t="str">
        <f t="shared" si="38"/>
        <v> </v>
      </c>
      <c r="BR18" s="15" t="str">
        <f t="shared" si="25"/>
        <v> </v>
      </c>
      <c r="BS18" s="11" t="str">
        <f t="shared" si="38"/>
        <v> </v>
      </c>
      <c r="BT18" s="11" t="str">
        <f t="shared" si="38"/>
        <v> </v>
      </c>
      <c r="BU18" s="11" t="str">
        <f t="shared" si="38"/>
        <v> </v>
      </c>
      <c r="BV18" s="15" t="str">
        <f t="shared" si="26"/>
        <v> </v>
      </c>
      <c r="BW18" s="11" t="str">
        <f t="shared" si="38"/>
        <v> </v>
      </c>
      <c r="BX18" s="11" t="str">
        <f t="shared" si="38"/>
        <v> </v>
      </c>
      <c r="BY18" s="11" t="str">
        <f t="shared" si="38"/>
        <v> </v>
      </c>
      <c r="BZ18" s="15" t="str">
        <f t="shared" si="27"/>
        <v> </v>
      </c>
      <c r="CA18" s="11" t="str">
        <f t="shared" si="38"/>
        <v> </v>
      </c>
      <c r="CB18" s="11" t="str">
        <f t="shared" si="38"/>
        <v> </v>
      </c>
      <c r="CC18" s="11" t="str">
        <f t="shared" si="38"/>
        <v> </v>
      </c>
      <c r="CD18" s="15" t="str">
        <f t="shared" si="28"/>
        <v> </v>
      </c>
      <c r="CE18" t="str">
        <f t="shared" si="2"/>
        <v> </v>
      </c>
      <c r="CF18" t="str">
        <f t="shared" si="2"/>
        <v> </v>
      </c>
      <c r="CG18" t="str">
        <f t="shared" si="2"/>
        <v> </v>
      </c>
      <c r="CH18" s="15" t="str">
        <f t="shared" si="29"/>
        <v> </v>
      </c>
      <c r="CI18" t="str">
        <f t="shared" si="2"/>
        <v> </v>
      </c>
      <c r="CJ18" t="str">
        <f t="shared" si="2"/>
        <v> </v>
      </c>
      <c r="CK18" t="str">
        <f t="shared" si="2"/>
        <v> </v>
      </c>
      <c r="CL18" s="15" t="str">
        <f t="shared" si="30"/>
        <v> </v>
      </c>
      <c r="CM18" t="str">
        <f t="shared" si="2"/>
        <v> </v>
      </c>
      <c r="CN18" t="str">
        <f t="shared" si="2"/>
        <v> </v>
      </c>
      <c r="CO18" t="str">
        <f t="shared" si="2"/>
        <v> </v>
      </c>
      <c r="CP18" s="15" t="str">
        <f t="shared" si="31"/>
        <v> </v>
      </c>
      <c r="CQ18" t="str">
        <f t="shared" si="2"/>
        <v> </v>
      </c>
      <c r="CR18" t="str">
        <f t="shared" si="3"/>
        <v> </v>
      </c>
      <c r="CS18" t="str">
        <f t="shared" si="3"/>
        <v> </v>
      </c>
      <c r="CT18" s="15" t="str">
        <f t="shared" si="32"/>
        <v> </v>
      </c>
      <c r="CU18" t="str">
        <f t="shared" si="3"/>
        <v> </v>
      </c>
      <c r="CV18" t="str">
        <f t="shared" si="3"/>
        <v> </v>
      </c>
      <c r="CW18" t="str">
        <f t="shared" si="3"/>
        <v> </v>
      </c>
      <c r="CX18" s="15" t="str">
        <f t="shared" si="33"/>
        <v> </v>
      </c>
      <c r="CY18" t="str">
        <f t="shared" si="3"/>
        <v> </v>
      </c>
      <c r="CZ18" t="str">
        <f t="shared" si="3"/>
        <v> </v>
      </c>
      <c r="DA18" t="str">
        <f t="shared" si="3"/>
        <v> </v>
      </c>
      <c r="DB18" s="15" t="str">
        <f t="shared" si="34"/>
        <v> </v>
      </c>
      <c r="DC18" t="str">
        <f t="shared" si="3"/>
        <v> </v>
      </c>
      <c r="DD18" t="str">
        <f t="shared" si="4"/>
        <v> </v>
      </c>
      <c r="DE18" t="str">
        <f t="shared" si="4"/>
        <v> </v>
      </c>
      <c r="DF18" t="str">
        <f t="shared" si="4"/>
        <v> </v>
      </c>
      <c r="DG18" t="str">
        <f t="shared" si="4"/>
        <v> </v>
      </c>
      <c r="DH18" t="str">
        <f t="shared" si="4"/>
        <v> </v>
      </c>
      <c r="DI18" t="str">
        <f t="shared" si="4"/>
        <v> </v>
      </c>
      <c r="DJ18" t="str">
        <f t="shared" si="4"/>
        <v> </v>
      </c>
      <c r="DK18" t="str">
        <f t="shared" si="4"/>
        <v> </v>
      </c>
      <c r="DL18" t="str">
        <f t="shared" si="4"/>
        <v> </v>
      </c>
      <c r="DM18" t="str">
        <f t="shared" si="4"/>
        <v> </v>
      </c>
      <c r="DN18" t="str">
        <f t="shared" si="5"/>
        <v> </v>
      </c>
      <c r="DO18" t="str">
        <f t="shared" si="5"/>
        <v> </v>
      </c>
      <c r="DP18" t="str">
        <f t="shared" si="5"/>
        <v> </v>
      </c>
      <c r="DQ18" t="str">
        <f t="shared" si="5"/>
        <v> </v>
      </c>
      <c r="DR18" t="str">
        <f t="shared" si="5"/>
        <v> </v>
      </c>
      <c r="DS18" t="str">
        <f t="shared" si="5"/>
        <v> </v>
      </c>
      <c r="DT18" t="str">
        <f t="shared" si="5"/>
        <v> </v>
      </c>
      <c r="DU18" t="str">
        <f t="shared" si="5"/>
        <v> </v>
      </c>
      <c r="DV18" t="str">
        <f t="shared" si="5"/>
        <v> </v>
      </c>
      <c r="DW18" t="str">
        <f t="shared" si="5"/>
        <v> </v>
      </c>
      <c r="DX18" t="str">
        <f t="shared" si="6"/>
        <v> </v>
      </c>
      <c r="DY18" t="str">
        <f t="shared" si="6"/>
        <v> </v>
      </c>
      <c r="DZ18" t="str">
        <f t="shared" si="6"/>
        <v> </v>
      </c>
      <c r="EA18" t="str">
        <f t="shared" si="6"/>
        <v> </v>
      </c>
      <c r="EB18" t="str">
        <f t="shared" si="6"/>
        <v> </v>
      </c>
      <c r="EC18" t="str">
        <f t="shared" si="6"/>
        <v> </v>
      </c>
      <c r="ED18" t="str">
        <f t="shared" si="6"/>
        <v> </v>
      </c>
      <c r="EE18" t="str">
        <f t="shared" si="6"/>
        <v> </v>
      </c>
      <c r="EF18" t="str">
        <f t="shared" si="6"/>
        <v> </v>
      </c>
      <c r="EG18" t="str">
        <f t="shared" si="6"/>
        <v> </v>
      </c>
      <c r="EH18" t="str">
        <f t="shared" si="7"/>
        <v> </v>
      </c>
      <c r="EI18" t="str">
        <f t="shared" si="7"/>
        <v> </v>
      </c>
      <c r="EJ18" t="str">
        <f t="shared" si="7"/>
        <v> </v>
      </c>
      <c r="EK18" t="str">
        <f t="shared" si="7"/>
        <v> </v>
      </c>
      <c r="EL18" t="str">
        <f t="shared" si="7"/>
        <v> </v>
      </c>
      <c r="EM18" t="str">
        <f t="shared" si="7"/>
        <v> </v>
      </c>
      <c r="EN18" t="str">
        <f t="shared" si="7"/>
        <v> </v>
      </c>
      <c r="EO18" t="str">
        <f t="shared" si="7"/>
        <v> </v>
      </c>
      <c r="EP18" t="str">
        <f t="shared" si="7"/>
        <v> </v>
      </c>
      <c r="EQ18" t="str">
        <f t="shared" si="7"/>
        <v> </v>
      </c>
      <c r="ER18" t="str">
        <f t="shared" si="8"/>
        <v> </v>
      </c>
      <c r="ES18" t="str">
        <f t="shared" si="8"/>
        <v> </v>
      </c>
      <c r="ET18" t="str">
        <f t="shared" si="8"/>
        <v> </v>
      </c>
      <c r="EU18" t="str">
        <f t="shared" si="8"/>
        <v> </v>
      </c>
      <c r="EV18" t="str">
        <f t="shared" si="8"/>
        <v> </v>
      </c>
      <c r="EW18" t="str">
        <f t="shared" si="8"/>
        <v> </v>
      </c>
      <c r="EX18" t="str">
        <f t="shared" si="40"/>
        <v> </v>
      </c>
      <c r="EY18" t="str">
        <f t="shared" si="40"/>
        <v> </v>
      </c>
      <c r="EZ18" t="str">
        <f t="shared" si="40"/>
        <v> </v>
      </c>
      <c r="FA18" t="str">
        <f t="shared" si="40"/>
        <v> </v>
      </c>
      <c r="FB18" t="str">
        <f t="shared" si="40"/>
        <v> </v>
      </c>
      <c r="FC18" t="str">
        <f t="shared" si="40"/>
        <v> </v>
      </c>
      <c r="FD18" t="str">
        <f t="shared" si="40"/>
        <v> </v>
      </c>
      <c r="FE18" t="str">
        <f t="shared" si="40"/>
        <v> </v>
      </c>
      <c r="FF18" t="str">
        <f t="shared" si="41"/>
        <v> </v>
      </c>
      <c r="FG18" t="str">
        <f t="shared" si="41"/>
        <v> </v>
      </c>
      <c r="FH18" t="str">
        <f t="shared" si="41"/>
        <v> </v>
      </c>
      <c r="FI18" t="str">
        <f t="shared" si="41"/>
        <v> </v>
      </c>
      <c r="FJ18" t="str">
        <f t="shared" si="41"/>
        <v> </v>
      </c>
      <c r="FK18" t="str">
        <f t="shared" si="41"/>
        <v> </v>
      </c>
      <c r="FL18" t="str">
        <f t="shared" si="41"/>
        <v> </v>
      </c>
      <c r="FM18" t="str">
        <f t="shared" si="41"/>
        <v> </v>
      </c>
      <c r="FN18" t="str">
        <f t="shared" si="41"/>
        <v> </v>
      </c>
      <c r="FO18" t="str">
        <f t="shared" si="41"/>
        <v> </v>
      </c>
      <c r="FP18" t="str">
        <f t="shared" si="41"/>
        <v> </v>
      </c>
      <c r="FQ18" t="str">
        <f t="shared" si="41"/>
        <v> </v>
      </c>
      <c r="FR18" t="str">
        <f t="shared" si="41"/>
        <v> </v>
      </c>
      <c r="FS18" t="str">
        <f t="shared" si="41"/>
        <v> </v>
      </c>
      <c r="FT18" t="str">
        <f t="shared" si="41"/>
        <v> </v>
      </c>
      <c r="FU18" t="str">
        <f t="shared" si="41"/>
        <v> </v>
      </c>
      <c r="FV18" t="str">
        <f t="shared" si="41"/>
        <v> </v>
      </c>
      <c r="FW18" t="str">
        <f t="shared" si="41"/>
        <v> </v>
      </c>
      <c r="FX18" t="str">
        <f t="shared" si="41"/>
        <v> </v>
      </c>
      <c r="FY18" t="str">
        <f t="shared" si="41"/>
        <v> </v>
      </c>
      <c r="FZ18" t="str">
        <f t="shared" si="41"/>
        <v> </v>
      </c>
      <c r="GA18" t="str">
        <f t="shared" si="41"/>
        <v> </v>
      </c>
      <c r="GB18" t="str">
        <f t="shared" si="41"/>
        <v> </v>
      </c>
      <c r="GC18" t="str">
        <f t="shared" si="41"/>
        <v> </v>
      </c>
      <c r="GD18" t="str">
        <f t="shared" si="41"/>
        <v> </v>
      </c>
      <c r="GE18" t="str">
        <f t="shared" si="41"/>
        <v> </v>
      </c>
      <c r="GF18" t="str">
        <f t="shared" si="41"/>
        <v> </v>
      </c>
      <c r="GG18" t="str">
        <f t="shared" si="41"/>
        <v> </v>
      </c>
      <c r="GH18" t="str">
        <f t="shared" si="41"/>
        <v> </v>
      </c>
      <c r="GI18" t="str">
        <f t="shared" si="41"/>
        <v> </v>
      </c>
      <c r="GJ18" t="str">
        <f t="shared" si="41"/>
        <v> </v>
      </c>
      <c r="GK18" t="str">
        <f t="shared" si="41"/>
        <v> </v>
      </c>
      <c r="GL18" t="str">
        <f t="shared" si="41"/>
        <v> </v>
      </c>
      <c r="GM18" t="str">
        <f t="shared" si="41"/>
        <v> </v>
      </c>
      <c r="GN18" t="str">
        <f t="shared" si="41"/>
        <v> </v>
      </c>
      <c r="GO18" t="str">
        <f t="shared" si="41"/>
        <v> </v>
      </c>
      <c r="GP18" t="str">
        <f t="shared" si="41"/>
        <v> </v>
      </c>
      <c r="GQ18" t="str">
        <f t="shared" si="41"/>
        <v> </v>
      </c>
      <c r="GR18" t="str">
        <f t="shared" si="41"/>
        <v> </v>
      </c>
      <c r="GS18" t="str">
        <f t="shared" si="41"/>
        <v> </v>
      </c>
      <c r="GT18" t="str">
        <f t="shared" si="41"/>
        <v> </v>
      </c>
      <c r="GU18" t="str">
        <f t="shared" si="41"/>
        <v> </v>
      </c>
      <c r="GV18" t="str">
        <f t="shared" si="41"/>
        <v> </v>
      </c>
      <c r="GW18" t="str">
        <f t="shared" si="41"/>
        <v> </v>
      </c>
      <c r="GX18" t="str">
        <f t="shared" si="41"/>
        <v> </v>
      </c>
      <c r="GY18" t="str">
        <f t="shared" si="41"/>
        <v> </v>
      </c>
      <c r="GZ18" t="str">
        <f t="shared" si="41"/>
        <v> </v>
      </c>
      <c r="HA18" t="str">
        <f t="shared" si="41"/>
        <v> </v>
      </c>
      <c r="HB18" t="str">
        <f t="shared" si="41"/>
        <v> </v>
      </c>
      <c r="HC18" t="str">
        <f t="shared" si="41"/>
        <v> </v>
      </c>
      <c r="HD18" t="str">
        <f t="shared" si="41"/>
        <v> </v>
      </c>
      <c r="HE18" t="str">
        <f t="shared" si="41"/>
        <v> </v>
      </c>
      <c r="HF18" t="str">
        <f t="shared" si="41"/>
        <v> </v>
      </c>
      <c r="HG18" t="str">
        <f t="shared" si="41"/>
        <v> </v>
      </c>
      <c r="HH18" t="str">
        <f t="shared" si="41"/>
        <v> </v>
      </c>
      <c r="HI18" t="str">
        <f t="shared" si="41"/>
        <v> </v>
      </c>
      <c r="HJ18" t="str">
        <f t="shared" si="41"/>
        <v> </v>
      </c>
      <c r="HK18" t="str">
        <f t="shared" si="41"/>
        <v> </v>
      </c>
      <c r="HL18" t="str">
        <f t="shared" si="41"/>
        <v> </v>
      </c>
      <c r="HM18" t="str">
        <f t="shared" si="41"/>
        <v> </v>
      </c>
      <c r="HN18" t="str">
        <f t="shared" si="41"/>
        <v> </v>
      </c>
      <c r="HO18" t="str">
        <f t="shared" si="41"/>
        <v> </v>
      </c>
      <c r="HP18" t="str">
        <f t="shared" si="41"/>
        <v> </v>
      </c>
      <c r="HQ18" t="str">
        <f aca="true" t="shared" si="42" ref="HQ18:IE18">IF($C18=HQ$5,"X"," ")</f>
        <v> </v>
      </c>
      <c r="HR18" t="str">
        <f t="shared" si="42"/>
        <v> </v>
      </c>
      <c r="HS18" t="str">
        <f t="shared" si="42"/>
        <v> </v>
      </c>
      <c r="HT18" t="str">
        <f t="shared" si="42"/>
        <v> </v>
      </c>
      <c r="HU18" t="str">
        <f t="shared" si="42"/>
        <v> </v>
      </c>
      <c r="HV18" t="str">
        <f t="shared" si="42"/>
        <v> </v>
      </c>
      <c r="HW18" t="str">
        <f t="shared" si="42"/>
        <v> </v>
      </c>
      <c r="HX18" t="str">
        <f t="shared" si="42"/>
        <v> </v>
      </c>
      <c r="HY18" t="str">
        <f t="shared" si="42"/>
        <v> </v>
      </c>
      <c r="HZ18" t="str">
        <f t="shared" si="42"/>
        <v> </v>
      </c>
      <c r="IA18" t="str">
        <f t="shared" si="42"/>
        <v> </v>
      </c>
      <c r="IB18" t="str">
        <f t="shared" si="42"/>
        <v> </v>
      </c>
      <c r="IC18" t="str">
        <f t="shared" si="42"/>
        <v> </v>
      </c>
      <c r="ID18" t="str">
        <f t="shared" si="42"/>
        <v> </v>
      </c>
      <c r="IE18" t="str">
        <f t="shared" si="42"/>
        <v> </v>
      </c>
    </row>
    <row r="19" spans="8:26" ht="12.75">
      <c r="H19" t="s">
        <v>49</v>
      </c>
      <c r="J19" t="s">
        <v>50</v>
      </c>
      <c r="K19" t="s">
        <v>51</v>
      </c>
      <c r="L19" t="s">
        <v>52</v>
      </c>
      <c r="N19" t="s">
        <v>53</v>
      </c>
      <c r="P19" t="s">
        <v>54</v>
      </c>
      <c r="R19" t="s">
        <v>55</v>
      </c>
      <c r="T19" t="s">
        <v>56</v>
      </c>
      <c r="V19" t="s">
        <v>57</v>
      </c>
      <c r="X19" t="s">
        <v>58</v>
      </c>
      <c r="Z19" t="s">
        <v>59</v>
      </c>
    </row>
    <row r="20" spans="8:28" ht="12.75">
      <c r="H20">
        <v>3669</v>
      </c>
      <c r="J20">
        <v>4892</v>
      </c>
      <c r="L20">
        <v>6115</v>
      </c>
      <c r="N20">
        <v>7338</v>
      </c>
      <c r="P20">
        <v>8968</v>
      </c>
      <c r="R20">
        <v>10598</v>
      </c>
      <c r="T20">
        <v>12228</v>
      </c>
      <c r="V20">
        <v>13858</v>
      </c>
      <c r="X20">
        <v>15488</v>
      </c>
      <c r="Z20">
        <v>17118</v>
      </c>
      <c r="AB20">
        <v>17118</v>
      </c>
    </row>
    <row r="21" spans="8:26" ht="12.75">
      <c r="H21">
        <v>314</v>
      </c>
      <c r="J21">
        <v>314</v>
      </c>
      <c r="K21">
        <v>314</v>
      </c>
      <c r="L21">
        <v>314</v>
      </c>
      <c r="M21">
        <v>314</v>
      </c>
      <c r="N21">
        <v>314</v>
      </c>
      <c r="O21">
        <v>314</v>
      </c>
      <c r="P21">
        <v>314</v>
      </c>
      <c r="Q21">
        <v>314</v>
      </c>
      <c r="R21">
        <v>314</v>
      </c>
      <c r="T21">
        <v>350</v>
      </c>
      <c r="V21">
        <v>350</v>
      </c>
      <c r="X21">
        <v>350</v>
      </c>
      <c r="Z21">
        <v>400</v>
      </c>
    </row>
    <row r="22" spans="8:26" ht="12.75">
      <c r="H22">
        <f>SUM(H20:H21)</f>
        <v>3983</v>
      </c>
      <c r="J22">
        <f aca="true" t="shared" si="43" ref="J22:Z22">SUM(J20:J21)</f>
        <v>5206</v>
      </c>
      <c r="K22">
        <f t="shared" si="43"/>
        <v>314</v>
      </c>
      <c r="L22">
        <f t="shared" si="43"/>
        <v>6429</v>
      </c>
      <c r="M22">
        <f t="shared" si="43"/>
        <v>314</v>
      </c>
      <c r="N22">
        <f t="shared" si="43"/>
        <v>7652</v>
      </c>
      <c r="O22">
        <f t="shared" si="43"/>
        <v>314</v>
      </c>
      <c r="P22">
        <f t="shared" si="43"/>
        <v>9282</v>
      </c>
      <c r="Q22">
        <f t="shared" si="43"/>
        <v>314</v>
      </c>
      <c r="R22">
        <f t="shared" si="43"/>
        <v>10912</v>
      </c>
      <c r="S22">
        <f t="shared" si="43"/>
        <v>0</v>
      </c>
      <c r="T22">
        <f t="shared" si="43"/>
        <v>12578</v>
      </c>
      <c r="U22">
        <f t="shared" si="43"/>
        <v>0</v>
      </c>
      <c r="V22">
        <f t="shared" si="43"/>
        <v>14208</v>
      </c>
      <c r="W22">
        <f t="shared" si="43"/>
        <v>0</v>
      </c>
      <c r="X22">
        <f t="shared" si="43"/>
        <v>15838</v>
      </c>
      <c r="Z22">
        <f t="shared" si="43"/>
        <v>17518</v>
      </c>
    </row>
  </sheetData>
  <printOptions/>
  <pageMargins left="0.75" right="0.75" top="1" bottom="1" header="0.5" footer="0.5"/>
  <pageSetup fitToHeight="1" fitToWidth="1" horizontalDpi="600" verticalDpi="600" orientation="landscape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NORTON</dc:creator>
  <cp:keywords/>
  <dc:description/>
  <cp:lastModifiedBy>Kennedy Space Center</cp:lastModifiedBy>
  <cp:lastPrinted>2001-07-19T17:19:03Z</cp:lastPrinted>
  <dcterms:created xsi:type="dcterms:W3CDTF">2000-09-15T17:29:30Z</dcterms:created>
  <dcterms:modified xsi:type="dcterms:W3CDTF">2001-07-19T17:19:33Z</dcterms:modified>
  <cp:category/>
  <cp:version/>
  <cp:contentType/>
  <cp:contentStatus/>
</cp:coreProperties>
</file>