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40" windowHeight="8670" activeTab="0"/>
  </bookViews>
  <sheets>
    <sheet name="ILCAR Body" sheetId="1" r:id="rId1"/>
    <sheet name="Comments " sheetId="2" r:id="rId2"/>
    <sheet name="ILCAR RESULTS " sheetId="3" r:id="rId3"/>
    <sheet name="ILCAR Results Chart" sheetId="4" r:id="rId4"/>
  </sheets>
  <definedNames>
    <definedName name="_xlnm.Print_Area" localSheetId="0">'ILCAR Body'!$A$1:$C$898</definedName>
    <definedName name="_xlnm.Print_Area" localSheetId="2">'ILCAR RESULTS '!$A$1:$I$24</definedName>
  </definedNames>
  <calcPr fullCalcOnLoad="1"/>
</workbook>
</file>

<file path=xl/sharedStrings.xml><?xml version="1.0" encoding="utf-8"?>
<sst xmlns="http://schemas.openxmlformats.org/spreadsheetml/2006/main" count="1600" uniqueCount="1319">
  <si>
    <t>Procedures are developed for debris removal/disposal when necessary.</t>
  </si>
  <si>
    <t>8.8.3</t>
  </si>
  <si>
    <t>Procedures are in place to augment resources with Mutual Aid assets.</t>
  </si>
  <si>
    <t xml:space="preserve">8.9.1  </t>
  </si>
  <si>
    <t>Procedures are developed to support the roles and responsibilities of the Fire Department during disaster operations.</t>
  </si>
  <si>
    <t xml:space="preserve">8.10.1  </t>
  </si>
  <si>
    <t>Procedures are developed for providing short- and long-term sheltering of disaster victims.</t>
  </si>
  <si>
    <t>8.10.2</t>
  </si>
  <si>
    <t>Procedures for coordination among mass care agencies are developed to expedite the delivery of supplies and equipment to areas of need.</t>
  </si>
  <si>
    <t xml:space="preserve">8.10.3  </t>
  </si>
  <si>
    <t>Procedures are developed to assist in the provision of food, potable water, medical assistance and the social service needs of disaster victims.</t>
  </si>
  <si>
    <t xml:space="preserve">8.10.4  </t>
  </si>
  <si>
    <t>Legal authorities exist in local laws/regulations for Continuity of Government (COG) activities.</t>
  </si>
  <si>
    <t>1.2.1</t>
  </si>
  <si>
    <t>The Chief elected/appointed official's emergency powers are outlined in local law.</t>
  </si>
  <si>
    <t>1.2.2</t>
  </si>
  <si>
    <t>Legal authorities exist for a line of succession for the Chief elected/ appointed official.</t>
  </si>
  <si>
    <t>1.2.3</t>
  </si>
  <si>
    <t>Legal authorities, proclamations, and/or executive orders exist for a line of succession for the heads of local departments and agencies.</t>
  </si>
  <si>
    <t>1.2.4</t>
  </si>
  <si>
    <t>Legal authorities exist for successors to have predelegated authorities to take emergency actions during an emergency.</t>
  </si>
  <si>
    <t>EMF 2 - HAZARD IDENTIFICATION and RISK ASSESSMENT</t>
  </si>
  <si>
    <t>Attribute 2.1</t>
  </si>
  <si>
    <t>8.13.5</t>
  </si>
  <si>
    <t>The medical community (hospitals, doctors' offices, etc.) has developed procedures for the decontamination of patients prior to entry into the facility.</t>
  </si>
  <si>
    <t>8.13.6</t>
  </si>
  <si>
    <t>Procedures have been developed for the use of mutual aid Emergency Medical System (EMS) resources in the event of a disaster.</t>
  </si>
  <si>
    <t>8.13.7</t>
  </si>
  <si>
    <t xml:space="preserve">8.13.9  </t>
  </si>
  <si>
    <t>Procedures are developed for mental health/crisis counseling in a disaster situation.</t>
  </si>
  <si>
    <t>8.13.10</t>
  </si>
  <si>
    <t>Procedures are developed for mass casualty operations.</t>
  </si>
  <si>
    <t xml:space="preserve">8.13.11  </t>
  </si>
  <si>
    <t>Procedures are developed for the integration of a Disaster Medical Assistance Team (DMAT) into disaster operations.</t>
  </si>
  <si>
    <t>8.13.13</t>
  </si>
  <si>
    <t>Procedures are developed for the care and transportation of special needs populations.</t>
  </si>
  <si>
    <t xml:space="preserve">Attribute 8.14   </t>
  </si>
  <si>
    <t>The jurisdiction has developed procedures for Mortuary operations.</t>
  </si>
  <si>
    <t>8.14.2</t>
  </si>
  <si>
    <t>Procedures for the Family Assistance requirements are developed.</t>
  </si>
  <si>
    <t>8.14.3</t>
  </si>
  <si>
    <t>Memorandums of Understanding are developed with local funeral homes in the event of a mass fatality incident.</t>
  </si>
  <si>
    <t>8.14.4</t>
  </si>
  <si>
    <t>Security procedures are developed for mass fatality operations.</t>
  </si>
  <si>
    <t>8.14.5</t>
  </si>
  <si>
    <t>The jurisdiction has exercised its mass fatality plan to include the activation and setup of a temporary morgue.</t>
  </si>
  <si>
    <t xml:space="preserve">8.15.1  </t>
  </si>
  <si>
    <t>The jurisdiction maintains a current inventory of equipment and trained personnel for search and rescue operations, as appropriate.</t>
  </si>
  <si>
    <t xml:space="preserve">8.15.2  </t>
  </si>
  <si>
    <t>Procedures are developed to activate search and rescue personnel, based on the type of SAR mission.</t>
  </si>
  <si>
    <t>8.15.3</t>
  </si>
  <si>
    <t>Procedures are developed to integrate State/Federal SAR assets into the jurisdiction's incident command system.</t>
  </si>
  <si>
    <t xml:space="preserve">8.15.4  </t>
  </si>
  <si>
    <t>The jurisdiction's SAR personnel are provided training to support the different requirements of a SAR incident.</t>
  </si>
  <si>
    <t xml:space="preserve">Attribute 8.16 </t>
  </si>
  <si>
    <t xml:space="preserve">The jurisdiction has developed procedures for Hazardous Materials (HAZMAT) operations.  </t>
  </si>
  <si>
    <t xml:space="preserve">8.16.1  </t>
  </si>
  <si>
    <t>Procedures are developed in accordance with local/State/Federal regulations.</t>
  </si>
  <si>
    <t xml:space="preserve">8.16.3  </t>
  </si>
  <si>
    <t>The jurisdiction implements mitigation projects and/or initiatives with or without State grant assistance, according to a plan that sets priorities based on the highest potential for damage.</t>
  </si>
  <si>
    <t>3.1.8</t>
  </si>
  <si>
    <t>COMPLETED BY:</t>
  </si>
  <si>
    <t>Date:</t>
  </si>
  <si>
    <t>Title:</t>
  </si>
  <si>
    <t>The jurisdiction participates in the IDNR/OWR Dam Safety Program.</t>
  </si>
  <si>
    <t xml:space="preserve">3.2.1 </t>
  </si>
  <si>
    <t>The jurisdiction participates in State inspections (performed under the supervision of a State registered professional engineer) at least once every 5 years of all dams and reservoirs that would pose a significant threat to human life and property in case of failure.</t>
  </si>
  <si>
    <t>3.2.2</t>
  </si>
  <si>
    <t xml:space="preserve">Media lists are established and updated annually. </t>
  </si>
  <si>
    <t xml:space="preserve">In the event of a dam failure, emergency procedures exist that are consistent with the local Emergency Operations Plan (EOP). </t>
  </si>
  <si>
    <t>3.2.3</t>
  </si>
  <si>
    <t>The jurisdiction participates in the development of the facility's Emergency Action Plan (EAP).</t>
  </si>
  <si>
    <t>Attribute 3.3</t>
  </si>
  <si>
    <t>The jurisdiction manages the post-disaster mitigation activities.</t>
  </si>
  <si>
    <t>Procedures exist for the post disaster inspection of damaged and potentially damaged structures.</t>
  </si>
  <si>
    <t>Procedures for post-disaster mitigation activities include the environmental aspects.</t>
  </si>
  <si>
    <t>The jurisdiction identifies mitigation opportunities during the development of the Disaster Survey Report.</t>
  </si>
  <si>
    <t>The jurisdiction follows established State procedures for including local post-disaster mitigation projects into the State Hazard Mitigation Grant Program (HMGP).</t>
  </si>
  <si>
    <t>The jurisdiction develops a strategy for HMGP cost-share requirements.</t>
  </si>
  <si>
    <t>EMF 4 - RESOURCE MANAGEMENT</t>
  </si>
  <si>
    <t>HUMAN RESOURCES</t>
  </si>
  <si>
    <t>4.1.1</t>
  </si>
  <si>
    <t xml:space="preserve">The Local Emergency Management Organization has the human resources required to carry out assigned emergency responsibilities. </t>
  </si>
  <si>
    <t>4.2.2</t>
  </si>
  <si>
    <t>Staff is trained and qualified to fulfill local responsibilities under State and Federal declarations.</t>
  </si>
  <si>
    <t>4.2.3</t>
  </si>
  <si>
    <t>The Local Emergency Management Organization has the capability to obtain trained personnel from the jurisdiction's other agencies for augmentation.</t>
  </si>
  <si>
    <t>4.2.4</t>
  </si>
  <si>
    <t>Mutual aid agreements/Memorandums of Understanding are in place with other jurisdictions to obtain trained personnel for augmentation.</t>
  </si>
  <si>
    <t>Attribute 4.3</t>
  </si>
  <si>
    <t>The jurisdiction has a system in place to manage solicited and convergent volunteers.</t>
  </si>
  <si>
    <t>4.3.1</t>
  </si>
  <si>
    <t>The jurisdiction has identified the legal liabilities associated with the use of solicited and convergent volunteers during disasters.</t>
  </si>
  <si>
    <t>4.3.2</t>
  </si>
  <si>
    <t>The jurisdiction has developed policies and procedures to lessen the liability associated with the use of solicited and convergent volunteers.</t>
  </si>
  <si>
    <t xml:space="preserve">PHYSICAL RESOURCES  </t>
  </si>
  <si>
    <t>Attribute 4.4</t>
  </si>
  <si>
    <t>Copies of current regulations, applications, forms, and program guidance concerning Federal and State emergency response and recovery reimbursement programs are maintained at the local government level.</t>
  </si>
  <si>
    <t xml:space="preserve">1.2.5 </t>
  </si>
  <si>
    <t>Legal authorities exist for the preservation of vital local records.</t>
  </si>
  <si>
    <t>Attribute 5.24</t>
  </si>
  <si>
    <t xml:space="preserve">An Animal Control program is addressed in the EOP. </t>
  </si>
  <si>
    <t>5.24.1</t>
  </si>
  <si>
    <t>Each department/agency has developed a plan for safeguarding vital records.</t>
  </si>
  <si>
    <t>5.32.5</t>
  </si>
  <si>
    <t>Inventories of commodity resources (e.g., food sources, mass feeding resources, potable water, emergency power generators and other resources) have been identified and are maintained.</t>
  </si>
  <si>
    <t>5.25.4</t>
  </si>
  <si>
    <t>Commodity distribution priorities are addressed in the EOP.</t>
  </si>
  <si>
    <t xml:space="preserve">5.25.6 </t>
  </si>
  <si>
    <t>5.26.1</t>
  </si>
  <si>
    <t>The roles and responsibilities for Transportation resources are addressed.</t>
  </si>
  <si>
    <t>5.26.2</t>
  </si>
  <si>
    <t>An inventory of public and private transportation resources is developed and maintained.</t>
  </si>
  <si>
    <t xml:space="preserve"> 5.26.3</t>
  </si>
  <si>
    <t>Memorandums of Understanding/Mutual Aid Agreements with private transportation resources are developed.</t>
  </si>
  <si>
    <t>5.26.4</t>
  </si>
  <si>
    <t xml:space="preserve">SOPs/checklists are developed and updated at least annually. </t>
  </si>
  <si>
    <t>Food, Water and Commodities Distribution is addressed in the EOP.</t>
  </si>
  <si>
    <t>5.25.1</t>
  </si>
  <si>
    <t>The roles and responsibilities for Food, Water and Commodities Distribution are identified.</t>
  </si>
  <si>
    <t>5.25.2</t>
  </si>
  <si>
    <t>The EOP addresses the jurisdiction's authority for preventing and/or eliminating inappropriate business practices as a result of a disaster event.</t>
  </si>
  <si>
    <t xml:space="preserve">5.25.3 </t>
  </si>
  <si>
    <t>Attribute 4.7</t>
  </si>
  <si>
    <t>The jurisdiction has a knowledge of State resources that the local jurisdiction can expect under activation of the Illinois Emergency Operations Plan.</t>
  </si>
  <si>
    <t>4.7.1</t>
  </si>
  <si>
    <t>Personnel are trained on the provisions of the Illinois Emergency Operations Plan.</t>
  </si>
  <si>
    <t>4.7.2</t>
  </si>
  <si>
    <t xml:space="preserve">The jurisdiction complies with established procedures for requesting State resources. </t>
  </si>
  <si>
    <t>4.7.3</t>
  </si>
  <si>
    <t>The jurisdiction provides guidance to departments/agencies on procedures to receive resources during a disaster.</t>
  </si>
  <si>
    <t>Attribute 4.8</t>
  </si>
  <si>
    <t>6.1.2</t>
  </si>
  <si>
    <t>6.1.3</t>
  </si>
  <si>
    <t xml:space="preserve"> EOC staff procedures, action guides and SOP's are developed and updated at least annually. </t>
  </si>
  <si>
    <t xml:space="preserve">6.4.1 </t>
  </si>
  <si>
    <t>The jurisdiction participates in Illinois Emergency Management Agency meetings, conferences and working groups.</t>
  </si>
  <si>
    <t>7.1.1</t>
  </si>
  <si>
    <t>Procedures exist to coordinate available public and private communications systems and equipment (e.g., RACES, ARES, etc.).</t>
  </si>
  <si>
    <t xml:space="preserve">7.2.3 </t>
  </si>
  <si>
    <t xml:space="preserve">Reliable communications exist between the EOC and the Emergency Alert System (EAS) broadcasters.  </t>
  </si>
  <si>
    <t>7.2.6</t>
  </si>
  <si>
    <t xml:space="preserve">7.3.4 </t>
  </si>
  <si>
    <t>The Local EOP identifies the locations of State mobilization centers and staging areas.</t>
  </si>
  <si>
    <t>Attribute 4.9</t>
  </si>
  <si>
    <t xml:space="preserve">The jurisdiction has acquired appropriate and sufficient equipment for response to Weapons of Mass Destruction (WMD) terrorism incidents.  </t>
  </si>
  <si>
    <t>4.9.1</t>
  </si>
  <si>
    <t>Available HAZMAT response resources are sufficient for a WMD terrorism incident requiring mass decontamination.</t>
  </si>
  <si>
    <t>4.9.2</t>
  </si>
  <si>
    <t>Available responders have sufficient quantities of protective clothing (Levels C, B and A) and the corresponding breathing apparatus.</t>
  </si>
  <si>
    <t>4.9.3</t>
  </si>
  <si>
    <t>Available HAZMAT response resources are adequately equipped and able to detect and monitor radiation levels.</t>
  </si>
  <si>
    <t>4.9.4</t>
  </si>
  <si>
    <t>Available HAZMAT response resources are adequately equipped and able to identify a wide variety of chemical agents, including nerve, blister, blood and choking agents.</t>
  </si>
  <si>
    <t>4.9.5</t>
  </si>
  <si>
    <t>Available response resources are adequately equipped and able to detect and make preliminary identification of biological agents, including but not limited to anthrax, smallpox, tularemia, Q fever and VEE.</t>
  </si>
  <si>
    <t>4.9.6</t>
  </si>
  <si>
    <t>The jurisdiction has identified other WMD-capable response teams and WMD-related equipment sources, such as private/corporate, intrastate, and military.</t>
  </si>
  <si>
    <t>4.9.7</t>
  </si>
  <si>
    <t>The jurisdiction has the capability to obtain adequate pharmaceuticals in the event of a WMD incident.</t>
  </si>
  <si>
    <t>4.9.8</t>
  </si>
  <si>
    <t>The jurisdiction has identified the resource requirements (personnel and equipment) for site remediation.</t>
  </si>
  <si>
    <t>EMF 5 - PLANNING</t>
  </si>
  <si>
    <t>MITIGATION PLANNING</t>
  </si>
  <si>
    <t>Attribute 5.1</t>
  </si>
  <si>
    <t xml:space="preserve">A comprehensive Mitigation Plan has been developed.   </t>
  </si>
  <si>
    <t>5.1.1</t>
  </si>
  <si>
    <t>The Plan identifies hazards by associating them with a geographic location, a geological feature (e.g., river, earthquake fault), and a political jurisdiction.</t>
  </si>
  <si>
    <t>5.1.2</t>
  </si>
  <si>
    <t>A scale is used to identify the likelihood of each hazard-related event.</t>
  </si>
  <si>
    <t>5.1.3</t>
  </si>
  <si>
    <t>Based upon location, potential magnitude, and likelihood of an event, the jurisdiction has estimated: the number of people at risk from each hazard; the number of buildings, by type, at risk from each hazard; the number and type of critical facilities at risk from each hazard; and, the type of infrastructure at risk from each hazard.</t>
  </si>
  <si>
    <t>5.1.4</t>
  </si>
  <si>
    <t>The Plan contains a description and analysis of the local hazard management policies, programs, and capabilities to mitigate the hazards in the area.</t>
  </si>
  <si>
    <t>5.1.5</t>
  </si>
  <si>
    <t>A regular schedule for testing and maintenance of the warning system(s), and training of personnel is addressed in the EOP.</t>
  </si>
  <si>
    <t>5.5.5</t>
  </si>
  <si>
    <t>The EOC has adequate furnishings, office equipment, supplies and replacement parts.</t>
  </si>
  <si>
    <t>9.1.5</t>
  </si>
  <si>
    <t>The jurisdiction has incorporated adequate information technology in the design of EOC processes and equipment.</t>
  </si>
  <si>
    <t>9.1.6</t>
  </si>
  <si>
    <t>The EOC has adequate sanitary facilities.</t>
  </si>
  <si>
    <t>9.1.7</t>
  </si>
  <si>
    <t>The EOC has an emergency generator with an adequate fuel supply.</t>
  </si>
  <si>
    <t>9.1.8</t>
  </si>
  <si>
    <t>EOC equipment is tested and maintained on a regular basis.</t>
  </si>
  <si>
    <t>9.1.9</t>
  </si>
  <si>
    <t>The EOC has built-in fire protection and other safety devices (e.g., sprinklers, etc.).</t>
  </si>
  <si>
    <t>9.1.10</t>
  </si>
  <si>
    <t>The EOC has adequate facilities for food storage/preparation.</t>
  </si>
  <si>
    <t>Attribute 9.2</t>
  </si>
  <si>
    <t xml:space="preserve">The jurisdiction has developed logistics management and operations plans. </t>
  </si>
  <si>
    <t>9.2.1</t>
  </si>
  <si>
    <t>Procedures are developed for the integration of a Metropolitan Medical Strike Team into disaster operations.</t>
  </si>
  <si>
    <t xml:space="preserve">8.14.1 </t>
  </si>
  <si>
    <t>Procedures for mass fatality operations are developed.</t>
  </si>
  <si>
    <t xml:space="preserve">Attribute 8. 15    </t>
  </si>
  <si>
    <t xml:space="preserve">The jurisdiction has developed procedures for Search and Rescue operations.  </t>
  </si>
  <si>
    <t xml:space="preserve">8.16.2 </t>
  </si>
  <si>
    <t>Procedures are developed to activate and deploy a Hazardous Materials Response Team, as appropriate.</t>
  </si>
  <si>
    <t xml:space="preserve">8.18.4 </t>
  </si>
  <si>
    <t>Procedures are developed to manage convergent volunteers.</t>
  </si>
  <si>
    <t>8.20.2</t>
  </si>
  <si>
    <t>Procedures are developed to provide for the health and safety of family pets in disaster operations.</t>
  </si>
  <si>
    <t>8.21.1</t>
  </si>
  <si>
    <t xml:space="preserve">8.22.5 </t>
  </si>
  <si>
    <t>The jurisdiction has developed procedures for the storage of the original and back-up copies of these records.</t>
  </si>
  <si>
    <t xml:space="preserve">9.1.11 </t>
  </si>
  <si>
    <t>The EOC has security procedures in place to prevent entrance of unauthorized personnel.</t>
  </si>
  <si>
    <t xml:space="preserve">9.2.10 </t>
  </si>
  <si>
    <t>Procedures are developed for retrieving and rehabilitating, for later reuse, appropriate equipment and supplies.</t>
  </si>
  <si>
    <t xml:space="preserve">10.2.4 </t>
  </si>
  <si>
    <t>The training program includes voluntary agency courses (i.e., American Red Cross).</t>
  </si>
  <si>
    <t xml:space="preserve">10.2.5 </t>
  </si>
  <si>
    <t>The training program includes private-sector emergency management courses.</t>
  </si>
  <si>
    <t xml:space="preserve">10.5.4 </t>
  </si>
  <si>
    <t>Staff is encouraged to achieve the IAEM's Associate or Certified Emergency Manager credential.</t>
  </si>
  <si>
    <t>11.1.1</t>
  </si>
  <si>
    <t xml:space="preserve">11.1.6 </t>
  </si>
  <si>
    <t>Data from the Corrective Action Program or lessons learned is factored into exercise planning.</t>
  </si>
  <si>
    <t xml:space="preserve">11.2.1 </t>
  </si>
  <si>
    <t xml:space="preserve">11.2.2 </t>
  </si>
  <si>
    <t>The jurisdiction participates in one or more functional, full-scale, or tabletop exercise sponsored by Federal, State or local government department/agency annually.</t>
  </si>
  <si>
    <t xml:space="preserve">11.4.4 </t>
  </si>
  <si>
    <t>SARA Title III exercises are conducted.</t>
  </si>
  <si>
    <t xml:space="preserve">11.6.2 </t>
  </si>
  <si>
    <t>The evaluation principles are formally documented, designed for easy use and implementation, and reviewed to ensure their ongoing validity.</t>
  </si>
  <si>
    <t xml:space="preserve">11.7.3 </t>
  </si>
  <si>
    <t>Training is provided/offered to Department/Agency heads.</t>
  </si>
  <si>
    <t>10.3.3</t>
  </si>
  <si>
    <t>Training is provided/offered to the emergency response organizations (e.g., fire department, law enforcement, mass care, etc.)</t>
  </si>
  <si>
    <t>10.3.4</t>
  </si>
  <si>
    <t xml:space="preserve">The primary and alternate Emergency Operations Centers (EOCs) have the capability to sustain emergency operations for the duration of the emergency.  </t>
  </si>
  <si>
    <t>9.1.1</t>
  </si>
  <si>
    <t>EOC equipment (phones, faxes, computers, etc.) are tested and maintained and/or upgraded regularly.</t>
  </si>
  <si>
    <t>Attribute 6.2</t>
  </si>
  <si>
    <t>Intra-jurisdiction coordination is established between the Local Emergency Management Organization and other entities.</t>
  </si>
  <si>
    <t>6.2.1</t>
  </si>
  <si>
    <t>Procedures for coordination are established with local elected/ appointed officials and department and agency heads.</t>
  </si>
  <si>
    <t>6.2.2</t>
  </si>
  <si>
    <t>Donations Management planning is coordinated with allied components of the EOP such as Resource Management.</t>
  </si>
  <si>
    <t>Attribute 5.16</t>
  </si>
  <si>
    <t>The role of Voluntary Organizations during disasters is addressed in the EOP.</t>
  </si>
  <si>
    <t>5.16.1</t>
  </si>
  <si>
    <t>The EOP addresses the roles and responsibilities of voluntary organizations.</t>
  </si>
  <si>
    <t>5.16.3</t>
  </si>
  <si>
    <t>The role of Voluntary Organizations Active in Disasters (VOAD) is addressed in the EOP.</t>
  </si>
  <si>
    <t>5.16.4</t>
  </si>
  <si>
    <t>SOPs/checklists are developed and updated at least annually.</t>
  </si>
  <si>
    <t xml:space="preserve">Attribute 5.17  </t>
  </si>
  <si>
    <t>Total Characteristics marked "Partial"</t>
  </si>
  <si>
    <t>Characteristic # and Comments:</t>
  </si>
  <si>
    <t>Procedures for coordination are established with State-level voluntary organizations.</t>
  </si>
  <si>
    <t>Attribute 6.4</t>
  </si>
  <si>
    <t>The jurisdiction establishes coordination with the Illinois Emergency Management Agency and other State agencies.</t>
  </si>
  <si>
    <t>6.4.2</t>
  </si>
  <si>
    <t xml:space="preserve">The jurisdiction has procedures for coordination with the Illinois Emergency Management Agency in accordance with the Illinois Emergency Operations Plan. </t>
  </si>
  <si>
    <t>EMF 7 - COMMUNICATIONS AND WARNING</t>
  </si>
  <si>
    <t>Attribute 7.1</t>
  </si>
  <si>
    <t xml:space="preserve">Communications system capabilities are established. </t>
  </si>
  <si>
    <t>7.1.2</t>
  </si>
  <si>
    <t>Primary and backup communications systems are developed, tested and maintained.</t>
  </si>
  <si>
    <t>7.1.3</t>
  </si>
  <si>
    <t>Frequency use procedures and protocols are developed and implemented.</t>
  </si>
  <si>
    <t>7.1.4</t>
  </si>
  <si>
    <t>A system to ensure backup power and emergency power generation to critical communication system components is developed.</t>
  </si>
  <si>
    <t>7.1.5</t>
  </si>
  <si>
    <t>Procedures exist to request the activation/augmentation of State communications system capabilities.</t>
  </si>
  <si>
    <t>7.1.6</t>
  </si>
  <si>
    <t xml:space="preserve">The jurisdiction has secure communications capability and procedures with law enforcement and other consequence management agencies for WMD terrorism response. </t>
  </si>
  <si>
    <t>Attribute 7.2</t>
  </si>
  <si>
    <t>Reliable communications exist between the EOC and the State EOC.</t>
  </si>
  <si>
    <t>7.2.5</t>
  </si>
  <si>
    <t>Reliable communications exist between EOC and non-governmental organizations with assigned emergency responsibilities.</t>
  </si>
  <si>
    <t>Amateur radio or other auxiliary communications equipment is integrated into the local communications system.</t>
  </si>
  <si>
    <t>7.2.7</t>
  </si>
  <si>
    <t>EOC communications have a 24-hour operational capability, either on-site or remotely.</t>
  </si>
  <si>
    <t>7.2.8</t>
  </si>
  <si>
    <t xml:space="preserve">For jurisdictions with Federal/State regulatory programs (i.e., REP, CSEPP), reliable communications exist between the facility's near-site Operations Center and local EOCs and specialized response teams.  </t>
  </si>
  <si>
    <t>Attribute 7.3</t>
  </si>
  <si>
    <t xml:space="preserve">Alternate communications systems are identified for use in an emergency.  </t>
  </si>
  <si>
    <t>7.3.1</t>
  </si>
  <si>
    <t>Mobile or transportable telecommunications systems are identified for relocation to the affected areas.</t>
  </si>
  <si>
    <t>7.3.2</t>
  </si>
  <si>
    <t>The jurisdiction has satellite communications capability.</t>
  </si>
  <si>
    <t>7.3.3</t>
  </si>
  <si>
    <t>The jurisdiction has computer based communications systems i.e., LAN/WAN, Internet.</t>
  </si>
  <si>
    <t>Attribute 7.4</t>
  </si>
  <si>
    <t xml:space="preserve">The jurisdiction has a reliable Warning System.  </t>
  </si>
  <si>
    <t>7.4.1</t>
  </si>
  <si>
    <t>The jurisdiction has a functional primary and alternate warning system in place.</t>
  </si>
  <si>
    <t>7.4.2</t>
  </si>
  <si>
    <t>Procedures are developed to provide counseling services for disaster victims.</t>
  </si>
  <si>
    <t xml:space="preserve">8.10.5   </t>
  </si>
  <si>
    <t>Procedures are developed to provide for information services (e.g., location and contact of victims).</t>
  </si>
  <si>
    <t xml:space="preserve">8.10.6 </t>
  </si>
  <si>
    <t>Procedures are developed for the distribution of food stamps, and other forms of disaster assistance.</t>
  </si>
  <si>
    <t xml:space="preserve">8.11.1  </t>
  </si>
  <si>
    <t>Procedures are developed for the identification of critical resources.</t>
  </si>
  <si>
    <t xml:space="preserve">8.11.3  </t>
  </si>
  <si>
    <t>The jurisdiction coordinates the use of State/local equipment, supplies and personnel in support of response and recovery operations.</t>
  </si>
  <si>
    <t xml:space="preserve">8.11.4  </t>
  </si>
  <si>
    <t>Procedures are developed to identify and resolve unmet disaster infrastructure needs.</t>
  </si>
  <si>
    <t>8.11.5</t>
  </si>
  <si>
    <t>Procedures are developed to identify and resolve unmet disaster human needs.</t>
  </si>
  <si>
    <t xml:space="preserve">8.11.6  </t>
  </si>
  <si>
    <t>The jurisdiction maintains an inventory control and delivery system.</t>
  </si>
  <si>
    <t xml:space="preserve">8.12.1 </t>
  </si>
  <si>
    <t>The jurisdiction has developed procedures to compile local data and submit preliminary Damage Assessment reports.</t>
  </si>
  <si>
    <t xml:space="preserve">8.2.4  </t>
  </si>
  <si>
    <t>The jurisdiction has developed procedures to identify unsafe structures.</t>
  </si>
  <si>
    <t xml:space="preserve">8.2.5 </t>
  </si>
  <si>
    <t>Personnel have received training in damage assessment procedures consistent with State requirements.</t>
  </si>
  <si>
    <t>Total # Marked "Partial"</t>
  </si>
  <si>
    <t xml:space="preserve">Total Marked "Yes" + 1/2 of Total Marked "Partial" </t>
  </si>
  <si>
    <t>A</t>
  </si>
  <si>
    <t>B</t>
  </si>
  <si>
    <t>C</t>
  </si>
  <si>
    <t>D</t>
  </si>
  <si>
    <t>E</t>
  </si>
  <si>
    <t>F</t>
  </si>
  <si>
    <t>G</t>
  </si>
  <si>
    <t>"C" divided by "F"</t>
  </si>
  <si>
    <t>Calculations/Formulas</t>
  </si>
  <si>
    <t>Formula Reference</t>
  </si>
  <si>
    <t>A + 1/2B = C</t>
  </si>
  <si>
    <t>D - E = F</t>
  </si>
  <si>
    <t xml:space="preserve">                                      </t>
  </si>
  <si>
    <t xml:space="preserve">Percentage of   Characteristics   Exhibited     </t>
  </si>
  <si>
    <t xml:space="preserve">Total # Marked "Yes"  </t>
  </si>
  <si>
    <t>Procedures are established to analyze and prioritize the needs; determine local availability of resources; or, submit request to the State.</t>
  </si>
  <si>
    <t>Attribute 8.2</t>
  </si>
  <si>
    <t>The jurisdiction has developed procedures for conducting Damage Assessments.</t>
  </si>
  <si>
    <t>8.2.1</t>
  </si>
  <si>
    <t>The jurisdiction has developed procedures to activate and deploy damage assessment teams to collect damage information.</t>
  </si>
  <si>
    <t>8.2.2</t>
  </si>
  <si>
    <t>The jurisdiction has the ability to obtain predisaster maps, photographs and other documents.</t>
  </si>
  <si>
    <t>8.2.3</t>
  </si>
  <si>
    <t xml:space="preserve">The jurisdiction has conducted or participated in a full-scale exercise using a WMD terrorism scenario. </t>
  </si>
  <si>
    <t>11.5.3</t>
  </si>
  <si>
    <t xml:space="preserve">The jurisdiction has participated in a State or Federal tabletop or functional exercise using a WMD terrorism scenario. </t>
  </si>
  <si>
    <t>11.5.4</t>
  </si>
  <si>
    <t>The jurisdiction has participated in a State or Federal full-scale exercise using a WMD terrorism scenario within the past two years.</t>
  </si>
  <si>
    <t>Attribute 11.6</t>
  </si>
  <si>
    <t>The jurisdiction's emergency management exercise program contains an evaluation component.</t>
  </si>
  <si>
    <t>11.6.1</t>
  </si>
  <si>
    <t>The jurisdiction's exercise evaluation methodology is based on clearly delineated evaluation principles.</t>
  </si>
  <si>
    <t>Attribute 11.7</t>
  </si>
  <si>
    <t>The jurisdiction utilizes a Corrective Action Program or lessons learned to strengthen their emergency management program.</t>
  </si>
  <si>
    <t>SOPs/checklists/Field Operations Guides are developed and updated at least annually.</t>
  </si>
  <si>
    <t>Attribute 5.18</t>
  </si>
  <si>
    <t xml:space="preserve">Law Enforcement is addressed in the EOP. </t>
  </si>
  <si>
    <t>5.18.1</t>
  </si>
  <si>
    <t>The roles and responsibilities for law enforcement agencies are identified.</t>
  </si>
  <si>
    <t>5.18.2</t>
  </si>
  <si>
    <t>The coordination of law enforcement personnel during an emergency is addressed.</t>
  </si>
  <si>
    <t>5.18.3</t>
  </si>
  <si>
    <t>Attribute 5.19</t>
  </si>
  <si>
    <t xml:space="preserve">Fire Protection is addressed in the EOP. </t>
  </si>
  <si>
    <t>5.19.1</t>
  </si>
  <si>
    <t xml:space="preserve">An Emergency Preparedness Public Education Program is established. </t>
  </si>
  <si>
    <t>12.1.1</t>
  </si>
  <si>
    <t>A program of public awareness to inform citizens about hazards and risk reduction is established using means such as public education materials (e.g., brochures), articles published in newspapers and public service announcements.</t>
  </si>
  <si>
    <t xml:space="preserve">12.1.2 </t>
  </si>
  <si>
    <t>Seasonal hazard information supplements are published in newspapers and aired on radio and television.</t>
  </si>
  <si>
    <t>12.1.3</t>
  </si>
  <si>
    <t>Emergency preparedness program information is inserted in telephone directories.</t>
  </si>
  <si>
    <t xml:space="preserve">12.1.4 </t>
  </si>
  <si>
    <t>Annual school programs are developed to enhance knowledge of emergency preparedness.</t>
  </si>
  <si>
    <t>12.1.5</t>
  </si>
  <si>
    <t>Family and neighborhood self help disaster planning programs are established.</t>
  </si>
  <si>
    <t xml:space="preserve">12.1.6 </t>
  </si>
  <si>
    <t>Business and industry programs are developed to enhance knowledge of emergency preparedness.</t>
  </si>
  <si>
    <t>12.1.7</t>
  </si>
  <si>
    <t>Programs are developed for key government employees to enhance their knowledge of emergency preparedness.</t>
  </si>
  <si>
    <t>12.1.8</t>
  </si>
  <si>
    <t>Outreach to professional associations, community organizations and special event planners (e.g., fairs) is established.</t>
  </si>
  <si>
    <t>12.1.9</t>
  </si>
  <si>
    <t>On an annual basis, REP States provide information to the public regarding notification procedures and the actions to be taken in a radiological emergency.</t>
  </si>
  <si>
    <t>12 .1.10</t>
  </si>
  <si>
    <t>The jurisdiction participates in the Community Emergency Response Team (CERT) Program.</t>
  </si>
  <si>
    <t>Attribute 12.2</t>
  </si>
  <si>
    <t xml:space="preserve">Procedures are established for disseminating and managing emergency public information in a disaster.  </t>
  </si>
  <si>
    <t>12.2.1</t>
  </si>
  <si>
    <t>Procedures for recording and releasing casualty figures are established.</t>
  </si>
  <si>
    <t>12.2.2</t>
  </si>
  <si>
    <t xml:space="preserve">EAS plan and procedures are maintained and updated periodically.  </t>
  </si>
  <si>
    <t>12.2.3</t>
  </si>
  <si>
    <t>Public Service Announcement (PSA) scripts are prepared and updated.</t>
  </si>
  <si>
    <t>12.2.4</t>
  </si>
  <si>
    <t>Agreements are in place with local radio, TV, cable TV, newspapers, and other media.</t>
  </si>
  <si>
    <t>12.2.5</t>
  </si>
  <si>
    <t>Alternate methods for contacting media are established.</t>
  </si>
  <si>
    <t>12.2.6</t>
  </si>
  <si>
    <t xml:space="preserve">The dissemination of information on disaster assistance programs is coordinated between the local PIO and the State Community Relations staff.  </t>
  </si>
  <si>
    <t>12.2.7</t>
  </si>
  <si>
    <t>Procedures to minimize family separation are established (e.g., information on known dead, missing persons, patients in hospitals, evacuees).</t>
  </si>
  <si>
    <t>12.2.8</t>
  </si>
  <si>
    <t>Procedures for rumor control are established (i.e., hotline).</t>
  </si>
  <si>
    <t>12.2.9</t>
  </si>
  <si>
    <t>Procedures are developed for the dissemination of individual and human needs information.</t>
  </si>
  <si>
    <t xml:space="preserve">Attribute 12.3 </t>
  </si>
  <si>
    <t xml:space="preserve">Procedures are developed to establish and operate a Joint Information Center (JIC).  </t>
  </si>
  <si>
    <t>12.3.1</t>
  </si>
  <si>
    <t>The jurisdiction has identified pre-established JIC location(s).</t>
  </si>
  <si>
    <t>12.3.2</t>
  </si>
  <si>
    <t xml:space="preserve">Hazards are assimilated into a common format, such as a digital GIS, for comparative evaluation.   </t>
  </si>
  <si>
    <t>The EOP addresses the role of Family Assistance in transportation incidents.</t>
  </si>
  <si>
    <t>Attribute 5.28</t>
  </si>
  <si>
    <t xml:space="preserve">Energy and Utilities Services are addressed in the EOP. </t>
  </si>
  <si>
    <t>5.28.1</t>
  </si>
  <si>
    <t xml:space="preserve">The roles and responsibilities of local Energy and Utility departments/ companies during disaster events are addressed. </t>
  </si>
  <si>
    <t>5.28.2</t>
  </si>
  <si>
    <t>Each utility has identified the consequences to their respective systems based on the jurisdiction's hazards.</t>
  </si>
  <si>
    <t>5.28.3</t>
  </si>
  <si>
    <t xml:space="preserve">The jurisdiction has assessed the risk to critical infrastructure systems by each utility system. </t>
  </si>
  <si>
    <t>5.28.4</t>
  </si>
  <si>
    <t>The jurisdiction and the utility departments/companies have developed a critical infrastructure restoration plan.</t>
  </si>
  <si>
    <t>5.28.5</t>
  </si>
  <si>
    <t>An inventory of energy and utilities resources is identified and maintained.</t>
  </si>
  <si>
    <t>5.28.6</t>
  </si>
  <si>
    <t>Attribute 5.29</t>
  </si>
  <si>
    <t>Public Works and Engineering Services are addressed in the EOP.</t>
  </si>
  <si>
    <t>5.29.1</t>
  </si>
  <si>
    <t>Roles and responsibilities of Public Works and Engineering Services are addressed.</t>
  </si>
  <si>
    <t>5.29.2</t>
  </si>
  <si>
    <t>Public and private resources are inventoried and maintained.</t>
  </si>
  <si>
    <t>5.29.3</t>
  </si>
  <si>
    <t>Procedures for the removal and disposal of disaster-related debris and other damage from public and private lands or waters are developed.</t>
  </si>
  <si>
    <t>5.29.4</t>
  </si>
  <si>
    <t>5.30.1</t>
  </si>
  <si>
    <t>Roles and responsibilities for HAZMAT response are identified.</t>
  </si>
  <si>
    <t>5.30.2</t>
  </si>
  <si>
    <t>Tier 1 and Tier 2 HAZMAT facilities are identified.</t>
  </si>
  <si>
    <t>5.30.3</t>
  </si>
  <si>
    <t>Pre-incident response plans are developed for each of the Tier 1 and Tier 2 facilities.</t>
  </si>
  <si>
    <t>5.30.4</t>
  </si>
  <si>
    <t>A Local Emergency Planning Committee (LEPC) is established to coordinate the mandates of State and Federal HAZMAT laws.</t>
  </si>
  <si>
    <t>5.30.5</t>
  </si>
  <si>
    <t>Chemical Stockpile Emergency Preparedness Plan (CSEPP) incident response plans are coordinated and reviewed annually by the State.</t>
  </si>
  <si>
    <t>5.30.6</t>
  </si>
  <si>
    <t>Local Radiological Emergency Preparedness (REP) plans are coordinated and reviewed annually by the State.</t>
  </si>
  <si>
    <t>5.30.7</t>
  </si>
  <si>
    <t>Public and private HAZMAT resources are identified and maintained for the response to, and recovery from HAZMAT incidents.</t>
  </si>
  <si>
    <t>5.30.8</t>
  </si>
  <si>
    <t>The jurisdiction provides technical assistance to Business and Industry in developing HAZMAT response and recovery plans.</t>
  </si>
  <si>
    <t xml:space="preserve">5.30.9     </t>
  </si>
  <si>
    <t xml:space="preserve">SOPs/checklists/Field Operations Guides for HAZMAT operations are developed and updated at least annually. </t>
  </si>
  <si>
    <t>5.31.1</t>
  </si>
  <si>
    <t>Departments/agencies have provisions for emergency fiscal record keeping in their emergency procedures.</t>
  </si>
  <si>
    <t>13.4.6</t>
  </si>
  <si>
    <t>Procedures are developed for the coordination and acquisition of supplies, equipment, and services in support of emergency response efforts.</t>
  </si>
  <si>
    <t>13.4.7</t>
  </si>
  <si>
    <t>Procedures are developed for the governing body to appropriate or allocate funds to meet disaster expenditure needs.</t>
  </si>
  <si>
    <t>13.4.8</t>
  </si>
  <si>
    <t>Each department/agency has identified the key staff required to maintain continuity of operations in the event of a disaster at their facility.</t>
  </si>
  <si>
    <t xml:space="preserve">5.32.4 </t>
  </si>
  <si>
    <t>The system is capable of warning special locations, e.g., schools, hospitals, nursing homes, etc.</t>
  </si>
  <si>
    <t xml:space="preserve">Total Characteristics Exhibited, marked "Partial" </t>
  </si>
  <si>
    <t xml:space="preserve">Attribute 8.7       </t>
  </si>
  <si>
    <t>The jurisdiction has developed procedures for Transportation operations.</t>
  </si>
  <si>
    <t xml:space="preserve">Total Characteristics marked "Partial" </t>
  </si>
  <si>
    <t>5.32.6</t>
  </si>
  <si>
    <t>SOPs/checklists/Field Operations Guides are developed for each department/ agency.</t>
  </si>
  <si>
    <t>5.32.7</t>
  </si>
  <si>
    <t>The emergency management organization provides technical assistance to other departments/agencies in the development of COOP plans.</t>
  </si>
  <si>
    <t>EMF 6 - DIRECTION, CONTROL &amp; COORDINATION</t>
  </si>
  <si>
    <t>Attribute 6.1</t>
  </si>
  <si>
    <t xml:space="preserve">EOC Operating Procedures are developed and tested at least annually.  </t>
  </si>
  <si>
    <t>An EOC Operations Manual is developed and maintained.</t>
  </si>
  <si>
    <t>An Incident Command System (ICS) or Emergency Support Function (ESF) is the foundation for Direction, Control and Coordination.</t>
  </si>
  <si>
    <t>6.1.4</t>
  </si>
  <si>
    <t>Activation and deactivation of the EOC for emergency operations are defined.</t>
  </si>
  <si>
    <t>6.1.5</t>
  </si>
  <si>
    <t>The duties of all EOC staff groups, including other local agency representatives, have been developed and are available to EOC personnel.</t>
  </si>
  <si>
    <t>6.1.6</t>
  </si>
  <si>
    <t>Written procedures exist for information handling.</t>
  </si>
  <si>
    <t>6.1.7</t>
  </si>
  <si>
    <t>The EOP addresses the concept of a Joint Information System, including the Joint Information Center (JIC), as a location for the coordination of Local-State-Federal agency information releases.</t>
  </si>
  <si>
    <t>Attribute 5.8</t>
  </si>
  <si>
    <t xml:space="preserve">Resource Management is addressed in the EOP. </t>
  </si>
  <si>
    <t>The roles and responsibilities for Resource Management are addressed.</t>
  </si>
  <si>
    <t>5.8.2</t>
  </si>
  <si>
    <t>A concept of operations to identify, acquire, and then direct and control the flow of critical resources in an emergency is developed.</t>
  </si>
  <si>
    <t>The EOP addresses the prioritization strategy for resource allocation (e.g., life safety, property protection).</t>
  </si>
  <si>
    <t>Attribute 5.9</t>
  </si>
  <si>
    <t>Evacuation is addressed in the EOP.</t>
  </si>
  <si>
    <t>5.9.1</t>
  </si>
  <si>
    <t>The roles and responsibilities for evacuation are addressed.</t>
  </si>
  <si>
    <t>5.9.2</t>
  </si>
  <si>
    <t>3.3.3</t>
  </si>
  <si>
    <t>3.3.4</t>
  </si>
  <si>
    <t>3.3.5</t>
  </si>
  <si>
    <t>3.3.6</t>
  </si>
  <si>
    <t xml:space="preserve">3.3.7 </t>
  </si>
  <si>
    <t xml:space="preserve">                                   The Illinois Local Capabilities Assessment for Readiness</t>
  </si>
  <si>
    <t xml:space="preserve">The local jurisdiction participates in a Statewide Emergency Management Mutual Aid Agreement (Emergency Management Assistance Compact (EMAC) concept). </t>
  </si>
  <si>
    <t xml:space="preserve">4.6.2 </t>
  </si>
  <si>
    <t xml:space="preserve">Mutual Aid agreements/compacts are developed with neighboring jurisdictions. </t>
  </si>
  <si>
    <t xml:space="preserve">4.6.3 </t>
  </si>
  <si>
    <t>Mutual Aid agreements are developed with private sector businesses and industries.</t>
  </si>
  <si>
    <t xml:space="preserve">4.6.4 </t>
  </si>
  <si>
    <t>Guidance and assistance is provided to local government agencies to develop Mutual Aid agreements/compacts.</t>
  </si>
  <si>
    <t xml:space="preserve">5.1.13 </t>
  </si>
  <si>
    <t>The Plan is modified based on pre- and post-disaster mitigation requirements.</t>
  </si>
  <si>
    <t xml:space="preserve"> 5.2.1</t>
  </si>
  <si>
    <t>5.2.2</t>
  </si>
  <si>
    <t>5.2.3</t>
  </si>
  <si>
    <t>5.2.4</t>
  </si>
  <si>
    <t>5.2.5</t>
  </si>
  <si>
    <t xml:space="preserve">5.3.1 </t>
  </si>
  <si>
    <t>Roles and responsibilities of organizations and individuals are described.</t>
  </si>
  <si>
    <t>5.3.3</t>
  </si>
  <si>
    <t>5.3.4</t>
  </si>
  <si>
    <t>5.3.5</t>
  </si>
  <si>
    <t>5.4.1</t>
  </si>
  <si>
    <t>5.4.3</t>
  </si>
  <si>
    <t>5.4.4</t>
  </si>
  <si>
    <t>5.5.1</t>
  </si>
  <si>
    <t xml:space="preserve">5.5.2 </t>
  </si>
  <si>
    <t>Roles and responsibilities assigned to local individuals and organizations are described.</t>
  </si>
  <si>
    <t>Primary and alternate warning systems are established.</t>
  </si>
  <si>
    <t>5.5.3</t>
  </si>
  <si>
    <t>5.5.4</t>
  </si>
  <si>
    <t>5.5.7</t>
  </si>
  <si>
    <t>5.5.6</t>
  </si>
  <si>
    <t>5.6.1</t>
  </si>
  <si>
    <t>5.6.2</t>
  </si>
  <si>
    <t>5.6.3</t>
  </si>
  <si>
    <t>5.6.4</t>
  </si>
  <si>
    <t>5.6.5</t>
  </si>
  <si>
    <t xml:space="preserve">Attribute 5.7      </t>
  </si>
  <si>
    <t xml:space="preserve">Emergency Public Information (EPI) is addressed in the EOP. </t>
  </si>
  <si>
    <t>5.7.1</t>
  </si>
  <si>
    <t>5.7.2</t>
  </si>
  <si>
    <t>5.7.3</t>
  </si>
  <si>
    <t>5.7.4</t>
  </si>
  <si>
    <t>5.8.1</t>
  </si>
  <si>
    <t>5.8.3</t>
  </si>
  <si>
    <t>Local agencies update resource inventories and maintain a list of main resource supply points.</t>
  </si>
  <si>
    <t>4.5.2</t>
  </si>
  <si>
    <t>The local jurisdiction has developed procedures to request and coordinate local government and private sector personnel and equipment.</t>
  </si>
  <si>
    <t>4.5.3</t>
  </si>
  <si>
    <t>The Local Emergency Management Organization maintains liaison with local agencies that have primary responsibility for resources in short supply and helps coordinate requests for assistance.</t>
  </si>
  <si>
    <t xml:space="preserve">Attribute 4.6 </t>
  </si>
  <si>
    <t xml:space="preserve">Mutual Aid Agreements are addressed in the Local Plan.  </t>
  </si>
  <si>
    <t>An inventory of local medical resources is developed and maintained.</t>
  </si>
  <si>
    <t xml:space="preserve">Attribute 5.23     </t>
  </si>
  <si>
    <t>Mortuary services is addressed in the EOP.</t>
  </si>
  <si>
    <t xml:space="preserve">5.23.5 </t>
  </si>
  <si>
    <t>The EOP addresses the integration of private sector/voluntary agency communications capabilities (e.g., RACES, ARES).</t>
  </si>
  <si>
    <t>Roles and responsibilities for EPI personnel, including the Emergency Public Information Officer are addressed.</t>
  </si>
  <si>
    <t>Prescripted information bulletins are developed for release to the media in the event of an emergency.</t>
  </si>
  <si>
    <t>EPI SOPs and checklists are developed, reviewed and updated at least annually.</t>
  </si>
  <si>
    <t xml:space="preserve">Jurisdiction-specific training courses provide the students with the established emergency management roles and responsibilities specific to their organization/agency. </t>
  </si>
  <si>
    <t>10.4.3</t>
  </si>
  <si>
    <t>Jurisdiction-specific training courses provide the students with the policies and procedures for performing their assigned duties.</t>
  </si>
  <si>
    <t>10.4.4</t>
  </si>
  <si>
    <t>Students are provided with checklists, job aids, and/or field operating guides.</t>
  </si>
  <si>
    <t xml:space="preserve">Attribute 10.5 </t>
  </si>
  <si>
    <t>The jurisdiction promotes professionalism among the collective emergency management personnel.</t>
  </si>
  <si>
    <t>10.5.1</t>
  </si>
  <si>
    <t>Staff attends local, State, Regional sponsored seminars and conferences.</t>
  </si>
  <si>
    <t>10.5.2</t>
  </si>
  <si>
    <t>Staff participates as instructors/facilitators of courses at the local and/or the State level.</t>
  </si>
  <si>
    <t>10.5.3</t>
  </si>
  <si>
    <t>Staff belongs/participates in local, State and/or National emergency management associations.</t>
  </si>
  <si>
    <t>EMF 11 - EXERCISES, EVALUATIONS AND CORRECTIVE ACTIONS</t>
  </si>
  <si>
    <t>Attribute 11.1</t>
  </si>
  <si>
    <t>The EOP identifies the authorities required to order evacuations.</t>
  </si>
  <si>
    <t>5.9.3</t>
  </si>
  <si>
    <t>The EOP describes procedures for evacuating special needs populations (e.g., school children, nursing home residents, etc.).</t>
  </si>
  <si>
    <t>5.9.4</t>
  </si>
  <si>
    <t>The EOP includes procedures to keep evacuees and the general public informed of evacuation activities and specific actions that should be taken.</t>
  </si>
  <si>
    <t>5.9.5</t>
  </si>
  <si>
    <t>The EOP addresses evacuation options and primary and alternate routes.</t>
  </si>
  <si>
    <t>5.9.6</t>
  </si>
  <si>
    <t>The EOP addresses the transportation resources required for evacuation.</t>
  </si>
  <si>
    <t>5.9.7</t>
  </si>
  <si>
    <t>The EOP identifies assembly areas for people without transportation.</t>
  </si>
  <si>
    <t>5.9.8</t>
  </si>
  <si>
    <t>The EOP is coordinated with the Mass Care Plan.</t>
  </si>
  <si>
    <t>On an annual basis, the jurisdiction systematically identifies performance problems that can be solved through training and determines those existing courses that can solve or mitigate the performance shortfalls.</t>
  </si>
  <si>
    <t>10.1.2</t>
  </si>
  <si>
    <t>For identified performance problems and where no training activity exists, the jurisdiction analyzes identified performance tasks and incorporates those findings into future course designs.</t>
  </si>
  <si>
    <t>10.1.3</t>
  </si>
  <si>
    <t>On an annual basis, the jurisdiction develops and publishes a schedule of training activities that meet identified needs.</t>
  </si>
  <si>
    <t>10.1.4</t>
  </si>
  <si>
    <t>The jurisdiction maintains records of training, e.g., personnel trained, courses completed, certifications, expiration dates, etc.</t>
  </si>
  <si>
    <t xml:space="preserve">Attribute 10.2 </t>
  </si>
  <si>
    <t>The jurisdiction's emergency management training program incorporates courses from various government, private, and voluntary agencies.</t>
  </si>
  <si>
    <t>10.2.1</t>
  </si>
  <si>
    <t>The training program includes locally developed emergency management courses.</t>
  </si>
  <si>
    <t>10.2.2</t>
  </si>
  <si>
    <t>The training program includes State emergency management courses.</t>
  </si>
  <si>
    <t>10.2.3</t>
  </si>
  <si>
    <t>The training program includes Federal emergency management courses.</t>
  </si>
  <si>
    <t>10.2.6</t>
  </si>
  <si>
    <t>The training program includes non-emergency management specific courses (e.g., computer, leadership/management, customer service, etc.)</t>
  </si>
  <si>
    <t xml:space="preserve">Attribute 10.3 </t>
  </si>
  <si>
    <t>The jurisdiction provides/offers training to all personnel with assigned emergency management responsibilities.</t>
  </si>
  <si>
    <t>10.3.1</t>
  </si>
  <si>
    <t>Training is provided/offered to the elected/public officials.</t>
  </si>
  <si>
    <t>10.3.2</t>
  </si>
  <si>
    <t>The roles and responsibilities for the local agency(ies) charged with mass care operations are addressed.</t>
  </si>
  <si>
    <t>5.10.2</t>
  </si>
  <si>
    <t>Coordination between local and private sector, nonprofit, and public service organizations for mass care operations is addressed.</t>
  </si>
  <si>
    <t>5.10.3</t>
  </si>
  <si>
    <t>The EOP addresses local resources that may be used to support mass care operations, e.g., mass care facilities, communications, food, water, health/medical, registration, a system to reunite families, and disaster housing.</t>
  </si>
  <si>
    <t>5.10.4</t>
  </si>
  <si>
    <t>The EOP addresses the mass care requirements for special needs populations.</t>
  </si>
  <si>
    <t>5.10.5</t>
  </si>
  <si>
    <t>Mass Care planning is coordinated with the Animal Control planning to address sheltering of pets.</t>
  </si>
  <si>
    <t>5.10.6</t>
  </si>
  <si>
    <t>The Plan addresses the requirements of both short-term and long-term sheltering/mass care.</t>
  </si>
  <si>
    <t>5.10.7</t>
  </si>
  <si>
    <t>Training is provided/offered to EOC staff.</t>
  </si>
  <si>
    <t>The Illinois Local Capabilities Assessment for Readiness</t>
  </si>
  <si>
    <t xml:space="preserve">FFY02 </t>
  </si>
  <si>
    <t>Protocols are developed for the administration of specific pharmaceuticals by medical personnel, to include EMS personnel, particularly in the area of WMD incidents (i.e. atropine and 2-PamCl).</t>
  </si>
  <si>
    <t xml:space="preserve">8.13.8      </t>
  </si>
  <si>
    <t>Procedures have been developed and personnel have been trained in the use of appropriate Personal Protective Equipment (PPE) by medical personnel depending on the nature of the incident.</t>
  </si>
  <si>
    <t xml:space="preserve">8.13.12 </t>
  </si>
  <si>
    <t>Procedures for coordination are established with the local media.</t>
  </si>
  <si>
    <t>6.2.3</t>
  </si>
  <si>
    <t>Procedures for coordination are established with the local private sector business, industry and professional organizations.</t>
  </si>
  <si>
    <t>6.2.4</t>
  </si>
  <si>
    <t>Procedures for coordination are established with the elected/ appointed officials of sub-jurisdictions (e.g., County to City).</t>
  </si>
  <si>
    <t>Attribute 6.3</t>
  </si>
  <si>
    <t>Inter-jurisdictional coordination is established with organizations and agencies from neighboring jurisdictions.</t>
  </si>
  <si>
    <t>6.3.1</t>
  </si>
  <si>
    <t>Procedures for coordination are established with neighboring jurisdictions.</t>
  </si>
  <si>
    <t>6.3.2</t>
  </si>
  <si>
    <t>10.3.5</t>
  </si>
  <si>
    <t>Training is provided/offered to non-EOC government employees with emergency assignments.</t>
  </si>
  <si>
    <t>10.3.6</t>
  </si>
  <si>
    <t>Training is provided/offered to voluntary agencies.</t>
  </si>
  <si>
    <t>10.3.7</t>
  </si>
  <si>
    <t>Training is provided/offered to the identified response teams (e.g., damage assessment, needs assessment, etc.)</t>
  </si>
  <si>
    <t>Attribute 10.4</t>
  </si>
  <si>
    <t>Jurisdiction-specific training courses have been developed for staff with assigned emergency management responsibilities.</t>
  </si>
  <si>
    <t>10.4.1</t>
  </si>
  <si>
    <t>Jurisdiction-specific training courses provide an overview of the EOP.</t>
  </si>
  <si>
    <t>10.4.2</t>
  </si>
  <si>
    <t>EMF 1 - LAWS AND AUTHORITIES</t>
  </si>
  <si>
    <t xml:space="preserve">Attribute 1.1 </t>
  </si>
  <si>
    <t xml:space="preserve">A legal basis for the establishment of an emergency management organization and the implementation of an emergency management program exists in local law/ordinance, and is consistent with the Illinois Emergency Management Agency Act, 20 ILCS 3305. </t>
  </si>
  <si>
    <t>Characteristics</t>
  </si>
  <si>
    <t>1.1.1</t>
  </si>
  <si>
    <t xml:space="preserve">The Local Emergency Management Organization's responsibility is legally established in State/local law.  </t>
  </si>
  <si>
    <t>1.1.2</t>
  </si>
  <si>
    <t xml:space="preserve">The capability for the declaration of a Local Proclamation of Emergency or Disaster exists.   </t>
  </si>
  <si>
    <t>1.1.3</t>
  </si>
  <si>
    <t xml:space="preserve">The jurisdiction has adopted an executive order or other mechanisms for coordination among local agencies.  </t>
  </si>
  <si>
    <t>1.1.4</t>
  </si>
  <si>
    <t xml:space="preserve">Development of interagency mutual aid agreements, including specific provisions (e.g., liabilities, responsibilities, participants, review process) is consistent with the Illinois Emergency Operations Plan.  </t>
  </si>
  <si>
    <t>1.1.5</t>
  </si>
  <si>
    <t>Legal authority for evacuations is defined.</t>
  </si>
  <si>
    <t>1.1.6</t>
  </si>
  <si>
    <t>Legal authority for in place sheltering/quarantine is defined.</t>
  </si>
  <si>
    <t>1.1.7</t>
  </si>
  <si>
    <t>Local law exists that enables adoption and enforcement of building/fire codes and land-use ordinances at the local government level.</t>
  </si>
  <si>
    <t>Attribute 1.2</t>
  </si>
  <si>
    <t xml:space="preserve">Total Characteristics marked "Not Applicable" </t>
  </si>
  <si>
    <t xml:space="preserve">Total Characteristics Exhibited, marked "Yes" </t>
  </si>
  <si>
    <t>Total of All Characteristics Less NA Characteristics</t>
  </si>
  <si>
    <t>The jurisdiction has established an Emergency Management Exercises Program.</t>
  </si>
  <si>
    <t>A staff position is identified to coordinate the development and implementation of emergency management exercises.</t>
  </si>
  <si>
    <t>11.1.2</t>
  </si>
  <si>
    <t xml:space="preserve">The local exercise coordinator has adequate access to policy and decision-making officials and to budget and support staff resources to conduct the exercises. </t>
  </si>
  <si>
    <t>11.1.3</t>
  </si>
  <si>
    <t>The jurisdiction utilizes technical assistance from various levels of government and private entities during the exercise planning.</t>
  </si>
  <si>
    <t>11.1.4</t>
  </si>
  <si>
    <t>Actual disaster/emergency operations experience is factored into exercise planning.</t>
  </si>
  <si>
    <t>11.1.5</t>
  </si>
  <si>
    <t>Results of the Hazard Identification and Risk Assessment are factored into the exercise planning.</t>
  </si>
  <si>
    <t>Attribute 11.2</t>
  </si>
  <si>
    <t>The jurisdiction exercises the Emergency Operations Plan (EOP) on an annual basis.</t>
  </si>
  <si>
    <t>The jurisdiction sponsors and conducts a functional, full-scale, or tabletop exercise annually.</t>
  </si>
  <si>
    <t xml:space="preserve">Attribute 11.3 </t>
  </si>
  <si>
    <t>A multiyear exercise schedule is published and maintained.</t>
  </si>
  <si>
    <t>11.3.1</t>
  </si>
  <si>
    <t>The schedule incorporates regulatory required, intra-jurisdictional, multi-jurisdictional, State, and Federally sponsored exercises.</t>
  </si>
  <si>
    <t>11.3.2</t>
  </si>
  <si>
    <t>The local Warning Point is identified and has 24 hour, 7 days-a-week staffing.</t>
  </si>
  <si>
    <t>7.4.3</t>
  </si>
  <si>
    <t>Warnings are received and disseminated in a timely manner.</t>
  </si>
  <si>
    <t>7.4.6</t>
  </si>
  <si>
    <t>Citizens are educated on the uses of the warning systems (i.e., sirens).</t>
  </si>
  <si>
    <t>EMF 8 - OPERATIONS AND PROCEDURES</t>
  </si>
  <si>
    <t xml:space="preserve">Attribute  8.1     The jurisdiction has developed procedures for conducting Needs Assessments. </t>
  </si>
  <si>
    <t>The jurisdiction conducts a needs assessment in a disaster to identify life support requirements, critical infrastructure needs and other key issues.</t>
  </si>
  <si>
    <t>*Start Here</t>
  </si>
  <si>
    <t>Responses:  Click in the far left column, next to the Characteristic Number,  to register responses for each characteristic.</t>
  </si>
  <si>
    <t>The EOP addresses alerting and notifying the cognizant FBI field office and State Emergency management organization of potential terrorist incidents.</t>
  </si>
  <si>
    <t>5.17.8</t>
  </si>
  <si>
    <t>Protocols exist for local consequence management agencies to obtain information on credible threats from local, State and Federal law enforcement agencies, as necessary.</t>
  </si>
  <si>
    <t>5.17.9</t>
  </si>
  <si>
    <t>The EOP addresses the use of a Joint Information System for the multi-agency, intergovernmental release of information.</t>
  </si>
  <si>
    <t>5.17.10</t>
  </si>
  <si>
    <t>The EOP addresses site remediation (i.e., "How clean is clean?") for the different types of WMD agents.</t>
  </si>
  <si>
    <t>5.17.11</t>
  </si>
  <si>
    <t>Fact sheets and "canned" messages are developed regarding chemical and biological agents and radiation dispersal.</t>
  </si>
  <si>
    <t>5.17.12</t>
  </si>
  <si>
    <t xml:space="preserve">The EOP addresses the uses of Department of Defense (active military units) resources during a disaster event. </t>
  </si>
  <si>
    <t>5.14.3</t>
  </si>
  <si>
    <t>The roles and responsibilities for fire protection are identified.</t>
  </si>
  <si>
    <t>An inventory of local and Mutual Aid fire protection resources has been developed and maintained.</t>
  </si>
  <si>
    <t>5.19.3</t>
  </si>
  <si>
    <t>Attribute 5.20</t>
  </si>
  <si>
    <t xml:space="preserve">Search and Rescue is addressed in the EOP. </t>
  </si>
  <si>
    <t>5.20.2</t>
  </si>
  <si>
    <t>Roles and responsibilities for Search and Rescue are identified.</t>
  </si>
  <si>
    <t>5.20.3</t>
  </si>
  <si>
    <t>The EOP addresses the response to various types of Search and Rescue missions (e.g., wilderness, water, air, urban, below-grade, etc.)</t>
  </si>
  <si>
    <t>5.20.4</t>
  </si>
  <si>
    <t>An inventory of local and Mutual Aid resources has been developed and maintained.</t>
  </si>
  <si>
    <t>5.20.5</t>
  </si>
  <si>
    <t>The EOP addresses the process for requesting Search and Rescue resources.</t>
  </si>
  <si>
    <t>5.20.6</t>
  </si>
  <si>
    <t>5.21.1</t>
  </si>
  <si>
    <t>The roles and responsibilities for Public Health services are identified.</t>
  </si>
  <si>
    <t>5.21.2</t>
  </si>
  <si>
    <t>An inventory of Public Health resources (e.g., laboratory facilities, pharmaceutical/vaccine caches, etc) is developed and maintained.</t>
  </si>
  <si>
    <t>5.21.3</t>
  </si>
  <si>
    <t>Boilerplate Public Health Advisories are developed.</t>
  </si>
  <si>
    <t>5.21.4</t>
  </si>
  <si>
    <t>The roles and responsibilities of allied professions (Medical, Emergency Management, etc) in Public Health emergencies are identified.</t>
  </si>
  <si>
    <t>5.21.5</t>
  </si>
  <si>
    <t>Provisions for conducting analysis to determine cause, origin, and scope of epidemics are addressed.</t>
  </si>
  <si>
    <t>5.22.1</t>
  </si>
  <si>
    <t>The roles and responsibilities of the Medical community [Hospitals, Urgent Care facilities, and Emergency Medical Service (EMS), etc.] are identified.</t>
  </si>
  <si>
    <t>5.22.3</t>
  </si>
  <si>
    <t>A plan for mass casualty/mass fatality operations is developed and coordinated among appropriate agencies and private sector organizations.</t>
  </si>
  <si>
    <t>5.22.4</t>
  </si>
  <si>
    <t>The EOP addresses the mental health needs of individuals affected by a disaster.</t>
  </si>
  <si>
    <t>5.22.5</t>
  </si>
  <si>
    <t>The jurisdiction has the capability to provide Critical Incident Stress Debriefing (CISD) counseling to disaster workers.</t>
  </si>
  <si>
    <t>5.22.6</t>
  </si>
  <si>
    <t>The EOP addresses the inter-facility communications capabilities for coordinating the medical response to disasters.</t>
  </si>
  <si>
    <t>5.22.7</t>
  </si>
  <si>
    <t>Individual facility Disaster Plans/Continuity of Operations Plans are coordinated with the jurisdiction's EOP.</t>
  </si>
  <si>
    <t>5.22.8</t>
  </si>
  <si>
    <t>The role of a Disaster Medical Assistance Team (DMAT) is addressed in the EOP.</t>
  </si>
  <si>
    <t>5.22.9</t>
  </si>
  <si>
    <t>The role of a Metropolitan Medical Strike Team (MMST) capability is addressed in the EOP.</t>
  </si>
  <si>
    <t>5.23.1</t>
  </si>
  <si>
    <t>The roles and responsibilities of the Coroner/Medical Examiner are identified.</t>
  </si>
  <si>
    <t>5.23.2</t>
  </si>
  <si>
    <t>The jurisdiction pre-identifies fixed and mobile equipment (e.g., computers, phone lines, two-way radios, faxes, copiers, etc.)</t>
  </si>
  <si>
    <t>12.3.3</t>
  </si>
  <si>
    <t>A Director/Coordinator is appointed and a notice of appointment card is on file with the IEMA Regional Coordinator.</t>
  </si>
  <si>
    <t>4.1.2</t>
  </si>
  <si>
    <t>Facility disaster plans are tested at least annually.</t>
  </si>
  <si>
    <t>8.13.4</t>
  </si>
  <si>
    <t>Attribute 5.27</t>
  </si>
  <si>
    <t>Transportation incidents are addressed in the EOP.</t>
  </si>
  <si>
    <t>5.27.1</t>
  </si>
  <si>
    <t xml:space="preserve">The EOP addresses the response to incidents involving each mode of transportation (highway, air, rail, water, pipeline). </t>
  </si>
  <si>
    <t>5.27.2</t>
  </si>
  <si>
    <t>The EOP identifies the lead agency for investigating each type of transportation incident.</t>
  </si>
  <si>
    <t>5.27.3</t>
  </si>
  <si>
    <t>The EOP addresses the coordination with Federal investigatory agencies [FBI, National Transportation Safety Board (NTSB), etc.]</t>
  </si>
  <si>
    <t>5.27.4</t>
  </si>
  <si>
    <t>END OF ILCAR ASSESSMENT.  PROCEED TO ILCAR RESULTS AND CHART FOR RESULTS.</t>
  </si>
  <si>
    <t>An inventory of mortuary resources is developed and maintained.</t>
  </si>
  <si>
    <t>5.23.3</t>
  </si>
  <si>
    <t>The jurisdiction has pre-identified temporary morgue facilities/capabilities.</t>
  </si>
  <si>
    <t>5.23.4</t>
  </si>
  <si>
    <t xml:space="preserve">The role of a Disaster Mortuary Team (DMORT) is addressed in the EOP. </t>
  </si>
  <si>
    <t>Procedures are developed for inter-hospital communication/ information sharing of the signs and symptoms of potential public health emergencies.</t>
  </si>
  <si>
    <t>8.13.3</t>
  </si>
  <si>
    <t>Procedures are developed for a public health response to disasters including, disease, vector, waste, food, and water control.</t>
  </si>
  <si>
    <t>8.12.2</t>
  </si>
  <si>
    <t>Procedures are developed for the coordination with State/Federal public health officials in the event of a public health emergency.</t>
  </si>
  <si>
    <t>8.12.3</t>
  </si>
  <si>
    <t>Procedures for the coordination of information between Public Health officials and allied health professionals are developed in the event of a public health emergency.</t>
  </si>
  <si>
    <t>8.12.4</t>
  </si>
  <si>
    <t>Procedures for the Direction, Control and Coordination of the jurisdiction's response to a public health emergency are developed.</t>
  </si>
  <si>
    <t>8.12.5</t>
  </si>
  <si>
    <t>Procedures are developed to inform the public of major environmental and health hazards.</t>
  </si>
  <si>
    <t>8.13.1</t>
  </si>
  <si>
    <t>Procedures are developed for the coordinated medical response to disasters.</t>
  </si>
  <si>
    <t>8.13.2</t>
  </si>
  <si>
    <t>The Local Emergency Management Organization has adequate staffing.</t>
  </si>
  <si>
    <t>4.1.3</t>
  </si>
  <si>
    <t>Local jurisdiction staff is provided adequate training opportunities for professional development to enhance their emergency management qualifications.</t>
  </si>
  <si>
    <t>4.1.4</t>
  </si>
  <si>
    <t xml:space="preserve">Jurisdiction staff is adequately trained in the fiscal management aspects of an emergency management program. </t>
  </si>
  <si>
    <t>4.1.5</t>
  </si>
  <si>
    <t>The emergency management staff has the skills to obtain, distribute, and manage State emergency management grant programs.</t>
  </si>
  <si>
    <t>4.1.6</t>
  </si>
  <si>
    <t>Jurisdiction staff is adequately trained to efficiently acquire, manage, upgrade equipment, technology, support services, and property assets.</t>
  </si>
  <si>
    <t>Attribute 4.2</t>
  </si>
  <si>
    <t>A system for alerting doctors' offices/urgent care facilities/other medical facilities of possible epidemics is developed and tested.</t>
  </si>
  <si>
    <t>The jurisdiction provides technical assistance to the dam owners in the development of Emergency Action Plans.</t>
  </si>
  <si>
    <t>5.31.2</t>
  </si>
  <si>
    <t>The jurisdiction develops response plans based on the consequences of a dam failure.</t>
  </si>
  <si>
    <t>5.31.3</t>
  </si>
  <si>
    <t>Response resources are identified and updated annually.</t>
  </si>
  <si>
    <t>5.31.4</t>
  </si>
  <si>
    <t>The jurisdiction maintains a copy of each Emergency Action Plan, in accordance with the State IDNR/OWR Dam Safety Program.</t>
  </si>
  <si>
    <t>5.32.1</t>
  </si>
  <si>
    <t>Each department/agency has conducted an internal Hazard Identification and Risk Assessment related to their facility(ies).</t>
  </si>
  <si>
    <t>5.32.2</t>
  </si>
  <si>
    <t>Each department/agency has identified their mission-critical systems and developed contingency plans in the event of a disaster/failure.</t>
  </si>
  <si>
    <t>5.32.3</t>
  </si>
  <si>
    <t>Total # of Characteristics Marked "NA"</t>
  </si>
  <si>
    <t xml:space="preserve">Total # of Characteristics                            Minus #"NA" </t>
  </si>
  <si>
    <t>Procedures are developed to request intra- and inter-jurisdictional HAZMAT mutual aid.</t>
  </si>
  <si>
    <t>8.16.4</t>
  </si>
  <si>
    <t>Procedures are developed to coordinate the response and recovery issues with public/private HAZMAT resources.</t>
  </si>
  <si>
    <t>8.16.5</t>
  </si>
  <si>
    <t>Each department/agency has developed their individual requirements for a relocation site to maintain operations (e.g., space, utilities, personnel, etc.).</t>
  </si>
  <si>
    <t>The jurisdiction provides policy leadership and coordination promoting hazard mitigation programs and initiatives.</t>
  </si>
  <si>
    <t>Attribute 3.2</t>
  </si>
  <si>
    <t>HAZMAT response team members train and participate in disaster exercises annually, as appropriate.</t>
  </si>
  <si>
    <t>Attribute 8.17</t>
  </si>
  <si>
    <t xml:space="preserve">The jurisdiction has developed procedures for the management of Donated Goods. </t>
  </si>
  <si>
    <t xml:space="preserve">8.17.1  </t>
  </si>
  <si>
    <t>Procedures are developed to facilitate the distribution of donations.</t>
  </si>
  <si>
    <t>8.17.2</t>
  </si>
  <si>
    <t>An inventory and database of donated goods is available.</t>
  </si>
  <si>
    <t xml:space="preserve">8.17.3  </t>
  </si>
  <si>
    <t>Procedures are developed for the coordination of the infrastructure facility requirements (e.g., control points, staging areas, distribution centers).</t>
  </si>
  <si>
    <t xml:space="preserve">8.17.4  </t>
  </si>
  <si>
    <t xml:space="preserve">Procedures are developed for the implementation and management of a donations hotline. </t>
  </si>
  <si>
    <t>Attribute 8.18</t>
  </si>
  <si>
    <t xml:space="preserve">The jurisdiction has developed procedures for the coordination of Volunteer Services. </t>
  </si>
  <si>
    <t>8.18.1</t>
  </si>
  <si>
    <t>An inventory and database of volunteer services are developed.</t>
  </si>
  <si>
    <t>8.18.2</t>
  </si>
  <si>
    <t>Procedures are developed to facilitate the deployment of volunteers in a disaster.</t>
  </si>
  <si>
    <t>8.18.3</t>
  </si>
  <si>
    <t>Procedures are developed to reduce the jurisdiction's liability in the use of convergent volunteers (e.g., pre-deployment training, etc.)</t>
  </si>
  <si>
    <t>Attribute 8.19</t>
  </si>
  <si>
    <t>The jurisdiction modifies the Mitigation strategy based on disaster experience.</t>
  </si>
  <si>
    <t xml:space="preserve">Attribute 4.1      </t>
  </si>
  <si>
    <t>The Local Emergency Management Organization has the human resources required to carry out assigned day-to-day responsibilities.</t>
  </si>
  <si>
    <t xml:space="preserve">4.2.1 </t>
  </si>
  <si>
    <t>Local staff has specific emergency assignments as part of their written job description in the event of an emergency or disaster.</t>
  </si>
  <si>
    <t xml:space="preserve">4.6.1 </t>
  </si>
  <si>
    <t xml:space="preserve">The jurisdiction has developed procedures for the coordination of Energy and Utilities services during disaster operations.  </t>
  </si>
  <si>
    <t xml:space="preserve">8.19.1 </t>
  </si>
  <si>
    <t>Procedures are developed for the repair and restoration priorities for critical infrastructures.</t>
  </si>
  <si>
    <t xml:space="preserve">8.19.2  </t>
  </si>
  <si>
    <t>Critical energy facilities are pre-identified.</t>
  </si>
  <si>
    <t>Attribute 8.20</t>
  </si>
  <si>
    <t xml:space="preserve">The jurisdiction has developed procedures to provide for animal populations in disaster response. </t>
  </si>
  <si>
    <t xml:space="preserve">8.20.1  </t>
  </si>
  <si>
    <t>Procedures are developed to provide for the health and safety of farm/work animals in disaster operations.</t>
  </si>
  <si>
    <t>8.20.3</t>
  </si>
  <si>
    <t>Procedures are developed for establishing shelter facilities for animals.</t>
  </si>
  <si>
    <t>Attribute 8.21</t>
  </si>
  <si>
    <t xml:space="preserve">The jurisdiction has developed procedures for WMD Terrorism operations. </t>
  </si>
  <si>
    <t>The jurisdiction has developed deployment procedures for WMD incidents.</t>
  </si>
  <si>
    <t>8.21.2</t>
  </si>
  <si>
    <t>Procedures include the awareness of, and activities associated with the potential use of secondary devices.</t>
  </si>
  <si>
    <t>8.21.3</t>
  </si>
  <si>
    <t>The jurisdiction has identified local, State, and Federal resources (teams and equipment) capable of responding to WMD terrorism incidents.</t>
  </si>
  <si>
    <t>8.21.4</t>
  </si>
  <si>
    <t>Response procedures incorporate the use of specialized teams (e.g., EOD, MMST, DMAT, etc.)</t>
  </si>
  <si>
    <t>8.21.5</t>
  </si>
  <si>
    <t>Procedures address both Crisis Management and Consequence Management aspects of a WMD terrorism event, including activities during a threat period.</t>
  </si>
  <si>
    <t>8.21.6</t>
  </si>
  <si>
    <t xml:space="preserve">Procedures are developed for the coordinated response to Nuclear, Biological and Chemical emergencies. </t>
  </si>
  <si>
    <t>8.21.7</t>
  </si>
  <si>
    <t>Procedures are developed for the mass decontamination of victims of a WMD event, both on-site and self-referring victims to medical facilities.</t>
  </si>
  <si>
    <t>Attribute 8.22</t>
  </si>
  <si>
    <t>Local agencies are assigned responsibility for coordinating resource management issues in the Emergency Operations Plan (EOP).</t>
  </si>
  <si>
    <t>4.4.1</t>
  </si>
  <si>
    <t>Responsibilities of local departments or agencies are identified in the EOP.</t>
  </si>
  <si>
    <t>4.4.2</t>
  </si>
  <si>
    <t>Responsibilities of the private sector are identified in the EOP.</t>
  </si>
  <si>
    <t>4.4.3</t>
  </si>
  <si>
    <t>Responsibilities of volunteer agencies and organizations are identified in the EOP.</t>
  </si>
  <si>
    <t>4.4.4</t>
  </si>
  <si>
    <t>Procedures are developed to allocate resources based on established priorities.</t>
  </si>
  <si>
    <t>4.4.5</t>
  </si>
  <si>
    <t>The local jurisdiction has identified the resource requirements to maintain operations at critical infrastructure facilities during disasters (e.g., backup generators).</t>
  </si>
  <si>
    <t>Attribute 4.5</t>
  </si>
  <si>
    <t>Resource inventories are developed and kept up to date.</t>
  </si>
  <si>
    <t>4.5.1</t>
  </si>
  <si>
    <t>The EOP addresses provisions for the care and shelter of domesticated and non-domesticated animals in emergency situations.</t>
  </si>
  <si>
    <t>5.24.2</t>
  </si>
  <si>
    <t>Provisions for emergency veterinary services are addressed.</t>
  </si>
  <si>
    <t>5.24.3</t>
  </si>
  <si>
    <t>Provisions for animal disposal procedures are addressed.</t>
  </si>
  <si>
    <t>Attribute 5.25</t>
  </si>
  <si>
    <t>Planning addresses the use of Personal Protective Equipment (PPE) by mortuary personnel based on the potential hazard (i.e., WMD agent).</t>
  </si>
  <si>
    <t xml:space="preserve">5.25.5      </t>
  </si>
  <si>
    <t>Alternate solutions have been identified to reduce the impact of scarce resources.</t>
  </si>
  <si>
    <t xml:space="preserve">Attribute 5.26    </t>
  </si>
  <si>
    <t>Transportation resources are addressed in the EOP.</t>
  </si>
  <si>
    <t>5.27.5</t>
  </si>
  <si>
    <t>A traffic incident management plan has been developed addressing the coordinated response to highway incidents or the consequences of disasters (i.e. evacuations) to maintain traffic flow on highways.</t>
  </si>
  <si>
    <t xml:space="preserve">Attribute 5.30     </t>
  </si>
  <si>
    <t xml:space="preserve">Hazardous Materials (HAZMAT) planning is addressed in the EOP.  </t>
  </si>
  <si>
    <t xml:space="preserve">Attribute 5.31     </t>
  </si>
  <si>
    <t>The EOP addresses Emergency Action Plans (EAPs) developed by dam owners for the response required in the event of a dam-related emergency.</t>
  </si>
  <si>
    <t xml:space="preserve">5.32.8 </t>
  </si>
  <si>
    <t>The emergency management organization provides technical assistance to business and industry in the development of COOP plans.</t>
  </si>
  <si>
    <t xml:space="preserve">6.1.1  </t>
  </si>
  <si>
    <t>5.9.9</t>
  </si>
  <si>
    <t>The EOP addresses provisions to control access to evacuated areas.</t>
  </si>
  <si>
    <t>5.9.10</t>
  </si>
  <si>
    <t>The EOP addresses provisions to provide security in areas evacuated.</t>
  </si>
  <si>
    <t>5.9.11</t>
  </si>
  <si>
    <t>The EOP addresses re-entry procedures.</t>
  </si>
  <si>
    <t>5.9.12</t>
  </si>
  <si>
    <t>The EOP addresses host community status of the jurisdiction for evacuees from other jurisdictions.</t>
  </si>
  <si>
    <t>Attribute 5.10</t>
  </si>
  <si>
    <t xml:space="preserve">Mass Care is addressed in the EOP.  </t>
  </si>
  <si>
    <t>5.10.1</t>
  </si>
  <si>
    <t xml:space="preserve">*If any characteristics were marked "Partial", please provide comments below.  If you need more space, go to the "Comments" section by clicking the "Comments" tab below. </t>
  </si>
  <si>
    <t>Need more room to record comments for "Partial" designations? Click the "Comments" Tab below.</t>
  </si>
  <si>
    <t xml:space="preserve">The jurisdiction has radio based communications systems. </t>
  </si>
  <si>
    <t xml:space="preserve">7.3.5        </t>
  </si>
  <si>
    <t>Public/private communications system resources are identified, coordinated and tested for alternate communications systems.</t>
  </si>
  <si>
    <t xml:space="preserve">7.4.4 </t>
  </si>
  <si>
    <t>The system is capable of warning special needs populations.</t>
  </si>
  <si>
    <t xml:space="preserve">7.4.5       </t>
  </si>
  <si>
    <t>7.4.7</t>
  </si>
  <si>
    <t xml:space="preserve"> A testing and maintenance schedule is developed and systems are practiced.</t>
  </si>
  <si>
    <t xml:space="preserve"> 8.1.1</t>
  </si>
  <si>
    <t>8.1.2</t>
  </si>
  <si>
    <t xml:space="preserve">Attribute 8.3     </t>
  </si>
  <si>
    <t xml:space="preserve"> The jurisdiction has developed procedures for requesting disaster assistance. </t>
  </si>
  <si>
    <t xml:space="preserve">8.3.2        </t>
  </si>
  <si>
    <t>Staff is familiar with the local requirements associated with State and Federal disaster assistance.</t>
  </si>
  <si>
    <t xml:space="preserve">Attribute 8.4       </t>
  </si>
  <si>
    <t>The jurisdiction has developed administrative procedures supporting pre-, trans-, and post-disaster response and recovery operations.</t>
  </si>
  <si>
    <t xml:space="preserve">Attribute 8.5      </t>
  </si>
  <si>
    <t>The jurisdiction has developed procedures for Military Support operations.</t>
  </si>
  <si>
    <t xml:space="preserve">Attribute 8.6      </t>
  </si>
  <si>
    <t xml:space="preserve">The jurisdiction has developed procedures for Law Enforcement operations.  </t>
  </si>
  <si>
    <t xml:space="preserve">Attribute 8.8      </t>
  </si>
  <si>
    <t xml:space="preserve">The jurisdiction has developed procedures for Public Works and Engineering operations. </t>
  </si>
  <si>
    <t xml:space="preserve">Attribute 8.9    </t>
  </si>
  <si>
    <t xml:space="preserve">The jurisdiction has developed procedures for Firefighting operations.  </t>
  </si>
  <si>
    <t xml:space="preserve">8.9.2 </t>
  </si>
  <si>
    <t>Procedures for requesting intra- and inter-jurisdictional mutual aid are developed.</t>
  </si>
  <si>
    <t xml:space="preserve">8.9.3 </t>
  </si>
  <si>
    <t xml:space="preserve">Procedures are developed to request Mutual Aid and/or State firefighting resources during disasters.  </t>
  </si>
  <si>
    <t xml:space="preserve">Attribute 8.10    </t>
  </si>
  <si>
    <t xml:space="preserve">The jurisdiction has developed procedures for Mass Care operations.  </t>
  </si>
  <si>
    <t xml:space="preserve">Attribute 8.11    </t>
  </si>
  <si>
    <t xml:space="preserve">The jurisdiction has developed procedures for Resource Support for operations.  </t>
  </si>
  <si>
    <t xml:space="preserve">8.11.2 </t>
  </si>
  <si>
    <t>Procedures are developed for the prioritization of disbursement of scarce resources (e.g., emergency generators, fuel, water, etc.).</t>
  </si>
  <si>
    <t xml:space="preserve">Attribute 8.12    </t>
  </si>
  <si>
    <t xml:space="preserve">The jurisdiction has developed procedures for Public Health operations. </t>
  </si>
  <si>
    <t xml:space="preserve">Attribute 8.13    </t>
  </si>
  <si>
    <t>The jurisdiction has developed procedures for Medical services operations.</t>
  </si>
  <si>
    <t xml:space="preserve">Attribute 5.32     </t>
  </si>
  <si>
    <t>The jurisdiction has developed Continuity of Operations Plans (COOP) in the event of disaster/disruption.</t>
  </si>
  <si>
    <t>Illinois Emergency Management Agency</t>
  </si>
  <si>
    <t>The design/construction of the EOC is based on the hazards of the jurisdiction (flood plain, tornado, etc.)</t>
  </si>
  <si>
    <t>9.1.2</t>
  </si>
  <si>
    <t>The EOC has adequate space for the emergency operations staff and equipment.</t>
  </si>
  <si>
    <t>9.1.3</t>
  </si>
  <si>
    <t>The EOC complies with the requirements of the Americans with Disabilities Act (ADA).</t>
  </si>
  <si>
    <t>9.1.4</t>
  </si>
  <si>
    <t xml:space="preserve">SOP's/checklists for mass care operations are developed and updated at least annually. </t>
  </si>
  <si>
    <t xml:space="preserve">Attribute 5.11 </t>
  </si>
  <si>
    <t>In-Place Sheltering is addressed in the EOP.</t>
  </si>
  <si>
    <t>The EOP identifies the person/position having authority for initiating in-place sheltering.</t>
  </si>
  <si>
    <t>The EOP addresses local government capabilities for in-place sheltering (e.g., public information, shelter management, special needs populations, registration).</t>
  </si>
  <si>
    <t>5.11.3</t>
  </si>
  <si>
    <t>The EOP outlines the decision-making criteria used for initiating in-place sheltering.</t>
  </si>
  <si>
    <t>Attribute 5.12</t>
  </si>
  <si>
    <t>Needs Assessment is addressed in the EOP.</t>
  </si>
  <si>
    <t>5.12.1</t>
  </si>
  <si>
    <t>The EOP addresses the roles and responsibilities of the agency(ies) charged with conducting Needs Assessments.</t>
  </si>
  <si>
    <t>5.12.2</t>
  </si>
  <si>
    <t>The EOP provides criteria to identify life support requirements, critical infrastructure needs, human needs, etc.</t>
  </si>
  <si>
    <t>5.12.3</t>
  </si>
  <si>
    <t>The EOP is coordinated with allied plans such as Resource Management and Damage Assessment.</t>
  </si>
  <si>
    <t>5.12.4</t>
  </si>
  <si>
    <t>The EOP addresses the differences between the Needs Assessments at various intervals [ e.g., Rapid (24 hrs), Intermediate (72 hrs), Unmet ( 72+ hrs)].</t>
  </si>
  <si>
    <t>5.12.5</t>
  </si>
  <si>
    <t>The EOP addresses the responsibility of voluntary agencies to assess the personal needs of citizens (e.g., clothing, food, medications, etc.) destroyed during the disaster event.</t>
  </si>
  <si>
    <t xml:space="preserve">Attribute 5.13 </t>
  </si>
  <si>
    <t xml:space="preserve">Damage Assessment is addressed in the EOP. </t>
  </si>
  <si>
    <t>5.13.1</t>
  </si>
  <si>
    <t>The roles and responsibilities for damage assessment are identified.</t>
  </si>
  <si>
    <t>5.13.2</t>
  </si>
  <si>
    <t>Local damage assessment teams are identified, trained, and equipped with the necessary forms, transportation, and communications.</t>
  </si>
  <si>
    <t>5.13.3</t>
  </si>
  <si>
    <t>The EOP addresses assessing both public infrastructure/facilities and private property.</t>
  </si>
  <si>
    <t>5.13.4</t>
  </si>
  <si>
    <t>The EOP addresses the coordination between Damage Assessment and Needs Assessment in communicating identified needs.</t>
  </si>
  <si>
    <t>5.13.5</t>
  </si>
  <si>
    <t>Provisions for integrating State damage assessment teams in the event of a major disaster are addressed.</t>
  </si>
  <si>
    <t>5.13.6</t>
  </si>
  <si>
    <t>Provisions for integrating Federal Rapid Needs Assessment Teams (RNAT) in the event of a major disaster are addressed.</t>
  </si>
  <si>
    <t xml:space="preserve">Attribute 5.14  </t>
  </si>
  <si>
    <t xml:space="preserve">Military Support is addressed in the EOP. </t>
  </si>
  <si>
    <t>5.14.1</t>
  </si>
  <si>
    <t xml:space="preserve">The EOP addresses the uses of State National Guard resources during a disaster event. </t>
  </si>
  <si>
    <t>5.14.2</t>
  </si>
  <si>
    <t xml:space="preserve">3.1.9        </t>
  </si>
  <si>
    <t>The jurisdiction provides technical assistance to business and industry for developing and implementing mitigation strategies.</t>
  </si>
  <si>
    <t>Procedures exist for handling the surge in building permit requests after an event.</t>
  </si>
  <si>
    <t xml:space="preserve">3.3.1        </t>
  </si>
  <si>
    <t>3.3.2</t>
  </si>
  <si>
    <t xml:space="preserve">2.2.1 </t>
  </si>
  <si>
    <t>The jurisdiction uses a scientifically sound risk assessment methodology.</t>
  </si>
  <si>
    <t>The jurisdiction participates in all State mitigation programs for which it is eligible.</t>
  </si>
  <si>
    <t>The schedule is updated and published at least semiannually.</t>
  </si>
  <si>
    <t>11.3.3</t>
  </si>
  <si>
    <t>The schedule is developed in consultation with local and State departments and agencies.</t>
  </si>
  <si>
    <t>Attribute 11.4</t>
  </si>
  <si>
    <t>Exercises for hazard-specific programs comply with necessary regulatory requirements.</t>
  </si>
  <si>
    <t xml:space="preserve">11.4.1    </t>
  </si>
  <si>
    <t>Radiological Emergency Preparedness (REP) exercises are conducted.</t>
  </si>
  <si>
    <t xml:space="preserve">11.4.2    </t>
  </si>
  <si>
    <t>Chemical Stockpile Emergency Preparedness Program (CSEPP) exercises are conducted.</t>
  </si>
  <si>
    <t>11.4.3</t>
  </si>
  <si>
    <t>Dam Emergency Action Plan (EAP) exercises are conducted as required by the Federal Energy Regulatory Commission (FERC).</t>
  </si>
  <si>
    <t>Attribute 11.5</t>
  </si>
  <si>
    <t xml:space="preserve">The jurisdiction has exercised the EOP and implementing documents using a WMD terrorism response scenario in the past two years. </t>
  </si>
  <si>
    <t>11.5.1</t>
  </si>
  <si>
    <t xml:space="preserve">The jurisdiction has conducted or participated in a tabletop or functional exercise using a WMD terrorism scenario. </t>
  </si>
  <si>
    <t>11.5.2</t>
  </si>
  <si>
    <t>The Corrective Action Program uses the lessons learned from exercises and actual disasters to modify the EOP and associated SOPs, checklists, and Field Operating Guides, and training.</t>
  </si>
  <si>
    <t xml:space="preserve">12.3.10     </t>
  </si>
  <si>
    <t>Boiler plate news releases, flyers, and public service announcements are established.</t>
  </si>
  <si>
    <t>The jurisdiction has developed procedures for the protection and storage of vital records.</t>
  </si>
  <si>
    <t>8.22.1</t>
  </si>
  <si>
    <t>The jurisdiction has identified the types of vital records that it produces as a result of conducting business.</t>
  </si>
  <si>
    <t>8.22.2</t>
  </si>
  <si>
    <t>The jurisdiction identifies the types of vital records that are required by statutory authority to be maintained and the length of time they are required to be maintained.</t>
  </si>
  <si>
    <t>8.22.3</t>
  </si>
  <si>
    <t>The jurisdiction has developed procedures for the on-site protection of these vital records.</t>
  </si>
  <si>
    <t>8.22.4</t>
  </si>
  <si>
    <t>The jurisdiction has developed procedures for the backing-up of vital records in the event of damage to the original record.</t>
  </si>
  <si>
    <t>8.22.6</t>
  </si>
  <si>
    <t xml:space="preserve">The jurisdiction's Continuity of Operations (COOP) plans addresses the procedures for the recovery of damaged vital records. </t>
  </si>
  <si>
    <t>EMF 9 - LOGISTICS AND FACILITIES</t>
  </si>
  <si>
    <t>Attribute 9.1</t>
  </si>
  <si>
    <t xml:space="preserve">Existing EOC communications systems are capable of supporting emergency requirements. </t>
  </si>
  <si>
    <t>7.2.1</t>
  </si>
  <si>
    <t>Reliable communications exist between the EOC and other local agencies with assigned emergency responsibilities.</t>
  </si>
  <si>
    <t>7.2.2</t>
  </si>
  <si>
    <t>Reliable communications exist between the EOC and adjacent local jurisdictions.</t>
  </si>
  <si>
    <t>7.2.4</t>
  </si>
  <si>
    <t>Staff is aware of the State procedures to request military support for both active duty units and National Guard.</t>
  </si>
  <si>
    <t>5.14.4</t>
  </si>
  <si>
    <t xml:space="preserve">The EOP addresses the limitations of Military Support due to Federal/State laws [e.g., posse comitatus (Federalized assets)].  </t>
  </si>
  <si>
    <t xml:space="preserve">Donations Management is addressed in the EOP.  </t>
  </si>
  <si>
    <t>5.15.1</t>
  </si>
  <si>
    <t>The roles and responsibilities for the Donations Manager are addressed.</t>
  </si>
  <si>
    <t>5.15.2</t>
  </si>
  <si>
    <t>The EOP has provisions for soliciting, receipt, storage, and distribution of donated goods.</t>
  </si>
  <si>
    <t>5.15.3</t>
  </si>
  <si>
    <t>The jurisdiction has established an Interagency Working Group (Emergency Management, Fire, Law Enforcement, Medical) to identify target hazards, develop response procedures, integrate Mutual Aid resources, identify resource shortfalls, and gather and analyze intelligence data for threat assessments.</t>
  </si>
  <si>
    <t>5.17.3</t>
  </si>
  <si>
    <t>Pre-incident planning/surveys are developed for identified target sites.</t>
  </si>
  <si>
    <t>5.17.4</t>
  </si>
  <si>
    <t>WMD terrorism planning addresses the staging, transportation and security issues for the movement of response assets (personnel and equipment).</t>
  </si>
  <si>
    <t>5.17.5</t>
  </si>
  <si>
    <t>The EOP addresses the use of a unified command structure for multi-agency, intergovernmental response to WMD incidents.</t>
  </si>
  <si>
    <t>5.17.6</t>
  </si>
  <si>
    <t>Local personnel are identified to support FBI-led command and coordination structures (e.g., Crisis and Consequence Management groups in the Joint Operations Center).</t>
  </si>
  <si>
    <t>5.17.7</t>
  </si>
  <si>
    <t>Response to Weapons of Mass Destruction (WMD) terrorism is addressed in the EOP.</t>
  </si>
  <si>
    <t>The roles and responsibilities of local agencies for WMD terrorism are addressed in the EOP.</t>
  </si>
  <si>
    <t>5.17.2</t>
  </si>
  <si>
    <t xml:space="preserve">8.3.1  </t>
  </si>
  <si>
    <t>Staff is familiar with the provisions for requesting disaster assistance under the Illinois Emergency Management Agency Act.</t>
  </si>
  <si>
    <t>8.4.1</t>
  </si>
  <si>
    <t>Emergency response procedures incorporate the Incident Command System (ICS) or ESF concept.</t>
  </si>
  <si>
    <t xml:space="preserve">8.4.2  </t>
  </si>
  <si>
    <t>Staff action guides/field operations guides have been developed.</t>
  </si>
  <si>
    <t xml:space="preserve">8.4.3  </t>
  </si>
  <si>
    <t>Procedures are developed to augment existing human resources during disaster operations.</t>
  </si>
  <si>
    <t xml:space="preserve">8.4.4  </t>
  </si>
  <si>
    <t>Procedures are developed for information gathering and assessment.</t>
  </si>
  <si>
    <t xml:space="preserve">8.4.5 </t>
  </si>
  <si>
    <t>Procedures are developed to generate post emergency disaster reports.</t>
  </si>
  <si>
    <t xml:space="preserve">8.4.6 </t>
  </si>
  <si>
    <t>Procedures are developed to conduct formal post emergency/disaster critiques.</t>
  </si>
  <si>
    <t>8.4.7</t>
  </si>
  <si>
    <t>Procedures are developed for a Corrective Action Program.</t>
  </si>
  <si>
    <t>8.4.8</t>
  </si>
  <si>
    <t>Procedures are developed to support regulatory programs.</t>
  </si>
  <si>
    <t xml:space="preserve">8.5.1.  </t>
  </si>
  <si>
    <t>Procedures are developed for the coordination of National Guard personnel and equipment in an emergency.</t>
  </si>
  <si>
    <t xml:space="preserve">8.5.2  </t>
  </si>
  <si>
    <t>Procedures are developed to provide for coordination with Department of Defense (DoD) military units. (e.g., first response capabilities, communications, mass feeding, medical services, and civil engineering support.)</t>
  </si>
  <si>
    <t xml:space="preserve">8.6.1  </t>
  </si>
  <si>
    <t>Procedures are developed to deploy local law enforcement personnel and equipment.</t>
  </si>
  <si>
    <t xml:space="preserve">8.6.2  </t>
  </si>
  <si>
    <t>Procedures are in place to provide security to critical locations (e.g., EOC, incident sites, key facilities, crime scene).</t>
  </si>
  <si>
    <t>8.6.3</t>
  </si>
  <si>
    <t>Procedures are in place to augment local resources with State law enforcement.</t>
  </si>
  <si>
    <t>8.6.4</t>
  </si>
  <si>
    <t>Procedures are in place for local law enforcement resources to augment State and Federal law enforcement led operations within the jurisdiction.</t>
  </si>
  <si>
    <t xml:space="preserve">8.7.1  </t>
  </si>
  <si>
    <t>Procedures are developed for coordination of available public and private transportation resources.</t>
  </si>
  <si>
    <t xml:space="preserve">8.7.2  </t>
  </si>
  <si>
    <t>Procedures are developed for the deployment of personnel to support and maintain transportation resources.</t>
  </si>
  <si>
    <t xml:space="preserve">8.8.1  </t>
  </si>
  <si>
    <t>Procedures are developed to activate emergency repair of the transportation and utility systems.</t>
  </si>
  <si>
    <t xml:space="preserve">8.8.2  </t>
  </si>
  <si>
    <t>11.7.1</t>
  </si>
  <si>
    <t>The jurisdiction has developed corrective action guidance documents.</t>
  </si>
  <si>
    <t>11.7.2</t>
  </si>
  <si>
    <t>Corrective action guidance is applicable to local agencies with emergency management responsibility.</t>
  </si>
  <si>
    <t>EMF 12 - PUBLIC EDUCATION &amp; INFORMATION</t>
  </si>
  <si>
    <t>Attribute 12.1</t>
  </si>
  <si>
    <t>The jurisdiction has a methodology for identifying and evaluating natural, technological, and human-caused hazards within its jurisdiction.</t>
  </si>
  <si>
    <t xml:space="preserve">2.1.1 </t>
  </si>
  <si>
    <t>The jurisdiction identifies all hazards and the likelihood of their occurrence (hazards to be considered shall include, but not be limited to, natural, technological, and human events).</t>
  </si>
  <si>
    <t>2.1.2</t>
  </si>
  <si>
    <t>Hazards identified by State agencies such as Illinois State Geologic Survey, Illinois Department of Natural Resources, and Illinois Department of Transportation are included in the process.</t>
  </si>
  <si>
    <t>2.1.3</t>
  </si>
  <si>
    <t>Hazards identified by other local and community departments and agencies are included in the process.</t>
  </si>
  <si>
    <t>2.1.4</t>
  </si>
  <si>
    <t xml:space="preserve">Hazards identified by Federal departments and agencies are included in the process. </t>
  </si>
  <si>
    <t>2.1.5</t>
  </si>
  <si>
    <t>Hazards identified by private sector organizations are included in the process.</t>
  </si>
  <si>
    <t>2.1.6</t>
  </si>
  <si>
    <t>Attribute 2.2</t>
  </si>
  <si>
    <t>The jurisdiction assesses the vulnerability and risk of people and property to the hazards identified.</t>
  </si>
  <si>
    <t xml:space="preserve"> </t>
  </si>
  <si>
    <t>2.2.2</t>
  </si>
  <si>
    <t xml:space="preserve">Structural inventory data (critical facilities, residential and commercial structures, lifelines, transportation, commercial industrial, etc.) is collected from available sources and assessed. </t>
  </si>
  <si>
    <t>2.2.3</t>
  </si>
  <si>
    <t>Demographic data (daily population patterns, traffic patterns, seasonal population changes, special needs populations) is collected from public and private sources and assessed.</t>
  </si>
  <si>
    <t>2.2.4</t>
  </si>
  <si>
    <t>The risk assessment includes historic information for all disasters.</t>
  </si>
  <si>
    <t>2.2.5</t>
  </si>
  <si>
    <t>The risk assessment is used as the basis for both mitigation and emergency operations planning.</t>
  </si>
  <si>
    <t>2.2.6</t>
  </si>
  <si>
    <t>A life cycle plan has been developed and implemented to insure that demographic and structural inventory data is regularly updated.</t>
  </si>
  <si>
    <t>EMF 3 - HAZARD MITIGATION</t>
  </si>
  <si>
    <t>Attribute 3.1</t>
  </si>
  <si>
    <t xml:space="preserve">The jurisdiction has established a pre-disaster hazard mitigation program. </t>
  </si>
  <si>
    <t>3.1.1</t>
  </si>
  <si>
    <t>3.1.2</t>
  </si>
  <si>
    <t>The jurisdiction participates in the National Flood Insurance Program.</t>
  </si>
  <si>
    <t>3.1.3</t>
  </si>
  <si>
    <t>The jurisdiction has the capability to track areas of repetitive loss in both declared and non-declared events.</t>
  </si>
  <si>
    <t>3.1.4</t>
  </si>
  <si>
    <t>The jurisdiction develops a mitigation strategy based on the results of the HIRA, program assessment and operational experience to eliminate or mitigate the effects of hazards.</t>
  </si>
  <si>
    <t>3.1.5</t>
  </si>
  <si>
    <t>The jurisdiction provides incentives that encourage mitigation activities sponsored by public and private sector partnerships.</t>
  </si>
  <si>
    <t>3.1.6</t>
  </si>
  <si>
    <t>The mitigation strategy considers, but is not limited to, the use of appropriate building construction standards; hazard avoidance through appropriate land-use practices; relocation, retrofitting, or removal of structures at risk; and, removal or elimination of the hazard.</t>
  </si>
  <si>
    <t>3.1.7</t>
  </si>
  <si>
    <t>Total # of Characteristics  Listed in ILCAR</t>
  </si>
  <si>
    <t xml:space="preserve">Emergency Management Function (EMF)  </t>
  </si>
  <si>
    <t>#3: Hazard Mitigation</t>
  </si>
  <si>
    <t>#4: Resource Management</t>
  </si>
  <si>
    <t>#5: Planning</t>
  </si>
  <si>
    <t>#10: Training</t>
  </si>
  <si>
    <t>#11: Exercises, Evaluations &amp; Corrective Actions</t>
  </si>
  <si>
    <t>#13: Finance &amp;  Administration</t>
  </si>
  <si>
    <t xml:space="preserve">#12: Public Education &amp; Information </t>
  </si>
  <si>
    <t>#9: Logistics &amp; Facilities</t>
  </si>
  <si>
    <t>#8: Operations &amp; Procedures</t>
  </si>
  <si>
    <t>#7: Communications &amp; Warning</t>
  </si>
  <si>
    <t>#6: Direction, Control &amp; Coordination</t>
  </si>
  <si>
    <t>#2: Hazard Identification &amp; Risk Assessment</t>
  </si>
  <si>
    <t>#1: Laws &amp; Authorities</t>
  </si>
  <si>
    <t xml:space="preserve">ILCAR                                                                                       </t>
  </si>
  <si>
    <t>Standard Operating Procedures for the JIC are established and maintained.</t>
  </si>
  <si>
    <t>12.3.4</t>
  </si>
  <si>
    <t>A protocol for handling media inquiries has been established.</t>
  </si>
  <si>
    <t>12.3.5</t>
  </si>
  <si>
    <t>Memoranda of Understanding with other local agency PIOs are in-place.</t>
  </si>
  <si>
    <t>12.3.6</t>
  </si>
  <si>
    <t>A PIO contact list is established for communications with Federal/ State agencies and other local governments.</t>
  </si>
  <si>
    <t>12.3.7</t>
  </si>
  <si>
    <t>JIC SOPs include training and exercise requirements.</t>
  </si>
  <si>
    <t xml:space="preserve">12.3.9 </t>
  </si>
  <si>
    <t>EMF 13 - FINANCE AND ADMINISTRATION</t>
  </si>
  <si>
    <t xml:space="preserve">Attribute 13.1 </t>
  </si>
  <si>
    <t>The jurisdiction has established an Administrative System for day-to-day operations.</t>
  </si>
  <si>
    <t>13.1.1</t>
  </si>
  <si>
    <t>Employee job descriptions are developed.</t>
  </si>
  <si>
    <t>13.1.2</t>
  </si>
  <si>
    <t>The jurisdictions comply with Equal Employment Opportunity Commission (EEOC) requirements.</t>
  </si>
  <si>
    <t>13.1.3</t>
  </si>
  <si>
    <t>The jurisdiction has developed personnel policies and procedures.</t>
  </si>
  <si>
    <t>13.1.4</t>
  </si>
  <si>
    <t>The jurisdiction has an established auditing process.</t>
  </si>
  <si>
    <t xml:space="preserve">Attribute 13.2 </t>
  </si>
  <si>
    <t>A local EM Program Administration System has been established.</t>
  </si>
  <si>
    <t>13.2.1</t>
  </si>
  <si>
    <t>A strategic plan is reviewed and updated based on an annual review of program.</t>
  </si>
  <si>
    <t>13.2.2</t>
  </si>
  <si>
    <t>Requirements associated with the State Emergency Management Performance Grants are a part of the local strategic plan.</t>
  </si>
  <si>
    <t>Attribute 13.3</t>
  </si>
  <si>
    <t>An Emergency Administrative Program is established for emergency operations.</t>
  </si>
  <si>
    <t>13.3.1</t>
  </si>
  <si>
    <t>The jurisdiction has developed administration plans (i.e., emergency hiring, purchasing).</t>
  </si>
  <si>
    <t xml:space="preserve">13.3.2 </t>
  </si>
  <si>
    <t>Emergency job descriptions are developed.</t>
  </si>
  <si>
    <t xml:space="preserve">13.3.3 </t>
  </si>
  <si>
    <t xml:space="preserve">Procedures are developed for performing essential administrative activities during emergency operations. </t>
  </si>
  <si>
    <t xml:space="preserve">13.3.4 </t>
  </si>
  <si>
    <t>The jurisdiction has a purchasing/procurement unit within its Finance and Administration Section to administer all contractual matters during emergency operations.</t>
  </si>
  <si>
    <t>13.3.5</t>
  </si>
  <si>
    <t>The jurisdiction maintains "standby" contracts for resources in the event of disasters.</t>
  </si>
  <si>
    <t>13.3.6</t>
  </si>
  <si>
    <t xml:space="preserve">The jurisdiction has the capability to suspend competitive procurement procedures during disaster events. </t>
  </si>
  <si>
    <t xml:space="preserve">13.3.7  </t>
  </si>
  <si>
    <t>The jurisdiction has procedures for handling all compensations and claims issues.</t>
  </si>
  <si>
    <t xml:space="preserve">13.3.8 </t>
  </si>
  <si>
    <t>Procedures are developed for the management of temporary emergency personnel to meet disaster response needs.</t>
  </si>
  <si>
    <t>13.3.9</t>
  </si>
  <si>
    <t>Departments/agencies are responsible for keeping vital records (e.g., personnel and equipment).</t>
  </si>
  <si>
    <t xml:space="preserve">Attribute 13.4 </t>
  </si>
  <si>
    <t>An Emergency Fiscal Program is established.</t>
  </si>
  <si>
    <t>13.4.1</t>
  </si>
  <si>
    <t>A budget and accounting system is established to track and document costs during emergency operations.</t>
  </si>
  <si>
    <t>13.4.2</t>
  </si>
  <si>
    <t>Procedures are established to ensure the safety of cash, checks, accounts receivable, and assist in the protection of other valuable documents/records, as well as the issue of necessary checks.</t>
  </si>
  <si>
    <t>13.4.3</t>
  </si>
  <si>
    <t>An emergency payroll system is established.</t>
  </si>
  <si>
    <t>13.4.4</t>
  </si>
  <si>
    <t xml:space="preserve">Departments/agencies have identified personnel to be responsible for documentation of disaster costs. </t>
  </si>
  <si>
    <t>13.4.5</t>
  </si>
  <si>
    <t>The Plan contains hazard mitigation goals and objectives and proposed strategies, programs, and actions to reduce or avoid long term vulnerability to hazards.</t>
  </si>
  <si>
    <t>5.1.6</t>
  </si>
  <si>
    <t>The Plan contains statements of goals and objectives related to the local mitigation planning program.</t>
  </si>
  <si>
    <t>5.1.7</t>
  </si>
  <si>
    <t>The Plan contains a method for annual evaluation and updating.</t>
  </si>
  <si>
    <t>5.1.8</t>
  </si>
  <si>
    <t xml:space="preserve">The Plan contains long-term recovery strategies, including sustainability issues and corresponding resources to address them.   </t>
  </si>
  <si>
    <t>5.1.9</t>
  </si>
  <si>
    <t>The Plan contains strategies, programs, and actions to reduce or avoid long-term vulnerability to those hazards identified.</t>
  </si>
  <si>
    <t>5.1.10</t>
  </si>
  <si>
    <t>The Plan prioritizes projects and/or initiatives based on the greatest opportunity for loss reduction.</t>
  </si>
  <si>
    <t>5.1.11</t>
  </si>
  <si>
    <t>The Plan documents how specific mitigation actions can contribute to overall risk reduction.</t>
  </si>
  <si>
    <t>5.1.12</t>
  </si>
  <si>
    <t>The Plan addresses an education and outreach strategy.</t>
  </si>
  <si>
    <t>EMERGENCY OPERATIONS PLANNING</t>
  </si>
  <si>
    <t>Attribute 5.2</t>
  </si>
  <si>
    <t>The jurisdiction has developed an Emergency Operations Plan (EOP) that prescribes roles and responsibilities during disaster operations.</t>
  </si>
  <si>
    <t>The EOP has functional annexes, hazard-specific annexes where appropriate, and has been promulgated by the Chief elected/appointed official.</t>
  </si>
  <si>
    <t>A plan maintenance program has been established, including a schedule for updating annexes and SOPs.</t>
  </si>
  <si>
    <t xml:space="preserve">The EOP interfaces with all appropriate State/local plans. </t>
  </si>
  <si>
    <t>Voluntary organizations' emergency plans interface with the EOP.</t>
  </si>
  <si>
    <t>Staging areas have been pre-identified throughout the jurisdiction for receiving resources in the event of an emergency.</t>
  </si>
  <si>
    <t>4.8.1</t>
  </si>
  <si>
    <t>Locations throughout the jurisdiction are identified, and arrangements made for use, as staging areas for receipt and distribution of critical resources.</t>
  </si>
  <si>
    <t>4.8.2</t>
  </si>
  <si>
    <t>Personnel are assigned to staff staging areas.</t>
  </si>
  <si>
    <t>4.8.3</t>
  </si>
  <si>
    <t>SOPs are developed to manage the receipt and distribution of resources at staging areas.</t>
  </si>
  <si>
    <t>4.8.4</t>
  </si>
  <si>
    <t xml:space="preserve">SIGNATURE: </t>
  </si>
  <si>
    <t xml:space="preserve">The EOP addresses the response to all hazards identified in the Hazard Identification and Risk Assessment. </t>
  </si>
  <si>
    <t>Attribute 5.3</t>
  </si>
  <si>
    <t>Direction, Control and Coordination is addressed in the EOP.</t>
  </si>
  <si>
    <t>5.3.2</t>
  </si>
  <si>
    <t>Coordination links between State, local and private sector organizations that are part of the overall response organization are identified.</t>
  </si>
  <si>
    <t xml:space="preserve">The primary and alternate Emergency Operating Centers (EOCs) are identified. </t>
  </si>
  <si>
    <t>Mobile or fixed EOCs are established with appropriate coordination links to the local EOC.</t>
  </si>
  <si>
    <t>Alternate methods of communication have been identified for Direction, Control and Coordination.</t>
  </si>
  <si>
    <t>Attribute 5.4</t>
  </si>
  <si>
    <t>Alerting and Notification is addressed in the EOP.</t>
  </si>
  <si>
    <t>Primary and alternate alerting and notification systems are established.</t>
  </si>
  <si>
    <t>5.4.2</t>
  </si>
  <si>
    <t>Roles and responsibilities for alerting and notification are addressed in the Plan (e.g., primary/secondary agency, levels of alert status based on situation).</t>
  </si>
  <si>
    <t>Alerting and notification SOPs are reviewed and updated at least annually.</t>
  </si>
  <si>
    <t>Primary and alternate systems are tested on a regular basis.</t>
  </si>
  <si>
    <t xml:space="preserve">Attribute 5.5  </t>
  </si>
  <si>
    <t xml:space="preserve">Warning is addressed in the EOP.  </t>
  </si>
  <si>
    <t xml:space="preserve">The EOP addresses the Emergency Alert System (EAS) and backup warning systems. </t>
  </si>
  <si>
    <t>5.11.1</t>
  </si>
  <si>
    <t>5.11.2</t>
  </si>
  <si>
    <t xml:space="preserve">Attribute 5.15  </t>
  </si>
  <si>
    <t xml:space="preserve">5.16.2 </t>
  </si>
  <si>
    <t>Policies and procedures are developed for the utilization of local voluntary organizations (e.g., American Red Cross, Salvation Army, religious organizations, service organizations, etc.) during the response phase of a disaster.</t>
  </si>
  <si>
    <t>5.17.1</t>
  </si>
  <si>
    <t>5.19.2</t>
  </si>
  <si>
    <t xml:space="preserve">5.20.1 </t>
  </si>
  <si>
    <t>The primary agency(ies) responsible for Search and Rescue are identified.</t>
  </si>
  <si>
    <t xml:space="preserve">Attribute 5.21     </t>
  </si>
  <si>
    <t xml:space="preserve">Public Health is addressed in the EOP  </t>
  </si>
  <si>
    <t xml:space="preserve">Attribute 5.22     </t>
  </si>
  <si>
    <t>Medical Services is addressed in the EOP.</t>
  </si>
  <si>
    <t xml:space="preserve">5.22.2 </t>
  </si>
  <si>
    <t>The EOP describes procedures for warning special locations (e.g., schools, hospitals, nursing homes, business/industry, etc.).</t>
  </si>
  <si>
    <t>The EOP describes procedures for warning special needs populations (e.g., hearing impaired, etc.).</t>
  </si>
  <si>
    <t>Warning SOPs and checklists are developed and updated at least annually.</t>
  </si>
  <si>
    <t xml:space="preserve">Attribute 5.6 </t>
  </si>
  <si>
    <t xml:space="preserve">Communications is addressed in the EOP. </t>
  </si>
  <si>
    <t>The roles and responsibilities for communications are addressed in the EOP.</t>
  </si>
  <si>
    <t>A current inventory of local communications resources/capabilities is maintained.</t>
  </si>
  <si>
    <t>Communications SOPs and checklists are developed and updated at least annually.</t>
  </si>
  <si>
    <t xml:space="preserve">The EOP includes a schedule for communications equipment testing and maintenance. </t>
  </si>
  <si>
    <t>Standard Operating Procedures (SOPs) are developed for logistics management.</t>
  </si>
  <si>
    <t>9.2.2</t>
  </si>
  <si>
    <t>A resource inventory process is developed supporting the logistics management plan (e.g., conducting inventories, rotating supplies with shelf life, and establishing critical stocking levels).</t>
  </si>
  <si>
    <t>9.2.3</t>
  </si>
  <si>
    <t>Warehouse sites are identified to store critical resources.</t>
  </si>
  <si>
    <t>9.2.4</t>
  </si>
  <si>
    <t>Procedures are in place to obtain critical commodities or services from contractors.</t>
  </si>
  <si>
    <t>9.2.5</t>
  </si>
  <si>
    <t xml:space="preserve">Processes are in place to track the movement of ordered commodities. </t>
  </si>
  <si>
    <t>9.2.6</t>
  </si>
  <si>
    <t>Specifications are developed and suppliers are pre-identified for commonly needed commodities.</t>
  </si>
  <si>
    <t>9.2.7</t>
  </si>
  <si>
    <t>Procedures are developed for receiving commodities and reporting discrepancies.</t>
  </si>
  <si>
    <t>9.2.8</t>
  </si>
  <si>
    <t>Procedures are developed for disposing of items that are damaged, destroyed or expendable.</t>
  </si>
  <si>
    <t>9.2.9</t>
  </si>
  <si>
    <t>A program for scheduled maintenance of physical equipment is performed.</t>
  </si>
  <si>
    <t>EMF 10 - TRAINING</t>
  </si>
  <si>
    <t xml:space="preserve">Attribute 10.1    </t>
  </si>
  <si>
    <t>The jurisdiction conducts an annual training needs assessment.</t>
  </si>
  <si>
    <t>10.1.1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</si>
</sst>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18">
    <font>
      <sz val="10"/>
      <name val="Arial"/>
      <family val="0"/>
    </font>
    <font>
      <b/>
      <sz val="10"/>
      <name val="Arial"/>
      <family val="2"/>
    </font>
    <font>
      <u val="single"/>
      <sz val="10"/>
      <name val="Arial"/>
      <family val="2"/>
    </font>
    <font>
      <b/>
      <sz val="14"/>
      <name val="Arial"/>
      <family val="2"/>
    </font>
    <font>
      <sz val="9"/>
      <name val="Arial"/>
      <family val="2"/>
    </font>
    <font>
      <sz val="9"/>
      <color indexed="8"/>
      <name val="Arial"/>
      <family val="2"/>
    </font>
    <font>
      <sz val="10"/>
      <color indexed="10"/>
      <name val="Arial"/>
      <family val="2"/>
    </font>
    <font>
      <b/>
      <sz val="9"/>
      <name val="Arial"/>
      <family val="2"/>
    </font>
    <font>
      <b/>
      <sz val="9"/>
      <color indexed="9"/>
      <name val="Arial"/>
      <family val="2"/>
    </font>
    <font>
      <b/>
      <sz val="10"/>
      <color indexed="8"/>
      <name val="Arial"/>
      <family val="2"/>
    </font>
    <font>
      <b/>
      <sz val="16"/>
      <color indexed="9"/>
      <name val="Arial"/>
      <family val="2"/>
    </font>
    <font>
      <b/>
      <sz val="10"/>
      <color indexed="9"/>
      <name val="Arial"/>
      <family val="2"/>
    </font>
    <font>
      <b/>
      <sz val="12"/>
      <name val="Arial"/>
      <family val="2"/>
    </font>
    <font>
      <sz val="8"/>
      <name val="Arial"/>
      <family val="2"/>
    </font>
    <font>
      <sz val="12"/>
      <name val="Arial"/>
      <family val="2"/>
    </font>
    <font>
      <sz val="8"/>
      <name val="Tahoma"/>
      <family val="2"/>
    </font>
    <font>
      <b/>
      <sz val="11"/>
      <name val="Arial"/>
      <family val="2"/>
    </font>
    <font>
      <b/>
      <sz val="12"/>
      <color indexed="9"/>
      <name val="Arial"/>
      <family val="2"/>
    </font>
  </fonts>
  <fills count="10">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4"/>
        <bgColor indexed="64"/>
      </patternFill>
    </fill>
    <fill>
      <patternFill patternType="solid">
        <fgColor indexed="24"/>
        <bgColor indexed="64"/>
      </patternFill>
    </fill>
    <fill>
      <patternFill patternType="solid">
        <fgColor indexed="48"/>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s>
  <borders count="24">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ck">
        <color indexed="8"/>
      </bottom>
    </border>
    <border>
      <left style="medium"/>
      <right>
        <color indexed="63"/>
      </right>
      <top style="medium"/>
      <bottom style="medium"/>
    </border>
    <border>
      <left style="thick"/>
      <right style="thin"/>
      <top style="thick"/>
      <bottom style="thin"/>
    </border>
    <border>
      <left style="thin"/>
      <right style="thin"/>
      <top style="thick"/>
      <bottom style="thin"/>
    </border>
    <border>
      <left style="thin"/>
      <right>
        <color indexed="63"/>
      </right>
      <top style="thick"/>
      <bottom style="thin"/>
    </border>
    <border>
      <left style="medium"/>
      <right>
        <color indexed="63"/>
      </right>
      <top style="thick"/>
      <bottom style="thin"/>
    </border>
    <border>
      <left>
        <color indexed="63"/>
      </left>
      <right style="thick"/>
      <top style="thick"/>
      <bottom>
        <color indexed="63"/>
      </bottom>
    </border>
    <border>
      <left style="thick"/>
      <right style="thin"/>
      <top style="thin"/>
      <bottom style="thin"/>
    </border>
    <border>
      <left>
        <color indexed="63"/>
      </left>
      <right style="thick"/>
      <top>
        <color indexed="63"/>
      </top>
      <bottom>
        <color indexed="63"/>
      </bottom>
    </border>
    <border>
      <left style="thin"/>
      <right style="thick"/>
      <top>
        <color indexed="63"/>
      </top>
      <bottom style="medium"/>
    </border>
    <border>
      <left style="thick"/>
      <right style="thin"/>
      <top style="thin"/>
      <bottom style="thick"/>
    </border>
    <border>
      <left style="thin"/>
      <right style="thin"/>
      <top style="thin"/>
      <bottom style="thick"/>
    </border>
    <border>
      <left style="thin"/>
      <right>
        <color indexed="63"/>
      </right>
      <top style="thin"/>
      <bottom style="thick"/>
    </border>
    <border>
      <left style="medium"/>
      <right>
        <color indexed="63"/>
      </right>
      <top style="medium"/>
      <bottom style="thick"/>
    </border>
    <border>
      <left>
        <color indexed="63"/>
      </left>
      <right style="thick"/>
      <top style="medium"/>
      <bottom style="medium"/>
    </border>
    <border>
      <left>
        <color indexed="63"/>
      </left>
      <right style="thick"/>
      <top style="medium"/>
      <bottom style="thick"/>
    </border>
  </borders>
  <cellStyleXfs count="2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2" borderId="0" xfId="0" applyAlignment="1">
      <alignment/>
    </xf>
    <xf numFmtId="0" fontId="0" fillId="3" borderId="0" xfId="0" applyFill="1" applyAlignment="1">
      <alignment vertical="top"/>
    </xf>
    <xf numFmtId="49" fontId="0" fillId="3" borderId="0" xfId="0" applyNumberFormat="1" applyFill="1" applyAlignment="1">
      <alignment vertical="top" wrapText="1"/>
    </xf>
    <xf numFmtId="0" fontId="0" fillId="3" borderId="0" xfId="0" applyFill="1" applyAlignment="1">
      <alignment horizontal="left" vertical="top"/>
    </xf>
    <xf numFmtId="0" fontId="0" fillId="3" borderId="0" xfId="0" applyNumberFormat="1" applyFill="1" applyAlignment="1">
      <alignment horizontal="left" vertical="top" wrapText="1"/>
    </xf>
    <xf numFmtId="2" fontId="0" fillId="3" borderId="0" xfId="0" applyNumberFormat="1" applyFill="1" applyAlignment="1">
      <alignment vertical="top" wrapText="1"/>
    </xf>
    <xf numFmtId="0" fontId="0" fillId="2" borderId="0" xfId="0" applyAlignment="1">
      <alignment horizontal="left"/>
    </xf>
    <xf numFmtId="0" fontId="0" fillId="2" borderId="1" xfId="0" applyBorder="1" applyAlignment="1">
      <alignment horizontal="center" vertical="center" wrapText="1"/>
    </xf>
    <xf numFmtId="0" fontId="0" fillId="2" borderId="2" xfId="0" applyBorder="1" applyAlignment="1">
      <alignment horizontal="center" vertical="center" wrapText="1"/>
    </xf>
    <xf numFmtId="0" fontId="0" fillId="2" borderId="0" xfId="0" applyFill="1" applyAlignment="1">
      <alignment/>
    </xf>
    <xf numFmtId="0" fontId="0" fillId="2" borderId="0" xfId="0" applyFont="1" applyFill="1" applyBorder="1" applyAlignment="1" applyProtection="1">
      <alignment horizontal="center" vertical="top"/>
      <protection locked="0"/>
    </xf>
    <xf numFmtId="0" fontId="0" fillId="2" borderId="0" xfId="0" applyFill="1" applyBorder="1" applyAlignment="1" applyProtection="1">
      <alignment horizontal="right" vertical="top"/>
      <protection hidden="1"/>
    </xf>
    <xf numFmtId="0" fontId="0" fillId="2" borderId="0" xfId="0" applyBorder="1" applyAlignment="1">
      <alignment/>
    </xf>
    <xf numFmtId="0" fontId="0" fillId="2" borderId="0" xfId="0" applyFill="1" applyBorder="1" applyAlignment="1">
      <alignment vertical="top"/>
    </xf>
    <xf numFmtId="49" fontId="0" fillId="2" borderId="0" xfId="0" applyNumberFormat="1" applyFill="1" applyBorder="1" applyAlignment="1">
      <alignment horizontal="left" vertical="top" wrapText="1"/>
    </xf>
    <xf numFmtId="0" fontId="0" fillId="2" borderId="0" xfId="0" applyFill="1" applyAlignment="1">
      <alignment vertical="top"/>
    </xf>
    <xf numFmtId="0" fontId="3" fillId="2" borderId="0" xfId="0" applyFont="1" applyFill="1" applyBorder="1" applyAlignment="1">
      <alignment horizontal="center" vertical="top"/>
    </xf>
    <xf numFmtId="0" fontId="0" fillId="4" borderId="0" xfId="0" applyFill="1" applyAlignment="1">
      <alignment vertical="top"/>
    </xf>
    <xf numFmtId="49" fontId="0" fillId="4" borderId="0" xfId="0" applyNumberFormat="1" applyFill="1" applyAlignment="1">
      <alignment vertical="top" wrapText="1"/>
    </xf>
    <xf numFmtId="0" fontId="0" fillId="4" borderId="0" xfId="0" applyFill="1" applyBorder="1" applyAlignment="1">
      <alignment/>
    </xf>
    <xf numFmtId="0" fontId="1" fillId="4" borderId="0" xfId="0" applyFont="1" applyFill="1" applyBorder="1" applyAlignment="1">
      <alignment vertical="center"/>
    </xf>
    <xf numFmtId="0" fontId="0" fillId="4" borderId="0" xfId="0" applyFill="1" applyBorder="1" applyAlignment="1">
      <alignment vertical="top"/>
    </xf>
    <xf numFmtId="0" fontId="0" fillId="4" borderId="0" xfId="0" applyFill="1" applyAlignment="1">
      <alignment/>
    </xf>
    <xf numFmtId="49" fontId="0" fillId="2" borderId="0" xfId="0" applyNumberFormat="1" applyFill="1" applyAlignment="1">
      <alignment vertical="top" wrapText="1"/>
    </xf>
    <xf numFmtId="0" fontId="1" fillId="4" borderId="0" xfId="0" applyFont="1" applyFill="1" applyAlignment="1">
      <alignment vertical="top"/>
    </xf>
    <xf numFmtId="2" fontId="0" fillId="2" borderId="0" xfId="0" applyNumberFormat="1" applyFill="1" applyAlignment="1">
      <alignment vertical="top" wrapText="1"/>
    </xf>
    <xf numFmtId="0" fontId="0" fillId="2" borderId="0" xfId="0" applyFill="1" applyAlignment="1">
      <alignment horizontal="left" vertical="top"/>
    </xf>
    <xf numFmtId="0" fontId="0" fillId="3" borderId="0" xfId="0" applyFont="1" applyFill="1" applyBorder="1" applyAlignment="1" applyProtection="1">
      <alignment horizontal="center" vertical="top"/>
      <protection locked="0"/>
    </xf>
    <xf numFmtId="0" fontId="2" fillId="2" borderId="3" xfId="0" applyFont="1" applyFill="1" applyBorder="1" applyAlignment="1" applyProtection="1">
      <alignment vertical="top"/>
      <protection hidden="1"/>
    </xf>
    <xf numFmtId="0" fontId="0" fillId="2" borderId="3" xfId="0" applyFill="1" applyBorder="1" applyAlignment="1">
      <alignment vertical="top"/>
    </xf>
    <xf numFmtId="0" fontId="2" fillId="2" borderId="4" xfId="0" applyFont="1" applyFill="1" applyBorder="1" applyAlignment="1" applyProtection="1">
      <alignment vertical="top"/>
      <protection hidden="1"/>
    </xf>
    <xf numFmtId="0" fontId="0" fillId="2" borderId="4" xfId="0" applyFill="1" applyBorder="1" applyAlignment="1">
      <alignment vertical="top"/>
    </xf>
    <xf numFmtId="0" fontId="2" fillId="2" borderId="4" xfId="0" applyFont="1" applyFill="1" applyBorder="1" applyAlignment="1">
      <alignment vertical="top"/>
    </xf>
    <xf numFmtId="0" fontId="0" fillId="5" borderId="0" xfId="0" applyFill="1" applyAlignment="1">
      <alignment vertical="top"/>
    </xf>
    <xf numFmtId="49" fontId="1" fillId="5" borderId="0" xfId="0" applyNumberFormat="1" applyFont="1" applyFill="1" applyAlignment="1">
      <alignment vertical="top" wrapText="1"/>
    </xf>
    <xf numFmtId="49" fontId="1" fillId="5" borderId="0" xfId="0" applyNumberFormat="1" applyFont="1" applyFill="1" applyAlignment="1" applyProtection="1">
      <alignment vertical="top" wrapText="1"/>
      <protection/>
    </xf>
    <xf numFmtId="0" fontId="0" fillId="6" borderId="0" xfId="0" applyFill="1" applyAlignment="1">
      <alignment vertical="top"/>
    </xf>
    <xf numFmtId="49" fontId="0" fillId="6" borderId="0" xfId="0" applyNumberFormat="1" applyFill="1" applyAlignment="1">
      <alignment vertical="top" wrapText="1"/>
    </xf>
    <xf numFmtId="0" fontId="1" fillId="6" borderId="0" xfId="0" applyFont="1" applyFill="1" applyBorder="1" applyAlignment="1">
      <alignment vertical="top" wrapText="1"/>
    </xf>
    <xf numFmtId="0" fontId="3" fillId="6" borderId="0" xfId="0" applyFont="1" applyFill="1" applyBorder="1" applyAlignment="1">
      <alignment horizontal="center" vertical="top"/>
    </xf>
    <xf numFmtId="0" fontId="0" fillId="7" borderId="0" xfId="0" applyFill="1" applyBorder="1" applyAlignment="1" applyProtection="1">
      <alignment horizontal="right" vertical="top"/>
      <protection hidden="1"/>
    </xf>
    <xf numFmtId="0" fontId="0" fillId="7" borderId="0" xfId="0" applyFill="1" applyBorder="1" applyAlignment="1">
      <alignment vertical="top"/>
    </xf>
    <xf numFmtId="49" fontId="0" fillId="7" borderId="0" xfId="0" applyNumberFormat="1" applyFill="1" applyBorder="1" applyAlignment="1">
      <alignment horizontal="left" vertical="top" wrapText="1"/>
    </xf>
    <xf numFmtId="0" fontId="0" fillId="7" borderId="0" xfId="0" applyFill="1" applyAlignment="1">
      <alignment vertical="top"/>
    </xf>
    <xf numFmtId="49" fontId="0" fillId="7" borderId="0" xfId="0" applyNumberFormat="1" applyFill="1" applyAlignment="1">
      <alignment vertical="top" wrapText="1"/>
    </xf>
    <xf numFmtId="0" fontId="0" fillId="8" borderId="0" xfId="0" applyFill="1" applyBorder="1" applyAlignment="1" applyProtection="1">
      <alignment horizontal="right" vertical="top"/>
      <protection hidden="1"/>
    </xf>
    <xf numFmtId="0" fontId="0" fillId="8" borderId="0" xfId="0" applyFill="1" applyBorder="1" applyAlignment="1">
      <alignment vertical="top"/>
    </xf>
    <xf numFmtId="49" fontId="0" fillId="8" borderId="0" xfId="0" applyNumberFormat="1" applyFill="1" applyBorder="1" applyAlignment="1">
      <alignment horizontal="left" vertical="top" wrapText="1"/>
    </xf>
    <xf numFmtId="0" fontId="1" fillId="5" borderId="0" xfId="0" applyFont="1" applyFill="1" applyAlignment="1">
      <alignment vertical="top"/>
    </xf>
    <xf numFmtId="0" fontId="0" fillId="9" borderId="0" xfId="0" applyFill="1" applyAlignment="1">
      <alignment vertical="top"/>
    </xf>
    <xf numFmtId="49" fontId="0" fillId="9" borderId="0" xfId="0" applyNumberFormat="1" applyFill="1" applyAlignment="1">
      <alignment vertical="top" wrapText="1"/>
    </xf>
    <xf numFmtId="0" fontId="2" fillId="9" borderId="0" xfId="0" applyFont="1" applyFill="1" applyBorder="1" applyAlignment="1">
      <alignment vertical="top"/>
    </xf>
    <xf numFmtId="49" fontId="6" fillId="9" borderId="0" xfId="0" applyNumberFormat="1" applyFont="1" applyFill="1" applyBorder="1" applyAlignment="1">
      <alignment horizontal="left" vertical="top" wrapText="1"/>
    </xf>
    <xf numFmtId="0" fontId="0" fillId="9" borderId="0" xfId="0" applyFill="1" applyAlignment="1">
      <alignment/>
    </xf>
    <xf numFmtId="0" fontId="0" fillId="9" borderId="0" xfId="0" applyFill="1" applyBorder="1" applyAlignment="1" applyProtection="1">
      <alignment horizontal="right" vertical="top"/>
      <protection hidden="1"/>
    </xf>
    <xf numFmtId="0" fontId="0" fillId="9" borderId="0" xfId="0" applyFill="1" applyBorder="1" applyAlignment="1">
      <alignment vertical="center" wrapText="1"/>
    </xf>
    <xf numFmtId="0" fontId="9" fillId="9" borderId="0" xfId="0" applyFont="1" applyFill="1" applyBorder="1" applyAlignment="1" applyProtection="1">
      <alignment vertical="center"/>
      <protection hidden="1"/>
    </xf>
    <xf numFmtId="0" fontId="0" fillId="2" borderId="0" xfId="0" applyFill="1" applyAlignment="1">
      <alignment horizontal="right" vertical="top"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49" fontId="0" fillId="2" borderId="0" xfId="0" applyNumberFormat="1" applyFill="1" applyBorder="1" applyAlignment="1">
      <alignment vertical="top" wrapText="1"/>
    </xf>
    <xf numFmtId="0" fontId="1" fillId="2" borderId="0" xfId="0" applyFont="1" applyFill="1" applyBorder="1" applyAlignment="1">
      <alignment vertical="top"/>
    </xf>
    <xf numFmtId="0" fontId="1" fillId="2" borderId="0" xfId="0" applyFont="1" applyFill="1" applyAlignment="1">
      <alignment vertical="top"/>
    </xf>
    <xf numFmtId="49" fontId="0" fillId="6" borderId="0" xfId="0" applyNumberFormat="1" applyFill="1" applyBorder="1" applyAlignment="1">
      <alignment vertical="top" wrapText="1"/>
    </xf>
    <xf numFmtId="0" fontId="11" fillId="6" borderId="0" xfId="0" applyFont="1" applyFill="1" applyBorder="1" applyAlignment="1">
      <alignment vertical="center"/>
    </xf>
    <xf numFmtId="0" fontId="10" fillId="6" borderId="0" xfId="0" applyFont="1" applyFill="1" applyBorder="1" applyAlignment="1">
      <alignment vertical="top"/>
    </xf>
    <xf numFmtId="0" fontId="8" fillId="6" borderId="0" xfId="0" applyFont="1" applyFill="1" applyBorder="1" applyAlignment="1">
      <alignment horizontal="center" vertical="top" wrapText="1"/>
    </xf>
    <xf numFmtId="0" fontId="0" fillId="6" borderId="0" xfId="0" applyFill="1" applyAlignment="1">
      <alignment/>
    </xf>
    <xf numFmtId="0" fontId="8" fillId="6" borderId="0" xfId="0" applyFont="1" applyFill="1" applyAlignment="1">
      <alignment vertical="top"/>
    </xf>
    <xf numFmtId="0" fontId="2" fillId="5" borderId="0" xfId="0" applyFont="1" applyFill="1" applyAlignment="1">
      <alignment/>
    </xf>
    <xf numFmtId="0" fontId="0" fillId="5" borderId="0" xfId="0" applyFill="1" applyAlignment="1">
      <alignment/>
    </xf>
    <xf numFmtId="0" fontId="2" fillId="5" borderId="0" xfId="0" applyFont="1" applyFill="1" applyBorder="1" applyAlignment="1">
      <alignment horizontal="center" vertical="top"/>
    </xf>
    <xf numFmtId="0" fontId="0" fillId="5" borderId="0" xfId="0" applyFill="1" applyAlignment="1" applyProtection="1">
      <alignment/>
      <protection locked="0"/>
    </xf>
    <xf numFmtId="0" fontId="0" fillId="9" borderId="2" xfId="0" applyFill="1" applyBorder="1" applyAlignment="1">
      <alignment horizontal="center" vertical="center" wrapText="1"/>
    </xf>
    <xf numFmtId="0" fontId="0" fillId="9" borderId="5" xfId="0" applyFill="1" applyBorder="1" applyAlignment="1">
      <alignment horizontal="center" vertical="center" wrapText="1"/>
    </xf>
    <xf numFmtId="0" fontId="0" fillId="7" borderId="1" xfId="0" applyFill="1" applyBorder="1" applyAlignment="1">
      <alignment horizontal="center" vertical="center"/>
    </xf>
    <xf numFmtId="0" fontId="0" fillId="7" borderId="2" xfId="0" applyFill="1" applyBorder="1" applyAlignment="1">
      <alignment horizontal="center" vertical="center"/>
    </xf>
    <xf numFmtId="0" fontId="0" fillId="2" borderId="6" xfId="0" applyBorder="1" applyAlignment="1">
      <alignment horizontal="center" vertical="center" wrapText="1"/>
    </xf>
    <xf numFmtId="0" fontId="0" fillId="2" borderId="7" xfId="0" applyBorder="1" applyAlignment="1">
      <alignment horizontal="center" vertical="center" wrapText="1"/>
    </xf>
    <xf numFmtId="0" fontId="0" fillId="6" borderId="0" xfId="0" applyFill="1" applyAlignment="1">
      <alignment horizontal="left"/>
    </xf>
    <xf numFmtId="0" fontId="0" fillId="2" borderId="0" xfId="0" applyFill="1" applyAlignment="1">
      <alignment horizontal="left"/>
    </xf>
    <xf numFmtId="0" fontId="0" fillId="6" borderId="8" xfId="0" applyFill="1" applyBorder="1" applyAlignment="1">
      <alignment/>
    </xf>
    <xf numFmtId="0" fontId="0" fillId="6" borderId="8" xfId="0" applyFill="1" applyBorder="1" applyAlignment="1">
      <alignment horizontal="left"/>
    </xf>
    <xf numFmtId="0" fontId="0" fillId="6" borderId="0" xfId="0" applyFill="1" applyBorder="1" applyAlignment="1">
      <alignment/>
    </xf>
    <xf numFmtId="0" fontId="0" fillId="6" borderId="0" xfId="0" applyFill="1" applyBorder="1" applyAlignment="1">
      <alignment vertical="top"/>
    </xf>
    <xf numFmtId="0" fontId="0" fillId="6" borderId="0" xfId="0" applyFill="1" applyBorder="1" applyAlignment="1">
      <alignment horizontal="left"/>
    </xf>
    <xf numFmtId="0" fontId="0" fillId="6" borderId="8" xfId="0" applyFill="1" applyBorder="1" applyAlignment="1">
      <alignment horizontal="left" vertical="top" wrapText="1"/>
    </xf>
    <xf numFmtId="0" fontId="1" fillId="5" borderId="0" xfId="0" applyFont="1" applyFill="1" applyAlignment="1">
      <alignment horizontal="center"/>
    </xf>
    <xf numFmtId="49" fontId="5" fillId="7" borderId="4" xfId="0" applyNumberFormat="1" applyFont="1" applyFill="1" applyBorder="1" applyAlignment="1" applyProtection="1">
      <alignment horizontal="left" vertical="top" wrapText="1"/>
      <protection locked="0"/>
    </xf>
    <xf numFmtId="49" fontId="5" fillId="8" borderId="4" xfId="0" applyNumberFormat="1" applyFont="1" applyFill="1" applyBorder="1" applyAlignment="1" applyProtection="1">
      <alignment horizontal="left" vertical="top" wrapText="1"/>
      <protection locked="0"/>
    </xf>
    <xf numFmtId="49" fontId="5" fillId="7" borderId="4" xfId="0" applyNumberFormat="1" applyFont="1" applyFill="1" applyBorder="1" applyAlignment="1" applyProtection="1">
      <alignment vertical="top" wrapText="1"/>
      <protection locked="0"/>
    </xf>
    <xf numFmtId="49" fontId="0" fillId="9" borderId="0" xfId="0" applyNumberFormat="1" applyFill="1" applyAlignment="1" applyProtection="1">
      <alignment vertical="top" wrapText="1"/>
      <protection locked="0"/>
    </xf>
    <xf numFmtId="49" fontId="0" fillId="2" borderId="0" xfId="0" applyNumberFormat="1" applyFill="1" applyAlignment="1" applyProtection="1">
      <alignment vertical="top" wrapText="1"/>
      <protection locked="0"/>
    </xf>
    <xf numFmtId="49" fontId="0" fillId="2" borderId="3" xfId="0" applyNumberFormat="1" applyFill="1" applyBorder="1" applyAlignment="1" applyProtection="1">
      <alignment vertical="top" wrapText="1"/>
      <protection locked="0"/>
    </xf>
    <xf numFmtId="0" fontId="12" fillId="2" borderId="0" xfId="0" applyFont="1" applyFill="1" applyBorder="1" applyAlignment="1" applyProtection="1">
      <alignment vertical="center"/>
      <protection/>
    </xf>
    <xf numFmtId="0" fontId="12" fillId="2" borderId="0" xfId="0" applyFont="1" applyFill="1" applyBorder="1" applyAlignment="1" applyProtection="1">
      <alignment vertical="top"/>
      <protection/>
    </xf>
    <xf numFmtId="0" fontId="0" fillId="2" borderId="0" xfId="0" applyFill="1" applyBorder="1" applyAlignment="1">
      <alignment horizontal="left" vertical="top" wrapText="1"/>
    </xf>
    <xf numFmtId="0" fontId="0" fillId="2" borderId="0" xfId="0" applyFill="1" applyBorder="1" applyAlignment="1">
      <alignment horizontal="left"/>
    </xf>
    <xf numFmtId="0" fontId="0" fillId="2" borderId="0" xfId="0" applyFill="1" applyBorder="1" applyAlignment="1">
      <alignment/>
    </xf>
    <xf numFmtId="9" fontId="3" fillId="2" borderId="9" xfId="0" applyNumberFormat="1" applyFont="1" applyFill="1" applyBorder="1" applyAlignment="1">
      <alignment horizontal="center" vertical="center" wrapText="1"/>
    </xf>
    <xf numFmtId="0" fontId="0" fillId="9" borderId="10" xfId="0" applyFill="1" applyBorder="1" applyAlignment="1">
      <alignment horizontal="left" vertical="center" wrapText="1"/>
    </xf>
    <xf numFmtId="0" fontId="0" fillId="9" borderId="11" xfId="0" applyFill="1" applyBorder="1" applyAlignment="1">
      <alignment horizontal="center" vertical="center" wrapText="1"/>
    </xf>
    <xf numFmtId="0" fontId="0" fillId="9"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4" xfId="0" applyFill="1" applyBorder="1" applyAlignment="1">
      <alignment/>
    </xf>
    <xf numFmtId="0" fontId="0" fillId="9" borderId="15" xfId="0" applyFill="1" applyBorder="1" applyAlignment="1">
      <alignment horizontal="left"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0" fillId="7" borderId="19" xfId="0" applyFill="1" applyBorder="1" applyAlignment="1">
      <alignment horizontal="center" vertical="center"/>
    </xf>
    <xf numFmtId="0" fontId="0" fillId="7" borderId="20" xfId="0" applyFill="1" applyBorder="1" applyAlignment="1">
      <alignment horizontal="center" vertical="center"/>
    </xf>
    <xf numFmtId="9" fontId="3" fillId="2" borderId="21" xfId="0" applyNumberFormat="1" applyFont="1" applyFill="1" applyBorder="1" applyAlignment="1">
      <alignment horizontal="center"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17" fillId="6" borderId="0" xfId="0" applyFont="1" applyFill="1" applyBorder="1" applyAlignment="1">
      <alignment vertical="center"/>
    </xf>
    <xf numFmtId="0" fontId="12" fillId="2" borderId="0" xfId="0" applyFont="1" applyFill="1" applyBorder="1" applyAlignment="1">
      <alignment vertical="top"/>
    </xf>
    <xf numFmtId="0" fontId="12" fillId="2" borderId="0" xfId="0" applyFont="1" applyFill="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ILCAR FFY02 RESULTS CHART</a:t>
            </a:r>
          </a:p>
        </c:rich>
      </c:tx>
      <c:layout>
        <c:manualLayout>
          <c:xMode val="factor"/>
          <c:yMode val="factor"/>
          <c:x val="-0.00325"/>
          <c:y val="0.005"/>
        </c:manualLayout>
      </c:layout>
      <c:spPr>
        <a:noFill/>
        <a:ln>
          <a:noFill/>
        </a:ln>
      </c:spPr>
    </c:title>
    <c:plotArea>
      <c:layout>
        <c:manualLayout>
          <c:xMode val="edge"/>
          <c:yMode val="edge"/>
          <c:x val="0.03875"/>
          <c:y val="0.14825"/>
          <c:w val="0.9495"/>
          <c:h val="0.834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'ILCAR RESULTS '!$A$12:$A$24</c:f>
              <c:strCache>
                <c:ptCount val="13"/>
                <c:pt idx="0">
                  <c:v>#1: Laws &amp; Authorities</c:v>
                </c:pt>
                <c:pt idx="1">
                  <c:v>#2: Hazard Identification &amp; Risk Assessment</c:v>
                </c:pt>
                <c:pt idx="2">
                  <c:v>#3: Hazard Mitigation</c:v>
                </c:pt>
                <c:pt idx="3">
                  <c:v>#4: Resource Management</c:v>
                </c:pt>
                <c:pt idx="4">
                  <c:v>#5: Planning</c:v>
                </c:pt>
                <c:pt idx="5">
                  <c:v>#6: Direction, Control &amp; Coordination</c:v>
                </c:pt>
                <c:pt idx="6">
                  <c:v>#7: Communications &amp; Warning</c:v>
                </c:pt>
                <c:pt idx="7">
                  <c:v>#8: Operations &amp; Procedures</c:v>
                </c:pt>
                <c:pt idx="8">
                  <c:v>#9: Logistics &amp; Facilities</c:v>
                </c:pt>
                <c:pt idx="9">
                  <c:v>#10: Training</c:v>
                </c:pt>
                <c:pt idx="10">
                  <c:v>#11: Exercises, Evaluations &amp; Corrective Actions</c:v>
                </c:pt>
                <c:pt idx="11">
                  <c:v>#12: Public Education &amp; Information </c:v>
                </c:pt>
                <c:pt idx="12">
                  <c:v>#13: Finance &amp;  Administration</c:v>
                </c:pt>
              </c:strCache>
            </c:strRef>
          </c:cat>
          <c:val>
            <c:numRef>
              <c:f>'ILCAR RESULTS '!$H$12:$H$24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36021052"/>
        <c:axId val="55754013"/>
      </c:barChart>
      <c:catAx>
        <c:axId val="36021052"/>
        <c:scaling>
          <c:orientation val="maxMin"/>
        </c:scaling>
        <c:axPos val="l"/>
        <c:title>
          <c:tx>
            <c:rich>
              <a:bodyPr vert="horz" rot="-5400000" anchor="ctr"/>
              <a:lstStyle/>
              <a:p>
                <a:pPr algn="ctr">
                  <a:defRPr/>
                </a:pPr>
                <a:r>
                  <a:rPr lang="en-US" cap="none" sz="1000" b="1" i="0" u="none" baseline="0">
                    <a:latin typeface="Arial"/>
                    <a:ea typeface="Arial"/>
                    <a:cs typeface="Arial"/>
                  </a:rPr>
                  <a:t>Emergency Mangagement Functions</a:t>
                </a:r>
              </a:p>
            </c:rich>
          </c:tx>
          <c:layout/>
          <c:overlay val="0"/>
          <c:spPr>
            <a:noFill/>
            <a:ln>
              <a:noFill/>
            </a:ln>
          </c:spPr>
        </c:title>
        <c:delete val="0"/>
        <c:numFmt formatCode="General" sourceLinked="1"/>
        <c:majorTickMark val="out"/>
        <c:minorTickMark val="none"/>
        <c:tickLblPos val="nextTo"/>
        <c:crossAx val="55754013"/>
        <c:crosses val="autoZero"/>
        <c:auto val="1"/>
        <c:lblOffset val="100"/>
        <c:noMultiLvlLbl val="0"/>
      </c:catAx>
      <c:valAx>
        <c:axId val="55754013"/>
        <c:scaling>
          <c:orientation val="minMax"/>
        </c:scaling>
        <c:axPos val="t"/>
        <c:title>
          <c:tx>
            <c:rich>
              <a:bodyPr vert="horz" rot="0" anchor="ctr"/>
              <a:lstStyle/>
              <a:p>
                <a:pPr algn="ctr">
                  <a:defRPr/>
                </a:pPr>
                <a:r>
                  <a:rPr lang="en-US" cap="none" sz="1000" b="1" i="0" u="none" baseline="0">
                    <a:latin typeface="Arial"/>
                    <a:ea typeface="Arial"/>
                    <a:cs typeface="Arial"/>
                  </a:rPr>
                  <a:t>% of Characteristics Exhibited</a:t>
                </a:r>
              </a:p>
            </c:rich>
          </c:tx>
          <c:layout/>
          <c:overlay val="0"/>
          <c:spPr>
            <a:noFill/>
            <a:ln>
              <a:noFill/>
            </a:ln>
          </c:spPr>
        </c:title>
        <c:majorGridlines/>
        <c:delete val="0"/>
        <c:numFmt formatCode="General" sourceLinked="1"/>
        <c:majorTickMark val="out"/>
        <c:minorTickMark val="none"/>
        <c:tickLblPos val="nextTo"/>
        <c:crossAx val="36021052"/>
        <c:crossesAt val="1"/>
        <c:crossBetween val="between"/>
        <c:dispUnits/>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66"/>
  </sheetViews>
  <pageMargins left="0.75" right="0.75" top="1" bottom="1" header="0.5" footer="0.5"/>
  <pageSetup horizontalDpi="600" verticalDpi="600" orientation="landscape"/>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47625</xdr:rowOff>
    </xdr:from>
    <xdr:to>
      <xdr:col>2</xdr:col>
      <xdr:colOff>4962525</xdr:colOff>
      <xdr:row>5</xdr:row>
      <xdr:rowOff>666750</xdr:rowOff>
    </xdr:to>
    <xdr:sp>
      <xdr:nvSpPr>
        <xdr:cNvPr id="1" name="TextBox 18"/>
        <xdr:cNvSpPr txBox="1">
          <a:spLocks noChangeArrowheads="1"/>
        </xdr:cNvSpPr>
      </xdr:nvSpPr>
      <xdr:spPr>
        <a:xfrm>
          <a:off x="133350" y="1019175"/>
          <a:ext cx="6972300" cy="619125"/>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Directions:</a:t>
          </a:r>
          <a:r>
            <a:rPr lang="en-US" cap="none" sz="900" b="0" i="0" u="none" baseline="0">
              <a:latin typeface="Arial"/>
              <a:ea typeface="Arial"/>
              <a:cs typeface="Arial"/>
            </a:rPr>
            <a:t> </a:t>
          </a:r>
          <a:r>
            <a:rPr lang="en-US" cap="none" sz="800" b="0" i="0" u="none" baseline="0">
              <a:latin typeface="Arial"/>
              <a:ea typeface="Arial"/>
              <a:cs typeface="Arial"/>
            </a:rPr>
            <a:t>As you read through the EMFs (Emergency Management Functions), Attributes and Characteristics, click to the left of each "Characteristic" to register a response indicating whether the Characteristic is exhibited - "Yes", partially exhibited - "Partial", not exhibited - "No", or Not Applicable to the jurisdiction - "NA".  The scoring is automatically performed by the document.  The "Tab" key may be used to move through the document.  When you have completed the assessment, click on the tabs below ("ILCAR Results" and "Chart") for scoring information and chart. </a:t>
          </a:r>
        </a:p>
      </xdr:txBody>
    </xdr:sp>
    <xdr:clientData/>
  </xdr:twoCellAnchor>
  <xdr:twoCellAnchor>
    <xdr:from>
      <xdr:col>2</xdr:col>
      <xdr:colOff>1619250</xdr:colOff>
      <xdr:row>0</xdr:row>
      <xdr:rowOff>47625</xdr:rowOff>
    </xdr:from>
    <xdr:to>
      <xdr:col>2</xdr:col>
      <xdr:colOff>4943475</xdr:colOff>
      <xdr:row>3</xdr:row>
      <xdr:rowOff>133350</xdr:rowOff>
    </xdr:to>
    <xdr:sp>
      <xdr:nvSpPr>
        <xdr:cNvPr id="2" name="AutoShape 33"/>
        <xdr:cNvSpPr>
          <a:spLocks/>
        </xdr:cNvSpPr>
      </xdr:nvSpPr>
      <xdr:spPr>
        <a:xfrm>
          <a:off x="3762375" y="47625"/>
          <a:ext cx="3324225" cy="638175"/>
        </a:xfrm>
        <a:prstGeom prst="rect"/>
        <a:noFill/>
      </xdr:spPr>
      <xdr:txBody>
        <a:bodyPr fromWordArt="1" wrap="none">
          <a:prstTxWarp prst="textPlain"/>
        </a:bodyPr>
        <a:p>
          <a:pPr algn="ctr"/>
          <a:r>
            <a:rPr sz="9600" b="1" kern="10" spc="0">
              <a:ln w="22225" cmpd="sng">
                <a:solidFill>
                  <a:srgbClr val="000080"/>
                </a:solidFill>
                <a:headEnd type="none"/>
                <a:tailEnd type="none"/>
              </a:ln>
              <a:solidFill>
                <a:srgbClr val="FFFFFF"/>
              </a:solidFill>
              <a:latin typeface="Arial Black"/>
              <a:cs typeface="Arial Black"/>
            </a:rPr>
            <a:t>ILCAR</a:t>
          </a:r>
        </a:p>
      </xdr:txBody>
    </xdr:sp>
    <xdr:clientData/>
  </xdr:twoCellAnchor>
  <xdr:twoCellAnchor>
    <xdr:from>
      <xdr:col>0</xdr:col>
      <xdr:colOff>923925</xdr:colOff>
      <xdr:row>4</xdr:row>
      <xdr:rowOff>28575</xdr:rowOff>
    </xdr:from>
    <xdr:to>
      <xdr:col>0</xdr:col>
      <xdr:colOff>1038225</xdr:colOff>
      <xdr:row>4</xdr:row>
      <xdr:rowOff>247650</xdr:rowOff>
    </xdr:to>
    <xdr:sp>
      <xdr:nvSpPr>
        <xdr:cNvPr id="3" name="AutoShape 70"/>
        <xdr:cNvSpPr>
          <a:spLocks/>
        </xdr:cNvSpPr>
      </xdr:nvSpPr>
      <xdr:spPr>
        <a:xfrm>
          <a:off x="923925" y="742950"/>
          <a:ext cx="114300" cy="2190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1019175</xdr:colOff>
      <xdr:row>9</xdr:row>
      <xdr:rowOff>57150</xdr:rowOff>
    </xdr:from>
    <xdr:to>
      <xdr:col>0</xdr:col>
      <xdr:colOff>1133475</xdr:colOff>
      <xdr:row>9</xdr:row>
      <xdr:rowOff>276225</xdr:rowOff>
    </xdr:to>
    <xdr:sp>
      <xdr:nvSpPr>
        <xdr:cNvPr id="4" name="AutoShape 76"/>
        <xdr:cNvSpPr>
          <a:spLocks/>
        </xdr:cNvSpPr>
      </xdr:nvSpPr>
      <xdr:spPr>
        <a:xfrm>
          <a:off x="1019175" y="3143250"/>
          <a:ext cx="114300" cy="2190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714375</xdr:colOff>
      <xdr:row>878</xdr:row>
      <xdr:rowOff>285750</xdr:rowOff>
    </xdr:from>
    <xdr:to>
      <xdr:col>2</xdr:col>
      <xdr:colOff>4095750</xdr:colOff>
      <xdr:row>880</xdr:row>
      <xdr:rowOff>0</xdr:rowOff>
    </xdr:to>
    <xdr:sp>
      <xdr:nvSpPr>
        <xdr:cNvPr id="5" name="AutoShape 84"/>
        <xdr:cNvSpPr>
          <a:spLocks/>
        </xdr:cNvSpPr>
      </xdr:nvSpPr>
      <xdr:spPr>
        <a:xfrm>
          <a:off x="714375" y="361988100"/>
          <a:ext cx="5524500" cy="628650"/>
        </a:xfrm>
        <a:prstGeom prst="rect"/>
        <a:noFill/>
      </xdr:spPr>
      <xdr:txBody>
        <a:bodyPr fromWordArt="1" wrap="none">
          <a:prstTxWarp prst="textPlain"/>
        </a:bodyPr>
        <a:p>
          <a:pPr algn="ctr"/>
          <a:r>
            <a:rPr sz="9600" b="1" kern="10" spc="0">
              <a:ln w="3175" cmpd="sng">
                <a:solidFill>
                  <a:srgbClr val="000080"/>
                </a:solidFill>
                <a:headEnd type="none"/>
                <a:tailEnd type="none"/>
              </a:ln>
              <a:solidFill>
                <a:srgbClr val="000000"/>
              </a:solidFill>
              <a:latin typeface="Arial Black"/>
              <a:cs typeface="Arial Black"/>
            </a:rPr>
            <a:t>ILCAR</a:t>
          </a:r>
        </a:p>
      </xdr:txBody>
    </xdr:sp>
    <xdr:clientData/>
  </xdr:twoCellAnchor>
  <xdr:twoCellAnchor>
    <xdr:from>
      <xdr:col>0</xdr:col>
      <xdr:colOff>590550</xdr:colOff>
      <xdr:row>881</xdr:row>
      <xdr:rowOff>295275</xdr:rowOff>
    </xdr:from>
    <xdr:to>
      <xdr:col>2</xdr:col>
      <xdr:colOff>4295775</xdr:colOff>
      <xdr:row>887</xdr:row>
      <xdr:rowOff>9525</xdr:rowOff>
    </xdr:to>
    <xdr:sp>
      <xdr:nvSpPr>
        <xdr:cNvPr id="6" name="TextBox 85"/>
        <xdr:cNvSpPr txBox="1">
          <a:spLocks noChangeArrowheads="1"/>
        </xdr:cNvSpPr>
      </xdr:nvSpPr>
      <xdr:spPr>
        <a:xfrm>
          <a:off x="590550" y="363293025"/>
          <a:ext cx="5848350" cy="20002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r>
            <a:rPr lang="en-US" cap="none" sz="1200" b="0" i="0" u="none" baseline="0">
              <a:latin typeface="Arial"/>
              <a:ea typeface="Arial"/>
              <a:cs typeface="Arial"/>
            </a:rPr>
            <a:t>Congratulations on your completion of the FFY02 ILCAR.  Results can be determined by following the directions contained in the ILCAR foreword section as well as in the ILCAR Results form.   To submit the ILCAR to your IEMA Region, copy the document and ILCAR Results, fill in the information on the bottom of this page, then send copies of the ILCAR document, ILCAR Results and this signature page to your Regional Office.  The deadline for FFY02 ILCAR submission is 9/15/01.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1171575</xdr:colOff>
      <xdr:row>0</xdr:row>
      <xdr:rowOff>114300</xdr:rowOff>
    </xdr:from>
    <xdr:to>
      <xdr:col>2</xdr:col>
      <xdr:colOff>3886200</xdr:colOff>
      <xdr:row>1</xdr:row>
      <xdr:rowOff>47625</xdr:rowOff>
    </xdr:to>
    <xdr:sp>
      <xdr:nvSpPr>
        <xdr:cNvPr id="1" name="AutoShape 1"/>
        <xdr:cNvSpPr>
          <a:spLocks/>
        </xdr:cNvSpPr>
      </xdr:nvSpPr>
      <xdr:spPr>
        <a:xfrm>
          <a:off x="1171575" y="114300"/>
          <a:ext cx="4857750" cy="419100"/>
        </a:xfrm>
        <a:prstGeom prst="rect"/>
        <a:noFill/>
      </xdr:spPr>
      <xdr:txBody>
        <a:bodyPr fromWordArt="1" wrap="none">
          <a:prstTxWarp prst="textPlain"/>
        </a:bodyPr>
        <a:p>
          <a:pPr algn="ctr"/>
          <a:r>
            <a:rPr sz="1800" kern="10" spc="0">
              <a:ln w="9525" cmpd="sng">
                <a:solidFill>
                  <a:srgbClr val="000000"/>
                </a:solidFill>
                <a:headEnd type="none"/>
                <a:tailEnd type="none"/>
              </a:ln>
              <a:solidFill>
                <a:srgbClr val="0000FF"/>
              </a:solidFill>
              <a:latin typeface="Arial Black"/>
              <a:cs typeface="Arial Black"/>
            </a:rPr>
            <a:t>Comments - Additional Space</a:t>
          </a:r>
        </a:p>
      </xdr:txBody>
    </xdr:sp>
    <xdr:clientData/>
  </xdr:twoCellAnchor>
  <xdr:twoCellAnchor>
    <xdr:from>
      <xdr:col>1</xdr:col>
      <xdr:colOff>219075</xdr:colOff>
      <xdr:row>1</xdr:row>
      <xdr:rowOff>66675</xdr:rowOff>
    </xdr:from>
    <xdr:to>
      <xdr:col>2</xdr:col>
      <xdr:colOff>3810000</xdr:colOff>
      <xdr:row>1</xdr:row>
      <xdr:rowOff>552450</xdr:rowOff>
    </xdr:to>
    <xdr:sp>
      <xdr:nvSpPr>
        <xdr:cNvPr id="2" name="TextBox 2"/>
        <xdr:cNvSpPr txBox="1">
          <a:spLocks noChangeArrowheads="1"/>
        </xdr:cNvSpPr>
      </xdr:nvSpPr>
      <xdr:spPr>
        <a:xfrm>
          <a:off x="1485900" y="552450"/>
          <a:ext cx="4467225" cy="4857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For any characteristics determined to be "Partial" (partially exhibited by the jurisdiction) that were not already addressed in the space provided after each EMF within the ILCAR document.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5</xdr:row>
      <xdr:rowOff>200025</xdr:rowOff>
    </xdr:from>
    <xdr:ext cx="10125075" cy="247650"/>
    <xdr:sp>
      <xdr:nvSpPr>
        <xdr:cNvPr id="1" name="TextBox 1"/>
        <xdr:cNvSpPr txBox="1">
          <a:spLocks noChangeArrowheads="1"/>
        </xdr:cNvSpPr>
      </xdr:nvSpPr>
      <xdr:spPr>
        <a:xfrm>
          <a:off x="323850" y="1371600"/>
          <a:ext cx="10125075" cy="247650"/>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This document contains calculated results from the Illinois Local Capabilities Assessment for Readiness (ILCAR) FFY02 Self-Assessment.</a:t>
          </a:r>
        </a:p>
      </xdr:txBody>
    </xdr:sp>
    <xdr:clientData/>
  </xdr:oneCellAnchor>
  <xdr:twoCellAnchor>
    <xdr:from>
      <xdr:col>8</xdr:col>
      <xdr:colOff>419100</xdr:colOff>
      <xdr:row>8</xdr:row>
      <xdr:rowOff>180975</xdr:rowOff>
    </xdr:from>
    <xdr:to>
      <xdr:col>8</xdr:col>
      <xdr:colOff>2724150</xdr:colOff>
      <xdr:row>8</xdr:row>
      <xdr:rowOff>542925</xdr:rowOff>
    </xdr:to>
    <xdr:sp>
      <xdr:nvSpPr>
        <xdr:cNvPr id="2" name="AutoShape 3"/>
        <xdr:cNvSpPr>
          <a:spLocks/>
        </xdr:cNvSpPr>
      </xdr:nvSpPr>
      <xdr:spPr>
        <a:xfrm>
          <a:off x="8020050" y="2790825"/>
          <a:ext cx="2305050" cy="361950"/>
        </a:xfrm>
        <a:prstGeom prst="rect"/>
        <a:noFill/>
      </xdr:spPr>
      <xdr:txBody>
        <a:bodyPr fromWordArt="1" wrap="none">
          <a:prstTxWarp prst="textPlain"/>
        </a:bodyPr>
        <a:p>
          <a:pPr algn="ctr"/>
          <a:r>
            <a:rPr sz="2000" kern="10" spc="0">
              <a:ln w="9525" cmpd="sng">
                <a:solidFill>
                  <a:srgbClr val="000000"/>
                </a:solidFill>
                <a:headEnd type="none"/>
                <a:tailEnd type="none"/>
              </a:ln>
              <a:solidFill>
                <a:srgbClr val="FFFFFF"/>
              </a:solidFill>
              <a:latin typeface="Arial Black"/>
              <a:cs typeface="Arial Black"/>
            </a:rPr>
            <a:t>ILCAR RESULTS</a:t>
          </a:r>
        </a:p>
      </xdr:txBody>
    </xdr:sp>
    <xdr:clientData/>
  </xdr:twoCellAnchor>
  <xdr:twoCellAnchor>
    <xdr:from>
      <xdr:col>5</xdr:col>
      <xdr:colOff>390525</xdr:colOff>
      <xdr:row>1</xdr:row>
      <xdr:rowOff>9525</xdr:rowOff>
    </xdr:from>
    <xdr:to>
      <xdr:col>8</xdr:col>
      <xdr:colOff>2762250</xdr:colOff>
      <xdr:row>4</xdr:row>
      <xdr:rowOff>0</xdr:rowOff>
    </xdr:to>
    <xdr:sp>
      <xdr:nvSpPr>
        <xdr:cNvPr id="3" name="AutoShape 4"/>
        <xdr:cNvSpPr>
          <a:spLocks/>
        </xdr:cNvSpPr>
      </xdr:nvSpPr>
      <xdr:spPr>
        <a:xfrm>
          <a:off x="4943475" y="285750"/>
          <a:ext cx="5419725" cy="723900"/>
        </a:xfrm>
        <a:prstGeom prst="rect"/>
        <a:noFill/>
      </xdr:spPr>
      <xdr:txBody>
        <a:bodyPr fromWordArt="1" wrap="none">
          <a:prstTxWarp prst="textPlain"/>
        </a:bodyPr>
        <a:p>
          <a:pPr algn="ctr"/>
          <a:r>
            <a:rPr sz="3200" b="1" kern="10" spc="0">
              <a:ln w="22225" cmpd="sng">
                <a:solidFill>
                  <a:srgbClr val="000080"/>
                </a:solidFill>
                <a:headEnd type="none"/>
                <a:tailEnd type="none"/>
              </a:ln>
              <a:solidFill>
                <a:srgbClr val="FFFFFF"/>
              </a:solidFill>
              <a:latin typeface="Arial Black"/>
              <a:cs typeface="Arial Black"/>
            </a:rPr>
            <a:t>FFY02 ILCAR RESULTS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927"/>
  <sheetViews>
    <sheetView tabSelected="1" workbookViewId="0" topLeftCell="A1">
      <pane ySplit="5" topLeftCell="BM6" activePane="bottomLeft" state="frozen"/>
      <selection pane="topLeft" activeCell="A1" sqref="A1"/>
      <selection pane="bottomLeft" activeCell="A11" sqref="A11"/>
    </sheetView>
  </sheetViews>
  <sheetFormatPr defaultColWidth="9.140625" defaultRowHeight="30" customHeight="1"/>
  <cols>
    <col min="1" max="1" width="19.00390625" style="9" customWidth="1"/>
    <col min="2" max="2" width="13.140625" style="1" customWidth="1"/>
    <col min="3" max="3" width="75.7109375" style="2" customWidth="1"/>
  </cols>
  <sheetData>
    <row r="1" spans="1:3" ht="13.5" customHeight="1">
      <c r="A1" s="64" t="s">
        <v>956</v>
      </c>
      <c r="B1" s="36"/>
      <c r="C1" s="37"/>
    </row>
    <row r="2" spans="1:3" ht="18" customHeight="1">
      <c r="A2" s="65" t="s">
        <v>1167</v>
      </c>
      <c r="B2" s="36"/>
      <c r="C2" s="37"/>
    </row>
    <row r="3" spans="1:3" ht="12" customHeight="1">
      <c r="A3" s="61" t="s">
        <v>617</v>
      </c>
      <c r="B3" s="15"/>
      <c r="C3" s="23"/>
    </row>
    <row r="4" spans="1:3" ht="12.75" customHeight="1">
      <c r="A4" s="62" t="s">
        <v>618</v>
      </c>
      <c r="B4" s="15"/>
      <c r="C4" s="60"/>
    </row>
    <row r="5" spans="1:3" ht="20.25" customHeight="1">
      <c r="A5" s="67"/>
      <c r="B5" s="36"/>
      <c r="C5" s="63"/>
    </row>
    <row r="6" spans="1:3" s="12" customFormat="1" ht="59.25" customHeight="1">
      <c r="A6" s="66"/>
      <c r="B6" s="38" t="s">
        <v>1126</v>
      </c>
      <c r="C6" s="39"/>
    </row>
    <row r="7" spans="1:3" s="12" customFormat="1" ht="20.25" customHeight="1">
      <c r="A7" s="68" t="s">
        <v>693</v>
      </c>
      <c r="B7" s="38"/>
      <c r="C7" s="39"/>
    </row>
    <row r="8" spans="1:3" s="12" customFormat="1" ht="30" customHeight="1">
      <c r="A8" s="19"/>
      <c r="B8" s="20" t="s">
        <v>644</v>
      </c>
      <c r="C8" s="21"/>
    </row>
    <row r="9" spans="1:3" ht="57" customHeight="1">
      <c r="A9" s="69"/>
      <c r="B9" s="33" t="s">
        <v>645</v>
      </c>
      <c r="C9" s="34" t="s">
        <v>646</v>
      </c>
    </row>
    <row r="10" spans="1:3" ht="23.25" customHeight="1">
      <c r="A10" s="87" t="s">
        <v>692</v>
      </c>
      <c r="B10" s="15" t="s">
        <v>647</v>
      </c>
      <c r="C10" s="16"/>
    </row>
    <row r="11" spans="1:3" ht="38.25" customHeight="1">
      <c r="A11" s="10"/>
      <c r="B11" s="15" t="s">
        <v>648</v>
      </c>
      <c r="C11" s="23" t="s">
        <v>649</v>
      </c>
    </row>
    <row r="12" spans="1:3" ht="26.25" customHeight="1">
      <c r="A12" s="27"/>
      <c r="B12" s="1" t="s">
        <v>650</v>
      </c>
      <c r="C12" s="2" t="s">
        <v>651</v>
      </c>
    </row>
    <row r="13" spans="1:3" ht="39" customHeight="1">
      <c r="A13" s="10"/>
      <c r="B13" s="15" t="s">
        <v>652</v>
      </c>
      <c r="C13" s="23" t="s">
        <v>653</v>
      </c>
    </row>
    <row r="14" spans="1:3" ht="51" customHeight="1">
      <c r="A14" s="27"/>
      <c r="B14" s="1" t="s">
        <v>654</v>
      </c>
      <c r="C14" s="2" t="s">
        <v>655</v>
      </c>
    </row>
    <row r="15" spans="1:3" ht="24.75" customHeight="1">
      <c r="A15" s="10"/>
      <c r="B15" s="15" t="s">
        <v>656</v>
      </c>
      <c r="C15" s="23" t="s">
        <v>657</v>
      </c>
    </row>
    <row r="16" spans="1:3" ht="27" customHeight="1">
      <c r="A16" s="27"/>
      <c r="B16" s="1" t="s">
        <v>658</v>
      </c>
      <c r="C16" s="2" t="s">
        <v>659</v>
      </c>
    </row>
    <row r="17" spans="1:3" ht="39" customHeight="1">
      <c r="A17" s="10"/>
      <c r="B17" s="15" t="s">
        <v>660</v>
      </c>
      <c r="C17" s="23" t="s">
        <v>661</v>
      </c>
    </row>
    <row r="18" spans="1:3" ht="30" customHeight="1">
      <c r="A18" s="71"/>
      <c r="B18" s="33" t="s">
        <v>662</v>
      </c>
      <c r="C18" s="34" t="s">
        <v>12</v>
      </c>
    </row>
    <row r="19" spans="1:3" ht="24.75" customHeight="1">
      <c r="A19" s="70"/>
      <c r="B19" s="23" t="s">
        <v>647</v>
      </c>
      <c r="C19" s="23"/>
    </row>
    <row r="20" spans="1:3" ht="30" customHeight="1">
      <c r="A20" s="10"/>
      <c r="B20" s="15" t="s">
        <v>13</v>
      </c>
      <c r="C20" s="23" t="s">
        <v>14</v>
      </c>
    </row>
    <row r="21" spans="1:3" ht="30" customHeight="1">
      <c r="A21" s="27"/>
      <c r="B21" s="1" t="s">
        <v>15</v>
      </c>
      <c r="C21" s="2" t="s">
        <v>16</v>
      </c>
    </row>
    <row r="22" spans="1:3" ht="36.75" customHeight="1">
      <c r="A22" s="10"/>
      <c r="B22" s="15" t="s">
        <v>17</v>
      </c>
      <c r="C22" s="23" t="s">
        <v>18</v>
      </c>
    </row>
    <row r="23" spans="1:3" ht="35.25" customHeight="1">
      <c r="A23" s="27"/>
      <c r="B23" s="1" t="s">
        <v>19</v>
      </c>
      <c r="C23" s="2" t="s">
        <v>20</v>
      </c>
    </row>
    <row r="24" spans="1:3" ht="24.75" customHeight="1">
      <c r="A24" s="10"/>
      <c r="B24" s="15" t="s">
        <v>98</v>
      </c>
      <c r="C24" s="23" t="s">
        <v>99</v>
      </c>
    </row>
    <row r="25" spans="1:3" ht="30" customHeight="1">
      <c r="A25" s="40">
        <f>COUNTIF(A11:A24,"Yes")</f>
        <v>0</v>
      </c>
      <c r="B25" s="41"/>
      <c r="C25" s="42" t="s">
        <v>664</v>
      </c>
    </row>
    <row r="26" spans="1:3" ht="30" customHeight="1">
      <c r="A26" s="40">
        <f>COUNTIF(A11:A24,"NA")</f>
        <v>0</v>
      </c>
      <c r="B26" s="41"/>
      <c r="C26" s="42" t="s">
        <v>663</v>
      </c>
    </row>
    <row r="27" spans="1:3" ht="30" customHeight="1">
      <c r="A27" s="40">
        <f>SUM(12-A26)</f>
        <v>12</v>
      </c>
      <c r="B27" s="41"/>
      <c r="C27" s="42" t="s">
        <v>665</v>
      </c>
    </row>
    <row r="28" spans="1:3" ht="30" customHeight="1">
      <c r="A28" s="40">
        <f>COUNTIF(A11:A24,"Partial")</f>
        <v>0</v>
      </c>
      <c r="B28" s="41"/>
      <c r="C28" s="42" t="s">
        <v>250</v>
      </c>
    </row>
    <row r="29" spans="1:3" ht="30" customHeight="1">
      <c r="A29" s="11"/>
      <c r="B29" s="13"/>
      <c r="C29" s="14" t="s">
        <v>914</v>
      </c>
    </row>
    <row r="30" spans="1:3" ht="30" customHeight="1">
      <c r="A30" s="28" t="s">
        <v>251</v>
      </c>
      <c r="B30" s="29"/>
      <c r="C30" s="88"/>
    </row>
    <row r="31" spans="1:3" ht="30" customHeight="1">
      <c r="A31" s="30" t="s">
        <v>251</v>
      </c>
      <c r="B31" s="31"/>
      <c r="C31" s="88"/>
    </row>
    <row r="32" spans="1:3" ht="30" customHeight="1">
      <c r="A32" s="30" t="s">
        <v>251</v>
      </c>
      <c r="B32" s="32"/>
      <c r="C32" s="88"/>
    </row>
    <row r="33" spans="1:3" ht="30" customHeight="1">
      <c r="A33" s="56" t="s">
        <v>915</v>
      </c>
      <c r="B33" s="51"/>
      <c r="C33" s="52"/>
    </row>
    <row r="34" spans="1:3" ht="18.75" customHeight="1">
      <c r="A34" s="22"/>
      <c r="B34" s="17"/>
      <c r="C34" s="18"/>
    </row>
    <row r="35" spans="1:3" ht="30" customHeight="1">
      <c r="A35" s="22"/>
      <c r="B35" s="24" t="s">
        <v>21</v>
      </c>
      <c r="C35" s="18"/>
    </row>
    <row r="36" spans="1:3" ht="40.5" customHeight="1">
      <c r="A36" s="70"/>
      <c r="B36" s="33" t="s">
        <v>22</v>
      </c>
      <c r="C36" s="34" t="s">
        <v>1112</v>
      </c>
    </row>
    <row r="37" spans="1:3" ht="30" customHeight="1">
      <c r="A37" s="70"/>
      <c r="B37" s="23" t="s">
        <v>647</v>
      </c>
      <c r="C37" s="23"/>
    </row>
    <row r="38" spans="1:3" ht="40.5" customHeight="1">
      <c r="A38" s="10"/>
      <c r="B38" s="15" t="s">
        <v>1113</v>
      </c>
      <c r="C38" s="23" t="s">
        <v>1114</v>
      </c>
    </row>
    <row r="39" spans="1:3" ht="42.75" customHeight="1">
      <c r="A39" s="27"/>
      <c r="B39" s="1" t="s">
        <v>1115</v>
      </c>
      <c r="C39" s="2" t="s">
        <v>1116</v>
      </c>
    </row>
    <row r="40" spans="1:3" ht="39.75" customHeight="1">
      <c r="A40" s="10"/>
      <c r="B40" s="15" t="s">
        <v>1117</v>
      </c>
      <c r="C40" s="23" t="s">
        <v>1118</v>
      </c>
    </row>
    <row r="41" spans="1:3" ht="30" customHeight="1">
      <c r="A41" s="27"/>
      <c r="B41" s="1" t="s">
        <v>1119</v>
      </c>
      <c r="C41" s="2" t="s">
        <v>1120</v>
      </c>
    </row>
    <row r="42" spans="1:3" ht="30" customHeight="1">
      <c r="A42" s="10"/>
      <c r="B42" s="15" t="s">
        <v>1121</v>
      </c>
      <c r="C42" s="23" t="s">
        <v>1122</v>
      </c>
    </row>
    <row r="43" spans="1:3" ht="36.75" customHeight="1">
      <c r="A43" s="27"/>
      <c r="B43" s="1" t="s">
        <v>1123</v>
      </c>
      <c r="C43" s="2" t="s">
        <v>406</v>
      </c>
    </row>
    <row r="44" spans="1:3" ht="30" customHeight="1">
      <c r="A44" s="70"/>
      <c r="B44" s="33" t="s">
        <v>1124</v>
      </c>
      <c r="C44" s="34" t="s">
        <v>1125</v>
      </c>
    </row>
    <row r="45" spans="1:3" ht="27.75" customHeight="1">
      <c r="A45" s="70"/>
      <c r="B45" s="23" t="s">
        <v>647</v>
      </c>
      <c r="C45" s="23"/>
    </row>
    <row r="46" spans="1:3" ht="30" customHeight="1">
      <c r="A46" s="10"/>
      <c r="B46" s="15" t="s">
        <v>1006</v>
      </c>
      <c r="C46" s="23" t="s">
        <v>1007</v>
      </c>
    </row>
    <row r="47" spans="1:3" ht="39.75" customHeight="1">
      <c r="A47" s="27"/>
      <c r="B47" s="1" t="s">
        <v>1127</v>
      </c>
      <c r="C47" s="2" t="s">
        <v>1128</v>
      </c>
    </row>
    <row r="48" spans="1:3" ht="38.25" customHeight="1">
      <c r="A48" s="10"/>
      <c r="B48" s="15" t="s">
        <v>1129</v>
      </c>
      <c r="C48" s="23" t="s">
        <v>1130</v>
      </c>
    </row>
    <row r="49" spans="1:3" ht="30" customHeight="1">
      <c r="A49" s="27"/>
      <c r="B49" s="1" t="s">
        <v>1131</v>
      </c>
      <c r="C49" s="2" t="s">
        <v>1132</v>
      </c>
    </row>
    <row r="50" spans="1:3" ht="27.75" customHeight="1">
      <c r="A50" s="10"/>
      <c r="B50" s="15" t="s">
        <v>1133</v>
      </c>
      <c r="C50" s="23" t="s">
        <v>1134</v>
      </c>
    </row>
    <row r="51" spans="1:3" ht="42.75" customHeight="1">
      <c r="A51" s="27"/>
      <c r="B51" s="1" t="s">
        <v>1135</v>
      </c>
      <c r="C51" s="2" t="s">
        <v>1136</v>
      </c>
    </row>
    <row r="52" spans="1:3" ht="30" customHeight="1">
      <c r="A52" s="40">
        <f>COUNTIF(A38:A51,"Yes")</f>
        <v>0</v>
      </c>
      <c r="B52" s="41"/>
      <c r="C52" s="42" t="s">
        <v>664</v>
      </c>
    </row>
    <row r="53" spans="1:3" ht="30" customHeight="1">
      <c r="A53" s="40">
        <f>COUNTIF(A38:A51,"NA")</f>
        <v>0</v>
      </c>
      <c r="B53" s="41"/>
      <c r="C53" s="42" t="s">
        <v>663</v>
      </c>
    </row>
    <row r="54" spans="1:3" ht="30" customHeight="1">
      <c r="A54" s="40">
        <f>SUM(12-A53)</f>
        <v>12</v>
      </c>
      <c r="B54" s="41"/>
      <c r="C54" s="42" t="s">
        <v>665</v>
      </c>
    </row>
    <row r="55" spans="1:3" ht="30" customHeight="1">
      <c r="A55" s="40">
        <f>COUNTIF(A38:A51,"Partial")</f>
        <v>0</v>
      </c>
      <c r="B55" s="43"/>
      <c r="C55" s="44" t="s">
        <v>250</v>
      </c>
    </row>
    <row r="56" spans="1:3" ht="30" customHeight="1">
      <c r="A56" s="11"/>
      <c r="B56" s="13"/>
      <c r="C56" s="14" t="s">
        <v>914</v>
      </c>
    </row>
    <row r="57" spans="1:3" ht="30" customHeight="1">
      <c r="A57" s="28" t="s">
        <v>251</v>
      </c>
      <c r="B57" s="29"/>
      <c r="C57" s="89"/>
    </row>
    <row r="58" spans="1:3" ht="30" customHeight="1">
      <c r="A58" s="30" t="s">
        <v>251</v>
      </c>
      <c r="B58" s="31"/>
      <c r="C58" s="89"/>
    </row>
    <row r="59" spans="1:3" ht="30" customHeight="1">
      <c r="A59" s="30" t="s">
        <v>251</v>
      </c>
      <c r="B59" s="32"/>
      <c r="C59" s="89"/>
    </row>
    <row r="60" spans="1:3" ht="30" customHeight="1">
      <c r="A60" s="56" t="s">
        <v>915</v>
      </c>
      <c r="B60" s="51"/>
      <c r="C60" s="52"/>
    </row>
    <row r="61" spans="1:3" ht="21.75" customHeight="1">
      <c r="A61" s="22"/>
      <c r="B61" s="17"/>
      <c r="C61" s="18"/>
    </row>
    <row r="62" spans="1:3" ht="30" customHeight="1">
      <c r="A62" s="22"/>
      <c r="B62" s="24" t="s">
        <v>1137</v>
      </c>
      <c r="C62" s="18"/>
    </row>
    <row r="63" spans="1:3" ht="30" customHeight="1">
      <c r="A63" s="70"/>
      <c r="B63" s="33" t="s">
        <v>1138</v>
      </c>
      <c r="C63" s="34" t="s">
        <v>1139</v>
      </c>
    </row>
    <row r="64" spans="1:3" ht="30" customHeight="1">
      <c r="A64" s="70"/>
      <c r="B64" s="23" t="s">
        <v>647</v>
      </c>
      <c r="C64" s="23"/>
    </row>
    <row r="65" spans="1:3" ht="30" customHeight="1">
      <c r="A65" s="10"/>
      <c r="B65" s="15" t="s">
        <v>1140</v>
      </c>
      <c r="C65" s="23" t="s">
        <v>1008</v>
      </c>
    </row>
    <row r="66" spans="1:3" ht="30" customHeight="1">
      <c r="A66" s="27"/>
      <c r="B66" s="1" t="s">
        <v>1141</v>
      </c>
      <c r="C66" s="2" t="s">
        <v>1142</v>
      </c>
    </row>
    <row r="67" spans="1:3" ht="39" customHeight="1">
      <c r="A67" s="10"/>
      <c r="B67" s="15" t="s">
        <v>1143</v>
      </c>
      <c r="C67" s="23" t="s">
        <v>1144</v>
      </c>
    </row>
    <row r="68" spans="1:3" ht="42.75" customHeight="1">
      <c r="A68" s="27"/>
      <c r="B68" s="1" t="s">
        <v>1145</v>
      </c>
      <c r="C68" s="2" t="s">
        <v>1146</v>
      </c>
    </row>
    <row r="69" spans="1:3" ht="42.75" customHeight="1">
      <c r="A69" s="10"/>
      <c r="B69" s="15" t="s">
        <v>1147</v>
      </c>
      <c r="C69" s="23" t="s">
        <v>1148</v>
      </c>
    </row>
    <row r="70" spans="1:3" ht="54" customHeight="1">
      <c r="A70" s="27"/>
      <c r="B70" s="1" t="s">
        <v>1149</v>
      </c>
      <c r="C70" s="4" t="s">
        <v>1150</v>
      </c>
    </row>
    <row r="71" spans="1:3" ht="42.75" customHeight="1">
      <c r="A71" s="10"/>
      <c r="B71" s="15" t="s">
        <v>1151</v>
      </c>
      <c r="C71" s="23" t="s">
        <v>59</v>
      </c>
    </row>
    <row r="72" spans="1:3" ht="39.75" customHeight="1">
      <c r="A72" s="27"/>
      <c r="B72" s="1" t="s">
        <v>60</v>
      </c>
      <c r="C72" s="2" t="s">
        <v>814</v>
      </c>
    </row>
    <row r="73" spans="1:3" ht="34.5" customHeight="1">
      <c r="A73" s="10"/>
      <c r="B73" s="15" t="s">
        <v>1001</v>
      </c>
      <c r="C73" s="23" t="s">
        <v>1002</v>
      </c>
    </row>
    <row r="74" spans="1:3" ht="25.5" customHeight="1">
      <c r="A74" s="70"/>
      <c r="B74" s="33" t="s">
        <v>815</v>
      </c>
      <c r="C74" s="34" t="s">
        <v>64</v>
      </c>
    </row>
    <row r="75" spans="1:3" ht="24" customHeight="1">
      <c r="A75" s="70"/>
      <c r="B75" s="23" t="s">
        <v>647</v>
      </c>
      <c r="C75" s="23"/>
    </row>
    <row r="76" spans="1:3" ht="52.5" customHeight="1">
      <c r="A76" s="10"/>
      <c r="B76" s="15" t="s">
        <v>65</v>
      </c>
      <c r="C76" s="25" t="s">
        <v>66</v>
      </c>
    </row>
    <row r="77" spans="1:3" ht="40.5" customHeight="1">
      <c r="A77" s="27"/>
      <c r="B77" s="1" t="s">
        <v>67</v>
      </c>
      <c r="C77" s="2" t="s">
        <v>69</v>
      </c>
    </row>
    <row r="78" spans="1:3" ht="30" customHeight="1">
      <c r="A78" s="10"/>
      <c r="B78" s="15" t="s">
        <v>70</v>
      </c>
      <c r="C78" s="23" t="s">
        <v>71</v>
      </c>
    </row>
    <row r="79" spans="1:3" ht="30" customHeight="1">
      <c r="A79" s="70"/>
      <c r="B79" s="33" t="s">
        <v>72</v>
      </c>
      <c r="C79" s="34" t="s">
        <v>73</v>
      </c>
    </row>
    <row r="80" spans="1:3" ht="30" customHeight="1">
      <c r="A80" s="70"/>
      <c r="B80" s="15" t="s">
        <v>647</v>
      </c>
      <c r="C80" s="23"/>
    </row>
    <row r="81" spans="1:3" ht="30" customHeight="1">
      <c r="A81" s="10"/>
      <c r="B81" s="26" t="s">
        <v>1004</v>
      </c>
      <c r="C81" s="23" t="s">
        <v>1003</v>
      </c>
    </row>
    <row r="82" spans="1:3" ht="30" customHeight="1">
      <c r="A82" s="27"/>
      <c r="B82" s="1" t="s">
        <v>1005</v>
      </c>
      <c r="C82" s="2" t="s">
        <v>74</v>
      </c>
    </row>
    <row r="83" spans="1:3" ht="25.5" customHeight="1">
      <c r="A83" s="10"/>
      <c r="B83" s="26" t="s">
        <v>490</v>
      </c>
      <c r="C83" s="23" t="s">
        <v>75</v>
      </c>
    </row>
    <row r="84" spans="1:3" ht="42" customHeight="1">
      <c r="A84" s="27"/>
      <c r="B84" s="3" t="s">
        <v>491</v>
      </c>
      <c r="C84" s="2" t="s">
        <v>76</v>
      </c>
    </row>
    <row r="85" spans="1:3" ht="42" customHeight="1">
      <c r="A85" s="10"/>
      <c r="B85" s="26" t="s">
        <v>492</v>
      </c>
      <c r="C85" s="23" t="s">
        <v>77</v>
      </c>
    </row>
    <row r="86" spans="1:3" ht="30" customHeight="1">
      <c r="A86" s="27"/>
      <c r="B86" s="3" t="s">
        <v>493</v>
      </c>
      <c r="C86" s="2" t="s">
        <v>78</v>
      </c>
    </row>
    <row r="87" spans="1:3" ht="39.75" customHeight="1">
      <c r="A87" s="10"/>
      <c r="B87" s="15" t="s">
        <v>494</v>
      </c>
      <c r="C87" s="23" t="s">
        <v>836</v>
      </c>
    </row>
    <row r="88" spans="1:3" ht="30" customHeight="1">
      <c r="A88" s="40">
        <f>COUNTIF(A65:A87,"Yes")</f>
        <v>0</v>
      </c>
      <c r="B88" s="41"/>
      <c r="C88" s="42" t="s">
        <v>664</v>
      </c>
    </row>
    <row r="89" spans="1:3" ht="30" customHeight="1">
      <c r="A89" s="40">
        <f>COUNTIF(A65:A87,"NA")</f>
        <v>0</v>
      </c>
      <c r="B89" s="41"/>
      <c r="C89" s="42" t="s">
        <v>663</v>
      </c>
    </row>
    <row r="90" spans="1:3" ht="30" customHeight="1">
      <c r="A90" s="40">
        <f>SUM(19-A89)</f>
        <v>19</v>
      </c>
      <c r="B90" s="41"/>
      <c r="C90" s="42" t="s">
        <v>665</v>
      </c>
    </row>
    <row r="91" spans="1:3" ht="30" customHeight="1">
      <c r="A91" s="40">
        <f>COUNTIF(A65:A87,"Partial")</f>
        <v>0</v>
      </c>
      <c r="B91" s="43"/>
      <c r="C91" s="44" t="s">
        <v>250</v>
      </c>
    </row>
    <row r="92" spans="1:3" ht="30" customHeight="1">
      <c r="A92" s="11"/>
      <c r="B92" s="13"/>
      <c r="C92" s="14" t="s">
        <v>914</v>
      </c>
    </row>
    <row r="93" spans="1:3" ht="30" customHeight="1">
      <c r="A93" s="28" t="s">
        <v>251</v>
      </c>
      <c r="B93" s="29"/>
      <c r="C93" s="88"/>
    </row>
    <row r="94" spans="1:3" ht="30" customHeight="1">
      <c r="A94" s="30" t="s">
        <v>251</v>
      </c>
      <c r="B94" s="31"/>
      <c r="C94" s="88"/>
    </row>
    <row r="95" spans="1:3" ht="30" customHeight="1">
      <c r="A95" s="30" t="s">
        <v>251</v>
      </c>
      <c r="B95" s="32"/>
      <c r="C95" s="88"/>
    </row>
    <row r="96" spans="1:3" ht="30" customHeight="1">
      <c r="A96" s="56" t="s">
        <v>915</v>
      </c>
      <c r="B96" s="51"/>
      <c r="C96" s="52"/>
    </row>
    <row r="97" spans="1:3" ht="17.25" customHeight="1">
      <c r="A97" s="22"/>
      <c r="B97" s="17"/>
      <c r="C97" s="18"/>
    </row>
    <row r="98" spans="1:3" ht="30" customHeight="1">
      <c r="A98" s="22"/>
      <c r="B98" s="24" t="s">
        <v>79</v>
      </c>
      <c r="C98" s="18"/>
    </row>
    <row r="99" spans="1:3" ht="30" customHeight="1">
      <c r="A99" s="70"/>
      <c r="B99" s="17" t="s">
        <v>80</v>
      </c>
      <c r="C99" s="18"/>
    </row>
    <row r="100" spans="1:3" ht="42" customHeight="1">
      <c r="A100" s="70"/>
      <c r="B100" s="33" t="s">
        <v>837</v>
      </c>
      <c r="C100" s="35" t="s">
        <v>838</v>
      </c>
    </row>
    <row r="101" spans="1:3" ht="30" customHeight="1">
      <c r="A101" s="70"/>
      <c r="B101" s="23" t="s">
        <v>647</v>
      </c>
      <c r="C101" s="23"/>
    </row>
    <row r="102" spans="1:3" ht="40.5" customHeight="1">
      <c r="A102" s="10"/>
      <c r="B102" s="15" t="s">
        <v>81</v>
      </c>
      <c r="C102" s="23" t="s">
        <v>751</v>
      </c>
    </row>
    <row r="103" spans="1:3" ht="30" customHeight="1">
      <c r="A103" s="27"/>
      <c r="B103" s="1" t="s">
        <v>752</v>
      </c>
      <c r="C103" s="2" t="s">
        <v>784</v>
      </c>
    </row>
    <row r="104" spans="1:3" ht="43.5" customHeight="1">
      <c r="A104" s="10"/>
      <c r="B104" s="15" t="s">
        <v>785</v>
      </c>
      <c r="C104" s="23" t="s">
        <v>786</v>
      </c>
    </row>
    <row r="105" spans="1:3" ht="42.75" customHeight="1">
      <c r="A105" s="27"/>
      <c r="B105" s="1" t="s">
        <v>787</v>
      </c>
      <c r="C105" s="2" t="s">
        <v>788</v>
      </c>
    </row>
    <row r="106" spans="1:3" ht="42.75" customHeight="1">
      <c r="A106" s="10"/>
      <c r="B106" s="15" t="s">
        <v>789</v>
      </c>
      <c r="C106" s="23" t="s">
        <v>790</v>
      </c>
    </row>
    <row r="107" spans="1:3" ht="42" customHeight="1">
      <c r="A107" s="27"/>
      <c r="B107" s="1" t="s">
        <v>791</v>
      </c>
      <c r="C107" s="2" t="s">
        <v>792</v>
      </c>
    </row>
    <row r="108" spans="1:3" ht="43.5" customHeight="1">
      <c r="A108" s="70"/>
      <c r="B108" s="33" t="s">
        <v>793</v>
      </c>
      <c r="C108" s="34" t="s">
        <v>82</v>
      </c>
    </row>
    <row r="109" spans="1:3" ht="30" customHeight="1">
      <c r="A109" s="70"/>
      <c r="B109" s="15" t="s">
        <v>647</v>
      </c>
      <c r="C109" s="23"/>
    </row>
    <row r="110" spans="1:3" ht="42.75" customHeight="1">
      <c r="A110" s="10"/>
      <c r="B110" s="15" t="s">
        <v>839</v>
      </c>
      <c r="C110" s="23" t="s">
        <v>840</v>
      </c>
    </row>
    <row r="111" spans="1:3" ht="35.25" customHeight="1">
      <c r="A111" s="27"/>
      <c r="B111" s="1" t="s">
        <v>83</v>
      </c>
      <c r="C111" s="2" t="s">
        <v>84</v>
      </c>
    </row>
    <row r="112" spans="1:3" ht="38.25" customHeight="1">
      <c r="A112" s="10"/>
      <c r="B112" s="15" t="s">
        <v>85</v>
      </c>
      <c r="C112" s="23" t="s">
        <v>86</v>
      </c>
    </row>
    <row r="113" spans="1:3" ht="36" customHeight="1">
      <c r="A113" s="27"/>
      <c r="B113" s="1" t="s">
        <v>87</v>
      </c>
      <c r="C113" s="2" t="s">
        <v>88</v>
      </c>
    </row>
    <row r="114" spans="1:3" ht="30" customHeight="1">
      <c r="A114" s="70"/>
      <c r="B114" s="33" t="s">
        <v>89</v>
      </c>
      <c r="C114" s="34" t="s">
        <v>90</v>
      </c>
    </row>
    <row r="115" spans="1:3" ht="30" customHeight="1">
      <c r="A115" s="70"/>
      <c r="B115" s="15" t="s">
        <v>647</v>
      </c>
      <c r="C115" s="23"/>
    </row>
    <row r="116" spans="1:3" ht="38.25" customHeight="1">
      <c r="A116" s="10"/>
      <c r="B116" s="15" t="s">
        <v>91</v>
      </c>
      <c r="C116" s="23" t="s">
        <v>92</v>
      </c>
    </row>
    <row r="117" spans="1:3" ht="45.75" customHeight="1">
      <c r="A117" s="27"/>
      <c r="B117" s="1" t="s">
        <v>93</v>
      </c>
      <c r="C117" s="2" t="s">
        <v>94</v>
      </c>
    </row>
    <row r="118" spans="1:3" ht="30" customHeight="1">
      <c r="A118" s="70"/>
      <c r="B118" s="17" t="s">
        <v>95</v>
      </c>
      <c r="C118" s="18"/>
    </row>
    <row r="119" spans="1:3" ht="39.75" customHeight="1">
      <c r="A119" s="70"/>
      <c r="B119" s="33" t="s">
        <v>96</v>
      </c>
      <c r="C119" s="34" t="s">
        <v>869</v>
      </c>
    </row>
    <row r="120" spans="1:3" ht="30" customHeight="1">
      <c r="A120" s="70"/>
      <c r="B120" s="15" t="s">
        <v>647</v>
      </c>
      <c r="C120" s="23"/>
    </row>
    <row r="121" spans="1:3" ht="30" customHeight="1">
      <c r="A121" s="10"/>
      <c r="B121" s="15" t="s">
        <v>870</v>
      </c>
      <c r="C121" s="23" t="s">
        <v>871</v>
      </c>
    </row>
    <row r="122" spans="1:3" ht="30" customHeight="1">
      <c r="A122" s="27"/>
      <c r="B122" s="1" t="s">
        <v>872</v>
      </c>
      <c r="C122" s="2" t="s">
        <v>873</v>
      </c>
    </row>
    <row r="123" spans="1:3" ht="30" customHeight="1">
      <c r="A123" s="10"/>
      <c r="B123" s="15" t="s">
        <v>874</v>
      </c>
      <c r="C123" s="23" t="s">
        <v>875</v>
      </c>
    </row>
    <row r="124" spans="1:3" ht="30" customHeight="1">
      <c r="A124" s="27"/>
      <c r="B124" s="1" t="s">
        <v>876</v>
      </c>
      <c r="C124" s="2" t="s">
        <v>877</v>
      </c>
    </row>
    <row r="125" spans="1:3" ht="44.25" customHeight="1">
      <c r="A125" s="10"/>
      <c r="B125" s="15" t="s">
        <v>878</v>
      </c>
      <c r="C125" s="23" t="s">
        <v>879</v>
      </c>
    </row>
    <row r="126" spans="1:3" ht="30" customHeight="1">
      <c r="A126" s="70"/>
      <c r="B126" s="33" t="s">
        <v>880</v>
      </c>
      <c r="C126" s="34" t="s">
        <v>881</v>
      </c>
    </row>
    <row r="127" spans="1:3" ht="30" customHeight="1">
      <c r="A127" s="70"/>
      <c r="B127" s="23" t="s">
        <v>647</v>
      </c>
      <c r="C127" s="23"/>
    </row>
    <row r="128" spans="1:3" ht="28.5" customHeight="1">
      <c r="A128" s="10"/>
      <c r="B128" s="15" t="s">
        <v>882</v>
      </c>
      <c r="C128" s="23" t="s">
        <v>539</v>
      </c>
    </row>
    <row r="129" spans="1:3" ht="40.5" customHeight="1">
      <c r="A129" s="27"/>
      <c r="B129" s="1" t="s">
        <v>540</v>
      </c>
      <c r="C129" s="2" t="s">
        <v>541</v>
      </c>
    </row>
    <row r="130" spans="1:3" ht="47.25" customHeight="1">
      <c r="A130" s="10"/>
      <c r="B130" s="15" t="s">
        <v>542</v>
      </c>
      <c r="C130" s="23" t="s">
        <v>543</v>
      </c>
    </row>
    <row r="131" spans="1:3" ht="30" customHeight="1">
      <c r="A131" s="70"/>
      <c r="B131" s="33" t="s">
        <v>544</v>
      </c>
      <c r="C131" s="34" t="s">
        <v>545</v>
      </c>
    </row>
    <row r="132" spans="1:3" ht="30" customHeight="1">
      <c r="A132" s="70"/>
      <c r="B132" s="15" t="s">
        <v>647</v>
      </c>
      <c r="C132" s="23"/>
    </row>
    <row r="133" spans="1:3" ht="30" customHeight="1">
      <c r="A133" s="10"/>
      <c r="B133" s="15" t="s">
        <v>841</v>
      </c>
      <c r="C133" s="23" t="s">
        <v>496</v>
      </c>
    </row>
    <row r="134" spans="1:3" ht="30" customHeight="1">
      <c r="A134" s="27"/>
      <c r="B134" s="1" t="s">
        <v>497</v>
      </c>
      <c r="C134" s="2" t="s">
        <v>498</v>
      </c>
    </row>
    <row r="135" spans="1:3" ht="30" customHeight="1">
      <c r="A135" s="10"/>
      <c r="B135" s="15" t="s">
        <v>499</v>
      </c>
      <c r="C135" s="23" t="s">
        <v>500</v>
      </c>
    </row>
    <row r="136" spans="1:3" ht="42" customHeight="1">
      <c r="A136" s="27"/>
      <c r="B136" s="1" t="s">
        <v>501</v>
      </c>
      <c r="C136" s="2" t="s">
        <v>502</v>
      </c>
    </row>
    <row r="137" spans="1:3" ht="39.75" customHeight="1">
      <c r="A137" s="70"/>
      <c r="B137" s="33" t="s">
        <v>123</v>
      </c>
      <c r="C137" s="34" t="s">
        <v>124</v>
      </c>
    </row>
    <row r="138" spans="1:3" ht="30" customHeight="1">
      <c r="A138" s="70"/>
      <c r="B138" s="15" t="s">
        <v>647</v>
      </c>
      <c r="C138" s="23"/>
    </row>
    <row r="139" spans="1:3" ht="25.5" customHeight="1">
      <c r="A139" s="10"/>
      <c r="B139" s="15" t="s">
        <v>125</v>
      </c>
      <c r="C139" s="23" t="s">
        <v>126</v>
      </c>
    </row>
    <row r="140" spans="1:3" ht="30" customHeight="1">
      <c r="A140" s="27"/>
      <c r="B140" s="1" t="s">
        <v>127</v>
      </c>
      <c r="C140" s="2" t="s">
        <v>128</v>
      </c>
    </row>
    <row r="141" spans="1:3" ht="43.5" customHeight="1">
      <c r="A141" s="10"/>
      <c r="B141" s="15" t="s">
        <v>129</v>
      </c>
      <c r="C141" s="23" t="s">
        <v>130</v>
      </c>
    </row>
    <row r="142" spans="1:3" ht="35.25" customHeight="1">
      <c r="A142" s="70"/>
      <c r="B142" s="33" t="s">
        <v>131</v>
      </c>
      <c r="C142" s="34" t="s">
        <v>1248</v>
      </c>
    </row>
    <row r="143" spans="1:3" ht="30" customHeight="1">
      <c r="A143" s="70"/>
      <c r="B143" s="15" t="s">
        <v>647</v>
      </c>
      <c r="C143" s="23"/>
    </row>
    <row r="144" spans="1:3" ht="39.75" customHeight="1">
      <c r="A144" s="10"/>
      <c r="B144" s="15" t="s">
        <v>1249</v>
      </c>
      <c r="C144" s="23" t="s">
        <v>1250</v>
      </c>
    </row>
    <row r="145" spans="1:3" ht="27" customHeight="1">
      <c r="A145" s="27"/>
      <c r="B145" s="1" t="s">
        <v>1251</v>
      </c>
      <c r="C145" s="2" t="s">
        <v>1252</v>
      </c>
    </row>
    <row r="146" spans="1:3" ht="30" customHeight="1">
      <c r="A146" s="10"/>
      <c r="B146" s="15" t="s">
        <v>1253</v>
      </c>
      <c r="C146" s="23" t="s">
        <v>1254</v>
      </c>
    </row>
    <row r="147" spans="1:3" ht="30" customHeight="1">
      <c r="A147" s="27"/>
      <c r="B147" s="1" t="s">
        <v>1255</v>
      </c>
      <c r="C147" s="2" t="s">
        <v>143</v>
      </c>
    </row>
    <row r="148" spans="1:3" ht="42" customHeight="1">
      <c r="A148" s="70"/>
      <c r="B148" s="33" t="s">
        <v>144</v>
      </c>
      <c r="C148" s="34" t="s">
        <v>145</v>
      </c>
    </row>
    <row r="149" spans="1:3" ht="30" customHeight="1">
      <c r="A149" s="70"/>
      <c r="B149" s="15" t="s">
        <v>647</v>
      </c>
      <c r="C149" s="23"/>
    </row>
    <row r="150" spans="1:3" ht="39" customHeight="1">
      <c r="A150" s="10"/>
      <c r="B150" s="15" t="s">
        <v>146</v>
      </c>
      <c r="C150" s="23" t="s">
        <v>147</v>
      </c>
    </row>
    <row r="151" spans="1:3" ht="39.75" customHeight="1">
      <c r="A151" s="27"/>
      <c r="B151" s="1" t="s">
        <v>148</v>
      </c>
      <c r="C151" s="2" t="s">
        <v>149</v>
      </c>
    </row>
    <row r="152" spans="1:3" ht="40.5" customHeight="1">
      <c r="A152" s="10"/>
      <c r="B152" s="15" t="s">
        <v>150</v>
      </c>
      <c r="C152" s="23" t="s">
        <v>151</v>
      </c>
    </row>
    <row r="153" spans="1:3" ht="40.5" customHeight="1">
      <c r="A153" s="27"/>
      <c r="B153" s="1" t="s">
        <v>152</v>
      </c>
      <c r="C153" s="2" t="s">
        <v>153</v>
      </c>
    </row>
    <row r="154" spans="1:3" ht="49.5" customHeight="1">
      <c r="A154" s="10"/>
      <c r="B154" s="15" t="s">
        <v>154</v>
      </c>
      <c r="C154" s="23" t="s">
        <v>155</v>
      </c>
    </row>
    <row r="155" spans="1:3" ht="42.75" customHeight="1">
      <c r="A155" s="27"/>
      <c r="B155" s="1" t="s">
        <v>156</v>
      </c>
      <c r="C155" s="2" t="s">
        <v>157</v>
      </c>
    </row>
    <row r="156" spans="1:3" ht="44.25" customHeight="1">
      <c r="A156" s="10"/>
      <c r="B156" s="15" t="s">
        <v>158</v>
      </c>
      <c r="C156" s="23" t="s">
        <v>159</v>
      </c>
    </row>
    <row r="157" spans="1:3" ht="43.5" customHeight="1">
      <c r="A157" s="27"/>
      <c r="B157" s="1" t="s">
        <v>160</v>
      </c>
      <c r="C157" s="2" t="s">
        <v>161</v>
      </c>
    </row>
    <row r="158" spans="1:3" ht="30" customHeight="1">
      <c r="A158" s="45">
        <f>COUNTIF(A102:A157,"Yes")</f>
        <v>0</v>
      </c>
      <c r="B158" s="46"/>
      <c r="C158" s="47" t="s">
        <v>664</v>
      </c>
    </row>
    <row r="159" spans="1:3" ht="30" customHeight="1">
      <c r="A159" s="45">
        <f>COUNTIF(A102:A157,"NA")</f>
        <v>0</v>
      </c>
      <c r="B159" s="46"/>
      <c r="C159" s="47" t="s">
        <v>663</v>
      </c>
    </row>
    <row r="160" spans="1:3" ht="30" customHeight="1">
      <c r="A160" s="45">
        <f>SUM(40-A159)</f>
        <v>40</v>
      </c>
      <c r="B160" s="46"/>
      <c r="C160" s="47" t="s">
        <v>665</v>
      </c>
    </row>
    <row r="161" spans="1:3" ht="30" customHeight="1">
      <c r="A161" s="45">
        <f>COUNTIF(A102:A157,"Partial")</f>
        <v>0</v>
      </c>
      <c r="B161" s="46"/>
      <c r="C161" s="47" t="s">
        <v>250</v>
      </c>
    </row>
    <row r="162" spans="1:3" ht="30" customHeight="1">
      <c r="A162" s="11"/>
      <c r="B162" s="13"/>
      <c r="C162" s="14" t="s">
        <v>914</v>
      </c>
    </row>
    <row r="163" spans="1:3" ht="30" customHeight="1">
      <c r="A163" s="28" t="s">
        <v>251</v>
      </c>
      <c r="B163" s="29"/>
      <c r="C163" s="88"/>
    </row>
    <row r="164" spans="1:3" ht="30" customHeight="1">
      <c r="A164" s="30" t="s">
        <v>251</v>
      </c>
      <c r="B164" s="31"/>
      <c r="C164" s="88"/>
    </row>
    <row r="165" spans="1:3" ht="30" customHeight="1">
      <c r="A165" s="30" t="s">
        <v>251</v>
      </c>
      <c r="B165" s="32"/>
      <c r="C165" s="88"/>
    </row>
    <row r="166" spans="1:3" ht="30" customHeight="1">
      <c r="A166" s="56" t="s">
        <v>915</v>
      </c>
      <c r="B166" s="51"/>
      <c r="C166" s="52"/>
    </row>
    <row r="167" spans="1:3" ht="17.25" customHeight="1">
      <c r="A167" s="22"/>
      <c r="B167" s="17"/>
      <c r="C167" s="18"/>
    </row>
    <row r="168" spans="1:3" ht="30" customHeight="1">
      <c r="A168" s="22"/>
      <c r="B168" s="24" t="s">
        <v>162</v>
      </c>
      <c r="C168" s="18"/>
    </row>
    <row r="169" spans="1:3" ht="30" customHeight="1">
      <c r="A169" s="70"/>
      <c r="B169" s="17" t="s">
        <v>163</v>
      </c>
      <c r="C169" s="18"/>
    </row>
    <row r="170" spans="1:3" ht="30" customHeight="1">
      <c r="A170" s="70"/>
      <c r="B170" s="33" t="s">
        <v>164</v>
      </c>
      <c r="C170" s="34" t="s">
        <v>165</v>
      </c>
    </row>
    <row r="171" spans="1:3" ht="30" customHeight="1">
      <c r="A171" s="70"/>
      <c r="B171" s="23" t="s">
        <v>647</v>
      </c>
      <c r="C171" s="23"/>
    </row>
    <row r="172" spans="1:3" ht="37.5" customHeight="1">
      <c r="A172" s="10"/>
      <c r="B172" s="15" t="s">
        <v>166</v>
      </c>
      <c r="C172" s="23" t="s">
        <v>167</v>
      </c>
    </row>
    <row r="173" spans="1:3" ht="30" customHeight="1">
      <c r="A173" s="27"/>
      <c r="B173" s="1" t="s">
        <v>168</v>
      </c>
      <c r="C173" s="2" t="s">
        <v>169</v>
      </c>
    </row>
    <row r="174" spans="1:3" ht="68.25" customHeight="1">
      <c r="A174" s="10"/>
      <c r="B174" s="15" t="s">
        <v>170</v>
      </c>
      <c r="C174" s="25" t="s">
        <v>171</v>
      </c>
    </row>
    <row r="175" spans="1:3" ht="42.75" customHeight="1">
      <c r="A175" s="27"/>
      <c r="B175" s="1" t="s">
        <v>172</v>
      </c>
      <c r="C175" s="2" t="s">
        <v>173</v>
      </c>
    </row>
    <row r="176" spans="1:3" ht="46.5" customHeight="1">
      <c r="A176" s="10"/>
      <c r="B176" s="15" t="s">
        <v>174</v>
      </c>
      <c r="C176" s="23" t="s">
        <v>1226</v>
      </c>
    </row>
    <row r="177" spans="1:3" ht="41.25" customHeight="1">
      <c r="A177" s="27"/>
      <c r="B177" s="1" t="s">
        <v>1227</v>
      </c>
      <c r="C177" s="2" t="s">
        <v>1228</v>
      </c>
    </row>
    <row r="178" spans="1:3" ht="30" customHeight="1">
      <c r="A178" s="10"/>
      <c r="B178" s="15" t="s">
        <v>1229</v>
      </c>
      <c r="C178" s="23" t="s">
        <v>1230</v>
      </c>
    </row>
    <row r="179" spans="1:3" ht="42" customHeight="1">
      <c r="A179" s="27"/>
      <c r="B179" s="1" t="s">
        <v>1231</v>
      </c>
      <c r="C179" s="2" t="s">
        <v>1232</v>
      </c>
    </row>
    <row r="180" spans="1:3" ht="41.25" customHeight="1">
      <c r="A180" s="10"/>
      <c r="B180" s="15" t="s">
        <v>1233</v>
      </c>
      <c r="C180" s="23" t="s">
        <v>1234</v>
      </c>
    </row>
    <row r="181" spans="1:3" ht="34.5" customHeight="1">
      <c r="A181" s="27"/>
      <c r="B181" s="1" t="s">
        <v>1235</v>
      </c>
      <c r="C181" s="2" t="s">
        <v>1236</v>
      </c>
    </row>
    <row r="182" spans="1:3" ht="30" customHeight="1">
      <c r="A182" s="10"/>
      <c r="B182" s="15" t="s">
        <v>1237</v>
      </c>
      <c r="C182" s="23" t="s">
        <v>1238</v>
      </c>
    </row>
    <row r="183" spans="1:3" ht="30" customHeight="1">
      <c r="A183" s="27"/>
      <c r="B183" s="1" t="s">
        <v>1239</v>
      </c>
      <c r="C183" s="2" t="s">
        <v>1240</v>
      </c>
    </row>
    <row r="184" spans="1:3" ht="30" customHeight="1">
      <c r="A184" s="10"/>
      <c r="B184" s="15" t="s">
        <v>503</v>
      </c>
      <c r="C184" s="23" t="s">
        <v>504</v>
      </c>
    </row>
    <row r="185" spans="1:3" ht="30" customHeight="1">
      <c r="A185" s="70"/>
      <c r="B185" s="17" t="s">
        <v>1241</v>
      </c>
      <c r="C185" s="18"/>
    </row>
    <row r="186" spans="1:3" ht="41.25" customHeight="1">
      <c r="A186" s="70"/>
      <c r="B186" s="33" t="s">
        <v>1242</v>
      </c>
      <c r="C186" s="34" t="s">
        <v>1243</v>
      </c>
    </row>
    <row r="187" spans="1:3" ht="30" customHeight="1">
      <c r="A187" s="70"/>
      <c r="B187" s="15" t="s">
        <v>647</v>
      </c>
      <c r="C187" s="23"/>
    </row>
    <row r="188" spans="1:3" ht="39" customHeight="1">
      <c r="A188" s="10"/>
      <c r="B188" s="15" t="s">
        <v>505</v>
      </c>
      <c r="C188" s="23" t="s">
        <v>1244</v>
      </c>
    </row>
    <row r="189" spans="1:3" ht="30" customHeight="1">
      <c r="A189" s="27"/>
      <c r="B189" s="2" t="s">
        <v>506</v>
      </c>
      <c r="C189" s="2" t="s">
        <v>1245</v>
      </c>
    </row>
    <row r="190" spans="1:3" ht="30" customHeight="1">
      <c r="A190" s="10"/>
      <c r="B190" s="15" t="s">
        <v>507</v>
      </c>
      <c r="C190" s="23" t="s">
        <v>1246</v>
      </c>
    </row>
    <row r="191" spans="1:3" ht="30" customHeight="1">
      <c r="A191" s="27"/>
      <c r="B191" s="1" t="s">
        <v>508</v>
      </c>
      <c r="C191" s="2" t="s">
        <v>1247</v>
      </c>
    </row>
    <row r="192" spans="1:3" ht="39.75" customHeight="1">
      <c r="A192" s="10"/>
      <c r="B192" s="15" t="s">
        <v>509</v>
      </c>
      <c r="C192" s="23" t="s">
        <v>1257</v>
      </c>
    </row>
    <row r="193" spans="1:3" ht="30" customHeight="1">
      <c r="A193" s="70"/>
      <c r="B193" s="33" t="s">
        <v>1258</v>
      </c>
      <c r="C193" s="34" t="s">
        <v>1259</v>
      </c>
    </row>
    <row r="194" spans="1:3" ht="30" customHeight="1">
      <c r="A194" s="70"/>
      <c r="B194" s="15" t="s">
        <v>647</v>
      </c>
      <c r="C194" s="23"/>
    </row>
    <row r="195" spans="1:3" ht="30" customHeight="1">
      <c r="A195" s="10"/>
      <c r="B195" s="15" t="s">
        <v>510</v>
      </c>
      <c r="C195" s="23" t="s">
        <v>511</v>
      </c>
    </row>
    <row r="196" spans="1:3" ht="39" customHeight="1">
      <c r="A196" s="27"/>
      <c r="B196" s="1" t="s">
        <v>1260</v>
      </c>
      <c r="C196" s="2" t="s">
        <v>1261</v>
      </c>
    </row>
    <row r="197" spans="1:3" ht="30" customHeight="1">
      <c r="A197" s="10"/>
      <c r="B197" s="15" t="s">
        <v>512</v>
      </c>
      <c r="C197" s="23" t="s">
        <v>1262</v>
      </c>
    </row>
    <row r="198" spans="1:3" ht="30" customHeight="1">
      <c r="A198" s="27"/>
      <c r="B198" s="1" t="s">
        <v>513</v>
      </c>
      <c r="C198" s="2" t="s">
        <v>1263</v>
      </c>
    </row>
    <row r="199" spans="1:3" ht="35.25" customHeight="1">
      <c r="A199" s="10"/>
      <c r="B199" s="15" t="s">
        <v>514</v>
      </c>
      <c r="C199" s="23" t="s">
        <v>1264</v>
      </c>
    </row>
    <row r="200" spans="1:3" ht="30" customHeight="1">
      <c r="A200" s="70"/>
      <c r="B200" s="33" t="s">
        <v>1265</v>
      </c>
      <c r="C200" s="34" t="s">
        <v>1266</v>
      </c>
    </row>
    <row r="201" spans="1:3" ht="30" customHeight="1">
      <c r="A201" s="70"/>
      <c r="B201" s="15" t="s">
        <v>647</v>
      </c>
      <c r="C201" s="23"/>
    </row>
    <row r="202" spans="1:3" ht="30" customHeight="1">
      <c r="A202" s="10"/>
      <c r="B202" s="15" t="s">
        <v>515</v>
      </c>
      <c r="C202" s="23" t="s">
        <v>1267</v>
      </c>
    </row>
    <row r="203" spans="1:3" ht="36.75" customHeight="1">
      <c r="A203" s="27"/>
      <c r="B203" s="1" t="s">
        <v>1268</v>
      </c>
      <c r="C203" s="2" t="s">
        <v>1269</v>
      </c>
    </row>
    <row r="204" spans="1:3" ht="30" customHeight="1">
      <c r="A204" s="10"/>
      <c r="B204" s="15" t="s">
        <v>516</v>
      </c>
      <c r="C204" s="23" t="s">
        <v>1270</v>
      </c>
    </row>
    <row r="205" spans="1:3" ht="30" customHeight="1">
      <c r="A205" s="27"/>
      <c r="B205" s="1" t="s">
        <v>517</v>
      </c>
      <c r="C205" s="2" t="s">
        <v>1271</v>
      </c>
    </row>
    <row r="206" spans="1:3" ht="30" customHeight="1">
      <c r="A206" s="70"/>
      <c r="B206" s="33" t="s">
        <v>1272</v>
      </c>
      <c r="C206" s="34" t="s">
        <v>1273</v>
      </c>
    </row>
    <row r="207" spans="1:3" ht="30" customHeight="1">
      <c r="A207" s="70"/>
      <c r="B207" s="15" t="s">
        <v>647</v>
      </c>
      <c r="C207" s="23"/>
    </row>
    <row r="208" spans="1:3" ht="27" customHeight="1">
      <c r="A208" s="10"/>
      <c r="B208" s="15" t="s">
        <v>518</v>
      </c>
      <c r="C208" s="23" t="s">
        <v>521</v>
      </c>
    </row>
    <row r="209" spans="1:3" ht="25.5" customHeight="1">
      <c r="A209" s="27"/>
      <c r="B209" s="1" t="s">
        <v>519</v>
      </c>
      <c r="C209" s="2" t="s">
        <v>520</v>
      </c>
    </row>
    <row r="210" spans="1:3" ht="27" customHeight="1">
      <c r="A210" s="10"/>
      <c r="B210" s="15" t="s">
        <v>522</v>
      </c>
      <c r="C210" s="23" t="s">
        <v>1274</v>
      </c>
    </row>
    <row r="211" spans="1:3" ht="36.75" customHeight="1">
      <c r="A211" s="27"/>
      <c r="B211" s="1" t="s">
        <v>523</v>
      </c>
      <c r="C211" s="2" t="s">
        <v>175</v>
      </c>
    </row>
    <row r="212" spans="1:3" ht="39.75" customHeight="1">
      <c r="A212" s="10"/>
      <c r="B212" s="15" t="s">
        <v>176</v>
      </c>
      <c r="C212" s="23" t="s">
        <v>1289</v>
      </c>
    </row>
    <row r="213" spans="1:3" ht="30" customHeight="1">
      <c r="A213" s="27"/>
      <c r="B213" s="1" t="s">
        <v>525</v>
      </c>
      <c r="C213" s="2" t="s">
        <v>1290</v>
      </c>
    </row>
    <row r="214" spans="1:3" ht="30" customHeight="1">
      <c r="A214" s="10"/>
      <c r="B214" s="15" t="s">
        <v>524</v>
      </c>
      <c r="C214" s="23" t="s">
        <v>1291</v>
      </c>
    </row>
    <row r="215" spans="1:3" ht="30" customHeight="1">
      <c r="A215" s="70"/>
      <c r="B215" s="33" t="s">
        <v>1292</v>
      </c>
      <c r="C215" s="34" t="s">
        <v>1293</v>
      </c>
    </row>
    <row r="216" spans="1:3" ht="30" customHeight="1">
      <c r="A216" s="70"/>
      <c r="B216" s="15" t="s">
        <v>647</v>
      </c>
      <c r="C216" s="23"/>
    </row>
    <row r="217" spans="1:3" ht="30" customHeight="1">
      <c r="A217" s="10"/>
      <c r="B217" s="15" t="s">
        <v>526</v>
      </c>
      <c r="C217" s="23" t="s">
        <v>1294</v>
      </c>
    </row>
    <row r="218" spans="1:3" ht="30" customHeight="1">
      <c r="A218" s="27"/>
      <c r="B218" s="1" t="s">
        <v>527</v>
      </c>
      <c r="C218" s="2" t="s">
        <v>1295</v>
      </c>
    </row>
    <row r="219" spans="1:3" ht="30" customHeight="1">
      <c r="A219" s="10"/>
      <c r="B219" s="15" t="s">
        <v>528</v>
      </c>
      <c r="C219" s="23" t="s">
        <v>1296</v>
      </c>
    </row>
    <row r="220" spans="1:3" ht="30" customHeight="1">
      <c r="A220" s="27"/>
      <c r="B220" s="1" t="s">
        <v>529</v>
      </c>
      <c r="C220" s="2" t="s">
        <v>1297</v>
      </c>
    </row>
    <row r="221" spans="1:3" ht="43.5" customHeight="1">
      <c r="A221" s="10"/>
      <c r="B221" s="15" t="s">
        <v>530</v>
      </c>
      <c r="C221" s="23" t="s">
        <v>550</v>
      </c>
    </row>
    <row r="222" spans="1:3" ht="30" customHeight="1">
      <c r="A222" s="70"/>
      <c r="B222" s="33" t="s">
        <v>531</v>
      </c>
      <c r="C222" s="34" t="s">
        <v>532</v>
      </c>
    </row>
    <row r="223" spans="1:3" ht="30" customHeight="1">
      <c r="A223" s="70"/>
      <c r="B223" s="15" t="s">
        <v>647</v>
      </c>
      <c r="C223" s="23"/>
    </row>
    <row r="224" spans="1:3" ht="39" customHeight="1">
      <c r="A224" s="10"/>
      <c r="B224" s="15" t="s">
        <v>533</v>
      </c>
      <c r="C224" s="23" t="s">
        <v>551</v>
      </c>
    </row>
    <row r="225" spans="1:3" ht="38.25" customHeight="1">
      <c r="A225" s="27"/>
      <c r="B225" s="1" t="s">
        <v>534</v>
      </c>
      <c r="C225" s="2" t="s">
        <v>552</v>
      </c>
    </row>
    <row r="226" spans="1:3" ht="30" customHeight="1">
      <c r="A226" s="10"/>
      <c r="B226" s="15" t="s">
        <v>535</v>
      </c>
      <c r="C226" s="23" t="s">
        <v>553</v>
      </c>
    </row>
    <row r="227" spans="1:3" ht="53.25" customHeight="1">
      <c r="A227" s="27"/>
      <c r="B227" s="1" t="s">
        <v>536</v>
      </c>
      <c r="C227" s="2" t="s">
        <v>478</v>
      </c>
    </row>
    <row r="228" spans="1:3" ht="30" customHeight="1">
      <c r="A228" s="70"/>
      <c r="B228" s="33" t="s">
        <v>479</v>
      </c>
      <c r="C228" s="34" t="s">
        <v>480</v>
      </c>
    </row>
    <row r="229" spans="1:3" ht="30" customHeight="1">
      <c r="A229" s="70"/>
      <c r="B229" s="15" t="s">
        <v>647</v>
      </c>
      <c r="C229" s="23"/>
    </row>
    <row r="230" spans="1:3" ht="24.75" customHeight="1">
      <c r="A230" s="10"/>
      <c r="B230" s="15" t="s">
        <v>537</v>
      </c>
      <c r="C230" s="23" t="s">
        <v>481</v>
      </c>
    </row>
    <row r="231" spans="1:3" ht="30" customHeight="1">
      <c r="A231" s="27"/>
      <c r="B231" s="1" t="s">
        <v>482</v>
      </c>
      <c r="C231" s="2" t="s">
        <v>483</v>
      </c>
    </row>
    <row r="232" spans="1:3" ht="40.5" customHeight="1">
      <c r="A232" s="10"/>
      <c r="B232" s="15" t="s">
        <v>538</v>
      </c>
      <c r="C232" s="23" t="s">
        <v>484</v>
      </c>
    </row>
    <row r="233" spans="1:3" ht="30" customHeight="1">
      <c r="A233" s="70"/>
      <c r="B233" s="33" t="s">
        <v>485</v>
      </c>
      <c r="C233" s="34" t="s">
        <v>486</v>
      </c>
    </row>
    <row r="234" spans="1:3" ht="30" customHeight="1">
      <c r="A234" s="70"/>
      <c r="B234" s="15" t="s">
        <v>647</v>
      </c>
      <c r="C234" s="23"/>
    </row>
    <row r="235" spans="1:3" ht="30" customHeight="1">
      <c r="A235" s="10"/>
      <c r="B235" s="15" t="s">
        <v>487</v>
      </c>
      <c r="C235" s="23" t="s">
        <v>488</v>
      </c>
    </row>
    <row r="236" spans="1:3" ht="30" customHeight="1">
      <c r="A236" s="27"/>
      <c r="B236" s="1" t="s">
        <v>489</v>
      </c>
      <c r="C236" s="2" t="s">
        <v>569</v>
      </c>
    </row>
    <row r="237" spans="1:3" ht="36.75" customHeight="1">
      <c r="A237" s="10"/>
      <c r="B237" s="15" t="s">
        <v>570</v>
      </c>
      <c r="C237" s="23" t="s">
        <v>571</v>
      </c>
    </row>
    <row r="238" spans="1:3" ht="39" customHeight="1">
      <c r="A238" s="27"/>
      <c r="B238" s="1" t="s">
        <v>572</v>
      </c>
      <c r="C238" s="2" t="s">
        <v>573</v>
      </c>
    </row>
    <row r="239" spans="1:3" ht="24.75" customHeight="1">
      <c r="A239" s="10"/>
      <c r="B239" s="15" t="s">
        <v>574</v>
      </c>
      <c r="C239" s="23" t="s">
        <v>575</v>
      </c>
    </row>
    <row r="240" spans="1:3" ht="25.5" customHeight="1">
      <c r="A240" s="27"/>
      <c r="B240" s="1" t="s">
        <v>576</v>
      </c>
      <c r="C240" s="2" t="s">
        <v>577</v>
      </c>
    </row>
    <row r="241" spans="1:3" ht="25.5" customHeight="1">
      <c r="A241" s="10"/>
      <c r="B241" s="15" t="s">
        <v>578</v>
      </c>
      <c r="C241" s="23" t="s">
        <v>579</v>
      </c>
    </row>
    <row r="242" spans="1:3" ht="30" customHeight="1">
      <c r="A242" s="27"/>
      <c r="B242" s="1" t="s">
        <v>580</v>
      </c>
      <c r="C242" s="2" t="s">
        <v>581</v>
      </c>
    </row>
    <row r="243" spans="1:3" ht="24" customHeight="1">
      <c r="A243" s="10"/>
      <c r="B243" s="15" t="s">
        <v>903</v>
      </c>
      <c r="C243" s="23" t="s">
        <v>904</v>
      </c>
    </row>
    <row r="244" spans="1:3" ht="23.25" customHeight="1">
      <c r="A244" s="27"/>
      <c r="B244" s="1" t="s">
        <v>905</v>
      </c>
      <c r="C244" s="2" t="s">
        <v>906</v>
      </c>
    </row>
    <row r="245" spans="1:3" ht="24.75" customHeight="1">
      <c r="A245" s="10"/>
      <c r="B245" s="15" t="s">
        <v>907</v>
      </c>
      <c r="C245" s="23" t="s">
        <v>908</v>
      </c>
    </row>
    <row r="246" spans="1:3" ht="36" customHeight="1">
      <c r="A246" s="27"/>
      <c r="B246" s="1" t="s">
        <v>909</v>
      </c>
      <c r="C246" s="2" t="s">
        <v>910</v>
      </c>
    </row>
    <row r="247" spans="1:3" ht="30" customHeight="1">
      <c r="A247" s="70"/>
      <c r="B247" s="33" t="s">
        <v>911</v>
      </c>
      <c r="C247" s="34" t="s">
        <v>912</v>
      </c>
    </row>
    <row r="248" spans="1:3" ht="30" customHeight="1">
      <c r="A248" s="70"/>
      <c r="B248" s="15" t="s">
        <v>647</v>
      </c>
      <c r="C248" s="23"/>
    </row>
    <row r="249" spans="1:3" ht="39" customHeight="1">
      <c r="A249" s="10"/>
      <c r="B249" s="15" t="s">
        <v>913</v>
      </c>
      <c r="C249" s="23" t="s">
        <v>604</v>
      </c>
    </row>
    <row r="250" spans="1:3" ht="39.75" customHeight="1">
      <c r="A250" s="27"/>
      <c r="B250" s="1" t="s">
        <v>605</v>
      </c>
      <c r="C250" s="2" t="s">
        <v>606</v>
      </c>
    </row>
    <row r="251" spans="1:3" ht="49.5" customHeight="1">
      <c r="A251" s="10"/>
      <c r="B251" s="15" t="s">
        <v>607</v>
      </c>
      <c r="C251" s="23" t="s">
        <v>608</v>
      </c>
    </row>
    <row r="252" spans="1:3" ht="26.25" customHeight="1">
      <c r="A252" s="27"/>
      <c r="B252" s="1" t="s">
        <v>609</v>
      </c>
      <c r="C252" s="2" t="s">
        <v>610</v>
      </c>
    </row>
    <row r="253" spans="1:3" ht="33" customHeight="1">
      <c r="A253" s="10"/>
      <c r="B253" s="15" t="s">
        <v>611</v>
      </c>
      <c r="C253" s="23" t="s">
        <v>612</v>
      </c>
    </row>
    <row r="254" spans="1:3" ht="34.5" customHeight="1">
      <c r="A254" s="27"/>
      <c r="B254" s="1" t="s">
        <v>613</v>
      </c>
      <c r="C254" s="2" t="s">
        <v>614</v>
      </c>
    </row>
    <row r="255" spans="1:3" ht="30" customHeight="1">
      <c r="A255" s="10"/>
      <c r="B255" s="15" t="s">
        <v>615</v>
      </c>
      <c r="C255" s="23" t="s">
        <v>963</v>
      </c>
    </row>
    <row r="256" spans="1:3" ht="30" customHeight="1">
      <c r="A256" s="70"/>
      <c r="B256" s="33" t="s">
        <v>964</v>
      </c>
      <c r="C256" s="34" t="s">
        <v>965</v>
      </c>
    </row>
    <row r="257" spans="1:3" ht="30" customHeight="1">
      <c r="A257" s="70"/>
      <c r="B257" s="15" t="s">
        <v>647</v>
      </c>
      <c r="C257" s="23"/>
    </row>
    <row r="258" spans="1:3" ht="30" customHeight="1">
      <c r="A258" s="10"/>
      <c r="B258" s="15" t="s">
        <v>1275</v>
      </c>
      <c r="C258" s="23" t="s">
        <v>966</v>
      </c>
    </row>
    <row r="259" spans="1:3" ht="38.25" customHeight="1">
      <c r="A259" s="27"/>
      <c r="B259" s="1" t="s">
        <v>1276</v>
      </c>
      <c r="C259" s="2" t="s">
        <v>967</v>
      </c>
    </row>
    <row r="260" spans="1:3" ht="30" customHeight="1">
      <c r="A260" s="10"/>
      <c r="B260" s="15" t="s">
        <v>968</v>
      </c>
      <c r="C260" s="23" t="s">
        <v>969</v>
      </c>
    </row>
    <row r="261" spans="1:3" ht="30" customHeight="1">
      <c r="A261" s="70"/>
      <c r="B261" s="33" t="s">
        <v>970</v>
      </c>
      <c r="C261" s="34" t="s">
        <v>971</v>
      </c>
    </row>
    <row r="262" spans="1:3" ht="30" customHeight="1">
      <c r="A262" s="70"/>
      <c r="B262" s="15" t="s">
        <v>647</v>
      </c>
      <c r="C262" s="23"/>
    </row>
    <row r="263" spans="1:3" ht="41.25" customHeight="1">
      <c r="A263" s="10"/>
      <c r="B263" s="15" t="s">
        <v>972</v>
      </c>
      <c r="C263" s="23" t="s">
        <v>973</v>
      </c>
    </row>
    <row r="264" spans="1:3" ht="41.25" customHeight="1">
      <c r="A264" s="27"/>
      <c r="B264" s="1" t="s">
        <v>974</v>
      </c>
      <c r="C264" s="2" t="s">
        <v>975</v>
      </c>
    </row>
    <row r="265" spans="1:3" ht="45" customHeight="1">
      <c r="A265" s="10"/>
      <c r="B265" s="15" t="s">
        <v>976</v>
      </c>
      <c r="C265" s="23" t="s">
        <v>977</v>
      </c>
    </row>
    <row r="266" spans="1:3" ht="40.5" customHeight="1">
      <c r="A266" s="27"/>
      <c r="B266" s="1" t="s">
        <v>978</v>
      </c>
      <c r="C266" s="2" t="s">
        <v>979</v>
      </c>
    </row>
    <row r="267" spans="1:3" ht="39" customHeight="1">
      <c r="A267" s="10"/>
      <c r="B267" s="15" t="s">
        <v>980</v>
      </c>
      <c r="C267" s="23" t="s">
        <v>981</v>
      </c>
    </row>
    <row r="268" spans="1:3" ht="30" customHeight="1">
      <c r="A268" s="70"/>
      <c r="B268" s="33" t="s">
        <v>982</v>
      </c>
      <c r="C268" s="34" t="s">
        <v>983</v>
      </c>
    </row>
    <row r="269" spans="1:3" ht="30" customHeight="1">
      <c r="A269" s="70"/>
      <c r="B269" s="15" t="s">
        <v>647</v>
      </c>
      <c r="C269" s="23"/>
    </row>
    <row r="270" spans="1:3" ht="30" customHeight="1">
      <c r="A270" s="10"/>
      <c r="B270" s="15" t="s">
        <v>984</v>
      </c>
      <c r="C270" s="23" t="s">
        <v>985</v>
      </c>
    </row>
    <row r="271" spans="1:3" ht="41.25" customHeight="1">
      <c r="A271" s="27"/>
      <c r="B271" s="1" t="s">
        <v>986</v>
      </c>
      <c r="C271" s="2" t="s">
        <v>987</v>
      </c>
    </row>
    <row r="272" spans="1:3" ht="30" customHeight="1">
      <c r="A272" s="10"/>
      <c r="B272" s="15" t="s">
        <v>988</v>
      </c>
      <c r="C272" s="23" t="s">
        <v>989</v>
      </c>
    </row>
    <row r="273" spans="1:3" ht="39.75" customHeight="1">
      <c r="A273" s="27"/>
      <c r="B273" s="1" t="s">
        <v>990</v>
      </c>
      <c r="C273" s="2" t="s">
        <v>991</v>
      </c>
    </row>
    <row r="274" spans="1:3" ht="42" customHeight="1">
      <c r="A274" s="10"/>
      <c r="B274" s="15" t="s">
        <v>992</v>
      </c>
      <c r="C274" s="23" t="s">
        <v>993</v>
      </c>
    </row>
    <row r="275" spans="1:3" ht="42" customHeight="1">
      <c r="A275" s="27"/>
      <c r="B275" s="1" t="s">
        <v>994</v>
      </c>
      <c r="C275" s="2" t="s">
        <v>995</v>
      </c>
    </row>
    <row r="276" spans="1:3" ht="30" customHeight="1">
      <c r="A276" s="70"/>
      <c r="B276" s="33" t="s">
        <v>996</v>
      </c>
      <c r="C276" s="34" t="s">
        <v>997</v>
      </c>
    </row>
    <row r="277" spans="1:3" ht="30" customHeight="1">
      <c r="A277" s="70"/>
      <c r="B277" s="15" t="s">
        <v>647</v>
      </c>
      <c r="C277" s="23"/>
    </row>
    <row r="278" spans="1:3" ht="30" customHeight="1">
      <c r="A278" s="10"/>
      <c r="B278" s="15" t="s">
        <v>998</v>
      </c>
      <c r="C278" s="23" t="s">
        <v>999</v>
      </c>
    </row>
    <row r="279" spans="1:3" ht="38.25" customHeight="1">
      <c r="A279" s="27"/>
      <c r="B279" s="1" t="s">
        <v>1000</v>
      </c>
      <c r="C279" s="2" t="s">
        <v>704</v>
      </c>
    </row>
    <row r="280" spans="1:3" ht="42.75" customHeight="1">
      <c r="A280" s="10"/>
      <c r="B280" s="15" t="s">
        <v>705</v>
      </c>
      <c r="C280" s="23" t="s">
        <v>1047</v>
      </c>
    </row>
    <row r="281" spans="1:3" ht="44.25" customHeight="1">
      <c r="A281" s="27"/>
      <c r="B281" s="1" t="s">
        <v>1048</v>
      </c>
      <c r="C281" s="2" t="s">
        <v>1049</v>
      </c>
    </row>
    <row r="282" spans="1:3" ht="30" customHeight="1">
      <c r="A282" s="70"/>
      <c r="B282" s="33" t="s">
        <v>1277</v>
      </c>
      <c r="C282" s="34" t="s">
        <v>1050</v>
      </c>
    </row>
    <row r="283" spans="1:3" ht="30" customHeight="1">
      <c r="A283" s="70"/>
      <c r="B283" s="15" t="s">
        <v>647</v>
      </c>
      <c r="C283" s="23"/>
    </row>
    <row r="284" spans="1:3" ht="30" customHeight="1">
      <c r="A284" s="10"/>
      <c r="B284" s="15" t="s">
        <v>1051</v>
      </c>
      <c r="C284" s="23" t="s">
        <v>1052</v>
      </c>
    </row>
    <row r="285" spans="1:3" ht="30" customHeight="1">
      <c r="A285" s="27"/>
      <c r="B285" s="1" t="s">
        <v>1053</v>
      </c>
      <c r="C285" s="2" t="s">
        <v>1054</v>
      </c>
    </row>
    <row r="286" spans="1:3" ht="41.25" customHeight="1">
      <c r="A286" s="10"/>
      <c r="B286" s="15" t="s">
        <v>1055</v>
      </c>
      <c r="C286" s="23" t="s">
        <v>240</v>
      </c>
    </row>
    <row r="287" spans="1:3" ht="30" customHeight="1">
      <c r="A287" s="70"/>
      <c r="B287" s="33" t="s">
        <v>241</v>
      </c>
      <c r="C287" s="34" t="s">
        <v>242</v>
      </c>
    </row>
    <row r="288" spans="1:3" ht="30" customHeight="1">
      <c r="A288" s="70"/>
      <c r="B288" s="15" t="s">
        <v>647</v>
      </c>
      <c r="C288" s="23"/>
    </row>
    <row r="289" spans="1:3" ht="30" customHeight="1">
      <c r="A289" s="10"/>
      <c r="B289" s="15" t="s">
        <v>243</v>
      </c>
      <c r="C289" s="23" t="s">
        <v>244</v>
      </c>
    </row>
    <row r="290" spans="1:3" ht="51.75" customHeight="1">
      <c r="A290" s="27"/>
      <c r="B290" s="1" t="s">
        <v>1278</v>
      </c>
      <c r="C290" s="2" t="s">
        <v>1279</v>
      </c>
    </row>
    <row r="291" spans="1:3" ht="30" customHeight="1">
      <c r="A291" s="10"/>
      <c r="B291" s="15" t="s">
        <v>245</v>
      </c>
      <c r="C291" s="23" t="s">
        <v>246</v>
      </c>
    </row>
    <row r="292" spans="1:3" ht="30" customHeight="1">
      <c r="A292" s="27"/>
      <c r="B292" s="1" t="s">
        <v>247</v>
      </c>
      <c r="C292" s="2" t="s">
        <v>248</v>
      </c>
    </row>
    <row r="293" spans="1:3" ht="30" customHeight="1">
      <c r="A293" s="70"/>
      <c r="B293" s="33" t="s">
        <v>249</v>
      </c>
      <c r="C293" s="34" t="s">
        <v>1066</v>
      </c>
    </row>
    <row r="294" spans="1:3" ht="30" customHeight="1">
      <c r="A294" s="70"/>
      <c r="B294" s="15" t="s">
        <v>647</v>
      </c>
      <c r="C294" s="23"/>
    </row>
    <row r="295" spans="1:3" ht="30" customHeight="1">
      <c r="A295" s="10"/>
      <c r="B295" s="15" t="s">
        <v>1280</v>
      </c>
      <c r="C295" s="23" t="s">
        <v>1067</v>
      </c>
    </row>
    <row r="296" spans="1:3" ht="64.5" customHeight="1">
      <c r="A296" s="27"/>
      <c r="B296" s="1" t="s">
        <v>1068</v>
      </c>
      <c r="C296" s="5" t="s">
        <v>1056</v>
      </c>
    </row>
    <row r="297" spans="1:3" ht="27" customHeight="1">
      <c r="A297" s="10"/>
      <c r="B297" s="15" t="s">
        <v>1057</v>
      </c>
      <c r="C297" s="23" t="s">
        <v>1058</v>
      </c>
    </row>
    <row r="298" spans="1:3" ht="41.25" customHeight="1">
      <c r="A298" s="27"/>
      <c r="B298" s="1" t="s">
        <v>1059</v>
      </c>
      <c r="C298" s="2" t="s">
        <v>1060</v>
      </c>
    </row>
    <row r="299" spans="1:3" ht="37.5" customHeight="1">
      <c r="A299" s="10"/>
      <c r="B299" s="15" t="s">
        <v>1061</v>
      </c>
      <c r="C299" s="23" t="s">
        <v>1062</v>
      </c>
    </row>
    <row r="300" spans="1:3" ht="40.5" customHeight="1">
      <c r="A300" s="27"/>
      <c r="B300" s="1" t="s">
        <v>1063</v>
      </c>
      <c r="C300" s="2" t="s">
        <v>1064</v>
      </c>
    </row>
    <row r="301" spans="1:3" ht="42.75" customHeight="1">
      <c r="A301" s="10"/>
      <c r="B301" s="15" t="s">
        <v>1065</v>
      </c>
      <c r="C301" s="23" t="s">
        <v>694</v>
      </c>
    </row>
    <row r="302" spans="1:3" ht="40.5" customHeight="1">
      <c r="A302" s="27"/>
      <c r="B302" s="1" t="s">
        <v>695</v>
      </c>
      <c r="C302" s="2" t="s">
        <v>696</v>
      </c>
    </row>
    <row r="303" spans="1:3" ht="38.25" customHeight="1">
      <c r="A303" s="10"/>
      <c r="B303" s="15" t="s">
        <v>697</v>
      </c>
      <c r="C303" s="23" t="s">
        <v>698</v>
      </c>
    </row>
    <row r="304" spans="1:3" ht="42" customHeight="1">
      <c r="A304" s="27"/>
      <c r="B304" s="1" t="s">
        <v>699</v>
      </c>
      <c r="C304" s="2" t="s">
        <v>700</v>
      </c>
    </row>
    <row r="305" spans="1:3" ht="40.5" customHeight="1">
      <c r="A305" s="10"/>
      <c r="B305" s="15" t="s">
        <v>701</v>
      </c>
      <c r="C305" s="23" t="s">
        <v>702</v>
      </c>
    </row>
    <row r="306" spans="1:3" ht="30" customHeight="1">
      <c r="A306" s="27"/>
      <c r="B306" s="1" t="s">
        <v>703</v>
      </c>
      <c r="C306" s="2" t="s">
        <v>349</v>
      </c>
    </row>
    <row r="307" spans="1:3" ht="30" customHeight="1">
      <c r="A307" s="70"/>
      <c r="B307" s="33" t="s">
        <v>350</v>
      </c>
      <c r="C307" s="34" t="s">
        <v>351</v>
      </c>
    </row>
    <row r="308" spans="1:3" ht="30" customHeight="1">
      <c r="A308" s="70"/>
      <c r="B308" s="15" t="s">
        <v>647</v>
      </c>
      <c r="C308" s="23"/>
    </row>
    <row r="309" spans="1:3" ht="30" customHeight="1">
      <c r="A309" s="10"/>
      <c r="B309" s="15" t="s">
        <v>352</v>
      </c>
      <c r="C309" s="23" t="s">
        <v>353</v>
      </c>
    </row>
    <row r="310" spans="1:3" ht="30" customHeight="1">
      <c r="A310" s="27"/>
      <c r="B310" s="1" t="s">
        <v>354</v>
      </c>
      <c r="C310" s="2" t="s">
        <v>355</v>
      </c>
    </row>
    <row r="311" spans="1:3" ht="30" customHeight="1">
      <c r="A311" s="10"/>
      <c r="B311" s="15" t="s">
        <v>356</v>
      </c>
      <c r="C311" s="23" t="s">
        <v>248</v>
      </c>
    </row>
    <row r="312" spans="1:3" ht="30" customHeight="1">
      <c r="A312" s="70"/>
      <c r="B312" s="33" t="s">
        <v>357</v>
      </c>
      <c r="C312" s="34" t="s">
        <v>358</v>
      </c>
    </row>
    <row r="313" spans="1:3" ht="30" customHeight="1">
      <c r="A313" s="70"/>
      <c r="B313" s="15" t="s">
        <v>647</v>
      </c>
      <c r="C313" s="23"/>
    </row>
    <row r="314" spans="1:3" ht="30" customHeight="1">
      <c r="A314" s="10"/>
      <c r="B314" s="15" t="s">
        <v>359</v>
      </c>
      <c r="C314" s="23" t="s">
        <v>706</v>
      </c>
    </row>
    <row r="315" spans="1:3" ht="30" customHeight="1">
      <c r="A315" s="27"/>
      <c r="B315" s="1" t="s">
        <v>1281</v>
      </c>
      <c r="C315" s="2" t="s">
        <v>707</v>
      </c>
    </row>
    <row r="316" spans="1:3" ht="30" customHeight="1">
      <c r="A316" s="10"/>
      <c r="B316" s="15" t="s">
        <v>708</v>
      </c>
      <c r="C316" s="23" t="s">
        <v>248</v>
      </c>
    </row>
    <row r="317" spans="1:3" ht="30" customHeight="1">
      <c r="A317" s="70"/>
      <c r="B317" s="33" t="s">
        <v>709</v>
      </c>
      <c r="C317" s="34" t="s">
        <v>710</v>
      </c>
    </row>
    <row r="318" spans="1:3" ht="30" customHeight="1">
      <c r="A318" s="70"/>
      <c r="B318" s="15" t="s">
        <v>647</v>
      </c>
      <c r="C318" s="23"/>
    </row>
    <row r="319" spans="1:3" ht="30" customHeight="1">
      <c r="A319" s="10"/>
      <c r="B319" s="15" t="s">
        <v>1282</v>
      </c>
      <c r="C319" s="23" t="s">
        <v>1283</v>
      </c>
    </row>
    <row r="320" spans="1:3" ht="30" customHeight="1">
      <c r="A320" s="27"/>
      <c r="B320" s="1" t="s">
        <v>711</v>
      </c>
      <c r="C320" s="2" t="s">
        <v>712</v>
      </c>
    </row>
    <row r="321" spans="1:3" ht="39" customHeight="1">
      <c r="A321" s="10"/>
      <c r="B321" s="15" t="s">
        <v>713</v>
      </c>
      <c r="C321" s="23" t="s">
        <v>714</v>
      </c>
    </row>
    <row r="322" spans="1:3" ht="30" customHeight="1">
      <c r="A322" s="27"/>
      <c r="B322" s="1" t="s">
        <v>715</v>
      </c>
      <c r="C322" s="2" t="s">
        <v>716</v>
      </c>
    </row>
    <row r="323" spans="1:3" ht="30" customHeight="1">
      <c r="A323" s="10"/>
      <c r="B323" s="15" t="s">
        <v>717</v>
      </c>
      <c r="C323" s="23" t="s">
        <v>718</v>
      </c>
    </row>
    <row r="324" spans="1:3" ht="30" customHeight="1">
      <c r="A324" s="27"/>
      <c r="B324" s="1" t="s">
        <v>719</v>
      </c>
      <c r="C324" s="2" t="s">
        <v>248</v>
      </c>
    </row>
    <row r="325" spans="1:3" ht="30" customHeight="1">
      <c r="A325" s="70"/>
      <c r="B325" s="33" t="s">
        <v>1284</v>
      </c>
      <c r="C325" s="34" t="s">
        <v>1285</v>
      </c>
    </row>
    <row r="326" spans="1:3" ht="30" customHeight="1">
      <c r="A326" s="70"/>
      <c r="B326" s="15" t="s">
        <v>647</v>
      </c>
      <c r="C326" s="23"/>
    </row>
    <row r="327" spans="1:3" ht="30" customHeight="1">
      <c r="A327" s="10"/>
      <c r="B327" s="15" t="s">
        <v>720</v>
      </c>
      <c r="C327" s="23" t="s">
        <v>721</v>
      </c>
    </row>
    <row r="328" spans="1:3" ht="43.5" customHeight="1">
      <c r="A328" s="27"/>
      <c r="B328" s="1" t="s">
        <v>722</v>
      </c>
      <c r="C328" s="2" t="s">
        <v>723</v>
      </c>
    </row>
    <row r="329" spans="1:3" ht="30" customHeight="1">
      <c r="A329" s="10"/>
      <c r="B329" s="15" t="s">
        <v>724</v>
      </c>
      <c r="C329" s="23" t="s">
        <v>725</v>
      </c>
    </row>
    <row r="330" spans="1:3" ht="43.5" customHeight="1">
      <c r="A330" s="27"/>
      <c r="B330" s="1" t="s">
        <v>726</v>
      </c>
      <c r="C330" s="2" t="s">
        <v>727</v>
      </c>
    </row>
    <row r="331" spans="1:3" ht="39.75" customHeight="1">
      <c r="A331" s="10"/>
      <c r="B331" s="15" t="s">
        <v>728</v>
      </c>
      <c r="C331" s="23" t="s">
        <v>729</v>
      </c>
    </row>
    <row r="332" spans="1:3" ht="30" customHeight="1">
      <c r="A332" s="70"/>
      <c r="B332" s="33" t="s">
        <v>1286</v>
      </c>
      <c r="C332" s="34" t="s">
        <v>1287</v>
      </c>
    </row>
    <row r="333" spans="1:3" ht="30" customHeight="1">
      <c r="A333" s="70"/>
      <c r="B333" s="15" t="s">
        <v>647</v>
      </c>
      <c r="C333" s="23"/>
    </row>
    <row r="334" spans="1:3" ht="41.25" customHeight="1">
      <c r="A334" s="10"/>
      <c r="B334" s="15" t="s">
        <v>730</v>
      </c>
      <c r="C334" s="23" t="s">
        <v>731</v>
      </c>
    </row>
    <row r="335" spans="1:3" ht="30" customHeight="1">
      <c r="A335" s="27"/>
      <c r="B335" s="1" t="s">
        <v>1288</v>
      </c>
      <c r="C335" s="2" t="s">
        <v>546</v>
      </c>
    </row>
    <row r="336" spans="1:3" ht="42" customHeight="1">
      <c r="A336" s="10"/>
      <c r="B336" s="15" t="s">
        <v>732</v>
      </c>
      <c r="C336" s="23" t="s">
        <v>733</v>
      </c>
    </row>
    <row r="337" spans="1:3" ht="30" customHeight="1">
      <c r="A337" s="27"/>
      <c r="B337" s="1" t="s">
        <v>734</v>
      </c>
      <c r="C337" s="2" t="s">
        <v>735</v>
      </c>
    </row>
    <row r="338" spans="1:3" ht="42.75" customHeight="1">
      <c r="A338" s="10"/>
      <c r="B338" s="15" t="s">
        <v>736</v>
      </c>
      <c r="C338" s="23" t="s">
        <v>737</v>
      </c>
    </row>
    <row r="339" spans="1:3" ht="45.75" customHeight="1">
      <c r="A339" s="27"/>
      <c r="B339" s="1" t="s">
        <v>738</v>
      </c>
      <c r="C339" s="2" t="s">
        <v>739</v>
      </c>
    </row>
    <row r="340" spans="1:3" ht="44.25" customHeight="1">
      <c r="A340" s="10"/>
      <c r="B340" s="15" t="s">
        <v>740</v>
      </c>
      <c r="C340" s="23" t="s">
        <v>741</v>
      </c>
    </row>
    <row r="341" spans="1:3" ht="30" customHeight="1">
      <c r="A341" s="27"/>
      <c r="B341" s="1" t="s">
        <v>742</v>
      </c>
      <c r="C341" s="2" t="s">
        <v>743</v>
      </c>
    </row>
    <row r="342" spans="1:3" ht="38.25" customHeight="1">
      <c r="A342" s="10"/>
      <c r="B342" s="15" t="s">
        <v>744</v>
      </c>
      <c r="C342" s="23" t="s">
        <v>745</v>
      </c>
    </row>
    <row r="343" spans="1:3" ht="30" customHeight="1">
      <c r="A343" s="70"/>
      <c r="B343" s="33" t="s">
        <v>547</v>
      </c>
      <c r="C343" s="34" t="s">
        <v>548</v>
      </c>
    </row>
    <row r="344" spans="1:3" ht="30" customHeight="1">
      <c r="A344" s="70"/>
      <c r="B344" s="15" t="s">
        <v>647</v>
      </c>
      <c r="C344" s="23"/>
    </row>
    <row r="345" spans="1:3" ht="30" customHeight="1">
      <c r="A345" s="10"/>
      <c r="B345" s="15" t="s">
        <v>746</v>
      </c>
      <c r="C345" s="23" t="s">
        <v>747</v>
      </c>
    </row>
    <row r="346" spans="1:3" ht="30" customHeight="1">
      <c r="A346" s="27"/>
      <c r="B346" s="1" t="s">
        <v>748</v>
      </c>
      <c r="C346" s="2" t="s">
        <v>765</v>
      </c>
    </row>
    <row r="347" spans="1:3" ht="30" customHeight="1">
      <c r="A347" s="10"/>
      <c r="B347" s="15" t="s">
        <v>766</v>
      </c>
      <c r="C347" s="23" t="s">
        <v>767</v>
      </c>
    </row>
    <row r="348" spans="1:3" ht="30" customHeight="1">
      <c r="A348" s="27"/>
      <c r="B348" s="1" t="s">
        <v>768</v>
      </c>
      <c r="C348" s="2" t="s">
        <v>769</v>
      </c>
    </row>
    <row r="349" spans="1:3" ht="39" customHeight="1">
      <c r="A349" s="10"/>
      <c r="B349" s="15" t="s">
        <v>549</v>
      </c>
      <c r="C349" s="23" t="s">
        <v>889</v>
      </c>
    </row>
    <row r="350" spans="1:3" ht="30" customHeight="1">
      <c r="A350" s="70"/>
      <c r="B350" s="33" t="s">
        <v>100</v>
      </c>
      <c r="C350" s="34" t="s">
        <v>101</v>
      </c>
    </row>
    <row r="351" spans="1:3" ht="30" customHeight="1">
      <c r="A351" s="70"/>
      <c r="B351" s="15" t="s">
        <v>647</v>
      </c>
      <c r="C351" s="23"/>
    </row>
    <row r="352" spans="1:3" ht="44.25" customHeight="1">
      <c r="A352" s="10"/>
      <c r="B352" s="15" t="s">
        <v>102</v>
      </c>
      <c r="C352" s="23" t="s">
        <v>883</v>
      </c>
    </row>
    <row r="353" spans="1:3" ht="30" customHeight="1">
      <c r="A353" s="27"/>
      <c r="B353" s="1" t="s">
        <v>884</v>
      </c>
      <c r="C353" s="2" t="s">
        <v>885</v>
      </c>
    </row>
    <row r="354" spans="1:3" ht="30" customHeight="1">
      <c r="A354" s="10"/>
      <c r="B354" s="15" t="s">
        <v>886</v>
      </c>
      <c r="C354" s="23" t="s">
        <v>887</v>
      </c>
    </row>
    <row r="355" spans="1:3" ht="30" customHeight="1">
      <c r="A355" s="70"/>
      <c r="B355" s="33" t="s">
        <v>888</v>
      </c>
      <c r="C355" s="34" t="s">
        <v>117</v>
      </c>
    </row>
    <row r="356" spans="1:3" ht="30" customHeight="1">
      <c r="A356" s="70"/>
      <c r="B356" s="15" t="s">
        <v>647</v>
      </c>
      <c r="C356" s="23"/>
    </row>
    <row r="357" spans="1:3" ht="30" customHeight="1">
      <c r="A357" s="10"/>
      <c r="B357" s="15" t="s">
        <v>118</v>
      </c>
      <c r="C357" s="23" t="s">
        <v>119</v>
      </c>
    </row>
    <row r="358" spans="1:3" ht="43.5" customHeight="1">
      <c r="A358" s="27"/>
      <c r="B358" s="1" t="s">
        <v>120</v>
      </c>
      <c r="C358" s="2" t="s">
        <v>121</v>
      </c>
    </row>
    <row r="359" spans="1:3" ht="39.75" customHeight="1">
      <c r="A359" s="10"/>
      <c r="B359" s="15" t="s">
        <v>122</v>
      </c>
      <c r="C359" s="23" t="s">
        <v>105</v>
      </c>
    </row>
    <row r="360" spans="1:3" ht="30" customHeight="1">
      <c r="A360" s="27"/>
      <c r="B360" s="1" t="s">
        <v>106</v>
      </c>
      <c r="C360" s="2" t="s">
        <v>107</v>
      </c>
    </row>
    <row r="361" spans="1:3" ht="30" customHeight="1">
      <c r="A361" s="10"/>
      <c r="B361" s="15" t="s">
        <v>890</v>
      </c>
      <c r="C361" s="23" t="s">
        <v>891</v>
      </c>
    </row>
    <row r="362" spans="1:3" ht="30" customHeight="1">
      <c r="A362" s="27"/>
      <c r="B362" s="1" t="s">
        <v>108</v>
      </c>
      <c r="C362" s="2" t="s">
        <v>248</v>
      </c>
    </row>
    <row r="363" spans="1:3" ht="30" customHeight="1">
      <c r="A363" s="70"/>
      <c r="B363" s="33" t="s">
        <v>892</v>
      </c>
      <c r="C363" s="34" t="s">
        <v>893</v>
      </c>
    </row>
    <row r="364" spans="1:3" ht="30" customHeight="1">
      <c r="A364" s="70"/>
      <c r="B364" s="15" t="s">
        <v>647</v>
      </c>
      <c r="C364" s="23"/>
    </row>
    <row r="365" spans="1:3" ht="30" customHeight="1">
      <c r="A365" s="10"/>
      <c r="B365" s="15" t="s">
        <v>109</v>
      </c>
      <c r="C365" s="23" t="s">
        <v>110</v>
      </c>
    </row>
    <row r="366" spans="1:3" ht="30" customHeight="1">
      <c r="A366" s="27"/>
      <c r="B366" s="1" t="s">
        <v>111</v>
      </c>
      <c r="C366" s="2" t="s">
        <v>112</v>
      </c>
    </row>
    <row r="367" spans="1:3" ht="41.25" customHeight="1">
      <c r="A367" s="10"/>
      <c r="B367" s="15" t="s">
        <v>113</v>
      </c>
      <c r="C367" s="23" t="s">
        <v>114</v>
      </c>
    </row>
    <row r="368" spans="1:3" ht="30" customHeight="1">
      <c r="A368" s="27"/>
      <c r="B368" s="1" t="s">
        <v>115</v>
      </c>
      <c r="C368" s="2" t="s">
        <v>116</v>
      </c>
    </row>
    <row r="369" spans="1:3" ht="30" customHeight="1">
      <c r="A369" s="70"/>
      <c r="B369" s="33" t="s">
        <v>755</v>
      </c>
      <c r="C369" s="34" t="s">
        <v>756</v>
      </c>
    </row>
    <row r="370" spans="1:3" ht="30" customHeight="1">
      <c r="A370" s="70"/>
      <c r="B370" s="15" t="s">
        <v>647</v>
      </c>
      <c r="C370" s="23"/>
    </row>
    <row r="371" spans="1:3" ht="41.25" customHeight="1">
      <c r="A371" s="10"/>
      <c r="B371" s="15" t="s">
        <v>757</v>
      </c>
      <c r="C371" s="23" t="s">
        <v>758</v>
      </c>
    </row>
    <row r="372" spans="1:3" ht="30" customHeight="1">
      <c r="A372" s="27"/>
      <c r="B372" s="1" t="s">
        <v>759</v>
      </c>
      <c r="C372" s="2" t="s">
        <v>760</v>
      </c>
    </row>
    <row r="373" spans="1:3" ht="44.25" customHeight="1">
      <c r="A373" s="10"/>
      <c r="B373" s="15" t="s">
        <v>761</v>
      </c>
      <c r="C373" s="23" t="s">
        <v>762</v>
      </c>
    </row>
    <row r="374" spans="1:3" ht="30" customHeight="1">
      <c r="A374" s="27"/>
      <c r="B374" s="1" t="s">
        <v>763</v>
      </c>
      <c r="C374" s="2" t="s">
        <v>407</v>
      </c>
    </row>
    <row r="375" spans="1:3" ht="48.75" customHeight="1">
      <c r="A375" s="10"/>
      <c r="B375" s="15" t="s">
        <v>894</v>
      </c>
      <c r="C375" s="23" t="s">
        <v>895</v>
      </c>
    </row>
    <row r="376" spans="1:3" ht="30" customHeight="1">
      <c r="A376" s="70"/>
      <c r="B376" s="33" t="s">
        <v>408</v>
      </c>
      <c r="C376" s="34" t="s">
        <v>409</v>
      </c>
    </row>
    <row r="377" spans="1:3" ht="30" customHeight="1">
      <c r="A377" s="70"/>
      <c r="B377" s="15" t="s">
        <v>647</v>
      </c>
      <c r="C377" s="23"/>
    </row>
    <row r="378" spans="1:3" ht="39" customHeight="1">
      <c r="A378" s="10"/>
      <c r="B378" s="15" t="s">
        <v>410</v>
      </c>
      <c r="C378" s="23" t="s">
        <v>411</v>
      </c>
    </row>
    <row r="379" spans="1:3" ht="40.5" customHeight="1">
      <c r="A379" s="27"/>
      <c r="B379" s="1" t="s">
        <v>412</v>
      </c>
      <c r="C379" s="2" t="s">
        <v>413</v>
      </c>
    </row>
    <row r="380" spans="1:3" ht="30" customHeight="1">
      <c r="A380" s="10"/>
      <c r="B380" s="15" t="s">
        <v>414</v>
      </c>
      <c r="C380" s="23" t="s">
        <v>415</v>
      </c>
    </row>
    <row r="381" spans="1:3" ht="40.5" customHeight="1">
      <c r="A381" s="27"/>
      <c r="B381" s="1" t="s">
        <v>416</v>
      </c>
      <c r="C381" s="2" t="s">
        <v>417</v>
      </c>
    </row>
    <row r="382" spans="1:3" ht="30" customHeight="1">
      <c r="A382" s="10"/>
      <c r="B382" s="15" t="s">
        <v>418</v>
      </c>
      <c r="C382" s="23" t="s">
        <v>419</v>
      </c>
    </row>
    <row r="383" spans="1:3" ht="30" customHeight="1">
      <c r="A383" s="27"/>
      <c r="B383" s="1" t="s">
        <v>420</v>
      </c>
      <c r="C383" s="2" t="s">
        <v>248</v>
      </c>
    </row>
    <row r="384" spans="1:3" ht="30" customHeight="1">
      <c r="A384" s="70"/>
      <c r="B384" s="33" t="s">
        <v>421</v>
      </c>
      <c r="C384" s="34" t="s">
        <v>422</v>
      </c>
    </row>
    <row r="385" spans="1:3" ht="30" customHeight="1">
      <c r="A385" s="70"/>
      <c r="B385" s="15" t="s">
        <v>647</v>
      </c>
      <c r="C385" s="23"/>
    </row>
    <row r="386" spans="1:3" ht="30" customHeight="1">
      <c r="A386" s="10"/>
      <c r="B386" s="15" t="s">
        <v>423</v>
      </c>
      <c r="C386" s="23" t="s">
        <v>424</v>
      </c>
    </row>
    <row r="387" spans="1:3" ht="30" customHeight="1">
      <c r="A387" s="27"/>
      <c r="B387" s="1" t="s">
        <v>425</v>
      </c>
      <c r="C387" s="2" t="s">
        <v>426</v>
      </c>
    </row>
    <row r="388" spans="1:3" ht="40.5" customHeight="1">
      <c r="A388" s="10"/>
      <c r="B388" s="15" t="s">
        <v>427</v>
      </c>
      <c r="C388" s="23" t="s">
        <v>428</v>
      </c>
    </row>
    <row r="389" spans="1:3" ht="30" customHeight="1">
      <c r="A389" s="27"/>
      <c r="B389" s="1" t="s">
        <v>429</v>
      </c>
      <c r="C389" s="2" t="s">
        <v>248</v>
      </c>
    </row>
    <row r="390" spans="1:3" ht="30" customHeight="1">
      <c r="A390" s="70"/>
      <c r="B390" s="33" t="s">
        <v>896</v>
      </c>
      <c r="C390" s="34" t="s">
        <v>897</v>
      </c>
    </row>
    <row r="391" spans="1:3" ht="30" customHeight="1">
      <c r="A391" s="70"/>
      <c r="B391" s="15" t="s">
        <v>647</v>
      </c>
      <c r="C391" s="23"/>
    </row>
    <row r="392" spans="1:3" ht="30" customHeight="1">
      <c r="A392" s="10"/>
      <c r="B392" s="15" t="s">
        <v>430</v>
      </c>
      <c r="C392" s="23" t="s">
        <v>431</v>
      </c>
    </row>
    <row r="393" spans="1:3" ht="27" customHeight="1">
      <c r="A393" s="27"/>
      <c r="B393" s="1" t="s">
        <v>432</v>
      </c>
      <c r="C393" s="2" t="s">
        <v>433</v>
      </c>
    </row>
    <row r="394" spans="1:3" ht="30" customHeight="1">
      <c r="A394" s="10"/>
      <c r="B394" s="15" t="s">
        <v>434</v>
      </c>
      <c r="C394" s="23" t="s">
        <v>435</v>
      </c>
    </row>
    <row r="395" spans="1:3" ht="40.5" customHeight="1">
      <c r="A395" s="27"/>
      <c r="B395" s="1" t="s">
        <v>436</v>
      </c>
      <c r="C395" s="2" t="s">
        <v>437</v>
      </c>
    </row>
    <row r="396" spans="1:3" ht="39" customHeight="1">
      <c r="A396" s="10"/>
      <c r="B396" s="15" t="s">
        <v>438</v>
      </c>
      <c r="C396" s="23" t="s">
        <v>439</v>
      </c>
    </row>
    <row r="397" spans="1:3" ht="37.5" customHeight="1">
      <c r="A397" s="27"/>
      <c r="B397" s="1" t="s">
        <v>440</v>
      </c>
      <c r="C397" s="2" t="s">
        <v>441</v>
      </c>
    </row>
    <row r="398" spans="1:3" ht="40.5" customHeight="1">
      <c r="A398" s="10"/>
      <c r="B398" s="15" t="s">
        <v>442</v>
      </c>
      <c r="C398" s="23" t="s">
        <v>443</v>
      </c>
    </row>
    <row r="399" spans="1:3" ht="40.5" customHeight="1">
      <c r="A399" s="27"/>
      <c r="B399" s="1" t="s">
        <v>444</v>
      </c>
      <c r="C399" s="2" t="s">
        <v>445</v>
      </c>
    </row>
    <row r="400" spans="1:3" ht="41.25" customHeight="1">
      <c r="A400" s="10"/>
      <c r="B400" s="15" t="s">
        <v>446</v>
      </c>
      <c r="C400" s="23" t="s">
        <v>447</v>
      </c>
    </row>
    <row r="401" spans="1:3" ht="44.25" customHeight="1">
      <c r="A401" s="70"/>
      <c r="B401" s="33" t="s">
        <v>898</v>
      </c>
      <c r="C401" s="34" t="s">
        <v>899</v>
      </c>
    </row>
    <row r="402" spans="1:3" ht="30" customHeight="1">
      <c r="A402" s="70"/>
      <c r="B402" s="23" t="s">
        <v>647</v>
      </c>
      <c r="C402" s="23"/>
    </row>
    <row r="403" spans="1:3" ht="38.25" customHeight="1">
      <c r="A403" s="10"/>
      <c r="B403" s="15" t="s">
        <v>448</v>
      </c>
      <c r="C403" s="23" t="s">
        <v>795</v>
      </c>
    </row>
    <row r="404" spans="1:3" ht="30" customHeight="1">
      <c r="A404" s="27"/>
      <c r="B404" s="1" t="s">
        <v>796</v>
      </c>
      <c r="C404" s="2" t="s">
        <v>797</v>
      </c>
    </row>
    <row r="405" spans="1:3" ht="30" customHeight="1">
      <c r="A405" s="10"/>
      <c r="B405" s="15" t="s">
        <v>798</v>
      </c>
      <c r="C405" s="23" t="s">
        <v>799</v>
      </c>
    </row>
    <row r="406" spans="1:3" ht="37.5" customHeight="1">
      <c r="A406" s="27"/>
      <c r="B406" s="1" t="s">
        <v>800</v>
      </c>
      <c r="C406" s="2" t="s">
        <v>801</v>
      </c>
    </row>
    <row r="407" spans="1:3" ht="30" customHeight="1">
      <c r="A407" s="70"/>
      <c r="B407" s="33" t="s">
        <v>954</v>
      </c>
      <c r="C407" s="34" t="s">
        <v>955</v>
      </c>
    </row>
    <row r="408" spans="1:3" ht="30" customHeight="1">
      <c r="A408" s="70"/>
      <c r="B408" s="15" t="s">
        <v>647</v>
      </c>
      <c r="C408" s="23"/>
    </row>
    <row r="409" spans="1:3" ht="39.75" customHeight="1">
      <c r="A409" s="10"/>
      <c r="B409" s="15" t="s">
        <v>802</v>
      </c>
      <c r="C409" s="23" t="s">
        <v>803</v>
      </c>
    </row>
    <row r="410" spans="1:3" ht="41.25" customHeight="1">
      <c r="A410" s="27"/>
      <c r="B410" s="1" t="s">
        <v>804</v>
      </c>
      <c r="C410" s="2" t="s">
        <v>805</v>
      </c>
    </row>
    <row r="411" spans="1:3" ht="39" customHeight="1">
      <c r="A411" s="10"/>
      <c r="B411" s="15" t="s">
        <v>806</v>
      </c>
      <c r="C411" s="23" t="s">
        <v>455</v>
      </c>
    </row>
    <row r="412" spans="1:3" ht="30" customHeight="1">
      <c r="A412" s="27"/>
      <c r="B412" s="1" t="s">
        <v>456</v>
      </c>
      <c r="C412" s="2" t="s">
        <v>103</v>
      </c>
    </row>
    <row r="413" spans="1:3" ht="42.75" customHeight="1">
      <c r="A413" s="10"/>
      <c r="B413" s="15" t="s">
        <v>104</v>
      </c>
      <c r="C413" s="23" t="s">
        <v>813</v>
      </c>
    </row>
    <row r="414" spans="1:3" ht="30" customHeight="1">
      <c r="A414" s="27"/>
      <c r="B414" s="1" t="s">
        <v>462</v>
      </c>
      <c r="C414" s="2" t="s">
        <v>463</v>
      </c>
    </row>
    <row r="415" spans="1:3" ht="39.75" customHeight="1">
      <c r="A415" s="10"/>
      <c r="B415" s="15" t="s">
        <v>464</v>
      </c>
      <c r="C415" s="23" t="s">
        <v>465</v>
      </c>
    </row>
    <row r="416" spans="1:3" ht="45" customHeight="1">
      <c r="A416" s="27"/>
      <c r="B416" s="1" t="s">
        <v>900</v>
      </c>
      <c r="C416" s="2" t="s">
        <v>901</v>
      </c>
    </row>
    <row r="417" spans="1:3" ht="30" customHeight="1">
      <c r="A417" s="40">
        <f>COUNTIF(A172:A416,"Yes")</f>
        <v>0</v>
      </c>
      <c r="B417" s="41"/>
      <c r="C417" s="42" t="s">
        <v>664</v>
      </c>
    </row>
    <row r="418" spans="1:3" ht="30" customHeight="1">
      <c r="A418" s="40">
        <f>COUNTIF(A172:A416,"NA")</f>
        <v>0</v>
      </c>
      <c r="B418" s="41"/>
      <c r="C418" s="42" t="s">
        <v>663</v>
      </c>
    </row>
    <row r="419" spans="1:3" ht="30" customHeight="1">
      <c r="A419" s="40">
        <f>SUM(192-A418)</f>
        <v>192</v>
      </c>
      <c r="B419" s="41"/>
      <c r="C419" s="42" t="s">
        <v>665</v>
      </c>
    </row>
    <row r="420" spans="1:3" ht="30" customHeight="1">
      <c r="A420" s="40">
        <f>COUNTIF(A172:A416,"Partial")</f>
        <v>0</v>
      </c>
      <c r="B420" s="41"/>
      <c r="C420" s="42" t="s">
        <v>250</v>
      </c>
    </row>
    <row r="421" spans="1:3" ht="30" customHeight="1">
      <c r="A421" s="11"/>
      <c r="B421" s="13"/>
      <c r="C421" s="14" t="s">
        <v>914</v>
      </c>
    </row>
    <row r="422" spans="1:3" ht="30" customHeight="1">
      <c r="A422" s="28" t="s">
        <v>251</v>
      </c>
      <c r="B422" s="29"/>
      <c r="C422" s="88"/>
    </row>
    <row r="423" spans="1:3" ht="30" customHeight="1">
      <c r="A423" s="30" t="s">
        <v>251</v>
      </c>
      <c r="B423" s="31"/>
      <c r="C423" s="88"/>
    </row>
    <row r="424" spans="1:3" ht="30" customHeight="1">
      <c r="A424" s="30" t="s">
        <v>251</v>
      </c>
      <c r="B424" s="32"/>
      <c r="C424" s="88"/>
    </row>
    <row r="425" spans="1:3" ht="30" customHeight="1">
      <c r="A425" s="56" t="s">
        <v>915</v>
      </c>
      <c r="B425" s="51"/>
      <c r="C425" s="52"/>
    </row>
    <row r="426" spans="1:3" ht="15.75" customHeight="1">
      <c r="A426" s="22"/>
      <c r="B426" s="17"/>
      <c r="C426" s="18"/>
    </row>
    <row r="427" spans="1:3" ht="30" customHeight="1">
      <c r="A427" s="22"/>
      <c r="B427" s="24" t="s">
        <v>466</v>
      </c>
      <c r="C427" s="18"/>
    </row>
    <row r="428" spans="1:3" ht="30" customHeight="1">
      <c r="A428" s="70"/>
      <c r="B428" s="33" t="s">
        <v>467</v>
      </c>
      <c r="C428" s="34" t="s">
        <v>468</v>
      </c>
    </row>
    <row r="429" spans="1:3" ht="30" customHeight="1">
      <c r="A429" s="70"/>
      <c r="B429" s="23" t="s">
        <v>647</v>
      </c>
      <c r="C429" s="23"/>
    </row>
    <row r="430" spans="1:3" ht="30" customHeight="1">
      <c r="A430" s="10"/>
      <c r="B430" s="15" t="s">
        <v>902</v>
      </c>
      <c r="C430" s="23" t="s">
        <v>469</v>
      </c>
    </row>
    <row r="431" spans="1:3" ht="39.75" customHeight="1">
      <c r="A431" s="27"/>
      <c r="B431" s="1" t="s">
        <v>132</v>
      </c>
      <c r="C431" s="2" t="s">
        <v>470</v>
      </c>
    </row>
    <row r="432" spans="1:3" ht="30" customHeight="1">
      <c r="A432" s="10"/>
      <c r="B432" s="15" t="s">
        <v>133</v>
      </c>
      <c r="C432" s="23" t="s">
        <v>134</v>
      </c>
    </row>
    <row r="433" spans="1:3" ht="30" customHeight="1">
      <c r="A433" s="27"/>
      <c r="B433" s="1" t="s">
        <v>471</v>
      </c>
      <c r="C433" s="2" t="s">
        <v>472</v>
      </c>
    </row>
    <row r="434" spans="1:3" ht="34.5" customHeight="1">
      <c r="A434" s="10"/>
      <c r="B434" s="15" t="s">
        <v>473</v>
      </c>
      <c r="C434" s="23" t="s">
        <v>474</v>
      </c>
    </row>
    <row r="435" spans="1:3" ht="21.75" customHeight="1">
      <c r="A435" s="27"/>
      <c r="B435" s="1" t="s">
        <v>475</v>
      </c>
      <c r="C435" s="2" t="s">
        <v>476</v>
      </c>
    </row>
    <row r="436" spans="1:3" ht="37.5" customHeight="1">
      <c r="A436" s="10"/>
      <c r="B436" s="15" t="s">
        <v>477</v>
      </c>
      <c r="C436" s="23" t="s">
        <v>234</v>
      </c>
    </row>
    <row r="437" spans="1:3" ht="40.5" customHeight="1">
      <c r="A437" s="70"/>
      <c r="B437" s="33" t="s">
        <v>235</v>
      </c>
      <c r="C437" s="34" t="s">
        <v>236</v>
      </c>
    </row>
    <row r="438" spans="1:3" ht="30" customHeight="1">
      <c r="A438" s="70"/>
      <c r="B438" s="23" t="s">
        <v>647</v>
      </c>
      <c r="C438" s="23"/>
    </row>
    <row r="439" spans="1:3" ht="39.75" customHeight="1">
      <c r="A439" s="10"/>
      <c r="B439" s="15" t="s">
        <v>237</v>
      </c>
      <c r="C439" s="23" t="s">
        <v>238</v>
      </c>
    </row>
    <row r="440" spans="1:3" ht="30" customHeight="1">
      <c r="A440" s="27"/>
      <c r="B440" s="1" t="s">
        <v>239</v>
      </c>
      <c r="C440" s="2" t="s">
        <v>623</v>
      </c>
    </row>
    <row r="441" spans="1:3" ht="39" customHeight="1">
      <c r="A441" s="10"/>
      <c r="B441" s="15" t="s">
        <v>624</v>
      </c>
      <c r="C441" s="23" t="s">
        <v>625</v>
      </c>
    </row>
    <row r="442" spans="1:3" ht="41.25" customHeight="1">
      <c r="A442" s="27"/>
      <c r="B442" s="1" t="s">
        <v>626</v>
      </c>
      <c r="C442" s="2" t="s">
        <v>627</v>
      </c>
    </row>
    <row r="443" spans="1:3" ht="37.5" customHeight="1">
      <c r="A443" s="70"/>
      <c r="B443" s="33" t="s">
        <v>628</v>
      </c>
      <c r="C443" s="34" t="s">
        <v>629</v>
      </c>
    </row>
    <row r="444" spans="1:3" ht="30" customHeight="1">
      <c r="A444" s="70"/>
      <c r="B444" s="15" t="s">
        <v>647</v>
      </c>
      <c r="C444" s="23"/>
    </row>
    <row r="445" spans="1:3" ht="30" customHeight="1">
      <c r="A445" s="10"/>
      <c r="B445" s="15" t="s">
        <v>630</v>
      </c>
      <c r="C445" s="23" t="s">
        <v>631</v>
      </c>
    </row>
    <row r="446" spans="1:3" ht="30" customHeight="1">
      <c r="A446" s="27"/>
      <c r="B446" s="1" t="s">
        <v>632</v>
      </c>
      <c r="C446" s="2" t="s">
        <v>252</v>
      </c>
    </row>
    <row r="447" spans="1:3" ht="40.5" customHeight="1">
      <c r="A447" s="70"/>
      <c r="B447" s="33" t="s">
        <v>253</v>
      </c>
      <c r="C447" s="34" t="s">
        <v>254</v>
      </c>
    </row>
    <row r="448" spans="1:3" ht="30" customHeight="1">
      <c r="A448" s="70"/>
      <c r="B448" s="23" t="s">
        <v>647</v>
      </c>
      <c r="C448" s="23"/>
    </row>
    <row r="449" spans="1:3" ht="41.25" customHeight="1">
      <c r="A449" s="10"/>
      <c r="B449" s="15" t="s">
        <v>135</v>
      </c>
      <c r="C449" s="23" t="s">
        <v>136</v>
      </c>
    </row>
    <row r="450" spans="1:3" ht="46.5" customHeight="1">
      <c r="A450" s="27"/>
      <c r="B450" s="1" t="s">
        <v>255</v>
      </c>
      <c r="C450" s="2" t="s">
        <v>256</v>
      </c>
    </row>
    <row r="451" spans="1:3" ht="30" customHeight="1">
      <c r="A451" s="40">
        <f>COUNTIF(A430:A450,"Yes")</f>
        <v>0</v>
      </c>
      <c r="B451" s="41"/>
      <c r="C451" s="42" t="s">
        <v>664</v>
      </c>
    </row>
    <row r="452" spans="1:3" ht="30" customHeight="1">
      <c r="A452" s="40">
        <f>COUNTIF(A430:A450,"NA")</f>
        <v>0</v>
      </c>
      <c r="B452" s="41"/>
      <c r="C452" s="42" t="s">
        <v>663</v>
      </c>
    </row>
    <row r="453" spans="1:3" ht="26.25" customHeight="1">
      <c r="A453" s="40">
        <f>SUM(15-A452)</f>
        <v>15</v>
      </c>
      <c r="B453" s="41"/>
      <c r="C453" s="42" t="s">
        <v>665</v>
      </c>
    </row>
    <row r="454" spans="1:3" ht="26.25" customHeight="1">
      <c r="A454" s="40">
        <f>COUNTIF(A430:A450,"Partial")</f>
        <v>0</v>
      </c>
      <c r="B454" s="41"/>
      <c r="C454" s="42" t="s">
        <v>250</v>
      </c>
    </row>
    <row r="455" spans="1:3" ht="26.25" customHeight="1">
      <c r="A455" s="11"/>
      <c r="B455" s="13"/>
      <c r="C455" s="14" t="s">
        <v>914</v>
      </c>
    </row>
    <row r="456" spans="1:3" ht="26.25" customHeight="1">
      <c r="A456" s="28" t="s">
        <v>251</v>
      </c>
      <c r="B456" s="29"/>
      <c r="C456" s="88"/>
    </row>
    <row r="457" spans="1:3" ht="26.25" customHeight="1">
      <c r="A457" s="30" t="s">
        <v>251</v>
      </c>
      <c r="B457" s="31"/>
      <c r="C457" s="88"/>
    </row>
    <row r="458" spans="1:3" ht="26.25" customHeight="1">
      <c r="A458" s="30" t="s">
        <v>251</v>
      </c>
      <c r="B458" s="32"/>
      <c r="C458" s="88"/>
    </row>
    <row r="459" spans="1:3" ht="26.25" customHeight="1">
      <c r="A459" s="56" t="s">
        <v>915</v>
      </c>
      <c r="B459" s="51"/>
      <c r="C459" s="52"/>
    </row>
    <row r="460" spans="1:3" ht="17.25" customHeight="1">
      <c r="A460" s="22"/>
      <c r="B460" s="17"/>
      <c r="C460" s="18"/>
    </row>
    <row r="461" spans="1:3" ht="30" customHeight="1">
      <c r="A461" s="22"/>
      <c r="B461" s="24" t="s">
        <v>257</v>
      </c>
      <c r="C461" s="18"/>
    </row>
    <row r="462" spans="1:3" ht="30" customHeight="1">
      <c r="A462" s="70"/>
      <c r="B462" s="33" t="s">
        <v>258</v>
      </c>
      <c r="C462" s="34" t="s">
        <v>259</v>
      </c>
    </row>
    <row r="463" spans="1:3" ht="30" customHeight="1">
      <c r="A463" s="70"/>
      <c r="B463" s="15" t="s">
        <v>647</v>
      </c>
      <c r="C463" s="23"/>
    </row>
    <row r="464" spans="1:3" ht="38.25" customHeight="1">
      <c r="A464" s="10"/>
      <c r="B464" s="15" t="s">
        <v>137</v>
      </c>
      <c r="C464" s="23" t="s">
        <v>138</v>
      </c>
    </row>
    <row r="465" spans="1:3" ht="30" customHeight="1">
      <c r="A465" s="27"/>
      <c r="B465" s="1" t="s">
        <v>260</v>
      </c>
      <c r="C465" s="2" t="s">
        <v>261</v>
      </c>
    </row>
    <row r="466" spans="1:3" ht="30" customHeight="1">
      <c r="A466" s="10"/>
      <c r="B466" s="15" t="s">
        <v>262</v>
      </c>
      <c r="C466" s="23" t="s">
        <v>263</v>
      </c>
    </row>
    <row r="467" spans="1:3" ht="36.75" customHeight="1">
      <c r="A467" s="27"/>
      <c r="B467" s="1" t="s">
        <v>264</v>
      </c>
      <c r="C467" s="2" t="s">
        <v>265</v>
      </c>
    </row>
    <row r="468" spans="1:3" ht="37.5" customHeight="1">
      <c r="A468" s="10"/>
      <c r="B468" s="15" t="s">
        <v>266</v>
      </c>
      <c r="C468" s="23" t="s">
        <v>267</v>
      </c>
    </row>
    <row r="469" spans="1:3" ht="39" customHeight="1">
      <c r="A469" s="27"/>
      <c r="B469" s="1" t="s">
        <v>268</v>
      </c>
      <c r="C469" s="2" t="s">
        <v>269</v>
      </c>
    </row>
    <row r="470" spans="1:3" ht="30" customHeight="1">
      <c r="A470" s="70"/>
      <c r="B470" s="48" t="s">
        <v>270</v>
      </c>
      <c r="C470" s="34" t="s">
        <v>1041</v>
      </c>
    </row>
    <row r="471" spans="1:3" ht="30" customHeight="1">
      <c r="A471" s="70"/>
      <c r="B471" s="15" t="s">
        <v>647</v>
      </c>
      <c r="C471" s="23"/>
    </row>
    <row r="472" spans="1:3" ht="38.25" customHeight="1">
      <c r="A472" s="10"/>
      <c r="B472" s="15" t="s">
        <v>1042</v>
      </c>
      <c r="C472" s="23" t="s">
        <v>1043</v>
      </c>
    </row>
    <row r="473" spans="1:3" ht="30" customHeight="1">
      <c r="A473" s="27"/>
      <c r="B473" s="1" t="s">
        <v>1044</v>
      </c>
      <c r="C473" s="2" t="s">
        <v>1045</v>
      </c>
    </row>
    <row r="474" spans="1:3" ht="38.25" customHeight="1">
      <c r="A474" s="10"/>
      <c r="B474" s="15" t="s">
        <v>139</v>
      </c>
      <c r="C474" s="23" t="s">
        <v>140</v>
      </c>
    </row>
    <row r="475" spans="1:3" ht="30" customHeight="1">
      <c r="A475" s="27"/>
      <c r="B475" s="1" t="s">
        <v>1046</v>
      </c>
      <c r="C475" s="2" t="s">
        <v>271</v>
      </c>
    </row>
    <row r="476" spans="1:3" ht="36.75" customHeight="1">
      <c r="A476" s="10"/>
      <c r="B476" s="15" t="s">
        <v>272</v>
      </c>
      <c r="C476" s="23" t="s">
        <v>273</v>
      </c>
    </row>
    <row r="477" spans="1:3" ht="40.5" customHeight="1">
      <c r="A477" s="27"/>
      <c r="B477" s="2" t="s">
        <v>141</v>
      </c>
      <c r="C477" s="2" t="s">
        <v>274</v>
      </c>
    </row>
    <row r="478" spans="1:3" ht="30" customHeight="1">
      <c r="A478" s="10"/>
      <c r="B478" s="15" t="s">
        <v>275</v>
      </c>
      <c r="C478" s="23" t="s">
        <v>276</v>
      </c>
    </row>
    <row r="479" spans="1:3" ht="54" customHeight="1">
      <c r="A479" s="27"/>
      <c r="B479" s="1" t="s">
        <v>277</v>
      </c>
      <c r="C479" s="2" t="s">
        <v>278</v>
      </c>
    </row>
    <row r="480" spans="1:3" ht="30" customHeight="1">
      <c r="A480" s="70"/>
      <c r="B480" s="48" t="s">
        <v>279</v>
      </c>
      <c r="C480" s="34" t="s">
        <v>280</v>
      </c>
    </row>
    <row r="481" spans="1:3" ht="30" customHeight="1">
      <c r="A481" s="70"/>
      <c r="B481" s="15" t="s">
        <v>647</v>
      </c>
      <c r="C481" s="23"/>
    </row>
    <row r="482" spans="1:3" ht="38.25" customHeight="1">
      <c r="A482" s="10"/>
      <c r="B482" s="15" t="s">
        <v>281</v>
      </c>
      <c r="C482" s="23" t="s">
        <v>282</v>
      </c>
    </row>
    <row r="483" spans="1:3" ht="30" customHeight="1">
      <c r="A483" s="27"/>
      <c r="B483" s="1" t="s">
        <v>283</v>
      </c>
      <c r="C483" s="2" t="s">
        <v>284</v>
      </c>
    </row>
    <row r="484" spans="1:3" ht="30" customHeight="1">
      <c r="A484" s="10"/>
      <c r="B484" s="15" t="s">
        <v>285</v>
      </c>
      <c r="C484" s="23" t="s">
        <v>286</v>
      </c>
    </row>
    <row r="485" spans="1:3" ht="26.25" customHeight="1">
      <c r="A485" s="27"/>
      <c r="B485" s="1" t="s">
        <v>142</v>
      </c>
      <c r="C485" s="2" t="s">
        <v>916</v>
      </c>
    </row>
    <row r="486" spans="1:3" ht="39.75" customHeight="1">
      <c r="A486" s="10"/>
      <c r="B486" s="15" t="s">
        <v>917</v>
      </c>
      <c r="C486" s="23" t="s">
        <v>918</v>
      </c>
    </row>
    <row r="487" spans="1:3" ht="30" customHeight="1">
      <c r="A487" s="70"/>
      <c r="B487" s="48" t="s">
        <v>287</v>
      </c>
      <c r="C487" s="34" t="s">
        <v>288</v>
      </c>
    </row>
    <row r="488" spans="1:3" ht="30" customHeight="1">
      <c r="A488" s="70"/>
      <c r="B488" s="15" t="s">
        <v>647</v>
      </c>
      <c r="C488" s="23"/>
    </row>
    <row r="489" spans="1:3" ht="30" customHeight="1">
      <c r="A489" s="10"/>
      <c r="B489" s="15" t="s">
        <v>289</v>
      </c>
      <c r="C489" s="23" t="s">
        <v>290</v>
      </c>
    </row>
    <row r="490" spans="1:3" ht="30" customHeight="1">
      <c r="A490" s="27"/>
      <c r="B490" s="1" t="s">
        <v>291</v>
      </c>
      <c r="C490" s="2" t="s">
        <v>684</v>
      </c>
    </row>
    <row r="491" spans="1:3" ht="24.75" customHeight="1">
      <c r="A491" s="10"/>
      <c r="B491" s="15" t="s">
        <v>685</v>
      </c>
      <c r="C491" s="23" t="s">
        <v>686</v>
      </c>
    </row>
    <row r="492" spans="1:3" ht="24" customHeight="1">
      <c r="A492" s="27"/>
      <c r="B492" s="1" t="s">
        <v>919</v>
      </c>
      <c r="C492" s="2" t="s">
        <v>920</v>
      </c>
    </row>
    <row r="493" spans="1:3" ht="30" customHeight="1">
      <c r="A493" s="10"/>
      <c r="B493" s="15" t="s">
        <v>921</v>
      </c>
      <c r="C493" s="23" t="s">
        <v>457</v>
      </c>
    </row>
    <row r="494" spans="1:3" ht="30" customHeight="1">
      <c r="A494" s="27"/>
      <c r="B494" s="1" t="s">
        <v>687</v>
      </c>
      <c r="C494" s="2" t="s">
        <v>688</v>
      </c>
    </row>
    <row r="495" spans="1:3" ht="30" customHeight="1">
      <c r="A495" s="10"/>
      <c r="B495" s="15" t="s">
        <v>922</v>
      </c>
      <c r="C495" s="23" t="s">
        <v>923</v>
      </c>
    </row>
    <row r="496" spans="1:3" ht="30" customHeight="1">
      <c r="A496" s="40">
        <f>COUNTIF(A464:A495,"Yes")</f>
        <v>0</v>
      </c>
      <c r="B496" s="41"/>
      <c r="C496" s="42" t="s">
        <v>664</v>
      </c>
    </row>
    <row r="497" spans="1:3" ht="30" customHeight="1">
      <c r="A497" s="40">
        <f>COUNTIF(A464:A495,"NA")</f>
        <v>0</v>
      </c>
      <c r="B497" s="41"/>
      <c r="C497" s="42" t="s">
        <v>663</v>
      </c>
    </row>
    <row r="498" spans="1:3" ht="30" customHeight="1">
      <c r="A498" s="40">
        <f>SUM(26-A497)</f>
        <v>26</v>
      </c>
      <c r="B498" s="41"/>
      <c r="C498" s="42" t="s">
        <v>665</v>
      </c>
    </row>
    <row r="499" spans="1:3" ht="30" customHeight="1">
      <c r="A499" s="40">
        <f>COUNTIF(A464:A495,"Partial")</f>
        <v>0</v>
      </c>
      <c r="B499" s="41"/>
      <c r="C499" s="42" t="s">
        <v>458</v>
      </c>
    </row>
    <row r="500" spans="1:3" ht="30" customHeight="1">
      <c r="A500" s="11"/>
      <c r="B500" s="13"/>
      <c r="C500" s="14" t="s">
        <v>914</v>
      </c>
    </row>
    <row r="501" spans="1:3" ht="30" customHeight="1">
      <c r="A501" s="28" t="s">
        <v>251</v>
      </c>
      <c r="B501" s="29"/>
      <c r="C501" s="88"/>
    </row>
    <row r="502" spans="1:3" ht="30" customHeight="1">
      <c r="A502" s="30" t="s">
        <v>251</v>
      </c>
      <c r="B502" s="31"/>
      <c r="C502" s="88"/>
    </row>
    <row r="503" spans="1:3" ht="30" customHeight="1">
      <c r="A503" s="30" t="s">
        <v>251</v>
      </c>
      <c r="B503" s="32"/>
      <c r="C503" s="88"/>
    </row>
    <row r="504" spans="1:3" ht="30" customHeight="1">
      <c r="A504" s="56" t="s">
        <v>915</v>
      </c>
      <c r="B504" s="51"/>
      <c r="C504" s="52"/>
    </row>
    <row r="505" spans="1:3" ht="18.75" customHeight="1">
      <c r="A505" s="22"/>
      <c r="B505" s="17"/>
      <c r="C505" s="18"/>
    </row>
    <row r="506" spans="1:3" ht="30" customHeight="1">
      <c r="A506" s="22"/>
      <c r="B506" s="24" t="s">
        <v>689</v>
      </c>
      <c r="C506" s="18"/>
    </row>
    <row r="507" spans="1:3" ht="30" customHeight="1">
      <c r="A507" s="70"/>
      <c r="B507" s="48" t="s">
        <v>690</v>
      </c>
      <c r="C507" s="34"/>
    </row>
    <row r="508" spans="1:3" ht="30" customHeight="1">
      <c r="A508" s="70"/>
      <c r="B508" s="15" t="s">
        <v>647</v>
      </c>
      <c r="C508" s="23"/>
    </row>
    <row r="509" spans="1:3" ht="38.25" customHeight="1">
      <c r="A509" s="10"/>
      <c r="B509" s="15" t="s">
        <v>924</v>
      </c>
      <c r="C509" s="23" t="s">
        <v>691</v>
      </c>
    </row>
    <row r="510" spans="1:3" ht="40.5" customHeight="1">
      <c r="A510" s="27"/>
      <c r="B510" s="1" t="s">
        <v>925</v>
      </c>
      <c r="C510" s="2" t="s">
        <v>330</v>
      </c>
    </row>
    <row r="511" spans="1:3" ht="30" customHeight="1">
      <c r="A511" s="70"/>
      <c r="B511" s="48" t="s">
        <v>331</v>
      </c>
      <c r="C511" s="34" t="s">
        <v>332</v>
      </c>
    </row>
    <row r="512" spans="1:3" ht="30" customHeight="1">
      <c r="A512" s="70"/>
      <c r="B512" s="15" t="s">
        <v>647</v>
      </c>
      <c r="C512" s="23"/>
    </row>
    <row r="513" spans="1:3" ht="40.5" customHeight="1">
      <c r="A513" s="10"/>
      <c r="B513" s="15" t="s">
        <v>333</v>
      </c>
      <c r="C513" s="23" t="s">
        <v>334</v>
      </c>
    </row>
    <row r="514" spans="1:3" ht="30" customHeight="1">
      <c r="A514" s="27"/>
      <c r="B514" s="1" t="s">
        <v>335</v>
      </c>
      <c r="C514" s="2" t="s">
        <v>336</v>
      </c>
    </row>
    <row r="515" spans="1:3" ht="39.75" customHeight="1">
      <c r="A515" s="10"/>
      <c r="B515" s="15" t="s">
        <v>337</v>
      </c>
      <c r="C515" s="23" t="s">
        <v>308</v>
      </c>
    </row>
    <row r="516" spans="1:3" ht="30" customHeight="1">
      <c r="A516" s="27"/>
      <c r="B516" s="1" t="s">
        <v>309</v>
      </c>
      <c r="C516" s="2" t="s">
        <v>310</v>
      </c>
    </row>
    <row r="517" spans="1:3" ht="41.25" customHeight="1">
      <c r="A517" s="10"/>
      <c r="B517" s="15" t="s">
        <v>311</v>
      </c>
      <c r="C517" s="23" t="s">
        <v>312</v>
      </c>
    </row>
    <row r="518" spans="1:3" ht="30" customHeight="1">
      <c r="A518" s="70"/>
      <c r="B518" s="48" t="s">
        <v>926</v>
      </c>
      <c r="C518" s="34" t="s">
        <v>927</v>
      </c>
    </row>
    <row r="519" spans="1:3" ht="30" customHeight="1">
      <c r="A519" s="70"/>
      <c r="B519" s="15" t="s">
        <v>647</v>
      </c>
      <c r="C519" s="23"/>
    </row>
    <row r="520" spans="1:3" ht="37.5" customHeight="1">
      <c r="A520" s="10"/>
      <c r="B520" s="15" t="s">
        <v>1069</v>
      </c>
      <c r="C520" s="23" t="s">
        <v>1070</v>
      </c>
    </row>
    <row r="521" spans="1:3" ht="30" customHeight="1">
      <c r="A521" s="27"/>
      <c r="B521" s="1" t="s">
        <v>928</v>
      </c>
      <c r="C521" s="2" t="s">
        <v>929</v>
      </c>
    </row>
    <row r="522" spans="1:3" ht="37.5" customHeight="1">
      <c r="A522" s="70"/>
      <c r="B522" s="48" t="s">
        <v>930</v>
      </c>
      <c r="C522" s="34" t="s">
        <v>931</v>
      </c>
    </row>
    <row r="523" spans="1:3" ht="30" customHeight="1">
      <c r="A523" s="70"/>
      <c r="B523" s="15" t="s">
        <v>647</v>
      </c>
      <c r="C523" s="23"/>
    </row>
    <row r="524" spans="1:3" ht="33.75" customHeight="1">
      <c r="A524" s="10"/>
      <c r="B524" s="15" t="s">
        <v>1071</v>
      </c>
      <c r="C524" s="23" t="s">
        <v>1072</v>
      </c>
    </row>
    <row r="525" spans="1:3" ht="24.75" customHeight="1">
      <c r="A525" s="27"/>
      <c r="B525" s="1" t="s">
        <v>1073</v>
      </c>
      <c r="C525" s="2" t="s">
        <v>1074</v>
      </c>
    </row>
    <row r="526" spans="1:3" ht="30" customHeight="1">
      <c r="A526" s="10"/>
      <c r="B526" s="15" t="s">
        <v>1075</v>
      </c>
      <c r="C526" s="23" t="s">
        <v>1076</v>
      </c>
    </row>
    <row r="527" spans="1:3" ht="24.75" customHeight="1">
      <c r="A527" s="27"/>
      <c r="B527" s="1" t="s">
        <v>1077</v>
      </c>
      <c r="C527" s="2" t="s">
        <v>1078</v>
      </c>
    </row>
    <row r="528" spans="1:3" ht="23.25" customHeight="1">
      <c r="A528" s="10"/>
      <c r="B528" s="15" t="s">
        <v>1079</v>
      </c>
      <c r="C528" s="23" t="s">
        <v>1080</v>
      </c>
    </row>
    <row r="529" spans="1:3" ht="24.75" customHeight="1">
      <c r="A529" s="27"/>
      <c r="B529" s="1" t="s">
        <v>1081</v>
      </c>
      <c r="C529" s="2" t="s">
        <v>1082</v>
      </c>
    </row>
    <row r="530" spans="1:3" ht="30" customHeight="1">
      <c r="A530" s="10"/>
      <c r="B530" s="15" t="s">
        <v>1083</v>
      </c>
      <c r="C530" s="23" t="s">
        <v>1084</v>
      </c>
    </row>
    <row r="531" spans="1:3" ht="30" customHeight="1">
      <c r="A531" s="27"/>
      <c r="B531" s="1" t="s">
        <v>1085</v>
      </c>
      <c r="C531" s="2" t="s">
        <v>1086</v>
      </c>
    </row>
    <row r="532" spans="1:3" ht="30" customHeight="1">
      <c r="A532" s="70"/>
      <c r="B532" s="48" t="s">
        <v>932</v>
      </c>
      <c r="C532" s="34" t="s">
        <v>933</v>
      </c>
    </row>
    <row r="533" spans="1:3" ht="30" customHeight="1">
      <c r="A533" s="70"/>
      <c r="B533" s="23" t="s">
        <v>647</v>
      </c>
      <c r="C533" s="23"/>
    </row>
    <row r="534" spans="1:3" ht="37.5" customHeight="1">
      <c r="A534" s="10"/>
      <c r="B534" s="15" t="s">
        <v>1087</v>
      </c>
      <c r="C534" s="23" t="s">
        <v>1088</v>
      </c>
    </row>
    <row r="535" spans="1:3" ht="54" customHeight="1">
      <c r="A535" s="27"/>
      <c r="B535" s="1" t="s">
        <v>1089</v>
      </c>
      <c r="C535" s="2" t="s">
        <v>1090</v>
      </c>
    </row>
    <row r="536" spans="1:3" ht="30" customHeight="1">
      <c r="A536" s="70"/>
      <c r="B536" s="48" t="s">
        <v>934</v>
      </c>
      <c r="C536" s="34" t="s">
        <v>935</v>
      </c>
    </row>
    <row r="537" spans="1:3" ht="30" customHeight="1">
      <c r="A537" s="70"/>
      <c r="B537" s="15" t="s">
        <v>647</v>
      </c>
      <c r="C537" s="23"/>
    </row>
    <row r="538" spans="1:3" ht="30" customHeight="1">
      <c r="A538" s="10"/>
      <c r="B538" s="15" t="s">
        <v>1091</v>
      </c>
      <c r="C538" s="23" t="s">
        <v>1092</v>
      </c>
    </row>
    <row r="539" spans="1:3" ht="36.75" customHeight="1">
      <c r="A539" s="27"/>
      <c r="B539" s="1" t="s">
        <v>1093</v>
      </c>
      <c r="C539" s="2" t="s">
        <v>1094</v>
      </c>
    </row>
    <row r="540" spans="1:3" ht="25.5" customHeight="1">
      <c r="A540" s="10"/>
      <c r="B540" s="15" t="s">
        <v>1095</v>
      </c>
      <c r="C540" s="23" t="s">
        <v>1096</v>
      </c>
    </row>
    <row r="541" spans="1:3" ht="39" customHeight="1">
      <c r="A541" s="27"/>
      <c r="B541" s="1" t="s">
        <v>1097</v>
      </c>
      <c r="C541" s="2" t="s">
        <v>1098</v>
      </c>
    </row>
    <row r="542" spans="1:3" ht="30" customHeight="1">
      <c r="A542" s="70"/>
      <c r="B542" s="48" t="s">
        <v>459</v>
      </c>
      <c r="C542" s="34" t="s">
        <v>460</v>
      </c>
    </row>
    <row r="543" spans="1:3" ht="30" customHeight="1">
      <c r="A543" s="70"/>
      <c r="B543" s="15" t="s">
        <v>647</v>
      </c>
      <c r="C543" s="23"/>
    </row>
    <row r="544" spans="1:3" ht="30" customHeight="1">
      <c r="A544" s="10"/>
      <c r="B544" s="15" t="s">
        <v>1099</v>
      </c>
      <c r="C544" s="23" t="s">
        <v>1100</v>
      </c>
    </row>
    <row r="545" spans="1:3" ht="43.5" customHeight="1">
      <c r="A545" s="27"/>
      <c r="B545" s="1" t="s">
        <v>1101</v>
      </c>
      <c r="C545" s="2" t="s">
        <v>1102</v>
      </c>
    </row>
    <row r="546" spans="1:3" ht="30" customHeight="1">
      <c r="A546" s="70"/>
      <c r="B546" s="48" t="s">
        <v>936</v>
      </c>
      <c r="C546" s="34" t="s">
        <v>937</v>
      </c>
    </row>
    <row r="547" spans="1:3" ht="30" customHeight="1">
      <c r="A547" s="70"/>
      <c r="B547" s="15" t="s">
        <v>647</v>
      </c>
      <c r="C547" s="23"/>
    </row>
    <row r="548" spans="1:3" ht="35.25" customHeight="1">
      <c r="A548" s="10"/>
      <c r="B548" s="15" t="s">
        <v>1103</v>
      </c>
      <c r="C548" s="23" t="s">
        <v>1104</v>
      </c>
    </row>
    <row r="549" spans="1:3" ht="21.75" customHeight="1">
      <c r="A549" s="27"/>
      <c r="B549" s="1" t="s">
        <v>1105</v>
      </c>
      <c r="C549" s="2" t="s">
        <v>0</v>
      </c>
    </row>
    <row r="550" spans="1:3" ht="24" customHeight="1">
      <c r="A550" s="10"/>
      <c r="B550" s="15" t="s">
        <v>1</v>
      </c>
      <c r="C550" s="23" t="s">
        <v>2</v>
      </c>
    </row>
    <row r="551" spans="1:3" ht="30" customHeight="1">
      <c r="A551" s="70"/>
      <c r="B551" s="48" t="s">
        <v>938</v>
      </c>
      <c r="C551" s="34" t="s">
        <v>939</v>
      </c>
    </row>
    <row r="552" spans="1:3" ht="24.75" customHeight="1">
      <c r="A552" s="70"/>
      <c r="B552" s="15" t="s">
        <v>647</v>
      </c>
      <c r="C552" s="23"/>
    </row>
    <row r="553" spans="1:3" ht="33.75" customHeight="1">
      <c r="A553" s="10"/>
      <c r="B553" s="15" t="s">
        <v>3</v>
      </c>
      <c r="C553" s="23" t="s">
        <v>4</v>
      </c>
    </row>
    <row r="554" spans="1:3" ht="25.5" customHeight="1">
      <c r="A554" s="27"/>
      <c r="B554" s="1" t="s">
        <v>940</v>
      </c>
      <c r="C554" s="2" t="s">
        <v>941</v>
      </c>
    </row>
    <row r="555" spans="1:3" ht="36.75" customHeight="1">
      <c r="A555" s="10"/>
      <c r="B555" s="15" t="s">
        <v>942</v>
      </c>
      <c r="C555" s="23" t="s">
        <v>943</v>
      </c>
    </row>
    <row r="556" spans="1:3" ht="30" customHeight="1">
      <c r="A556" s="70"/>
      <c r="B556" s="48" t="s">
        <v>944</v>
      </c>
      <c r="C556" s="34" t="s">
        <v>945</v>
      </c>
    </row>
    <row r="557" spans="1:3" ht="30" customHeight="1">
      <c r="A557" s="70"/>
      <c r="B557" s="23" t="s">
        <v>647</v>
      </c>
      <c r="C557" s="23"/>
    </row>
    <row r="558" spans="1:3" ht="24.75" customHeight="1">
      <c r="A558" s="10"/>
      <c r="B558" s="15" t="s">
        <v>5</v>
      </c>
      <c r="C558" s="23" t="s">
        <v>6</v>
      </c>
    </row>
    <row r="559" spans="1:3" ht="36" customHeight="1">
      <c r="A559" s="27"/>
      <c r="B559" s="1" t="s">
        <v>7</v>
      </c>
      <c r="C559" s="2" t="s">
        <v>8</v>
      </c>
    </row>
    <row r="560" spans="1:3" ht="33.75" customHeight="1">
      <c r="A560" s="10"/>
      <c r="B560" s="15" t="s">
        <v>9</v>
      </c>
      <c r="C560" s="23" t="s">
        <v>10</v>
      </c>
    </row>
    <row r="561" spans="1:3" ht="25.5" customHeight="1">
      <c r="A561" s="27"/>
      <c r="B561" s="1" t="s">
        <v>11</v>
      </c>
      <c r="C561" s="2" t="s">
        <v>292</v>
      </c>
    </row>
    <row r="562" spans="1:3" ht="35.25" customHeight="1">
      <c r="A562" s="10"/>
      <c r="B562" s="15" t="s">
        <v>293</v>
      </c>
      <c r="C562" s="23" t="s">
        <v>294</v>
      </c>
    </row>
    <row r="563" spans="1:3" ht="33" customHeight="1">
      <c r="A563" s="27"/>
      <c r="B563" s="1" t="s">
        <v>295</v>
      </c>
      <c r="C563" s="2" t="s">
        <v>296</v>
      </c>
    </row>
    <row r="564" spans="1:3" ht="30" customHeight="1">
      <c r="A564" s="70"/>
      <c r="B564" s="48" t="s">
        <v>946</v>
      </c>
      <c r="C564" s="34" t="s">
        <v>947</v>
      </c>
    </row>
    <row r="565" spans="1:3" ht="30" customHeight="1">
      <c r="A565" s="70"/>
      <c r="B565" s="23" t="s">
        <v>647</v>
      </c>
      <c r="C565" s="23"/>
    </row>
    <row r="566" spans="1:3" ht="27" customHeight="1">
      <c r="A566" s="10"/>
      <c r="B566" s="15" t="s">
        <v>297</v>
      </c>
      <c r="C566" s="23" t="s">
        <v>298</v>
      </c>
    </row>
    <row r="567" spans="1:3" ht="37.5" customHeight="1">
      <c r="A567" s="27"/>
      <c r="B567" s="1" t="s">
        <v>948</v>
      </c>
      <c r="C567" s="2" t="s">
        <v>949</v>
      </c>
    </row>
    <row r="568" spans="1:3" ht="36.75" customHeight="1">
      <c r="A568" s="10"/>
      <c r="B568" s="15" t="s">
        <v>299</v>
      </c>
      <c r="C568" s="23" t="s">
        <v>300</v>
      </c>
    </row>
    <row r="569" spans="1:3" ht="30" customHeight="1">
      <c r="A569" s="27"/>
      <c r="B569" s="1" t="s">
        <v>301</v>
      </c>
      <c r="C569" s="2" t="s">
        <v>302</v>
      </c>
    </row>
    <row r="570" spans="1:3" ht="25.5" customHeight="1">
      <c r="A570" s="10"/>
      <c r="B570" s="15" t="s">
        <v>303</v>
      </c>
      <c r="C570" s="23" t="s">
        <v>304</v>
      </c>
    </row>
    <row r="571" spans="1:3" ht="25.5" customHeight="1">
      <c r="A571" s="27"/>
      <c r="B571" s="1" t="s">
        <v>305</v>
      </c>
      <c r="C571" s="2" t="s">
        <v>306</v>
      </c>
    </row>
    <row r="572" spans="1:3" ht="25.5" customHeight="1">
      <c r="A572" s="70"/>
      <c r="B572" s="48" t="s">
        <v>950</v>
      </c>
      <c r="C572" s="34" t="s">
        <v>951</v>
      </c>
    </row>
    <row r="573" spans="1:3" ht="25.5" customHeight="1">
      <c r="A573" s="70"/>
      <c r="B573" s="23" t="s">
        <v>647</v>
      </c>
      <c r="C573" s="23"/>
    </row>
    <row r="574" spans="1:3" ht="36.75" customHeight="1">
      <c r="A574" s="10"/>
      <c r="B574" s="15" t="s">
        <v>307</v>
      </c>
      <c r="C574" s="23" t="s">
        <v>772</v>
      </c>
    </row>
    <row r="575" spans="1:3" ht="38.25" customHeight="1">
      <c r="A575" s="27"/>
      <c r="B575" s="1" t="s">
        <v>773</v>
      </c>
      <c r="C575" s="2" t="s">
        <v>774</v>
      </c>
    </row>
    <row r="576" spans="1:3" ht="41.25" customHeight="1">
      <c r="A576" s="10"/>
      <c r="B576" s="15" t="s">
        <v>775</v>
      </c>
      <c r="C576" s="23" t="s">
        <v>776</v>
      </c>
    </row>
    <row r="577" spans="1:3" ht="39.75" customHeight="1">
      <c r="A577" s="27"/>
      <c r="B577" s="1" t="s">
        <v>777</v>
      </c>
      <c r="C577" s="2" t="s">
        <v>778</v>
      </c>
    </row>
    <row r="578" spans="1:3" ht="30" customHeight="1">
      <c r="A578" s="10"/>
      <c r="B578" s="15" t="s">
        <v>779</v>
      </c>
      <c r="C578" s="23" t="s">
        <v>780</v>
      </c>
    </row>
    <row r="579" spans="1:3" ht="30" customHeight="1">
      <c r="A579" s="70"/>
      <c r="B579" s="48" t="s">
        <v>952</v>
      </c>
      <c r="C579" s="34" t="s">
        <v>953</v>
      </c>
    </row>
    <row r="580" spans="1:3" ht="30" customHeight="1">
      <c r="A580" s="70"/>
      <c r="B580" s="23" t="s">
        <v>647</v>
      </c>
      <c r="C580" s="23"/>
    </row>
    <row r="581" spans="1:3" ht="30" customHeight="1">
      <c r="A581" s="10"/>
      <c r="B581" s="15" t="s">
        <v>781</v>
      </c>
      <c r="C581" s="23" t="s">
        <v>782</v>
      </c>
    </row>
    <row r="582" spans="1:3" ht="36.75" customHeight="1">
      <c r="A582" s="27"/>
      <c r="B582" s="1" t="s">
        <v>783</v>
      </c>
      <c r="C582" s="2" t="s">
        <v>770</v>
      </c>
    </row>
    <row r="583" spans="1:3" ht="27" customHeight="1">
      <c r="A583" s="10"/>
      <c r="B583" s="15" t="s">
        <v>771</v>
      </c>
      <c r="C583" s="23" t="s">
        <v>753</v>
      </c>
    </row>
    <row r="584" spans="1:3" ht="36" customHeight="1">
      <c r="A584" s="27"/>
      <c r="B584" s="1" t="s">
        <v>754</v>
      </c>
      <c r="C584" s="2" t="s">
        <v>794</v>
      </c>
    </row>
    <row r="585" spans="1:3" ht="35.25" customHeight="1">
      <c r="A585" s="10"/>
      <c r="B585" s="15" t="s">
        <v>23</v>
      </c>
      <c r="C585" s="23" t="s">
        <v>24</v>
      </c>
    </row>
    <row r="586" spans="1:3" ht="33.75" customHeight="1">
      <c r="A586" s="27"/>
      <c r="B586" s="1" t="s">
        <v>25</v>
      </c>
      <c r="C586" s="2" t="s">
        <v>26</v>
      </c>
    </row>
    <row r="587" spans="1:3" ht="49.5" customHeight="1">
      <c r="A587" s="10"/>
      <c r="B587" s="15" t="s">
        <v>27</v>
      </c>
      <c r="C587" s="23" t="s">
        <v>619</v>
      </c>
    </row>
    <row r="588" spans="1:3" ht="49.5" customHeight="1">
      <c r="A588" s="27"/>
      <c r="B588" s="1" t="s">
        <v>620</v>
      </c>
      <c r="C588" s="2" t="s">
        <v>621</v>
      </c>
    </row>
    <row r="589" spans="1:3" ht="24.75" customHeight="1">
      <c r="A589" s="10"/>
      <c r="B589" s="15" t="s">
        <v>28</v>
      </c>
      <c r="C589" s="23" t="s">
        <v>29</v>
      </c>
    </row>
    <row r="590" spans="1:3" ht="24.75" customHeight="1">
      <c r="A590" s="27"/>
      <c r="B590" s="1" t="s">
        <v>30</v>
      </c>
      <c r="C590" s="2" t="s">
        <v>31</v>
      </c>
    </row>
    <row r="591" spans="1:3" ht="37.5" customHeight="1">
      <c r="A591" s="10"/>
      <c r="B591" s="15" t="s">
        <v>32</v>
      </c>
      <c r="C591" s="23" t="s">
        <v>33</v>
      </c>
    </row>
    <row r="592" spans="1:3" ht="36.75" customHeight="1">
      <c r="A592" s="27"/>
      <c r="B592" s="1" t="s">
        <v>622</v>
      </c>
      <c r="C592" s="2" t="s">
        <v>193</v>
      </c>
    </row>
    <row r="593" spans="1:3" ht="25.5" customHeight="1">
      <c r="A593" s="10"/>
      <c r="B593" s="15" t="s">
        <v>34</v>
      </c>
      <c r="C593" s="23" t="s">
        <v>35</v>
      </c>
    </row>
    <row r="594" spans="1:3" ht="30" customHeight="1">
      <c r="A594" s="70"/>
      <c r="B594" s="48" t="s">
        <v>36</v>
      </c>
      <c r="C594" s="34" t="s">
        <v>37</v>
      </c>
    </row>
    <row r="595" spans="1:3" ht="30" customHeight="1">
      <c r="A595" s="70"/>
      <c r="B595" s="23" t="s">
        <v>647</v>
      </c>
      <c r="C595" s="23"/>
    </row>
    <row r="596" spans="1:3" ht="25.5" customHeight="1">
      <c r="A596" s="10"/>
      <c r="B596" s="15" t="s">
        <v>194</v>
      </c>
      <c r="C596" s="23" t="s">
        <v>195</v>
      </c>
    </row>
    <row r="597" spans="1:3" ht="26.25" customHeight="1">
      <c r="A597" s="27"/>
      <c r="B597" s="1" t="s">
        <v>38</v>
      </c>
      <c r="C597" s="2" t="s">
        <v>39</v>
      </c>
    </row>
    <row r="598" spans="1:3" ht="35.25" customHeight="1">
      <c r="A598" s="10"/>
      <c r="B598" s="15" t="s">
        <v>40</v>
      </c>
      <c r="C598" s="23" t="s">
        <v>41</v>
      </c>
    </row>
    <row r="599" spans="1:3" ht="25.5" customHeight="1">
      <c r="A599" s="27"/>
      <c r="B599" s="1" t="s">
        <v>42</v>
      </c>
      <c r="C599" s="2" t="s">
        <v>43</v>
      </c>
    </row>
    <row r="600" spans="1:3" ht="35.25" customHeight="1">
      <c r="A600" s="10"/>
      <c r="B600" s="15" t="s">
        <v>44</v>
      </c>
      <c r="C600" s="23" t="s">
        <v>45</v>
      </c>
    </row>
    <row r="601" spans="1:3" ht="25.5" customHeight="1">
      <c r="A601" s="70"/>
      <c r="B601" s="48" t="s">
        <v>196</v>
      </c>
      <c r="C601" s="34" t="s">
        <v>197</v>
      </c>
    </row>
    <row r="602" spans="1:3" ht="25.5" customHeight="1">
      <c r="A602" s="70"/>
      <c r="B602" s="23" t="s">
        <v>647</v>
      </c>
      <c r="C602" s="23"/>
    </row>
    <row r="603" spans="1:3" ht="39.75" customHeight="1">
      <c r="A603" s="10"/>
      <c r="B603" s="15" t="s">
        <v>46</v>
      </c>
      <c r="C603" s="23" t="s">
        <v>47</v>
      </c>
    </row>
    <row r="604" spans="1:3" ht="39" customHeight="1">
      <c r="A604" s="27"/>
      <c r="B604" s="1" t="s">
        <v>48</v>
      </c>
      <c r="C604" s="2" t="s">
        <v>49</v>
      </c>
    </row>
    <row r="605" spans="1:3" ht="36.75" customHeight="1">
      <c r="A605" s="10"/>
      <c r="B605" s="15" t="s">
        <v>50</v>
      </c>
      <c r="C605" s="23" t="s">
        <v>51</v>
      </c>
    </row>
    <row r="606" spans="1:3" ht="37.5" customHeight="1">
      <c r="A606" s="27"/>
      <c r="B606" s="1" t="s">
        <v>52</v>
      </c>
      <c r="C606" s="2" t="s">
        <v>53</v>
      </c>
    </row>
    <row r="607" spans="1:3" ht="30" customHeight="1">
      <c r="A607" s="70"/>
      <c r="B607" s="48" t="s">
        <v>54</v>
      </c>
      <c r="C607" s="34" t="s">
        <v>55</v>
      </c>
    </row>
    <row r="608" spans="1:3" ht="30" customHeight="1">
      <c r="A608" s="70"/>
      <c r="B608" s="23" t="s">
        <v>647</v>
      </c>
      <c r="C608" s="23"/>
    </row>
    <row r="609" spans="1:3" ht="30" customHeight="1">
      <c r="A609" s="10"/>
      <c r="B609" s="15" t="s">
        <v>56</v>
      </c>
      <c r="C609" s="23" t="s">
        <v>57</v>
      </c>
    </row>
    <row r="610" spans="1:3" ht="36.75" customHeight="1">
      <c r="A610" s="27"/>
      <c r="B610" s="1" t="s">
        <v>198</v>
      </c>
      <c r="C610" s="2" t="s">
        <v>199</v>
      </c>
    </row>
    <row r="611" spans="1:3" ht="27" customHeight="1">
      <c r="A611" s="10"/>
      <c r="B611" s="15" t="s">
        <v>58</v>
      </c>
      <c r="C611" s="23" t="s">
        <v>809</v>
      </c>
    </row>
    <row r="612" spans="1:3" ht="36" customHeight="1">
      <c r="A612" s="27"/>
      <c r="B612" s="1" t="s">
        <v>810</v>
      </c>
      <c r="C612" s="2" t="s">
        <v>811</v>
      </c>
    </row>
    <row r="613" spans="1:3" ht="34.5" customHeight="1">
      <c r="A613" s="10"/>
      <c r="B613" s="15" t="s">
        <v>812</v>
      </c>
      <c r="C613" s="23" t="s">
        <v>816</v>
      </c>
    </row>
    <row r="614" spans="1:3" ht="30" customHeight="1">
      <c r="A614" s="70"/>
      <c r="B614" s="48" t="s">
        <v>817</v>
      </c>
      <c r="C614" s="34" t="s">
        <v>818</v>
      </c>
    </row>
    <row r="615" spans="1:3" ht="30" customHeight="1">
      <c r="A615" s="70"/>
      <c r="B615" s="23" t="s">
        <v>647</v>
      </c>
      <c r="C615" s="23"/>
    </row>
    <row r="616" spans="1:3" ht="25.5" customHeight="1">
      <c r="A616" s="10"/>
      <c r="B616" s="15" t="s">
        <v>819</v>
      </c>
      <c r="C616" s="23" t="s">
        <v>820</v>
      </c>
    </row>
    <row r="617" spans="1:3" ht="27" customHeight="1">
      <c r="A617" s="27"/>
      <c r="B617" s="1" t="s">
        <v>821</v>
      </c>
      <c r="C617" s="2" t="s">
        <v>822</v>
      </c>
    </row>
    <row r="618" spans="1:3" ht="35.25" customHeight="1">
      <c r="A618" s="10"/>
      <c r="B618" s="15" t="s">
        <v>823</v>
      </c>
      <c r="C618" s="23" t="s">
        <v>824</v>
      </c>
    </row>
    <row r="619" spans="1:3" ht="30" customHeight="1">
      <c r="A619" s="27"/>
      <c r="B619" s="1" t="s">
        <v>825</v>
      </c>
      <c r="C619" s="2" t="s">
        <v>826</v>
      </c>
    </row>
    <row r="620" spans="1:3" ht="30" customHeight="1">
      <c r="A620" s="72"/>
      <c r="B620" s="48" t="s">
        <v>827</v>
      </c>
      <c r="C620" s="34" t="s">
        <v>828</v>
      </c>
    </row>
    <row r="621" spans="1:3" ht="30" customHeight="1">
      <c r="A621" s="72"/>
      <c r="B621" s="15" t="s">
        <v>647</v>
      </c>
      <c r="C621" s="23"/>
    </row>
    <row r="622" spans="1:3" ht="30" customHeight="1">
      <c r="A622" s="10"/>
      <c r="B622" s="15" t="s">
        <v>829</v>
      </c>
      <c r="C622" s="23" t="s">
        <v>830</v>
      </c>
    </row>
    <row r="623" spans="1:3" ht="30" customHeight="1">
      <c r="A623" s="27"/>
      <c r="B623" s="1" t="s">
        <v>831</v>
      </c>
      <c r="C623" s="2" t="s">
        <v>832</v>
      </c>
    </row>
    <row r="624" spans="1:3" ht="35.25" customHeight="1">
      <c r="A624" s="10"/>
      <c r="B624" s="15" t="s">
        <v>833</v>
      </c>
      <c r="C624" s="23" t="s">
        <v>834</v>
      </c>
    </row>
    <row r="625" spans="1:3" ht="30" customHeight="1">
      <c r="A625" s="27"/>
      <c r="B625" s="1" t="s">
        <v>200</v>
      </c>
      <c r="C625" s="2" t="s">
        <v>201</v>
      </c>
    </row>
    <row r="626" spans="1:3" ht="41.25" customHeight="1">
      <c r="A626" s="70"/>
      <c r="B626" s="48" t="s">
        <v>835</v>
      </c>
      <c r="C626" s="34" t="s">
        <v>842</v>
      </c>
    </row>
    <row r="627" spans="1:3" ht="30" customHeight="1">
      <c r="A627" s="70"/>
      <c r="B627" s="15" t="s">
        <v>647</v>
      </c>
      <c r="C627" s="23"/>
    </row>
    <row r="628" spans="1:3" ht="24" customHeight="1">
      <c r="A628" s="10"/>
      <c r="B628" s="15" t="s">
        <v>843</v>
      </c>
      <c r="C628" s="23" t="s">
        <v>844</v>
      </c>
    </row>
    <row r="629" spans="1:3" ht="26.25" customHeight="1">
      <c r="A629" s="27"/>
      <c r="B629" s="1" t="s">
        <v>845</v>
      </c>
      <c r="C629" s="2" t="s">
        <v>846</v>
      </c>
    </row>
    <row r="630" spans="1:3" ht="30" customHeight="1">
      <c r="A630" s="70"/>
      <c r="B630" s="48" t="s">
        <v>847</v>
      </c>
      <c r="C630" s="34" t="s">
        <v>848</v>
      </c>
    </row>
    <row r="631" spans="1:3" ht="30" customHeight="1">
      <c r="A631" s="70"/>
      <c r="B631" s="23" t="s">
        <v>647</v>
      </c>
      <c r="C631" s="23"/>
    </row>
    <row r="632" spans="1:3" ht="36.75" customHeight="1">
      <c r="A632" s="10"/>
      <c r="B632" s="15" t="s">
        <v>849</v>
      </c>
      <c r="C632" s="23" t="s">
        <v>850</v>
      </c>
    </row>
    <row r="633" spans="1:3" ht="36" customHeight="1">
      <c r="A633" s="27"/>
      <c r="B633" s="1" t="s">
        <v>202</v>
      </c>
      <c r="C633" s="2" t="s">
        <v>203</v>
      </c>
    </row>
    <row r="634" spans="1:3" ht="27" customHeight="1">
      <c r="A634" s="10"/>
      <c r="B634" s="15" t="s">
        <v>851</v>
      </c>
      <c r="C634" s="23" t="s">
        <v>852</v>
      </c>
    </row>
    <row r="635" spans="1:3" ht="25.5" customHeight="1">
      <c r="A635" s="70"/>
      <c r="B635" s="48" t="s">
        <v>853</v>
      </c>
      <c r="C635" s="34" t="s">
        <v>854</v>
      </c>
    </row>
    <row r="636" spans="1:3" ht="30" customHeight="1">
      <c r="A636" s="70"/>
      <c r="B636" s="15" t="s">
        <v>647</v>
      </c>
      <c r="C636" s="23"/>
    </row>
    <row r="637" spans="1:3" ht="24.75" customHeight="1">
      <c r="A637" s="10"/>
      <c r="B637" s="23" t="s">
        <v>204</v>
      </c>
      <c r="C637" s="23" t="s">
        <v>855</v>
      </c>
    </row>
    <row r="638" spans="1:3" ht="35.25" customHeight="1">
      <c r="A638" s="27"/>
      <c r="B638" s="1" t="s">
        <v>856</v>
      </c>
      <c r="C638" s="2" t="s">
        <v>857</v>
      </c>
    </row>
    <row r="639" spans="1:3" ht="35.25" customHeight="1">
      <c r="A639" s="10"/>
      <c r="B639" s="15" t="s">
        <v>858</v>
      </c>
      <c r="C639" s="23" t="s">
        <v>859</v>
      </c>
    </row>
    <row r="640" spans="1:3" ht="36.75" customHeight="1">
      <c r="A640" s="27"/>
      <c r="B640" s="1" t="s">
        <v>860</v>
      </c>
      <c r="C640" s="2" t="s">
        <v>861</v>
      </c>
    </row>
    <row r="641" spans="1:3" ht="36" customHeight="1">
      <c r="A641" s="10"/>
      <c r="B641" s="15" t="s">
        <v>862</v>
      </c>
      <c r="C641" s="23" t="s">
        <v>863</v>
      </c>
    </row>
    <row r="642" spans="1:3" ht="38.25" customHeight="1">
      <c r="A642" s="27"/>
      <c r="B642" s="1" t="s">
        <v>864</v>
      </c>
      <c r="C642" s="2" t="s">
        <v>865</v>
      </c>
    </row>
    <row r="643" spans="1:3" ht="41.25" customHeight="1">
      <c r="A643" s="10"/>
      <c r="B643" s="15" t="s">
        <v>866</v>
      </c>
      <c r="C643" s="23" t="s">
        <v>867</v>
      </c>
    </row>
    <row r="644" spans="1:3" ht="30" customHeight="1">
      <c r="A644" s="70"/>
      <c r="B644" s="48" t="s">
        <v>868</v>
      </c>
      <c r="C644" s="34" t="s">
        <v>1028</v>
      </c>
    </row>
    <row r="645" spans="1:3" ht="24" customHeight="1">
      <c r="A645" s="70"/>
      <c r="B645" s="23" t="s">
        <v>647</v>
      </c>
      <c r="C645" s="23"/>
    </row>
    <row r="646" spans="1:3" ht="37.5" customHeight="1">
      <c r="A646" s="10"/>
      <c r="B646" s="15" t="s">
        <v>1029</v>
      </c>
      <c r="C646" s="23" t="s">
        <v>1030</v>
      </c>
    </row>
    <row r="647" spans="1:3" ht="37.5" customHeight="1">
      <c r="A647" s="27"/>
      <c r="B647" s="1" t="s">
        <v>1031</v>
      </c>
      <c r="C647" s="2" t="s">
        <v>1032</v>
      </c>
    </row>
    <row r="648" spans="1:3" ht="30" customHeight="1">
      <c r="A648" s="10"/>
      <c r="B648" s="15" t="s">
        <v>1033</v>
      </c>
      <c r="C648" s="23" t="s">
        <v>1034</v>
      </c>
    </row>
    <row r="649" spans="1:3" ht="37.5" customHeight="1">
      <c r="A649" s="27"/>
      <c r="B649" s="1" t="s">
        <v>1035</v>
      </c>
      <c r="C649" s="2" t="s">
        <v>1036</v>
      </c>
    </row>
    <row r="650" spans="1:3" ht="39" customHeight="1">
      <c r="A650" s="10"/>
      <c r="B650" s="15" t="s">
        <v>205</v>
      </c>
      <c r="C650" s="23" t="s">
        <v>206</v>
      </c>
    </row>
    <row r="651" spans="1:3" ht="38.25" customHeight="1">
      <c r="A651" s="27"/>
      <c r="B651" s="1" t="s">
        <v>1037</v>
      </c>
      <c r="C651" s="2" t="s">
        <v>1038</v>
      </c>
    </row>
    <row r="652" spans="1:3" ht="30" customHeight="1">
      <c r="A652" s="40">
        <f>COUNTIF(A509:A651,"Yes")</f>
        <v>0</v>
      </c>
      <c r="B652" s="41"/>
      <c r="C652" s="42" t="s">
        <v>664</v>
      </c>
    </row>
    <row r="653" spans="1:3" ht="30" customHeight="1">
      <c r="A653" s="40">
        <f>COUNTIF(A509:A651,"NA")</f>
        <v>0</v>
      </c>
      <c r="B653" s="41"/>
      <c r="C653" s="42" t="s">
        <v>663</v>
      </c>
    </row>
    <row r="654" spans="1:3" ht="30" customHeight="1">
      <c r="A654" s="40">
        <f>SUM(101-A653)</f>
        <v>101</v>
      </c>
      <c r="B654" s="41"/>
      <c r="C654" s="42" t="s">
        <v>665</v>
      </c>
    </row>
    <row r="655" spans="1:3" ht="30" customHeight="1">
      <c r="A655" s="40">
        <f>COUNTIF(A509:A651,"Partial")</f>
        <v>0</v>
      </c>
      <c r="B655" s="41"/>
      <c r="C655" s="42" t="s">
        <v>461</v>
      </c>
    </row>
    <row r="656" spans="1:3" ht="30" customHeight="1">
      <c r="A656" s="11"/>
      <c r="B656" s="13"/>
      <c r="C656" s="14" t="s">
        <v>914</v>
      </c>
    </row>
    <row r="657" spans="1:3" ht="30" customHeight="1">
      <c r="A657" s="28" t="s">
        <v>251</v>
      </c>
      <c r="B657" s="29"/>
      <c r="C657" s="88"/>
    </row>
    <row r="658" spans="1:3" ht="30" customHeight="1">
      <c r="A658" s="30" t="s">
        <v>251</v>
      </c>
      <c r="B658" s="31"/>
      <c r="C658" s="88"/>
    </row>
    <row r="659" spans="1:3" ht="30" customHeight="1">
      <c r="A659" s="30" t="s">
        <v>251</v>
      </c>
      <c r="B659" s="32"/>
      <c r="C659" s="88"/>
    </row>
    <row r="660" spans="1:3" ht="30" customHeight="1">
      <c r="A660" s="56" t="s">
        <v>915</v>
      </c>
      <c r="B660" s="51"/>
      <c r="C660" s="52"/>
    </row>
    <row r="661" spans="1:3" ht="17.25" customHeight="1">
      <c r="A661" s="22"/>
      <c r="B661" s="17"/>
      <c r="C661" s="18"/>
    </row>
    <row r="662" spans="1:3" ht="30" customHeight="1">
      <c r="A662" s="22"/>
      <c r="B662" s="24" t="s">
        <v>1039</v>
      </c>
      <c r="C662" s="18"/>
    </row>
    <row r="663" spans="1:3" ht="33.75" customHeight="1">
      <c r="A663" s="70"/>
      <c r="B663" s="48" t="s">
        <v>1040</v>
      </c>
      <c r="C663" s="34" t="s">
        <v>232</v>
      </c>
    </row>
    <row r="664" spans="1:3" ht="25.5" customHeight="1">
      <c r="A664" s="70"/>
      <c r="B664" s="15" t="s">
        <v>647</v>
      </c>
      <c r="C664" s="23"/>
    </row>
    <row r="665" spans="1:3" ht="36" customHeight="1">
      <c r="A665" s="10"/>
      <c r="B665" s="15" t="s">
        <v>233</v>
      </c>
      <c r="C665" s="23" t="s">
        <v>957</v>
      </c>
    </row>
    <row r="666" spans="1:3" ht="30" customHeight="1">
      <c r="A666" s="27"/>
      <c r="B666" s="1" t="s">
        <v>958</v>
      </c>
      <c r="C666" s="2" t="s">
        <v>959</v>
      </c>
    </row>
    <row r="667" spans="1:3" ht="24" customHeight="1">
      <c r="A667" s="10"/>
      <c r="B667" s="15" t="s">
        <v>960</v>
      </c>
      <c r="C667" s="23" t="s">
        <v>961</v>
      </c>
    </row>
    <row r="668" spans="1:3" ht="26.25" customHeight="1">
      <c r="A668" s="27"/>
      <c r="B668" s="1" t="s">
        <v>962</v>
      </c>
      <c r="C668" s="2" t="s">
        <v>177</v>
      </c>
    </row>
    <row r="669" spans="1:3" ht="37.5" customHeight="1">
      <c r="A669" s="10"/>
      <c r="B669" s="15" t="s">
        <v>178</v>
      </c>
      <c r="C669" s="23" t="s">
        <v>179</v>
      </c>
    </row>
    <row r="670" spans="1:3" ht="30" customHeight="1">
      <c r="A670" s="27"/>
      <c r="B670" s="1" t="s">
        <v>180</v>
      </c>
      <c r="C670" s="2" t="s">
        <v>181</v>
      </c>
    </row>
    <row r="671" spans="1:3" ht="30" customHeight="1">
      <c r="A671" s="10"/>
      <c r="B671" s="15" t="s">
        <v>182</v>
      </c>
      <c r="C671" s="23" t="s">
        <v>183</v>
      </c>
    </row>
    <row r="672" spans="1:3" ht="30" customHeight="1">
      <c r="A672" s="27"/>
      <c r="B672" s="1" t="s">
        <v>184</v>
      </c>
      <c r="C672" s="2" t="s">
        <v>185</v>
      </c>
    </row>
    <row r="673" spans="1:3" ht="30" customHeight="1">
      <c r="A673" s="10"/>
      <c r="B673" s="15" t="s">
        <v>186</v>
      </c>
      <c r="C673" s="23" t="s">
        <v>187</v>
      </c>
    </row>
    <row r="674" spans="1:3" ht="25.5" customHeight="1">
      <c r="A674" s="27"/>
      <c r="B674" s="1" t="s">
        <v>188</v>
      </c>
      <c r="C674" s="2" t="s">
        <v>189</v>
      </c>
    </row>
    <row r="675" spans="1:3" ht="30" customHeight="1">
      <c r="A675" s="10"/>
      <c r="B675" s="15" t="s">
        <v>207</v>
      </c>
      <c r="C675" s="23" t="s">
        <v>208</v>
      </c>
    </row>
    <row r="676" spans="1:3" ht="30" customHeight="1">
      <c r="A676" s="70"/>
      <c r="B676" s="48" t="s">
        <v>190</v>
      </c>
      <c r="C676" s="34" t="s">
        <v>191</v>
      </c>
    </row>
    <row r="677" spans="1:3" ht="30" customHeight="1">
      <c r="A677" s="70"/>
      <c r="B677" s="23" t="s">
        <v>647</v>
      </c>
      <c r="C677" s="23"/>
    </row>
    <row r="678" spans="1:3" ht="30" customHeight="1">
      <c r="A678" s="10"/>
      <c r="B678" s="15" t="s">
        <v>192</v>
      </c>
      <c r="C678" s="23" t="s">
        <v>1298</v>
      </c>
    </row>
    <row r="679" spans="1:3" ht="48.75" customHeight="1">
      <c r="A679" s="27"/>
      <c r="B679" s="1" t="s">
        <v>1299</v>
      </c>
      <c r="C679" s="2" t="s">
        <v>1300</v>
      </c>
    </row>
    <row r="680" spans="1:3" ht="30" customHeight="1">
      <c r="A680" s="10"/>
      <c r="B680" s="15" t="s">
        <v>1301</v>
      </c>
      <c r="C680" s="23" t="s">
        <v>1302</v>
      </c>
    </row>
    <row r="681" spans="1:3" ht="24.75" customHeight="1">
      <c r="A681" s="27"/>
      <c r="B681" s="1" t="s">
        <v>1303</v>
      </c>
      <c r="C681" s="2" t="s">
        <v>1304</v>
      </c>
    </row>
    <row r="682" spans="1:3" ht="25.5" customHeight="1">
      <c r="A682" s="10"/>
      <c r="B682" s="15" t="s">
        <v>1305</v>
      </c>
      <c r="C682" s="23" t="s">
        <v>1306</v>
      </c>
    </row>
    <row r="683" spans="1:3" ht="33.75" customHeight="1">
      <c r="A683" s="27"/>
      <c r="B683" s="1" t="s">
        <v>1307</v>
      </c>
      <c r="C683" s="2" t="s">
        <v>1308</v>
      </c>
    </row>
    <row r="684" spans="1:3" ht="24" customHeight="1">
      <c r="A684" s="10"/>
      <c r="B684" s="15" t="s">
        <v>1309</v>
      </c>
      <c r="C684" s="23" t="s">
        <v>1310</v>
      </c>
    </row>
    <row r="685" spans="1:3" ht="36" customHeight="1">
      <c r="A685" s="27"/>
      <c r="B685" s="1" t="s">
        <v>1311</v>
      </c>
      <c r="C685" s="2" t="s">
        <v>1312</v>
      </c>
    </row>
    <row r="686" spans="1:3" ht="24.75" customHeight="1">
      <c r="A686" s="10"/>
      <c r="B686" s="15" t="s">
        <v>1313</v>
      </c>
      <c r="C686" s="23" t="s">
        <v>1314</v>
      </c>
    </row>
    <row r="687" spans="1:3" ht="37.5" customHeight="1">
      <c r="A687" s="27"/>
      <c r="B687" s="1" t="s">
        <v>209</v>
      </c>
      <c r="C687" s="2" t="s">
        <v>210</v>
      </c>
    </row>
    <row r="688" spans="1:3" ht="30" customHeight="1">
      <c r="A688" s="40">
        <f>COUNTIF(A665:A687,"Yes")</f>
        <v>0</v>
      </c>
      <c r="B688" s="41"/>
      <c r="C688" s="42" t="s">
        <v>664</v>
      </c>
    </row>
    <row r="689" spans="1:3" ht="30" customHeight="1">
      <c r="A689" s="40">
        <f>COUNTIF(A665:A687,"NA")</f>
        <v>0</v>
      </c>
      <c r="B689" s="41"/>
      <c r="C689" s="42" t="s">
        <v>663</v>
      </c>
    </row>
    <row r="690" spans="1:3" ht="30" customHeight="1">
      <c r="A690" s="40">
        <f>SUM(21-A689)</f>
        <v>21</v>
      </c>
      <c r="B690" s="41"/>
      <c r="C690" s="42" t="s">
        <v>665</v>
      </c>
    </row>
    <row r="691" spans="1:3" ht="30" customHeight="1">
      <c r="A691" s="40">
        <f>COUNTIF(A665:A687,"Partial")</f>
        <v>0</v>
      </c>
      <c r="B691" s="41"/>
      <c r="C691" s="42" t="s">
        <v>458</v>
      </c>
    </row>
    <row r="692" spans="1:3" ht="30" customHeight="1">
      <c r="A692" s="11"/>
      <c r="B692" s="13"/>
      <c r="C692" s="14" t="s">
        <v>914</v>
      </c>
    </row>
    <row r="693" spans="1:3" ht="30" customHeight="1">
      <c r="A693" s="28" t="s">
        <v>251</v>
      </c>
      <c r="B693" s="29"/>
      <c r="C693" s="88"/>
    </row>
    <row r="694" spans="1:3" ht="30" customHeight="1">
      <c r="A694" s="30" t="s">
        <v>251</v>
      </c>
      <c r="B694" s="31"/>
      <c r="C694" s="88"/>
    </row>
    <row r="695" spans="1:3" ht="30" customHeight="1">
      <c r="A695" s="30" t="s">
        <v>251</v>
      </c>
      <c r="B695" s="32"/>
      <c r="C695" s="88"/>
    </row>
    <row r="696" spans="1:3" ht="30" customHeight="1">
      <c r="A696" s="56" t="s">
        <v>915</v>
      </c>
      <c r="B696" s="51"/>
      <c r="C696" s="52"/>
    </row>
    <row r="697" spans="1:3" ht="17.25" customHeight="1">
      <c r="A697" s="22"/>
      <c r="B697" s="17"/>
      <c r="C697" s="18"/>
    </row>
    <row r="698" spans="1:3" ht="30" customHeight="1">
      <c r="A698" s="22"/>
      <c r="B698" s="24" t="s">
        <v>1315</v>
      </c>
      <c r="C698" s="18"/>
    </row>
    <row r="699" spans="1:3" ht="30" customHeight="1">
      <c r="A699" s="70"/>
      <c r="B699" s="48" t="s">
        <v>1316</v>
      </c>
      <c r="C699" s="34" t="s">
        <v>1317</v>
      </c>
    </row>
    <row r="700" spans="1:3" ht="30" customHeight="1">
      <c r="A700" s="70"/>
      <c r="B700" s="15" t="s">
        <v>647</v>
      </c>
      <c r="C700" s="23"/>
    </row>
    <row r="701" spans="1:3" ht="48.75" customHeight="1">
      <c r="A701" s="10"/>
      <c r="B701" s="15" t="s">
        <v>1318</v>
      </c>
      <c r="C701" s="23" t="s">
        <v>582</v>
      </c>
    </row>
    <row r="702" spans="1:3" ht="49.5" customHeight="1">
      <c r="A702" s="27"/>
      <c r="B702" s="1" t="s">
        <v>583</v>
      </c>
      <c r="C702" s="2" t="s">
        <v>584</v>
      </c>
    </row>
    <row r="703" spans="1:3" ht="35.25" customHeight="1">
      <c r="A703" s="10"/>
      <c r="B703" s="15" t="s">
        <v>585</v>
      </c>
      <c r="C703" s="23" t="s">
        <v>586</v>
      </c>
    </row>
    <row r="704" spans="1:3" ht="40.5" customHeight="1">
      <c r="A704" s="27"/>
      <c r="B704" s="1" t="s">
        <v>587</v>
      </c>
      <c r="C704" s="2" t="s">
        <v>588</v>
      </c>
    </row>
    <row r="705" spans="1:3" ht="39.75" customHeight="1">
      <c r="A705" s="70"/>
      <c r="B705" s="48" t="s">
        <v>589</v>
      </c>
      <c r="C705" s="34" t="s">
        <v>590</v>
      </c>
    </row>
    <row r="706" spans="1:3" ht="30" customHeight="1">
      <c r="A706" s="70"/>
      <c r="B706" s="15" t="s">
        <v>647</v>
      </c>
      <c r="C706" s="23"/>
    </row>
    <row r="707" spans="1:3" ht="23.25" customHeight="1">
      <c r="A707" s="10"/>
      <c r="B707" s="15" t="s">
        <v>591</v>
      </c>
      <c r="C707" s="23" t="s">
        <v>592</v>
      </c>
    </row>
    <row r="708" spans="1:3" ht="24" customHeight="1">
      <c r="A708" s="27"/>
      <c r="B708" s="1" t="s">
        <v>593</v>
      </c>
      <c r="C708" s="2" t="s">
        <v>594</v>
      </c>
    </row>
    <row r="709" spans="1:3" ht="24.75" customHeight="1">
      <c r="A709" s="10"/>
      <c r="B709" s="15" t="s">
        <v>595</v>
      </c>
      <c r="C709" s="23" t="s">
        <v>596</v>
      </c>
    </row>
    <row r="710" spans="1:3" ht="24.75" customHeight="1">
      <c r="A710" s="27"/>
      <c r="B710" s="1" t="s">
        <v>211</v>
      </c>
      <c r="C710" s="2" t="s">
        <v>212</v>
      </c>
    </row>
    <row r="711" spans="1:3" ht="24" customHeight="1">
      <c r="A711" s="10"/>
      <c r="B711" s="15" t="s">
        <v>213</v>
      </c>
      <c r="C711" s="23" t="s">
        <v>214</v>
      </c>
    </row>
    <row r="712" spans="1:3" ht="36" customHeight="1">
      <c r="A712" s="27"/>
      <c r="B712" s="1" t="s">
        <v>597</v>
      </c>
      <c r="C712" s="2" t="s">
        <v>598</v>
      </c>
    </row>
    <row r="713" spans="1:3" ht="33.75" customHeight="1">
      <c r="A713" s="70"/>
      <c r="B713" s="48" t="s">
        <v>599</v>
      </c>
      <c r="C713" s="34" t="s">
        <v>600</v>
      </c>
    </row>
    <row r="714" spans="1:3" ht="25.5" customHeight="1">
      <c r="A714" s="70"/>
      <c r="B714" s="15" t="s">
        <v>647</v>
      </c>
      <c r="C714" s="23"/>
    </row>
    <row r="715" spans="1:3" ht="24" customHeight="1">
      <c r="A715" s="10"/>
      <c r="B715" s="15" t="s">
        <v>601</v>
      </c>
      <c r="C715" s="23" t="s">
        <v>602</v>
      </c>
    </row>
    <row r="716" spans="1:3" ht="26.25" customHeight="1">
      <c r="A716" s="27"/>
      <c r="B716" s="1" t="s">
        <v>603</v>
      </c>
      <c r="C716" s="2" t="s">
        <v>228</v>
      </c>
    </row>
    <row r="717" spans="1:3" ht="35.25" customHeight="1">
      <c r="A717" s="10"/>
      <c r="B717" s="15" t="s">
        <v>229</v>
      </c>
      <c r="C717" s="23" t="s">
        <v>230</v>
      </c>
    </row>
    <row r="718" spans="1:3" ht="25.5" customHeight="1">
      <c r="A718" s="27"/>
      <c r="B718" s="1" t="s">
        <v>231</v>
      </c>
      <c r="C718" s="2" t="s">
        <v>616</v>
      </c>
    </row>
    <row r="719" spans="1:3" ht="33.75" customHeight="1">
      <c r="A719" s="10"/>
      <c r="B719" s="15" t="s">
        <v>633</v>
      </c>
      <c r="C719" s="23" t="s">
        <v>634</v>
      </c>
    </row>
    <row r="720" spans="1:3" ht="30" customHeight="1">
      <c r="A720" s="27"/>
      <c r="B720" s="1" t="s">
        <v>635</v>
      </c>
      <c r="C720" s="2" t="s">
        <v>636</v>
      </c>
    </row>
    <row r="721" spans="1:3" ht="36.75" customHeight="1">
      <c r="A721" s="10"/>
      <c r="B721" s="15" t="s">
        <v>637</v>
      </c>
      <c r="C721" s="23" t="s">
        <v>638</v>
      </c>
    </row>
    <row r="722" spans="1:3" ht="33.75" customHeight="1">
      <c r="A722" s="70"/>
      <c r="B722" s="48" t="s">
        <v>639</v>
      </c>
      <c r="C722" s="34" t="s">
        <v>640</v>
      </c>
    </row>
    <row r="723" spans="1:3" ht="30" customHeight="1">
      <c r="A723" s="70"/>
      <c r="B723" s="15" t="s">
        <v>647</v>
      </c>
      <c r="C723" s="23"/>
    </row>
    <row r="724" spans="1:3" ht="24" customHeight="1">
      <c r="A724" s="10"/>
      <c r="B724" s="15" t="s">
        <v>641</v>
      </c>
      <c r="C724" s="23" t="s">
        <v>642</v>
      </c>
    </row>
    <row r="725" spans="1:3" ht="37.5" customHeight="1">
      <c r="A725" s="27"/>
      <c r="B725" s="1" t="s">
        <v>643</v>
      </c>
      <c r="C725" s="2" t="s">
        <v>554</v>
      </c>
    </row>
    <row r="726" spans="1:3" ht="36" customHeight="1">
      <c r="A726" s="10"/>
      <c r="B726" s="15" t="s">
        <v>555</v>
      </c>
      <c r="C726" s="23" t="s">
        <v>556</v>
      </c>
    </row>
    <row r="727" spans="1:3" ht="25.5" customHeight="1">
      <c r="A727" s="27"/>
      <c r="B727" s="1" t="s">
        <v>557</v>
      </c>
      <c r="C727" s="2" t="s">
        <v>558</v>
      </c>
    </row>
    <row r="728" spans="1:3" ht="38.25" customHeight="1">
      <c r="A728" s="70"/>
      <c r="B728" s="48" t="s">
        <v>559</v>
      </c>
      <c r="C728" s="34" t="s">
        <v>560</v>
      </c>
    </row>
    <row r="729" spans="1:3" ht="30" customHeight="1">
      <c r="A729" s="70"/>
      <c r="B729" s="15" t="s">
        <v>647</v>
      </c>
      <c r="C729" s="23"/>
    </row>
    <row r="730" spans="1:3" ht="30" customHeight="1">
      <c r="A730" s="10"/>
      <c r="B730" s="15" t="s">
        <v>561</v>
      </c>
      <c r="C730" s="23" t="s">
        <v>562</v>
      </c>
    </row>
    <row r="731" spans="1:3" ht="30" customHeight="1">
      <c r="A731" s="27"/>
      <c r="B731" s="1" t="s">
        <v>563</v>
      </c>
      <c r="C731" s="2" t="s">
        <v>564</v>
      </c>
    </row>
    <row r="732" spans="1:3" ht="36" customHeight="1">
      <c r="A732" s="10"/>
      <c r="B732" s="15" t="s">
        <v>565</v>
      </c>
      <c r="C732" s="23" t="s">
        <v>566</v>
      </c>
    </row>
    <row r="733" spans="1:3" ht="35.25" customHeight="1">
      <c r="A733" s="27"/>
      <c r="B733" s="1" t="s">
        <v>215</v>
      </c>
      <c r="C733" s="2" t="s">
        <v>216</v>
      </c>
    </row>
    <row r="734" spans="1:3" ht="30" customHeight="1">
      <c r="A734" s="45">
        <f>COUNTIF(A701:A733,"Yes")</f>
        <v>0</v>
      </c>
      <c r="B734" s="46"/>
      <c r="C734" s="47" t="s">
        <v>664</v>
      </c>
    </row>
    <row r="735" spans="1:3" ht="30" customHeight="1">
      <c r="A735" s="45">
        <f>COUNTIF(A701:A733,"NA")</f>
        <v>0</v>
      </c>
      <c r="B735" s="46"/>
      <c r="C735" s="47" t="s">
        <v>663</v>
      </c>
    </row>
    <row r="736" spans="1:3" ht="30" customHeight="1">
      <c r="A736" s="45">
        <f>SUM(25-A735)</f>
        <v>25</v>
      </c>
      <c r="B736" s="46"/>
      <c r="C736" s="47" t="s">
        <v>665</v>
      </c>
    </row>
    <row r="737" spans="1:3" ht="30" customHeight="1">
      <c r="A737" s="45">
        <f>COUNTIF(A701:A733,"Partial")</f>
        <v>0</v>
      </c>
      <c r="B737" s="46"/>
      <c r="C737" s="47" t="s">
        <v>458</v>
      </c>
    </row>
    <row r="738" spans="1:3" ht="30" customHeight="1">
      <c r="A738" s="11"/>
      <c r="B738" s="13"/>
      <c r="C738" s="14" t="s">
        <v>914</v>
      </c>
    </row>
    <row r="739" spans="1:3" ht="30" customHeight="1">
      <c r="A739" s="28" t="s">
        <v>251</v>
      </c>
      <c r="B739" s="29"/>
      <c r="C739" s="88"/>
    </row>
    <row r="740" spans="1:3" ht="30" customHeight="1">
      <c r="A740" s="30" t="s">
        <v>251</v>
      </c>
      <c r="B740" s="31"/>
      <c r="C740" s="88"/>
    </row>
    <row r="741" spans="1:3" ht="30" customHeight="1">
      <c r="A741" s="30" t="s">
        <v>251</v>
      </c>
      <c r="B741" s="32"/>
      <c r="C741" s="88"/>
    </row>
    <row r="742" spans="1:3" ht="30" customHeight="1">
      <c r="A742" s="56" t="s">
        <v>915</v>
      </c>
      <c r="B742" s="51"/>
      <c r="C742" s="52"/>
    </row>
    <row r="743" spans="1:3" ht="16.5" customHeight="1">
      <c r="A743" s="22"/>
      <c r="B743" s="17"/>
      <c r="C743" s="18"/>
    </row>
    <row r="744" spans="1:3" ht="30" customHeight="1">
      <c r="A744" s="22"/>
      <c r="B744" s="24" t="s">
        <v>567</v>
      </c>
      <c r="C744" s="18"/>
    </row>
    <row r="745" spans="1:3" ht="30" customHeight="1">
      <c r="A745" s="70"/>
      <c r="B745" s="48" t="s">
        <v>568</v>
      </c>
      <c r="C745" s="34" t="s">
        <v>666</v>
      </c>
    </row>
    <row r="746" spans="1:3" ht="30" customHeight="1">
      <c r="A746" s="70"/>
      <c r="B746" s="15" t="s">
        <v>647</v>
      </c>
      <c r="C746" s="23"/>
    </row>
    <row r="747" spans="1:3" ht="39" customHeight="1">
      <c r="A747" s="10"/>
      <c r="B747" s="15" t="s">
        <v>217</v>
      </c>
      <c r="C747" s="23" t="s">
        <v>667</v>
      </c>
    </row>
    <row r="748" spans="1:3" ht="35.25" customHeight="1">
      <c r="A748" s="27"/>
      <c r="B748" s="1" t="s">
        <v>668</v>
      </c>
      <c r="C748" s="2" t="s">
        <v>669</v>
      </c>
    </row>
    <row r="749" spans="1:3" ht="36" customHeight="1">
      <c r="A749" s="10"/>
      <c r="B749" s="15" t="s">
        <v>670</v>
      </c>
      <c r="C749" s="23" t="s">
        <v>671</v>
      </c>
    </row>
    <row r="750" spans="1:3" ht="25.5" customHeight="1">
      <c r="A750" s="27"/>
      <c r="B750" s="1" t="s">
        <v>672</v>
      </c>
      <c r="C750" s="2" t="s">
        <v>673</v>
      </c>
    </row>
    <row r="751" spans="1:3" ht="37.5" customHeight="1">
      <c r="A751" s="10"/>
      <c r="B751" s="15" t="s">
        <v>674</v>
      </c>
      <c r="C751" s="23" t="s">
        <v>675</v>
      </c>
    </row>
    <row r="752" spans="1:3" ht="37.5" customHeight="1">
      <c r="A752" s="27"/>
      <c r="B752" s="1" t="s">
        <v>218</v>
      </c>
      <c r="C752" s="2" t="s">
        <v>219</v>
      </c>
    </row>
    <row r="753" spans="1:3" ht="30" customHeight="1">
      <c r="A753" s="70"/>
      <c r="B753" s="48" t="s">
        <v>676</v>
      </c>
      <c r="C753" s="34" t="s">
        <v>677</v>
      </c>
    </row>
    <row r="754" spans="1:3" ht="30" customHeight="1">
      <c r="A754" s="70"/>
      <c r="B754" s="15" t="s">
        <v>647</v>
      </c>
      <c r="C754" s="23"/>
    </row>
    <row r="755" spans="1:3" ht="30" customHeight="1">
      <c r="A755" s="10"/>
      <c r="B755" s="15" t="s">
        <v>220</v>
      </c>
      <c r="C755" s="23" t="s">
        <v>678</v>
      </c>
    </row>
    <row r="756" spans="1:3" ht="36.75" customHeight="1">
      <c r="A756" s="27"/>
      <c r="B756" s="1" t="s">
        <v>221</v>
      </c>
      <c r="C756" s="2" t="s">
        <v>222</v>
      </c>
    </row>
    <row r="757" spans="1:3" ht="30" customHeight="1">
      <c r="A757" s="70"/>
      <c r="B757" s="48" t="s">
        <v>679</v>
      </c>
      <c r="C757" s="34" t="s">
        <v>680</v>
      </c>
    </row>
    <row r="758" spans="1:3" ht="30" customHeight="1">
      <c r="A758" s="70"/>
      <c r="B758" s="15" t="s">
        <v>647</v>
      </c>
      <c r="C758" s="23"/>
    </row>
    <row r="759" spans="1:3" ht="36" customHeight="1">
      <c r="A759" s="10"/>
      <c r="B759" s="15" t="s">
        <v>681</v>
      </c>
      <c r="C759" s="23" t="s">
        <v>682</v>
      </c>
    </row>
    <row r="760" spans="1:3" ht="23.25" customHeight="1">
      <c r="A760" s="27"/>
      <c r="B760" s="1" t="s">
        <v>683</v>
      </c>
      <c r="C760" s="2" t="s">
        <v>1009</v>
      </c>
    </row>
    <row r="761" spans="1:3" ht="24.75" customHeight="1">
      <c r="A761" s="10"/>
      <c r="B761" s="15" t="s">
        <v>1010</v>
      </c>
      <c r="C761" s="23" t="s">
        <v>1011</v>
      </c>
    </row>
    <row r="762" spans="1:3" ht="30" customHeight="1">
      <c r="A762" s="70"/>
      <c r="B762" s="48" t="s">
        <v>1012</v>
      </c>
      <c r="C762" s="34" t="s">
        <v>1013</v>
      </c>
    </row>
    <row r="763" spans="1:3" ht="24.75" customHeight="1">
      <c r="A763" s="70"/>
      <c r="B763" s="15" t="s">
        <v>647</v>
      </c>
      <c r="C763" s="23"/>
    </row>
    <row r="764" spans="1:3" ht="24.75" customHeight="1">
      <c r="A764" s="10"/>
      <c r="B764" s="15" t="s">
        <v>1014</v>
      </c>
      <c r="C764" s="23" t="s">
        <v>1015</v>
      </c>
    </row>
    <row r="765" spans="1:3" ht="33.75" customHeight="1">
      <c r="A765" s="27"/>
      <c r="B765" s="1" t="s">
        <v>1016</v>
      </c>
      <c r="C765" s="2" t="s">
        <v>1017</v>
      </c>
    </row>
    <row r="766" spans="1:3" ht="34.5" customHeight="1">
      <c r="A766" s="10"/>
      <c r="B766" s="15" t="s">
        <v>1018</v>
      </c>
      <c r="C766" s="23" t="s">
        <v>1019</v>
      </c>
    </row>
    <row r="767" spans="1:3" ht="24" customHeight="1">
      <c r="A767" s="27"/>
      <c r="B767" s="1" t="s">
        <v>223</v>
      </c>
      <c r="C767" s="2" t="s">
        <v>224</v>
      </c>
    </row>
    <row r="768" spans="1:3" ht="42.75" customHeight="1">
      <c r="A768" s="70"/>
      <c r="B768" s="48" t="s">
        <v>1020</v>
      </c>
      <c r="C768" s="34" t="s">
        <v>1021</v>
      </c>
    </row>
    <row r="769" spans="1:3" ht="30" customHeight="1">
      <c r="A769" s="70"/>
      <c r="B769" s="15" t="s">
        <v>647</v>
      </c>
      <c r="C769" s="23"/>
    </row>
    <row r="770" spans="1:3" ht="42" customHeight="1">
      <c r="A770" s="10"/>
      <c r="B770" s="15" t="s">
        <v>1022</v>
      </c>
      <c r="C770" s="23" t="s">
        <v>1023</v>
      </c>
    </row>
    <row r="771" spans="1:3" ht="39.75" customHeight="1">
      <c r="A771" s="27"/>
      <c r="B771" s="1" t="s">
        <v>1024</v>
      </c>
      <c r="C771" s="2" t="s">
        <v>338</v>
      </c>
    </row>
    <row r="772" spans="1:3" ht="36" customHeight="1">
      <c r="A772" s="10"/>
      <c r="B772" s="15" t="s">
        <v>339</v>
      </c>
      <c r="C772" s="23" t="s">
        <v>340</v>
      </c>
    </row>
    <row r="773" spans="1:3" ht="42" customHeight="1">
      <c r="A773" s="27"/>
      <c r="B773" s="1" t="s">
        <v>341</v>
      </c>
      <c r="C773" s="2" t="s">
        <v>342</v>
      </c>
    </row>
    <row r="774" spans="1:3" ht="30" customHeight="1">
      <c r="A774" s="70"/>
      <c r="B774" s="48" t="s">
        <v>343</v>
      </c>
      <c r="C774" s="34" t="s">
        <v>344</v>
      </c>
    </row>
    <row r="775" spans="1:3" ht="30" customHeight="1">
      <c r="A775" s="70"/>
      <c r="B775" s="15" t="s">
        <v>647</v>
      </c>
      <c r="C775" s="23"/>
    </row>
    <row r="776" spans="1:3" ht="39" customHeight="1">
      <c r="A776" s="10"/>
      <c r="B776" s="15" t="s">
        <v>345</v>
      </c>
      <c r="C776" s="23" t="s">
        <v>346</v>
      </c>
    </row>
    <row r="777" spans="1:3" ht="37.5" customHeight="1">
      <c r="A777" s="27"/>
      <c r="B777" s="1" t="s">
        <v>225</v>
      </c>
      <c r="C777" s="2" t="s">
        <v>226</v>
      </c>
    </row>
    <row r="778" spans="1:3" ht="39" customHeight="1">
      <c r="A778" s="70"/>
      <c r="B778" s="48" t="s">
        <v>347</v>
      </c>
      <c r="C778" s="34" t="s">
        <v>348</v>
      </c>
    </row>
    <row r="779" spans="1:3" ht="30" customHeight="1">
      <c r="A779" s="70"/>
      <c r="B779" s="23" t="s">
        <v>647</v>
      </c>
      <c r="C779" s="23"/>
    </row>
    <row r="780" spans="1:3" ht="30" customHeight="1">
      <c r="A780" s="10"/>
      <c r="B780" s="15" t="s">
        <v>1106</v>
      </c>
      <c r="C780" s="23" t="s">
        <v>1107</v>
      </c>
    </row>
    <row r="781" spans="1:3" ht="36" customHeight="1">
      <c r="A781" s="27"/>
      <c r="B781" s="1" t="s">
        <v>1108</v>
      </c>
      <c r="C781" s="2" t="s">
        <v>1109</v>
      </c>
    </row>
    <row r="782" spans="1:3" ht="49.5" customHeight="1">
      <c r="A782" s="10"/>
      <c r="B782" s="15" t="s">
        <v>227</v>
      </c>
      <c r="C782" s="23" t="s">
        <v>1025</v>
      </c>
    </row>
    <row r="783" spans="1:3" ht="30" customHeight="1">
      <c r="A783" s="45">
        <f>COUNTIF(A747:A782,"Yes")</f>
        <v>0</v>
      </c>
      <c r="B783" s="46"/>
      <c r="C783" s="47" t="s">
        <v>664</v>
      </c>
    </row>
    <row r="784" spans="1:3" ht="30" customHeight="1">
      <c r="A784" s="45">
        <f>COUNTIF(A747:A782,"NA")</f>
        <v>0</v>
      </c>
      <c r="B784" s="46"/>
      <c r="C784" s="47" t="s">
        <v>663</v>
      </c>
    </row>
    <row r="785" spans="1:3" ht="30" customHeight="1">
      <c r="A785" s="45">
        <f>SUM(24-A784)</f>
        <v>24</v>
      </c>
      <c r="B785" s="46"/>
      <c r="C785" s="47" t="s">
        <v>665</v>
      </c>
    </row>
    <row r="786" spans="1:3" ht="30" customHeight="1">
      <c r="A786" s="45">
        <f>COUNTIF(A747:A782,"Partial")</f>
        <v>0</v>
      </c>
      <c r="B786" s="46"/>
      <c r="C786" s="47" t="s">
        <v>458</v>
      </c>
    </row>
    <row r="787" spans="1:3" ht="30" customHeight="1">
      <c r="A787" s="11"/>
      <c r="B787" s="13"/>
      <c r="C787" s="14" t="s">
        <v>914</v>
      </c>
    </row>
    <row r="788" spans="1:3" ht="30" customHeight="1">
      <c r="A788" s="28" t="s">
        <v>251</v>
      </c>
      <c r="B788" s="29"/>
      <c r="C788" s="88"/>
    </row>
    <row r="789" spans="1:3" ht="30" customHeight="1">
      <c r="A789" s="30" t="s">
        <v>251</v>
      </c>
      <c r="B789" s="31"/>
      <c r="C789" s="88"/>
    </row>
    <row r="790" spans="1:3" ht="30" customHeight="1">
      <c r="A790" s="30" t="s">
        <v>251</v>
      </c>
      <c r="B790" s="32"/>
      <c r="C790" s="88"/>
    </row>
    <row r="791" spans="1:3" ht="30" customHeight="1">
      <c r="A791" s="56" t="s">
        <v>915</v>
      </c>
      <c r="B791" s="51"/>
      <c r="C791" s="52"/>
    </row>
    <row r="792" spans="1:3" ht="16.5" customHeight="1">
      <c r="A792" s="22"/>
      <c r="B792" s="17"/>
      <c r="C792" s="18"/>
    </row>
    <row r="793" spans="1:3" ht="30" customHeight="1">
      <c r="A793" s="22"/>
      <c r="B793" s="24" t="s">
        <v>1110</v>
      </c>
      <c r="C793" s="18"/>
    </row>
    <row r="794" spans="1:3" ht="30" customHeight="1">
      <c r="A794" s="70"/>
      <c r="B794" s="48" t="s">
        <v>1111</v>
      </c>
      <c r="C794" s="34" t="s">
        <v>360</v>
      </c>
    </row>
    <row r="795" spans="1:3" ht="30" customHeight="1">
      <c r="A795" s="70"/>
      <c r="B795" s="15" t="s">
        <v>647</v>
      </c>
      <c r="C795" s="23"/>
    </row>
    <row r="796" spans="1:3" ht="47.25" customHeight="1">
      <c r="A796" s="10"/>
      <c r="B796" s="15" t="s">
        <v>361</v>
      </c>
      <c r="C796" s="23" t="s">
        <v>362</v>
      </c>
    </row>
    <row r="797" spans="1:3" ht="37.5" customHeight="1">
      <c r="A797" s="27"/>
      <c r="B797" s="1" t="s">
        <v>363</v>
      </c>
      <c r="C797" s="2" t="s">
        <v>364</v>
      </c>
    </row>
    <row r="798" spans="1:3" ht="26.25" customHeight="1">
      <c r="A798" s="10"/>
      <c r="B798" s="15" t="s">
        <v>365</v>
      </c>
      <c r="C798" s="23" t="s">
        <v>366</v>
      </c>
    </row>
    <row r="799" spans="1:3" ht="24.75" customHeight="1">
      <c r="A799" s="27"/>
      <c r="B799" s="1" t="s">
        <v>367</v>
      </c>
      <c r="C799" s="2" t="s">
        <v>368</v>
      </c>
    </row>
    <row r="800" spans="1:3" ht="24" customHeight="1">
      <c r="A800" s="10"/>
      <c r="B800" s="15" t="s">
        <v>369</v>
      </c>
      <c r="C800" s="23" t="s">
        <v>370</v>
      </c>
    </row>
    <row r="801" spans="1:3" ht="36" customHeight="1">
      <c r="A801" s="27"/>
      <c r="B801" s="1" t="s">
        <v>371</v>
      </c>
      <c r="C801" s="2" t="s">
        <v>372</v>
      </c>
    </row>
    <row r="802" spans="1:3" ht="36" customHeight="1">
      <c r="A802" s="10"/>
      <c r="B802" s="15" t="s">
        <v>373</v>
      </c>
      <c r="C802" s="23" t="s">
        <v>374</v>
      </c>
    </row>
    <row r="803" spans="1:3" ht="37.5" customHeight="1">
      <c r="A803" s="27"/>
      <c r="B803" s="1" t="s">
        <v>375</v>
      </c>
      <c r="C803" s="2" t="s">
        <v>376</v>
      </c>
    </row>
    <row r="804" spans="1:3" ht="34.5" customHeight="1">
      <c r="A804" s="10"/>
      <c r="B804" s="15" t="s">
        <v>377</v>
      </c>
      <c r="C804" s="23" t="s">
        <v>378</v>
      </c>
    </row>
    <row r="805" spans="1:3" ht="30" customHeight="1">
      <c r="A805" s="27"/>
      <c r="B805" s="1" t="s">
        <v>379</v>
      </c>
      <c r="C805" s="2" t="s">
        <v>380</v>
      </c>
    </row>
    <row r="806" spans="1:3" ht="34.5" customHeight="1">
      <c r="A806" s="70"/>
      <c r="B806" s="48" t="s">
        <v>381</v>
      </c>
      <c r="C806" s="34" t="s">
        <v>382</v>
      </c>
    </row>
    <row r="807" spans="1:3" ht="27.75" customHeight="1">
      <c r="A807" s="70"/>
      <c r="B807" s="15" t="s">
        <v>647</v>
      </c>
      <c r="C807" s="23"/>
    </row>
    <row r="808" spans="1:3" ht="23.25" customHeight="1">
      <c r="A808" s="10"/>
      <c r="B808" s="15" t="s">
        <v>383</v>
      </c>
      <c r="C808" s="23" t="s">
        <v>384</v>
      </c>
    </row>
    <row r="809" spans="1:3" ht="24" customHeight="1">
      <c r="A809" s="27"/>
      <c r="B809" s="1" t="s">
        <v>385</v>
      </c>
      <c r="C809" s="2" t="s">
        <v>386</v>
      </c>
    </row>
    <row r="810" spans="1:3" ht="27" customHeight="1">
      <c r="A810" s="10"/>
      <c r="B810" s="15" t="s">
        <v>387</v>
      </c>
      <c r="C810" s="23" t="s">
        <v>388</v>
      </c>
    </row>
    <row r="811" spans="1:3" ht="24.75" customHeight="1">
      <c r="A811" s="27"/>
      <c r="B811" s="1" t="s">
        <v>389</v>
      </c>
      <c r="C811" s="2" t="s">
        <v>390</v>
      </c>
    </row>
    <row r="812" spans="1:3" ht="27" customHeight="1">
      <c r="A812" s="10"/>
      <c r="B812" s="15" t="s">
        <v>391</v>
      </c>
      <c r="C812" s="23" t="s">
        <v>392</v>
      </c>
    </row>
    <row r="813" spans="1:3" ht="36" customHeight="1">
      <c r="A813" s="27"/>
      <c r="B813" s="1" t="s">
        <v>393</v>
      </c>
      <c r="C813" s="2" t="s">
        <v>394</v>
      </c>
    </row>
    <row r="814" spans="1:3" ht="34.5" customHeight="1">
      <c r="A814" s="10"/>
      <c r="B814" s="15" t="s">
        <v>395</v>
      </c>
      <c r="C814" s="23" t="s">
        <v>396</v>
      </c>
    </row>
    <row r="815" spans="1:3" ht="25.5" customHeight="1">
      <c r="A815" s="27"/>
      <c r="B815" s="1" t="s">
        <v>397</v>
      </c>
      <c r="C815" s="2" t="s">
        <v>398</v>
      </c>
    </row>
    <row r="816" spans="1:3" ht="24.75" customHeight="1">
      <c r="A816" s="10"/>
      <c r="B816" s="15" t="s">
        <v>399</v>
      </c>
      <c r="C816" s="23" t="s">
        <v>400</v>
      </c>
    </row>
    <row r="817" spans="1:3" ht="30" customHeight="1">
      <c r="A817" s="70"/>
      <c r="B817" s="48" t="s">
        <v>401</v>
      </c>
      <c r="C817" s="34" t="s">
        <v>402</v>
      </c>
    </row>
    <row r="818" spans="1:3" ht="24" customHeight="1">
      <c r="A818" s="70"/>
      <c r="B818" s="15" t="s">
        <v>647</v>
      </c>
      <c r="C818" s="23"/>
    </row>
    <row r="819" spans="1:3" ht="24.75" customHeight="1">
      <c r="A819" s="10"/>
      <c r="B819" s="15" t="s">
        <v>403</v>
      </c>
      <c r="C819" s="23" t="s">
        <v>404</v>
      </c>
    </row>
    <row r="820" spans="1:3" ht="35.25" customHeight="1">
      <c r="A820" s="27"/>
      <c r="B820" s="1" t="s">
        <v>405</v>
      </c>
      <c r="C820" s="2" t="s">
        <v>749</v>
      </c>
    </row>
    <row r="821" spans="1:3" ht="27" customHeight="1">
      <c r="A821" s="10"/>
      <c r="B821" s="15" t="s">
        <v>750</v>
      </c>
      <c r="C821" s="23" t="s">
        <v>1168</v>
      </c>
    </row>
    <row r="822" spans="1:3" ht="30" customHeight="1">
      <c r="A822" s="27"/>
      <c r="B822" s="1" t="s">
        <v>1169</v>
      </c>
      <c r="C822" s="2" t="s">
        <v>1170</v>
      </c>
    </row>
    <row r="823" spans="1:3" ht="30" customHeight="1">
      <c r="A823" s="10"/>
      <c r="B823" s="15" t="s">
        <v>1171</v>
      </c>
      <c r="C823" s="23" t="s">
        <v>1172</v>
      </c>
    </row>
    <row r="824" spans="1:3" ht="36" customHeight="1">
      <c r="A824" s="27"/>
      <c r="B824" s="1" t="s">
        <v>1173</v>
      </c>
      <c r="C824" s="2" t="s">
        <v>1174</v>
      </c>
    </row>
    <row r="825" spans="1:3" ht="25.5" customHeight="1">
      <c r="A825" s="10"/>
      <c r="B825" s="15" t="s">
        <v>1175</v>
      </c>
      <c r="C825" s="23" t="s">
        <v>1176</v>
      </c>
    </row>
    <row r="826" spans="1:3" ht="25.5" customHeight="1">
      <c r="A826" s="27"/>
      <c r="B826" s="1" t="s">
        <v>1177</v>
      </c>
      <c r="C826" s="2" t="s">
        <v>68</v>
      </c>
    </row>
    <row r="827" spans="1:3" ht="30" customHeight="1">
      <c r="A827" s="10"/>
      <c r="B827" s="15" t="s">
        <v>1026</v>
      </c>
      <c r="C827" s="23" t="s">
        <v>1027</v>
      </c>
    </row>
    <row r="828" spans="1:3" ht="30" customHeight="1">
      <c r="A828" s="45">
        <f>COUNTIF(A796:A827,"Yes")</f>
        <v>0</v>
      </c>
      <c r="B828" s="46"/>
      <c r="C828" s="47" t="s">
        <v>664</v>
      </c>
    </row>
    <row r="829" spans="1:3" ht="30" customHeight="1">
      <c r="A829" s="45">
        <f>COUNTIF(A796:A827,"NA")</f>
        <v>0</v>
      </c>
      <c r="B829" s="46"/>
      <c r="C829" s="47" t="s">
        <v>663</v>
      </c>
    </row>
    <row r="830" spans="1:3" ht="30" customHeight="1">
      <c r="A830" s="45">
        <f>SUM(29-A829)</f>
        <v>29</v>
      </c>
      <c r="B830" s="46"/>
      <c r="C830" s="47" t="s">
        <v>665</v>
      </c>
    </row>
    <row r="831" spans="1:3" ht="30" customHeight="1">
      <c r="A831" s="45">
        <f>COUNTIF(A796:A827,"Partial")</f>
        <v>0</v>
      </c>
      <c r="B831" s="46"/>
      <c r="C831" s="47" t="s">
        <v>458</v>
      </c>
    </row>
    <row r="832" spans="1:3" ht="30" customHeight="1">
      <c r="A832" s="11"/>
      <c r="B832" s="13"/>
      <c r="C832" s="14" t="s">
        <v>914</v>
      </c>
    </row>
    <row r="833" spans="1:3" ht="30" customHeight="1">
      <c r="A833" s="28" t="s">
        <v>251</v>
      </c>
      <c r="B833" s="29"/>
      <c r="C833" s="88"/>
    </row>
    <row r="834" spans="1:3" ht="30" customHeight="1">
      <c r="A834" s="30" t="s">
        <v>251</v>
      </c>
      <c r="B834" s="31"/>
      <c r="C834" s="88"/>
    </row>
    <row r="835" spans="1:3" ht="30" customHeight="1">
      <c r="A835" s="30" t="s">
        <v>251</v>
      </c>
      <c r="B835" s="32"/>
      <c r="C835" s="88"/>
    </row>
    <row r="836" spans="1:3" ht="30" customHeight="1">
      <c r="A836" s="56" t="s">
        <v>915</v>
      </c>
      <c r="B836" s="51"/>
      <c r="C836" s="52"/>
    </row>
    <row r="837" spans="1:3" ht="16.5" customHeight="1">
      <c r="A837" s="22"/>
      <c r="B837" s="17"/>
      <c r="C837" s="18"/>
    </row>
    <row r="838" spans="1:3" ht="30" customHeight="1">
      <c r="A838" s="22"/>
      <c r="B838" s="24" t="s">
        <v>1178</v>
      </c>
      <c r="C838" s="18"/>
    </row>
    <row r="839" spans="1:3" ht="30" customHeight="1">
      <c r="A839" s="70"/>
      <c r="B839" s="48" t="s">
        <v>1179</v>
      </c>
      <c r="C839" s="34" t="s">
        <v>1180</v>
      </c>
    </row>
    <row r="840" spans="1:3" ht="30" customHeight="1">
      <c r="A840" s="70"/>
      <c r="B840" s="15" t="s">
        <v>647</v>
      </c>
      <c r="C840" s="23"/>
    </row>
    <row r="841" spans="1:3" ht="23.25" customHeight="1">
      <c r="A841" s="10"/>
      <c r="B841" s="15" t="s">
        <v>1181</v>
      </c>
      <c r="C841" s="23" t="s">
        <v>1182</v>
      </c>
    </row>
    <row r="842" spans="1:3" ht="35.25" customHeight="1">
      <c r="A842" s="27"/>
      <c r="B842" s="1" t="s">
        <v>1183</v>
      </c>
      <c r="C842" s="2" t="s">
        <v>1184</v>
      </c>
    </row>
    <row r="843" spans="1:3" ht="22.5" customHeight="1">
      <c r="A843" s="10"/>
      <c r="B843" s="15" t="s">
        <v>1185</v>
      </c>
      <c r="C843" s="23" t="s">
        <v>1186</v>
      </c>
    </row>
    <row r="844" spans="1:3" ht="24" customHeight="1">
      <c r="A844" s="27"/>
      <c r="B844" s="1" t="s">
        <v>1187</v>
      </c>
      <c r="C844" s="2" t="s">
        <v>1188</v>
      </c>
    </row>
    <row r="845" spans="1:3" ht="26.25" customHeight="1">
      <c r="A845" s="70"/>
      <c r="B845" s="48" t="s">
        <v>1189</v>
      </c>
      <c r="C845" s="34" t="s">
        <v>1190</v>
      </c>
    </row>
    <row r="846" spans="1:3" ht="30" customHeight="1">
      <c r="A846" s="70"/>
      <c r="B846" s="15" t="s">
        <v>647</v>
      </c>
      <c r="C846" s="23"/>
    </row>
    <row r="847" spans="1:3" ht="30" customHeight="1">
      <c r="A847" s="10"/>
      <c r="B847" s="15" t="s">
        <v>1191</v>
      </c>
      <c r="C847" s="23" t="s">
        <v>1192</v>
      </c>
    </row>
    <row r="848" spans="1:3" ht="38.25" customHeight="1">
      <c r="A848" s="27"/>
      <c r="B848" s="1" t="s">
        <v>1193</v>
      </c>
      <c r="C848" s="2" t="s">
        <v>1194</v>
      </c>
    </row>
    <row r="849" spans="1:3" ht="30" customHeight="1">
      <c r="A849" s="70"/>
      <c r="B849" s="48" t="s">
        <v>1195</v>
      </c>
      <c r="C849" s="34" t="s">
        <v>1196</v>
      </c>
    </row>
    <row r="850" spans="1:3" ht="30" customHeight="1">
      <c r="A850" s="70"/>
      <c r="B850" s="15" t="s">
        <v>647</v>
      </c>
      <c r="C850" s="23"/>
    </row>
    <row r="851" spans="1:3" ht="26.25" customHeight="1">
      <c r="A851" s="10"/>
      <c r="B851" s="15" t="s">
        <v>1197</v>
      </c>
      <c r="C851" s="23" t="s">
        <v>1198</v>
      </c>
    </row>
    <row r="852" spans="1:3" ht="24.75" customHeight="1">
      <c r="A852" s="27"/>
      <c r="B852" s="1" t="s">
        <v>1199</v>
      </c>
      <c r="C852" s="2" t="s">
        <v>1200</v>
      </c>
    </row>
    <row r="853" spans="1:3" ht="35.25" customHeight="1">
      <c r="A853" s="10"/>
      <c r="B853" s="15" t="s">
        <v>1201</v>
      </c>
      <c r="C853" s="23" t="s">
        <v>1202</v>
      </c>
    </row>
    <row r="854" spans="1:3" ht="36" customHeight="1">
      <c r="A854" s="27"/>
      <c r="B854" s="1" t="s">
        <v>1203</v>
      </c>
      <c r="C854" s="2" t="s">
        <v>1204</v>
      </c>
    </row>
    <row r="855" spans="1:3" ht="24.75" customHeight="1">
      <c r="A855" s="10"/>
      <c r="B855" s="15" t="s">
        <v>1205</v>
      </c>
      <c r="C855" s="23" t="s">
        <v>1206</v>
      </c>
    </row>
    <row r="856" spans="1:3" ht="34.5" customHeight="1">
      <c r="A856" s="27"/>
      <c r="B856" s="1" t="s">
        <v>1207</v>
      </c>
      <c r="C856" s="2" t="s">
        <v>1208</v>
      </c>
    </row>
    <row r="857" spans="1:3" ht="26.25" customHeight="1">
      <c r="A857" s="10"/>
      <c r="B857" s="15" t="s">
        <v>1209</v>
      </c>
      <c r="C857" s="23" t="s">
        <v>1210</v>
      </c>
    </row>
    <row r="858" spans="1:3" ht="39.75" customHeight="1">
      <c r="A858" s="27"/>
      <c r="B858" s="1" t="s">
        <v>1211</v>
      </c>
      <c r="C858" s="2" t="s">
        <v>1212</v>
      </c>
    </row>
    <row r="859" spans="1:3" ht="34.5" customHeight="1">
      <c r="A859" s="10"/>
      <c r="B859" s="15" t="s">
        <v>1213</v>
      </c>
      <c r="C859" s="23" t="s">
        <v>1214</v>
      </c>
    </row>
    <row r="860" spans="1:3" ht="30" customHeight="1">
      <c r="A860" s="70"/>
      <c r="B860" s="48" t="s">
        <v>1215</v>
      </c>
      <c r="C860" s="34" t="s">
        <v>1216</v>
      </c>
    </row>
    <row r="861" spans="1:3" ht="30" customHeight="1">
      <c r="A861" s="70"/>
      <c r="B861" s="15" t="s">
        <v>647</v>
      </c>
      <c r="C861" s="23"/>
    </row>
    <row r="862" spans="1:3" ht="39" customHeight="1">
      <c r="A862" s="10"/>
      <c r="B862" s="15" t="s">
        <v>1217</v>
      </c>
      <c r="C862" s="23" t="s">
        <v>1218</v>
      </c>
    </row>
    <row r="863" spans="1:3" ht="48" customHeight="1">
      <c r="A863" s="27"/>
      <c r="B863" s="1" t="s">
        <v>1219</v>
      </c>
      <c r="C863" s="2" t="s">
        <v>1220</v>
      </c>
    </row>
    <row r="864" spans="1:3" ht="26.25" customHeight="1">
      <c r="A864" s="10"/>
      <c r="B864" s="15" t="s">
        <v>1221</v>
      </c>
      <c r="C864" s="23" t="s">
        <v>1222</v>
      </c>
    </row>
    <row r="865" spans="1:3" ht="37.5" customHeight="1">
      <c r="A865" s="27"/>
      <c r="B865" s="1" t="s">
        <v>1223</v>
      </c>
      <c r="C865" s="2" t="s">
        <v>1224</v>
      </c>
    </row>
    <row r="866" spans="1:3" ht="36.75" customHeight="1">
      <c r="A866" s="10"/>
      <c r="B866" s="15" t="s">
        <v>1225</v>
      </c>
      <c r="C866" s="23" t="s">
        <v>449</v>
      </c>
    </row>
    <row r="867" spans="1:3" ht="36" customHeight="1">
      <c r="A867" s="27"/>
      <c r="B867" s="1" t="s">
        <v>450</v>
      </c>
      <c r="C867" s="2" t="s">
        <v>451</v>
      </c>
    </row>
    <row r="868" spans="1:3" ht="37.5" customHeight="1">
      <c r="A868" s="10"/>
      <c r="B868" s="15" t="s">
        <v>452</v>
      </c>
      <c r="C868" s="23" t="s">
        <v>453</v>
      </c>
    </row>
    <row r="869" spans="1:3" ht="51" customHeight="1">
      <c r="A869" s="27"/>
      <c r="B869" s="1" t="s">
        <v>454</v>
      </c>
      <c r="C869" s="2" t="s">
        <v>97</v>
      </c>
    </row>
    <row r="870" spans="1:3" ht="30" customHeight="1">
      <c r="A870" s="40">
        <f>COUNTIF(A841:A869,"Yes")</f>
        <v>0</v>
      </c>
      <c r="B870" s="41"/>
      <c r="C870" s="42" t="s">
        <v>664</v>
      </c>
    </row>
    <row r="871" spans="1:3" ht="30" customHeight="1">
      <c r="A871" s="40">
        <f>COUNTIF(A841:A869,"NA")</f>
        <v>0</v>
      </c>
      <c r="B871" s="41"/>
      <c r="C871" s="42" t="s">
        <v>663</v>
      </c>
    </row>
    <row r="872" spans="1:3" ht="30" customHeight="1">
      <c r="A872" s="40">
        <f>SUM(23-A871)</f>
        <v>23</v>
      </c>
      <c r="B872" s="41"/>
      <c r="C872" s="42" t="s">
        <v>665</v>
      </c>
    </row>
    <row r="873" spans="1:3" ht="30" customHeight="1">
      <c r="A873" s="40">
        <f>COUNTIF(A841:A869,"Partial")</f>
        <v>0</v>
      </c>
      <c r="B873" s="41"/>
      <c r="C873" s="42" t="s">
        <v>458</v>
      </c>
    </row>
    <row r="874" spans="1:3" ht="30" customHeight="1">
      <c r="A874" s="11"/>
      <c r="B874" s="13"/>
      <c r="C874" s="14" t="s">
        <v>914</v>
      </c>
    </row>
    <row r="875" spans="1:3" ht="30" customHeight="1">
      <c r="A875" s="28" t="s">
        <v>251</v>
      </c>
      <c r="B875" s="29"/>
      <c r="C875" s="88"/>
    </row>
    <row r="876" spans="1:3" ht="30" customHeight="1">
      <c r="A876" s="30" t="s">
        <v>251</v>
      </c>
      <c r="B876" s="31"/>
      <c r="C876" s="88"/>
    </row>
    <row r="877" spans="1:3" ht="30" customHeight="1">
      <c r="A877" s="30" t="s">
        <v>251</v>
      </c>
      <c r="B877" s="32"/>
      <c r="C877" s="88"/>
    </row>
    <row r="878" spans="1:3" ht="30" customHeight="1">
      <c r="A878" s="56" t="s">
        <v>915</v>
      </c>
      <c r="B878" s="51"/>
      <c r="C878" s="52"/>
    </row>
    <row r="879" spans="1:3" ht="30" customHeight="1">
      <c r="A879" s="94"/>
      <c r="B879" s="13"/>
      <c r="C879" s="60"/>
    </row>
    <row r="880" spans="1:3" ht="42" customHeight="1">
      <c r="A880" s="95" t="s">
        <v>618</v>
      </c>
      <c r="B880" s="13"/>
      <c r="C880" s="60"/>
    </row>
    <row r="881" spans="1:3" ht="30" customHeight="1">
      <c r="A881" s="95" t="s">
        <v>495</v>
      </c>
      <c r="B881" s="13"/>
      <c r="C881" s="60"/>
    </row>
    <row r="882" spans="1:3" ht="30" customHeight="1">
      <c r="A882" s="95"/>
      <c r="B882" s="13"/>
      <c r="C882" s="60"/>
    </row>
    <row r="883" spans="1:3" ht="30" customHeight="1">
      <c r="A883" s="95"/>
      <c r="B883" s="13"/>
      <c r="C883" s="60"/>
    </row>
    <row r="884" spans="1:3" ht="30" customHeight="1">
      <c r="A884" s="95"/>
      <c r="B884" s="13"/>
      <c r="C884" s="60"/>
    </row>
    <row r="885" spans="1:3" ht="30" customHeight="1">
      <c r="A885" s="95"/>
      <c r="B885" s="13"/>
      <c r="C885" s="60"/>
    </row>
    <row r="886" spans="1:3" ht="30" customHeight="1">
      <c r="A886" s="95"/>
      <c r="B886" s="13"/>
      <c r="C886" s="60"/>
    </row>
    <row r="887" spans="1:3" ht="30" customHeight="1">
      <c r="A887" s="95"/>
      <c r="B887" s="13"/>
      <c r="C887" s="60"/>
    </row>
    <row r="888" spans="1:3" ht="22.5" customHeight="1">
      <c r="A888" s="95"/>
      <c r="B888" s="13"/>
      <c r="C888" s="60"/>
    </row>
    <row r="889" spans="2:3" ht="15.75" customHeight="1">
      <c r="B889" s="15"/>
      <c r="C889" s="23"/>
    </row>
    <row r="890" spans="2:3" ht="24" customHeight="1">
      <c r="B890" s="57" t="s">
        <v>61</v>
      </c>
      <c r="C890" s="91"/>
    </row>
    <row r="891" spans="2:3" ht="24" customHeight="1">
      <c r="B891" s="57"/>
      <c r="C891" s="92"/>
    </row>
    <row r="892" spans="2:3" ht="14.25" customHeight="1">
      <c r="B892" s="57" t="s">
        <v>1256</v>
      </c>
      <c r="C892" s="93"/>
    </row>
    <row r="893" spans="2:3" ht="19.5" customHeight="1">
      <c r="B893" s="57"/>
      <c r="C893" s="23"/>
    </row>
    <row r="894" spans="2:3" ht="21.75" customHeight="1">
      <c r="B894" s="58" t="s">
        <v>62</v>
      </c>
      <c r="C894" s="91"/>
    </row>
    <row r="895" spans="2:3" ht="20.25" customHeight="1">
      <c r="B895" s="15"/>
      <c r="C895" s="23"/>
    </row>
    <row r="896" spans="2:7" ht="21" customHeight="1">
      <c r="B896" s="59" t="s">
        <v>63</v>
      </c>
      <c r="C896" s="91"/>
      <c r="G896" t="s">
        <v>1126</v>
      </c>
    </row>
    <row r="897" spans="2:3" ht="30" customHeight="1">
      <c r="B897" s="15"/>
      <c r="C897" s="23"/>
    </row>
    <row r="898" spans="2:3" ht="30" customHeight="1">
      <c r="B898" s="62" t="s">
        <v>764</v>
      </c>
      <c r="C898" s="23"/>
    </row>
    <row r="899" spans="2:3" ht="30" customHeight="1">
      <c r="B899" s="15"/>
      <c r="C899" s="23"/>
    </row>
    <row r="900" spans="2:3" ht="30" customHeight="1">
      <c r="B900" s="15"/>
      <c r="C900" s="23"/>
    </row>
    <row r="901" spans="2:6" ht="30" customHeight="1">
      <c r="B901" s="15"/>
      <c r="C901" s="23"/>
      <c r="D901" s="9"/>
      <c r="E901" s="15"/>
      <c r="F901" s="23"/>
    </row>
    <row r="902" spans="2:6" ht="30" customHeight="1">
      <c r="B902" s="15"/>
      <c r="C902" s="23"/>
      <c r="D902" s="9"/>
      <c r="E902" s="15"/>
      <c r="F902" s="23"/>
    </row>
    <row r="903" spans="2:6" ht="30" customHeight="1">
      <c r="B903" s="15"/>
      <c r="C903" s="23"/>
      <c r="D903" s="9"/>
      <c r="E903" s="15"/>
      <c r="F903" s="23"/>
    </row>
    <row r="904" spans="2:6" ht="30" customHeight="1">
      <c r="B904" s="15"/>
      <c r="C904" s="23"/>
      <c r="D904" s="9"/>
      <c r="E904" s="15"/>
      <c r="F904" s="23"/>
    </row>
    <row r="905" spans="2:6" ht="30" customHeight="1">
      <c r="B905" s="15"/>
      <c r="C905" s="23"/>
      <c r="D905" s="9"/>
      <c r="E905" s="15"/>
      <c r="F905" s="23"/>
    </row>
    <row r="906" spans="2:6" ht="30" customHeight="1">
      <c r="B906" s="15"/>
      <c r="C906" s="23"/>
      <c r="D906" s="9"/>
      <c r="E906" s="15"/>
      <c r="F906" s="23"/>
    </row>
    <row r="907" spans="2:6" ht="30" customHeight="1">
      <c r="B907" s="15"/>
      <c r="C907" s="23"/>
      <c r="D907" s="9"/>
      <c r="E907" s="15"/>
      <c r="F907" s="23"/>
    </row>
    <row r="908" spans="2:6" ht="30" customHeight="1">
      <c r="B908" s="15"/>
      <c r="C908" s="23"/>
      <c r="D908" s="9"/>
      <c r="E908" s="15"/>
      <c r="F908" s="23"/>
    </row>
    <row r="909" spans="2:6" ht="30" customHeight="1">
      <c r="B909" s="15"/>
      <c r="C909" s="23"/>
      <c r="D909" s="9"/>
      <c r="E909" s="15"/>
      <c r="F909" s="23"/>
    </row>
    <row r="910" spans="2:6" ht="30" customHeight="1">
      <c r="B910" s="15"/>
      <c r="C910" s="23"/>
      <c r="D910" s="9"/>
      <c r="E910" s="15"/>
      <c r="F910" s="23"/>
    </row>
    <row r="911" spans="2:3" ht="30" customHeight="1">
      <c r="B911" s="15"/>
      <c r="C911" s="23"/>
    </row>
    <row r="912" spans="2:3" ht="30" customHeight="1">
      <c r="B912" s="15"/>
      <c r="C912" s="23"/>
    </row>
    <row r="913" spans="2:3" ht="30" customHeight="1">
      <c r="B913" s="15"/>
      <c r="C913" s="23"/>
    </row>
    <row r="914" spans="2:3" ht="30" customHeight="1">
      <c r="B914" s="15"/>
      <c r="C914" s="23"/>
    </row>
    <row r="915" spans="2:3" ht="30" customHeight="1">
      <c r="B915" s="15"/>
      <c r="C915" s="23"/>
    </row>
    <row r="916" spans="2:3" ht="30" customHeight="1">
      <c r="B916" s="15"/>
      <c r="C916" s="23"/>
    </row>
    <row r="917" spans="2:3" ht="30" customHeight="1">
      <c r="B917" s="15"/>
      <c r="C917" s="23"/>
    </row>
    <row r="918" spans="2:3" ht="30" customHeight="1">
      <c r="B918" s="15"/>
      <c r="C918" s="23"/>
    </row>
    <row r="919" spans="2:3" ht="30" customHeight="1">
      <c r="B919" s="15"/>
      <c r="C919" s="23"/>
    </row>
    <row r="920" spans="2:3" ht="30" customHeight="1">
      <c r="B920" s="15"/>
      <c r="C920" s="23"/>
    </row>
    <row r="921" spans="2:3" ht="30" customHeight="1">
      <c r="B921" s="15"/>
      <c r="C921" s="23"/>
    </row>
    <row r="922" spans="2:3" ht="30" customHeight="1">
      <c r="B922" s="15"/>
      <c r="C922" s="23"/>
    </row>
    <row r="923" spans="2:3" ht="30" customHeight="1">
      <c r="B923" s="15"/>
      <c r="C923" s="23"/>
    </row>
    <row r="924" spans="2:3" ht="30" customHeight="1">
      <c r="B924" s="15"/>
      <c r="C924" s="23"/>
    </row>
    <row r="925" spans="2:3" ht="30" customHeight="1">
      <c r="B925" s="15"/>
      <c r="C925" s="23"/>
    </row>
    <row r="926" spans="2:3" ht="30" customHeight="1">
      <c r="B926" s="15"/>
      <c r="C926" s="23"/>
    </row>
    <row r="927" spans="2:3" ht="30" customHeight="1">
      <c r="B927" s="15"/>
      <c r="C927" s="23"/>
    </row>
  </sheetData>
  <sheetProtection password="C644" sheet="1" objects="1" scenarios="1"/>
  <dataValidations count="2">
    <dataValidation type="list" showInputMessage="1" showErrorMessage="1" sqref="A18">
      <formula1>"Yes, No, NA"</formula1>
    </dataValidation>
    <dataValidation type="list" showInputMessage="1" showErrorMessage="1" sqref="A20:A24 A11:A17 A38:A43 A46:A51 A65:A73 A76:A78 A81:A87 A110:A113 A133:A136 A144:A147 A121:A125 A102:A107 A139:A141 A128:A130 A116:A117 A172:A184 A188:A192 A150:A157 A195:A199 A224:A227 A334:A342 A289:A292 A352:A354 A235:A246 A208:A214 A270:A275 A314:A316 A202:A205 A258:A260 A278:A281 A295:A306 A319:A324 A217:A221 A230:A232 A249:A255 A263:A267 A284:A286 A309:A311 A327:A331 A345:A349 A357:A362 A365:A368 A386:A389 A378:A383 A403:A406 A371:A375 A392:A400 A449:A450 A430:A436 A524:A531 A558:A563 A489:A495 A544:A545 A439:A442 A472:A479 A513:A517 A538:A541 A553:A555 A409:A416 A445:A446 A464:A469 A482:A486 A509:A510 A520:A521 A534:A535 A548:A550 A566:A571 A574:A578 A616:A619 A581:A593 A603:A606 A628:A629 A596:A600 A609:A613 A622:A625 A632:A634 A665:A675 A637:A643 A646:A651 A755:A756 A715:A721 A701:A704 A724:A727 A678:A687 A707:A712 A730:A733 A747:A752 A759:A761 A796:A805 A770:A773 A808:A816 A776:A777 A764:A767 A780:A782 A841:A844 A851:A859 A819:A827 A847:A848 A862:A869">
      <formula1>"Yes, Partial, No, NA"</formula1>
    </dataValidation>
  </dataValidations>
  <printOptions/>
  <pageMargins left="0.75" right="0.75" top="1" bottom="1" header="0.5" footer="0.5"/>
  <pageSetup fitToHeight="0" fitToWidth="1" horizontalDpi="600" verticalDpi="600" orientation="portrait" scale="83" r:id="rId2"/>
  <headerFooter alignWithMargins="0">
    <oddHeader>&amp;LILCAR FFY02</oddHeader>
    <oddFooter>&amp;CIllinois Emergency Management Agency&amp;R&amp;P</oddFooter>
  </headerFooter>
  <rowBreaks count="1" manualBreakCount="1">
    <brk id="878" max="2" man="1"/>
  </rowBreaks>
  <drawing r:id="rId1"/>
</worksheet>
</file>

<file path=xl/worksheets/sheet2.xml><?xml version="1.0" encoding="utf-8"?>
<worksheet xmlns="http://schemas.openxmlformats.org/spreadsheetml/2006/main" xmlns:r="http://schemas.openxmlformats.org/officeDocument/2006/relationships">
  <dimension ref="A1:C51"/>
  <sheetViews>
    <sheetView workbookViewId="0" topLeftCell="A1">
      <selection activeCell="A11" sqref="A11"/>
    </sheetView>
  </sheetViews>
  <sheetFormatPr defaultColWidth="9.140625" defaultRowHeight="12.75"/>
  <cols>
    <col min="1" max="1" width="19.00390625" style="0" customWidth="1"/>
    <col min="2" max="2" width="13.140625" style="0" customWidth="1"/>
    <col min="3" max="3" width="75.57421875" style="0" customWidth="1"/>
  </cols>
  <sheetData>
    <row r="1" spans="1:3" ht="38.25" customHeight="1">
      <c r="A1" s="53"/>
      <c r="B1" s="49"/>
      <c r="C1" s="50"/>
    </row>
    <row r="2" spans="1:3" ht="54" customHeight="1">
      <c r="A2" s="54"/>
      <c r="B2" s="49"/>
      <c r="C2" s="55"/>
    </row>
    <row r="3" spans="1:3" ht="30" customHeight="1">
      <c r="A3" s="30" t="s">
        <v>251</v>
      </c>
      <c r="B3" s="31"/>
      <c r="C3" s="90"/>
    </row>
    <row r="4" spans="1:3" ht="30" customHeight="1">
      <c r="A4" s="30" t="s">
        <v>251</v>
      </c>
      <c r="B4" s="31"/>
      <c r="C4" s="90"/>
    </row>
    <row r="5" spans="1:3" ht="30" customHeight="1">
      <c r="A5" s="30" t="s">
        <v>251</v>
      </c>
      <c r="B5" s="31"/>
      <c r="C5" s="90"/>
    </row>
    <row r="6" spans="1:3" ht="30" customHeight="1">
      <c r="A6" s="30" t="s">
        <v>251</v>
      </c>
      <c r="B6" s="31"/>
      <c r="C6" s="90"/>
    </row>
    <row r="7" spans="1:3" ht="30" customHeight="1">
      <c r="A7" s="30" t="s">
        <v>251</v>
      </c>
      <c r="B7" s="31"/>
      <c r="C7" s="90"/>
    </row>
    <row r="8" spans="1:3" ht="30" customHeight="1">
      <c r="A8" s="30" t="s">
        <v>251</v>
      </c>
      <c r="B8" s="31"/>
      <c r="C8" s="90"/>
    </row>
    <row r="9" spans="1:3" ht="30" customHeight="1">
      <c r="A9" s="30" t="s">
        <v>251</v>
      </c>
      <c r="B9" s="31"/>
      <c r="C9" s="90"/>
    </row>
    <row r="10" spans="1:3" ht="30" customHeight="1">
      <c r="A10" s="30" t="s">
        <v>251</v>
      </c>
      <c r="B10" s="31"/>
      <c r="C10" s="90"/>
    </row>
    <row r="11" spans="1:3" ht="30" customHeight="1">
      <c r="A11" s="30" t="s">
        <v>251</v>
      </c>
      <c r="B11" s="31"/>
      <c r="C11" s="90"/>
    </row>
    <row r="12" spans="1:3" ht="30" customHeight="1">
      <c r="A12" s="30" t="s">
        <v>251</v>
      </c>
      <c r="B12" s="31"/>
      <c r="C12" s="90"/>
    </row>
    <row r="13" spans="1:3" ht="30" customHeight="1">
      <c r="A13" s="30" t="s">
        <v>251</v>
      </c>
      <c r="B13" s="31"/>
      <c r="C13" s="90"/>
    </row>
    <row r="14" spans="1:3" ht="30" customHeight="1">
      <c r="A14" s="30" t="s">
        <v>251</v>
      </c>
      <c r="B14" s="31"/>
      <c r="C14" s="90"/>
    </row>
    <row r="15" spans="1:3" ht="30" customHeight="1">
      <c r="A15" s="30" t="s">
        <v>251</v>
      </c>
      <c r="B15" s="31"/>
      <c r="C15" s="90"/>
    </row>
    <row r="16" spans="1:3" ht="30" customHeight="1">
      <c r="A16" s="30" t="s">
        <v>251</v>
      </c>
      <c r="B16" s="31"/>
      <c r="C16" s="90"/>
    </row>
    <row r="17" spans="1:3" ht="30" customHeight="1">
      <c r="A17" s="30" t="s">
        <v>251</v>
      </c>
      <c r="B17" s="31"/>
      <c r="C17" s="90"/>
    </row>
    <row r="18" spans="1:3" ht="30" customHeight="1">
      <c r="A18" s="30" t="s">
        <v>251</v>
      </c>
      <c r="B18" s="31"/>
      <c r="C18" s="90"/>
    </row>
    <row r="19" spans="1:3" ht="30" customHeight="1">
      <c r="A19" s="30" t="s">
        <v>251</v>
      </c>
      <c r="B19" s="31"/>
      <c r="C19" s="90"/>
    </row>
    <row r="20" spans="1:3" ht="30" customHeight="1">
      <c r="A20" s="30" t="s">
        <v>251</v>
      </c>
      <c r="B20" s="31"/>
      <c r="C20" s="90"/>
    </row>
    <row r="21" spans="1:3" ht="30" customHeight="1">
      <c r="A21" s="30" t="s">
        <v>251</v>
      </c>
      <c r="B21" s="31"/>
      <c r="C21" s="90"/>
    </row>
    <row r="22" spans="1:3" ht="30" customHeight="1">
      <c r="A22" s="30" t="s">
        <v>251</v>
      </c>
      <c r="B22" s="31"/>
      <c r="C22" s="90"/>
    </row>
    <row r="23" spans="1:3" ht="30" customHeight="1">
      <c r="A23" s="30" t="s">
        <v>251</v>
      </c>
      <c r="B23" s="31"/>
      <c r="C23" s="90"/>
    </row>
    <row r="24" spans="1:3" ht="30" customHeight="1">
      <c r="A24" s="30" t="s">
        <v>251</v>
      </c>
      <c r="B24" s="31"/>
      <c r="C24" s="90"/>
    </row>
    <row r="25" spans="1:3" ht="30" customHeight="1">
      <c r="A25" s="30" t="s">
        <v>251</v>
      </c>
      <c r="B25" s="31"/>
      <c r="C25" s="90"/>
    </row>
    <row r="26" spans="1:3" ht="30" customHeight="1">
      <c r="A26" s="30" t="s">
        <v>251</v>
      </c>
      <c r="B26" s="31"/>
      <c r="C26" s="90"/>
    </row>
    <row r="27" spans="1:3" ht="30" customHeight="1">
      <c r="A27" s="30" t="s">
        <v>251</v>
      </c>
      <c r="B27" s="31"/>
      <c r="C27" s="90"/>
    </row>
    <row r="28" spans="1:3" ht="30" customHeight="1">
      <c r="A28" s="30" t="s">
        <v>251</v>
      </c>
      <c r="B28" s="31"/>
      <c r="C28" s="90"/>
    </row>
    <row r="29" spans="1:3" ht="30" customHeight="1">
      <c r="A29" s="30" t="s">
        <v>251</v>
      </c>
      <c r="B29" s="31"/>
      <c r="C29" s="90"/>
    </row>
    <row r="30" spans="1:3" ht="30" customHeight="1">
      <c r="A30" s="30" t="s">
        <v>251</v>
      </c>
      <c r="B30" s="31"/>
      <c r="C30" s="90"/>
    </row>
    <row r="31" spans="1:3" ht="30" customHeight="1">
      <c r="A31" s="30" t="s">
        <v>251</v>
      </c>
      <c r="B31" s="31"/>
      <c r="C31" s="90"/>
    </row>
    <row r="32" spans="1:3" ht="30" customHeight="1">
      <c r="A32" s="30" t="s">
        <v>251</v>
      </c>
      <c r="B32" s="31"/>
      <c r="C32" s="90"/>
    </row>
    <row r="33" spans="1:3" ht="30" customHeight="1">
      <c r="A33" s="30" t="s">
        <v>251</v>
      </c>
      <c r="B33" s="31"/>
      <c r="C33" s="90"/>
    </row>
    <row r="34" spans="1:3" ht="30" customHeight="1">
      <c r="A34" s="30" t="s">
        <v>251</v>
      </c>
      <c r="B34" s="31"/>
      <c r="C34" s="90"/>
    </row>
    <row r="35" spans="1:3" ht="30" customHeight="1">
      <c r="A35" s="30" t="s">
        <v>251</v>
      </c>
      <c r="B35" s="31"/>
      <c r="C35" s="90"/>
    </row>
    <row r="36" spans="1:3" ht="30" customHeight="1">
      <c r="A36" s="30" t="s">
        <v>251</v>
      </c>
      <c r="B36" s="31"/>
      <c r="C36" s="90"/>
    </row>
    <row r="37" spans="1:3" ht="30" customHeight="1">
      <c r="A37" s="30" t="s">
        <v>251</v>
      </c>
      <c r="B37" s="31"/>
      <c r="C37" s="90"/>
    </row>
    <row r="38" spans="1:3" ht="30" customHeight="1">
      <c r="A38" s="30" t="s">
        <v>251</v>
      </c>
      <c r="B38" s="31"/>
      <c r="C38" s="90"/>
    </row>
    <row r="39" spans="1:3" ht="30" customHeight="1">
      <c r="A39" s="30" t="s">
        <v>251</v>
      </c>
      <c r="B39" s="31"/>
      <c r="C39" s="90"/>
    </row>
    <row r="40" spans="1:3" ht="30" customHeight="1">
      <c r="A40" s="30" t="s">
        <v>251</v>
      </c>
      <c r="B40" s="31"/>
      <c r="C40" s="90"/>
    </row>
    <row r="41" spans="1:3" ht="30" customHeight="1">
      <c r="A41" s="30" t="s">
        <v>251</v>
      </c>
      <c r="B41" s="31"/>
      <c r="C41" s="90"/>
    </row>
    <row r="42" spans="1:3" ht="30" customHeight="1">
      <c r="A42" s="30" t="s">
        <v>251</v>
      </c>
      <c r="B42" s="31"/>
      <c r="C42" s="90"/>
    </row>
    <row r="43" spans="1:3" ht="30" customHeight="1">
      <c r="A43" s="30" t="s">
        <v>251</v>
      </c>
      <c r="B43" s="31"/>
      <c r="C43" s="90"/>
    </row>
    <row r="44" spans="1:3" ht="30" customHeight="1">
      <c r="A44" s="30" t="s">
        <v>251</v>
      </c>
      <c r="B44" s="31"/>
      <c r="C44" s="90"/>
    </row>
    <row r="45" spans="1:3" ht="30" customHeight="1">
      <c r="A45" s="30" t="s">
        <v>251</v>
      </c>
      <c r="B45" s="31"/>
      <c r="C45" s="90"/>
    </row>
    <row r="46" spans="1:3" ht="30" customHeight="1">
      <c r="A46" s="30" t="s">
        <v>251</v>
      </c>
      <c r="B46" s="31"/>
      <c r="C46" s="90"/>
    </row>
    <row r="47" spans="1:3" ht="30" customHeight="1">
      <c r="A47" s="30" t="s">
        <v>251</v>
      </c>
      <c r="B47" s="31"/>
      <c r="C47" s="90"/>
    </row>
    <row r="48" spans="1:3" ht="30" customHeight="1">
      <c r="A48" s="30" t="s">
        <v>251</v>
      </c>
      <c r="B48" s="31"/>
      <c r="C48" s="90"/>
    </row>
    <row r="49" spans="1:3" ht="30" customHeight="1">
      <c r="A49" s="30" t="s">
        <v>251</v>
      </c>
      <c r="B49" s="31"/>
      <c r="C49" s="90"/>
    </row>
    <row r="50" spans="1:3" ht="30" customHeight="1">
      <c r="A50" s="30" t="s">
        <v>251</v>
      </c>
      <c r="B50" s="31"/>
      <c r="C50" s="90"/>
    </row>
    <row r="51" spans="1:3" ht="30" customHeight="1">
      <c r="A51" s="30" t="s">
        <v>251</v>
      </c>
      <c r="B51" s="31"/>
      <c r="C51" s="90"/>
    </row>
  </sheetData>
  <sheetProtection password="C644" sheet="1" objects="1" scenario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zoomScale="67" zoomScaleNormal="67" workbookViewId="0" topLeftCell="A1">
      <selection activeCell="A12" sqref="A12"/>
    </sheetView>
  </sheetViews>
  <sheetFormatPr defaultColWidth="9.140625" defaultRowHeight="12.75"/>
  <cols>
    <col min="1" max="1" width="21.28125" style="6" customWidth="1"/>
    <col min="2" max="2" width="10.57421875" style="6" customWidth="1"/>
    <col min="3" max="3" width="9.421875" style="6" customWidth="1"/>
    <col min="4" max="4" width="12.421875" style="6" customWidth="1"/>
    <col min="5" max="5" width="14.57421875" style="6" customWidth="1"/>
    <col min="6" max="6" width="14.421875" style="6" customWidth="1"/>
    <col min="7" max="7" width="15.140625" style="6" customWidth="1"/>
    <col min="8" max="8" width="16.140625" style="6" customWidth="1"/>
    <col min="9" max="9" width="48.00390625" style="0" customWidth="1"/>
  </cols>
  <sheetData>
    <row r="1" spans="1:9" ht="21.75" customHeight="1">
      <c r="A1" s="115" t="s">
        <v>956</v>
      </c>
      <c r="B1" s="36"/>
      <c r="C1" s="37"/>
      <c r="D1" s="79"/>
      <c r="E1" s="79"/>
      <c r="F1" s="79"/>
      <c r="G1" s="79"/>
      <c r="H1" s="79"/>
      <c r="I1" s="67"/>
    </row>
    <row r="2" spans="1:9" ht="20.25">
      <c r="A2" s="65" t="s">
        <v>1167</v>
      </c>
      <c r="B2" s="36"/>
      <c r="C2" s="37"/>
      <c r="D2" s="79"/>
      <c r="E2" s="79"/>
      <c r="F2" s="79"/>
      <c r="G2" s="79"/>
      <c r="H2" s="79"/>
      <c r="I2" s="67"/>
    </row>
    <row r="3" spans="1:9" ht="19.5" customHeight="1">
      <c r="A3" s="116" t="s">
        <v>617</v>
      </c>
      <c r="B3" s="15"/>
      <c r="C3" s="23"/>
      <c r="D3" s="80"/>
      <c r="E3" s="80"/>
      <c r="F3" s="80"/>
      <c r="G3" s="80"/>
      <c r="H3" s="80"/>
      <c r="I3" s="9"/>
    </row>
    <row r="4" spans="1:9" ht="18" customHeight="1">
      <c r="A4" s="117" t="s">
        <v>618</v>
      </c>
      <c r="B4" s="15"/>
      <c r="C4" s="60"/>
      <c r="D4" s="80"/>
      <c r="E4" s="80"/>
      <c r="F4" s="80"/>
      <c r="G4" s="80"/>
      <c r="H4" s="80"/>
      <c r="I4" s="9"/>
    </row>
    <row r="5" spans="1:9" ht="12.75">
      <c r="A5" s="83"/>
      <c r="B5" s="84"/>
      <c r="C5" s="63"/>
      <c r="D5" s="85"/>
      <c r="E5" s="85"/>
      <c r="F5" s="85"/>
      <c r="G5" s="85"/>
      <c r="H5" s="85"/>
      <c r="I5" s="83"/>
    </row>
    <row r="6" spans="1:9" ht="47.25" customHeight="1" thickBot="1">
      <c r="A6" s="86"/>
      <c r="B6" s="86"/>
      <c r="C6" s="86"/>
      <c r="D6" s="86"/>
      <c r="E6" s="82"/>
      <c r="F6" s="82"/>
      <c r="G6" s="82"/>
      <c r="H6" s="82"/>
      <c r="I6" s="81"/>
    </row>
    <row r="7" spans="1:9" ht="33" customHeight="1" thickTop="1">
      <c r="A7" s="96"/>
      <c r="B7" s="96"/>
      <c r="C7" s="96"/>
      <c r="D7" s="96"/>
      <c r="E7" s="97"/>
      <c r="F7" s="97"/>
      <c r="G7" s="97"/>
      <c r="H7" s="97"/>
      <c r="I7" s="98"/>
    </row>
    <row r="8" spans="1:9" ht="33" customHeight="1" thickBot="1">
      <c r="A8" s="96"/>
      <c r="B8" s="96"/>
      <c r="C8" s="96"/>
      <c r="D8" s="96"/>
      <c r="E8" s="97"/>
      <c r="F8" s="97"/>
      <c r="G8" s="97"/>
      <c r="H8" s="97"/>
      <c r="I8" s="98"/>
    </row>
    <row r="9" spans="1:9" ht="78" customHeight="1" thickTop="1">
      <c r="A9" s="100" t="s">
        <v>1153</v>
      </c>
      <c r="B9" s="101" t="s">
        <v>329</v>
      </c>
      <c r="C9" s="101" t="s">
        <v>313</v>
      </c>
      <c r="D9" s="101" t="s">
        <v>314</v>
      </c>
      <c r="E9" s="101" t="s">
        <v>1152</v>
      </c>
      <c r="F9" s="101" t="s">
        <v>807</v>
      </c>
      <c r="G9" s="102" t="s">
        <v>808</v>
      </c>
      <c r="H9" s="103" t="s">
        <v>327</v>
      </c>
      <c r="I9" s="104"/>
    </row>
    <row r="10" spans="1:9" ht="19.5" customHeight="1">
      <c r="A10" s="105" t="s">
        <v>324</v>
      </c>
      <c r="B10" s="7" t="s">
        <v>315</v>
      </c>
      <c r="C10" s="7" t="s">
        <v>316</v>
      </c>
      <c r="D10" s="7" t="s">
        <v>317</v>
      </c>
      <c r="E10" s="7" t="s">
        <v>318</v>
      </c>
      <c r="F10" s="7" t="s">
        <v>319</v>
      </c>
      <c r="G10" s="8" t="s">
        <v>320</v>
      </c>
      <c r="H10" s="77" t="s">
        <v>321</v>
      </c>
      <c r="I10" s="106" t="s">
        <v>1153</v>
      </c>
    </row>
    <row r="11" spans="1:9" ht="27" customHeight="1" thickBot="1">
      <c r="A11" s="105" t="s">
        <v>323</v>
      </c>
      <c r="B11" s="73"/>
      <c r="C11" s="74"/>
      <c r="D11" s="7" t="s">
        <v>325</v>
      </c>
      <c r="E11" s="73"/>
      <c r="F11" s="74"/>
      <c r="G11" s="8" t="s">
        <v>326</v>
      </c>
      <c r="H11" s="78" t="s">
        <v>322</v>
      </c>
      <c r="I11" s="107" t="s">
        <v>328</v>
      </c>
    </row>
    <row r="12" spans="1:9" ht="60" customHeight="1" thickBot="1">
      <c r="A12" s="108" t="s">
        <v>1166</v>
      </c>
      <c r="B12" s="75">
        <f>'ILCAR Body'!A25</f>
        <v>0</v>
      </c>
      <c r="C12" s="75">
        <f>'ILCAR Body'!A28</f>
        <v>0</v>
      </c>
      <c r="D12" s="75">
        <f>SUM(B12)+(0.5*C12)</f>
        <v>0</v>
      </c>
      <c r="E12" s="75">
        <v>12</v>
      </c>
      <c r="F12" s="75">
        <f>'ILCAR Body'!A26</f>
        <v>0</v>
      </c>
      <c r="G12" s="76">
        <f>'ILCAR Body'!A27</f>
        <v>12</v>
      </c>
      <c r="H12" s="99">
        <f>D12/G12</f>
        <v>0</v>
      </c>
      <c r="I12" s="113" t="s">
        <v>1166</v>
      </c>
    </row>
    <row r="13" spans="1:9" ht="60" customHeight="1" thickBot="1">
      <c r="A13" s="108" t="s">
        <v>1165</v>
      </c>
      <c r="B13" s="75">
        <f>'ILCAR Body'!A52</f>
        <v>0</v>
      </c>
      <c r="C13" s="75">
        <f>'ILCAR Body'!A55</f>
        <v>0</v>
      </c>
      <c r="D13" s="75">
        <f>SUM(B13)+(0.5*C13)</f>
        <v>0</v>
      </c>
      <c r="E13" s="75">
        <v>12</v>
      </c>
      <c r="F13" s="75">
        <f>'ILCAR Body'!A53</f>
        <v>0</v>
      </c>
      <c r="G13" s="76">
        <f>'ILCAR Body'!A54</f>
        <v>12</v>
      </c>
      <c r="H13" s="99">
        <f aca="true" t="shared" si="0" ref="H13:H24">D13/G13</f>
        <v>0</v>
      </c>
      <c r="I13" s="113" t="s">
        <v>1165</v>
      </c>
    </row>
    <row r="14" spans="1:9" ht="60" customHeight="1" thickBot="1">
      <c r="A14" s="108" t="s">
        <v>1154</v>
      </c>
      <c r="B14" s="75">
        <f>'ILCAR Body'!A88</f>
        <v>0</v>
      </c>
      <c r="C14" s="75">
        <f>'ILCAR Body'!A91</f>
        <v>0</v>
      </c>
      <c r="D14" s="75">
        <f aca="true" t="shared" si="1" ref="D14:D24">SUM(B14)+(0.5*C14)</f>
        <v>0</v>
      </c>
      <c r="E14" s="75">
        <v>19</v>
      </c>
      <c r="F14" s="75">
        <f>'ILCAR Body'!A89</f>
        <v>0</v>
      </c>
      <c r="G14" s="76">
        <f>'ILCAR Body'!A90</f>
        <v>19</v>
      </c>
      <c r="H14" s="99">
        <f t="shared" si="0"/>
        <v>0</v>
      </c>
      <c r="I14" s="113" t="s">
        <v>1154</v>
      </c>
    </row>
    <row r="15" spans="1:9" ht="60" customHeight="1" thickBot="1">
      <c r="A15" s="108" t="s">
        <v>1155</v>
      </c>
      <c r="B15" s="75">
        <f>'ILCAR Body'!A158</f>
        <v>0</v>
      </c>
      <c r="C15" s="75">
        <f>'ILCAR Body'!A161</f>
        <v>0</v>
      </c>
      <c r="D15" s="75">
        <f t="shared" si="1"/>
        <v>0</v>
      </c>
      <c r="E15" s="75">
        <v>40</v>
      </c>
      <c r="F15" s="75">
        <f>'ILCAR Body'!A159</f>
        <v>0</v>
      </c>
      <c r="G15" s="76">
        <f>'ILCAR Body'!A160</f>
        <v>40</v>
      </c>
      <c r="H15" s="99">
        <f t="shared" si="0"/>
        <v>0</v>
      </c>
      <c r="I15" s="113" t="s">
        <v>1155</v>
      </c>
    </row>
    <row r="16" spans="1:9" ht="60" customHeight="1" thickBot="1">
      <c r="A16" s="108" t="s">
        <v>1156</v>
      </c>
      <c r="B16" s="75">
        <f>'ILCAR Body'!A417</f>
        <v>0</v>
      </c>
      <c r="C16" s="75">
        <f>'ILCAR Body'!A420</f>
        <v>0</v>
      </c>
      <c r="D16" s="75">
        <f t="shared" si="1"/>
        <v>0</v>
      </c>
      <c r="E16" s="75">
        <v>192</v>
      </c>
      <c r="F16" s="75">
        <f>'ILCAR Body'!A418</f>
        <v>0</v>
      </c>
      <c r="G16" s="76">
        <f>'ILCAR Body'!A419</f>
        <v>192</v>
      </c>
      <c r="H16" s="99">
        <f t="shared" si="0"/>
        <v>0</v>
      </c>
      <c r="I16" s="113" t="s">
        <v>1156</v>
      </c>
    </row>
    <row r="17" spans="1:9" ht="60" customHeight="1" thickBot="1">
      <c r="A17" s="108" t="s">
        <v>1164</v>
      </c>
      <c r="B17" s="75">
        <f>'ILCAR Body'!A451</f>
        <v>0</v>
      </c>
      <c r="C17" s="75">
        <f>'ILCAR Body'!A454</f>
        <v>0</v>
      </c>
      <c r="D17" s="75">
        <f t="shared" si="1"/>
        <v>0</v>
      </c>
      <c r="E17" s="75">
        <v>15</v>
      </c>
      <c r="F17" s="75">
        <f>'ILCAR Body'!A452</f>
        <v>0</v>
      </c>
      <c r="G17" s="76">
        <f>'ILCAR Body'!A453</f>
        <v>15</v>
      </c>
      <c r="H17" s="99">
        <f t="shared" si="0"/>
        <v>0</v>
      </c>
      <c r="I17" s="113" t="s">
        <v>1164</v>
      </c>
    </row>
    <row r="18" spans="1:9" ht="60" customHeight="1" thickBot="1">
      <c r="A18" s="108" t="s">
        <v>1163</v>
      </c>
      <c r="B18" s="75">
        <f>'ILCAR Body'!A496</f>
        <v>0</v>
      </c>
      <c r="C18" s="75">
        <f>'ILCAR Body'!A499</f>
        <v>0</v>
      </c>
      <c r="D18" s="75">
        <f t="shared" si="1"/>
        <v>0</v>
      </c>
      <c r="E18" s="75">
        <v>26</v>
      </c>
      <c r="F18" s="75">
        <f>'ILCAR Body'!A497</f>
        <v>0</v>
      </c>
      <c r="G18" s="76">
        <f>'ILCAR Body'!A498</f>
        <v>26</v>
      </c>
      <c r="H18" s="99">
        <f t="shared" si="0"/>
        <v>0</v>
      </c>
      <c r="I18" s="113" t="s">
        <v>1163</v>
      </c>
    </row>
    <row r="19" spans="1:9" ht="60" customHeight="1" thickBot="1">
      <c r="A19" s="108" t="s">
        <v>1162</v>
      </c>
      <c r="B19" s="75">
        <f>'ILCAR Body'!A652</f>
        <v>0</v>
      </c>
      <c r="C19" s="75">
        <f>'ILCAR Body'!A655</f>
        <v>0</v>
      </c>
      <c r="D19" s="75">
        <f t="shared" si="1"/>
        <v>0</v>
      </c>
      <c r="E19" s="75">
        <v>101</v>
      </c>
      <c r="F19" s="75">
        <f>'ILCAR Body'!A653</f>
        <v>0</v>
      </c>
      <c r="G19" s="76">
        <f>'ILCAR Body'!A654</f>
        <v>101</v>
      </c>
      <c r="H19" s="99">
        <f t="shared" si="0"/>
        <v>0</v>
      </c>
      <c r="I19" s="113" t="s">
        <v>1162</v>
      </c>
    </row>
    <row r="20" spans="1:9" ht="60" customHeight="1" thickBot="1">
      <c r="A20" s="108" t="s">
        <v>1161</v>
      </c>
      <c r="B20" s="75">
        <f>'ILCAR Body'!A688</f>
        <v>0</v>
      </c>
      <c r="C20" s="75">
        <f>'ILCAR Body'!A691</f>
        <v>0</v>
      </c>
      <c r="D20" s="75">
        <f t="shared" si="1"/>
        <v>0</v>
      </c>
      <c r="E20" s="75">
        <v>21</v>
      </c>
      <c r="F20" s="75">
        <f>'ILCAR Body'!A689</f>
        <v>0</v>
      </c>
      <c r="G20" s="76">
        <f>'ILCAR Body'!A690</f>
        <v>21</v>
      </c>
      <c r="H20" s="99">
        <f t="shared" si="0"/>
        <v>0</v>
      </c>
      <c r="I20" s="113" t="s">
        <v>1161</v>
      </c>
    </row>
    <row r="21" spans="1:9" ht="60" customHeight="1" thickBot="1">
      <c r="A21" s="108" t="s">
        <v>1157</v>
      </c>
      <c r="B21" s="75">
        <f>'ILCAR Body'!A734</f>
        <v>0</v>
      </c>
      <c r="C21" s="75">
        <f>'ILCAR Body'!A737</f>
        <v>0</v>
      </c>
      <c r="D21" s="75">
        <f t="shared" si="1"/>
        <v>0</v>
      </c>
      <c r="E21" s="75">
        <v>25</v>
      </c>
      <c r="F21" s="75">
        <f>'ILCAR Body'!A735</f>
        <v>0</v>
      </c>
      <c r="G21" s="76">
        <f>'ILCAR Body'!A736</f>
        <v>25</v>
      </c>
      <c r="H21" s="99">
        <f t="shared" si="0"/>
        <v>0</v>
      </c>
      <c r="I21" s="113" t="s">
        <v>1157</v>
      </c>
    </row>
    <row r="22" spans="1:9" ht="60" customHeight="1" thickBot="1">
      <c r="A22" s="108" t="s">
        <v>1158</v>
      </c>
      <c r="B22" s="75">
        <f>'ILCAR Body'!A783</f>
        <v>0</v>
      </c>
      <c r="C22" s="75">
        <f>'ILCAR Body'!A786</f>
        <v>0</v>
      </c>
      <c r="D22" s="75">
        <f t="shared" si="1"/>
        <v>0</v>
      </c>
      <c r="E22" s="75">
        <v>24</v>
      </c>
      <c r="F22" s="75">
        <f>'ILCAR Body'!A784</f>
        <v>0</v>
      </c>
      <c r="G22" s="76">
        <f>'ILCAR Body'!A785</f>
        <v>24</v>
      </c>
      <c r="H22" s="99">
        <f t="shared" si="0"/>
        <v>0</v>
      </c>
      <c r="I22" s="113" t="s">
        <v>1158</v>
      </c>
    </row>
    <row r="23" spans="1:9" ht="60" customHeight="1" thickBot="1">
      <c r="A23" s="108" t="s">
        <v>1160</v>
      </c>
      <c r="B23" s="75">
        <f>'ILCAR Body'!A828</f>
        <v>0</v>
      </c>
      <c r="C23" s="75">
        <f>'ILCAR Body'!A831</f>
        <v>0</v>
      </c>
      <c r="D23" s="75">
        <f t="shared" si="1"/>
        <v>0</v>
      </c>
      <c r="E23" s="75">
        <v>29</v>
      </c>
      <c r="F23" s="75">
        <f>'ILCAR Body'!A829</f>
        <v>0</v>
      </c>
      <c r="G23" s="76">
        <f>'ILCAR Body'!A830</f>
        <v>29</v>
      </c>
      <c r="H23" s="99">
        <f t="shared" si="0"/>
        <v>0</v>
      </c>
      <c r="I23" s="113" t="s">
        <v>1160</v>
      </c>
    </row>
    <row r="24" spans="1:9" ht="60" customHeight="1" thickBot="1">
      <c r="A24" s="109" t="s">
        <v>1159</v>
      </c>
      <c r="B24" s="110">
        <f>'ILCAR Body'!A870</f>
        <v>0</v>
      </c>
      <c r="C24" s="110">
        <f>'ILCAR Body'!A873</f>
        <v>0</v>
      </c>
      <c r="D24" s="110">
        <f t="shared" si="1"/>
        <v>0</v>
      </c>
      <c r="E24" s="110">
        <v>23</v>
      </c>
      <c r="F24" s="110">
        <f>'ILCAR Body'!A871</f>
        <v>0</v>
      </c>
      <c r="G24" s="111">
        <f>'ILCAR Body'!A872</f>
        <v>23</v>
      </c>
      <c r="H24" s="112">
        <f t="shared" si="0"/>
        <v>0</v>
      </c>
      <c r="I24" s="114" t="s">
        <v>1159</v>
      </c>
    </row>
    <row r="25" ht="39.75" customHeight="1" thickTop="1"/>
    <row r="26" ht="24.75" customHeight="1"/>
    <row r="27" ht="24.75" customHeight="1"/>
    <row r="28" ht="24.75" customHeight="1"/>
  </sheetData>
  <sheetProtection password="C644" sheet="1" objects="1" scenarios="1"/>
  <printOptions/>
  <pageMargins left="0.57" right="0.53" top="0.77" bottom="1" header="0.5" footer="0.5"/>
  <pageSetup fitToHeight="0" fitToWidth="1" horizontalDpi="600" verticalDpi="600" orientation="portrait" scale="59" r:id="rId2"/>
  <headerFooter alignWithMargins="0">
    <oddHeader>&amp;LILCAR FFY02</oddHeader>
    <oddFooter>&amp;CIllinois Emergency Management Agency&amp;RILCAR RESULTS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IEMA</dc:creator>
  <cp:keywords/>
  <dc:description/>
  <cp:lastModifiedBy>Annabelle Boyd</cp:lastModifiedBy>
  <cp:lastPrinted>2002-01-08T14:15:09Z</cp:lastPrinted>
  <dcterms:created xsi:type="dcterms:W3CDTF">2001-05-08T14:55:11Z</dcterms:created>
  <dcterms:modified xsi:type="dcterms:W3CDTF">2002-01-08T14:16:59Z</dcterms:modified>
  <cp:category/>
  <cp:version/>
  <cp:contentType/>
  <cp:contentStatus/>
</cp:coreProperties>
</file>