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2120" windowHeight="8835" activeTab="0"/>
  </bookViews>
  <sheets>
    <sheet name="Table 6.1" sheetId="1" r:id="rId1"/>
    <sheet name="Table 6.2" sheetId="2" r:id="rId2"/>
    <sheet name="table 6.3" sheetId="3" r:id="rId3"/>
    <sheet name="table 6.4" sheetId="4" r:id="rId4"/>
    <sheet name="table 6.5" sheetId="5" r:id="rId5"/>
    <sheet name="table 6.6" sheetId="6" r:id="rId6"/>
  </sheets>
  <definedNames>
    <definedName name="HTML_CodePage" hidden="1">1252</definedName>
    <definedName name="HTML_Control" hidden="1">{"'T66'!$A$1:$G$66"}</definedName>
    <definedName name="HTML_Description" hidden="1">""</definedName>
    <definedName name="HTML_Email" hidden="1">""</definedName>
    <definedName name="HTML_Header" hidden="1">""</definedName>
    <definedName name="HTML_LastUpdate" hidden="1">"11/26/2002"</definedName>
    <definedName name="HTML_LineAfter" hidden="1">FALSE</definedName>
    <definedName name="HTML_LineBefore" hidden="1">FALSE</definedName>
    <definedName name="HTML_Name" hidden="1">"ACF"</definedName>
    <definedName name="HTML_OBDlg2" hidden="1">TRUE</definedName>
    <definedName name="HTML_OBDlg4" hidden="1">TRUE</definedName>
    <definedName name="HTML_OS" hidden="1">0</definedName>
    <definedName name="HTML_PathFile" hidden="1">"C:\Documents and Settings\Anne Saulnier\My Documents\Annual Report 2002\0606.htm"</definedName>
    <definedName name="HTML_Title" hidden="1">""</definedName>
    <definedName name="_xlnm.Print_Area" localSheetId="2">'table 6.3'!$A$1:$D$31</definedName>
    <definedName name="_xlnm.Print_Area" localSheetId="3">'table 6.4'!$A$1:$F$68</definedName>
    <definedName name="_xlnm.Print_Area" localSheetId="4">'table 6.5'!$A$1:$F$68</definedName>
    <definedName name="_xlnm.Print_Area" localSheetId="5">'table 6.6'!$A$1:$G$68</definedName>
  </definedNames>
  <calcPr fullCalcOnLoad="1"/>
</workbook>
</file>

<file path=xl/sharedStrings.xml><?xml version="1.0" encoding="utf-8"?>
<sst xmlns="http://schemas.openxmlformats.org/spreadsheetml/2006/main" count="285" uniqueCount="139">
  <si>
    <t>TOTAL IV-D CASELOAD</t>
  </si>
  <si>
    <t>Current Assistance</t>
  </si>
  <si>
    <t>Former Assistance</t>
  </si>
  <si>
    <t>Never Assistance</t>
  </si>
  <si>
    <t>TOTAL CASES WITH COLLECTIONS</t>
  </si>
  <si>
    <t>TOTAL PERCENTAGE OF CASES WITH COLLECTIONS</t>
  </si>
  <si>
    <t>TOTAL CASES WITH ORDERS ESTABLISHED</t>
  </si>
  <si>
    <t>TOTAL PERCENTAGE OF CASES WITH ORDERS ESTABLISHED</t>
  </si>
  <si>
    <t>TOTAL PATERNITIES ESTABLISHED OR ACKNOWLEDGED</t>
  </si>
  <si>
    <t>TOTAL SUPPORT ORDERS ESTABLISHED</t>
  </si>
  <si>
    <t xml:space="preserve">IV-D Paternities Established or Acknowledged </t>
  </si>
  <si>
    <t>State In-Hospital and Other Paternities Acknowledged*</t>
  </si>
  <si>
    <t xml:space="preserve">STATISTICAL OVERVIEW FOR FISCAL YEAR 2001 </t>
  </si>
  <si>
    <t>Table 6:2</t>
  </si>
  <si>
    <t xml:space="preserve">   CASES OPEN</t>
  </si>
  <si>
    <t xml:space="preserve">    CASES WITH NO JURISDICTION</t>
  </si>
  <si>
    <t>Source: OCSE-157.</t>
  </si>
  <si>
    <t>TOTAL IV-D COLLECTIONS</t>
  </si>
  <si>
    <t>Assistance Payments</t>
  </si>
  <si>
    <t>Medical Support</t>
  </si>
  <si>
    <t>Payments to Families</t>
  </si>
  <si>
    <t>State Share</t>
  </si>
  <si>
    <t>* Net Federal Share</t>
  </si>
  <si>
    <t>Estimated Incentive Payments</t>
  </si>
  <si>
    <t>CURRENT ASSISTANCE IV-A AND IV-E</t>
  </si>
  <si>
    <t>FORMER ASSISTANCE</t>
  </si>
  <si>
    <t>NEVER ASSISTANCE</t>
  </si>
  <si>
    <t>TOTAL ADMINISTRATIVE EXPENDITURES</t>
  </si>
  <si>
    <t>Source: Forms OCSE-396A and 34A.</t>
  </si>
  <si>
    <t>* Incentives are paid out of the Federal Share.</t>
  </si>
  <si>
    <t>FINANCIAL OVERVIEW FOR FISCAL YEAR 2001</t>
  </si>
  <si>
    <t>Table 6:1</t>
  </si>
  <si>
    <t xml:space="preserve">                                                                ****************************************************************</t>
  </si>
  <si>
    <t xml:space="preserve">          Current Assistance IV-A and IV-E</t>
  </si>
  <si>
    <t xml:space="preserve">          Former Assistance</t>
  </si>
  <si>
    <t xml:space="preserve">          Never Assistance</t>
  </si>
  <si>
    <t xml:space="preserve">          Non-TANF</t>
  </si>
  <si>
    <t xml:space="preserve">          Federal Share</t>
  </si>
  <si>
    <t xml:space="preserve">          State Share</t>
  </si>
  <si>
    <t>AMOUNT OF COLLECTIONS PER CASE WITH A COLLECTION FOR FY 2001</t>
  </si>
  <si>
    <t>STATES</t>
  </si>
  <si>
    <t>Total Distributed Collections</t>
  </si>
  <si>
    <t>Cases with Collections</t>
  </si>
  <si>
    <t>Collections Per Paying Case</t>
  </si>
  <si>
    <t>TOTALS</t>
  </si>
  <si>
    <t>ALABAMA</t>
  </si>
  <si>
    <t>ALASKA</t>
  </si>
  <si>
    <t>ARIZONA</t>
  </si>
  <si>
    <t>ARKANSAS</t>
  </si>
  <si>
    <t>CALIFORNIA</t>
  </si>
  <si>
    <t>COLORADO</t>
  </si>
  <si>
    <t>CONNECTICUT</t>
  </si>
  <si>
    <t>DELAWARE</t>
  </si>
  <si>
    <t>DIST. OF COL.</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</si>
  <si>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</si>
  <si>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</si>
  <si>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</si>
  <si>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</si>
  <si>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</si>
  <si>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</si>
  <si>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</si>
  <si>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</si>
  <si>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</si>
  <si>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</si>
  <si>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</si>
  <si>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</si>
  <si>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</si>
  <si>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</si>
  <si>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</si>
  <si>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</si>
  <si>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</si>
  <si>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</si>
  <si>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</si>
  <si>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</si>
  <si>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</si>
  <si>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</si>
  <si>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</si>
  <si>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</si>
  <si>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</si>
  <si>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</si>
  <si>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</si>
  <si>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</si>
  <si>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</si>
  <si>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</si>
  <si>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</si>
  <si>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</si>
  <si>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</si>
  <si>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</si>
  <si>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</si>
  <si>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</si>
  <si>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</si>
  <si>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</si>
  <si>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</si>
  <si>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</si>
  <si>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N/A</t>
  </si>
  <si>
    <t>VIRGINIA</t>
  </si>
  <si>
    <t>WASHINGTON</t>
  </si>
  <si>
    <t>WEST VIRGINIA</t>
  </si>
  <si>
    <t>WISCONSIN</t>
  </si>
  <si>
    <t>WYOMING</t>
  </si>
  <si>
    <t>N/A - not available.  Note: FY 2001 data is preliminary.</t>
  </si>
  <si>
    <t>TOTAL DISTRIBUTED COLLECTIONS FOR FIVE FISCAL YEARS</t>
  </si>
  <si>
    <t>Note: FY 2001 data is preliminary.</t>
  </si>
  <si>
    <t>Source: Form OCSE-34 and Form OCSE-34A.</t>
  </si>
  <si>
    <t>TOTAL ADMINISTRATIVE EXPENDITURES FOR FIVE FISCAL YEARS</t>
  </si>
  <si>
    <t>Note: FY 2001 is preliminary.</t>
  </si>
  <si>
    <t xml:space="preserve">Source: Form OCSE-131 and Form OCSE-396A. </t>
  </si>
  <si>
    <r>
      <t>Federal Share of Expenditures</t>
    </r>
    <r>
      <rPr>
        <sz val="8"/>
        <rFont val="Arial"/>
        <family val="2"/>
      </rPr>
      <t xml:space="preserve"> - The portion of total administrative expenditures claimed during the fiscal year that were paid by the Federal government at the appropriate Federal financial participation (FFP) rate.  The amount reported has been reduced by the amount of fees received from the States for the use of the Federal Parent Locator Service.  </t>
    </r>
  </si>
  <si>
    <r>
      <t>State Share of Expenditures</t>
    </r>
    <r>
      <rPr>
        <sz val="8"/>
        <rFont val="Arial"/>
        <family val="2"/>
      </rPr>
      <t xml:space="preserve"> - The portion of the total administrative expenditures claimed during the fiscal year that were paid by the State government.  The amounts reported include fees paid by the States for the use of the Federal Parent Locator Service.  </t>
    </r>
  </si>
  <si>
    <r>
      <t>Cost Effectiveness</t>
    </r>
    <r>
      <rPr>
        <sz val="8"/>
        <rFont val="Arial"/>
        <family val="2"/>
      </rPr>
      <t xml:space="preserve"> - TANF/FC cost effectiveness is the TANF/FC collections divided by the total administrative expenditure, and Non-TANF cost effectiveness is the Non-TANF/FC collections divided by the total administrative expenditure.  This is the cost effectiveness measure used before the Child Support Performance and Incentive Act of 1998.</t>
    </r>
  </si>
  <si>
    <r>
      <t xml:space="preserve">** This is not the cost-effectiveness ratio established under the Child Support Performance and Incentive Act of 1998 (CSPIA).  </t>
    </r>
    <r>
      <rPr>
        <u val="single"/>
        <sz val="8"/>
        <rFont val="Arial"/>
        <family val="2"/>
      </rPr>
      <t>Administrative Expenditures</t>
    </r>
    <r>
      <rPr>
        <sz val="8"/>
        <rFont val="Arial"/>
        <family val="2"/>
      </rPr>
      <t xml:space="preserve"> - Total amount of expenditures eligible for Federal funding that is claimed by the States during the year for the administration of the Child Support Enforcement program.  This includes all amounts claimed during the year, whether expended during the current or previous fiscal year.  The amounts being reported have been reduced by the amount of program income (fees and costs recovered in excess of fees and interest earned and other program income) received by the States.                                                                                                                                                                                                                                                                                         </t>
    </r>
  </si>
  <si>
    <t xml:space="preserve">          TANF/Foster Care</t>
  </si>
  <si>
    <t>Total IV-D caseload combines cases open and cases with no jurisdiction.</t>
  </si>
  <si>
    <t>* State paternity acknowledgements include an unknown number of acknowledgements for children in the IV-D caseload.</t>
  </si>
  <si>
    <t>Table 6:3</t>
  </si>
  <si>
    <t>Financial and Statistical Overview for Fiscal Years 1999, 2000, and 2001</t>
  </si>
  <si>
    <t xml:space="preserve">    Fiscal Years</t>
  </si>
  <si>
    <t>Total caseload (A)</t>
  </si>
  <si>
    <t>Cases with collections (B)</t>
  </si>
  <si>
    <t>Percentage of cases</t>
  </si>
  <si>
    <t xml:space="preserve"> with collections (B/A)</t>
  </si>
  <si>
    <t>Total Distributed Collections (D)</t>
  </si>
  <si>
    <t>Collections per paying case (D/B)</t>
  </si>
  <si>
    <t>Total Administrative Expenditures</t>
  </si>
  <si>
    <t>Caseload - Current</t>
  </si>
  <si>
    <t>Caseload - Former</t>
  </si>
  <si>
    <t>Caseload - Never</t>
  </si>
  <si>
    <t>Caseload - TOTAL</t>
  </si>
  <si>
    <t>Total Paternities</t>
  </si>
  <si>
    <t>Source: OCSE-34A, OCSE-396A, and OCSE-157.</t>
  </si>
  <si>
    <t>TOTAL PERCENTAGE OF CASES WITH ORDERS ESTABLISHED WHICH HAD A COLLECTION</t>
  </si>
  <si>
    <t>Percentage of cases with orders</t>
  </si>
  <si>
    <t>IV-D cases with orders established (C)</t>
  </si>
  <si>
    <t xml:space="preserve"> established which had a collection (B/C)</t>
  </si>
  <si>
    <t>Table 6:5</t>
  </si>
  <si>
    <t>Table 6:6</t>
  </si>
  <si>
    <t>Source: Form OCSE-34A and Form OCSE-157.</t>
  </si>
  <si>
    <t>** COST-EFFECTIVENESS</t>
  </si>
  <si>
    <t>table 6.4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</si>
</sst>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_(&quot;$&quot;* #,##0_);_(&quot;$&quot;* \(#,##0\);_(&quot;$&quot;* &quot;-&quot;??_);_(@_)"/>
    <numFmt numFmtId="168" formatCode="_(&quot;$&quot;* #,##0.0000_);_(&quot;$&quot;* \(#,##0.0000\);_(&quot;$&quot;* &quot;-&quot;??_);_(@_)"/>
    <numFmt numFmtId="169" formatCode="_(* #,##0_);_(* \(#,##0\);_(* &quot;-&quot;??_);_(@_)"/>
    <numFmt numFmtId="170" formatCode="_(* #,##0.0_);_(* \(#,##0.0\);_(* &quot;-&quot;??_);_(@_)"/>
  </numFmts>
  <fonts count="4">
    <font>
      <sz val="12"/>
      <name val="Arial"/>
      <family val="0"/>
    </font>
    <font>
      <sz val="8"/>
      <name val="Arial"/>
      <family val="2"/>
    </font>
    <font>
      <u val="single"/>
      <sz val="8"/>
      <name val="Arial"/>
      <family val="2"/>
    </font>
    <font>
      <b/>
      <sz val="10"/>
      <name val="Arial"/>
      <family val="2"/>
    </font>
  </fonts>
  <fills count="2">
    <fill>
      <patternFill/>
    </fill>
    <fill>
      <patternFill patternType="gray125"/>
    </fill>
  </fills>
  <borders count="14">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3" fontId="1" fillId="0" borderId="3" xfId="0" applyNumberFormat="1" applyFont="1" applyBorder="1" applyAlignment="1">
      <alignment/>
    </xf>
    <xf numFmtId="0" fontId="1" fillId="0" borderId="3" xfId="0" applyFont="1" applyBorder="1" applyAlignment="1">
      <alignment/>
    </xf>
    <xf numFmtId="164" fontId="1" fillId="0" borderId="3" xfId="0" applyNumberFormat="1" applyFont="1" applyBorder="1" applyAlignment="1">
      <alignment/>
    </xf>
    <xf numFmtId="0" fontId="1" fillId="0" borderId="4" xfId="0" applyFont="1" applyBorder="1" applyAlignment="1">
      <alignment/>
    </xf>
    <xf numFmtId="0" fontId="1" fillId="0" borderId="5" xfId="0" applyFont="1" applyBorder="1" applyAlignment="1">
      <alignment/>
    </xf>
    <xf numFmtId="3" fontId="1" fillId="0" borderId="6" xfId="0" applyNumberFormat="1" applyFont="1" applyBorder="1" applyAlignment="1">
      <alignment/>
    </xf>
    <xf numFmtId="3" fontId="1" fillId="0" borderId="0" xfId="0" applyNumberFormat="1" applyFont="1" applyAlignment="1">
      <alignment/>
    </xf>
    <xf numFmtId="165" fontId="1" fillId="0" borderId="0" xfId="0" applyNumberFormat="1" applyFont="1" applyAlignment="1">
      <alignment/>
    </xf>
    <xf numFmtId="0" fontId="1" fillId="0" borderId="6" xfId="0" applyFont="1" applyBorder="1" applyAlignment="1">
      <alignment/>
    </xf>
    <xf numFmtId="0" fontId="1" fillId="0" borderId="7" xfId="0" applyFont="1" applyBorder="1" applyAlignment="1">
      <alignment/>
    </xf>
    <xf numFmtId="3" fontId="1" fillId="0" borderId="1" xfId="0" applyNumberFormat="1" applyFont="1" applyBorder="1" applyAlignment="1">
      <alignment/>
    </xf>
    <xf numFmtId="165" fontId="1" fillId="0" borderId="8" xfId="0" applyNumberFormat="1" applyFont="1" applyBorder="1" applyAlignment="1">
      <alignment/>
    </xf>
    <xf numFmtId="166" fontId="1" fillId="0" borderId="8" xfId="0" applyNumberFormat="1" applyFont="1" applyBorder="1" applyAlignment="1">
      <alignment/>
    </xf>
    <xf numFmtId="0" fontId="1" fillId="0" borderId="0" xfId="0" applyFont="1" applyAlignment="1">
      <alignment wrapText="1"/>
    </xf>
    <xf numFmtId="2" fontId="1" fillId="0" borderId="0" xfId="0" applyNumberFormat="1" applyFont="1" applyAlignment="1">
      <alignment/>
    </xf>
    <xf numFmtId="0" fontId="1" fillId="0" borderId="9" xfId="0" applyFont="1" applyBorder="1" applyAlignment="1">
      <alignment horizontal="left"/>
    </xf>
    <xf numFmtId="0" fontId="1" fillId="0" borderId="10" xfId="0" applyFont="1" applyBorder="1" applyAlignment="1">
      <alignment/>
    </xf>
    <xf numFmtId="165" fontId="1" fillId="0" borderId="11" xfId="0" applyNumberFormat="1" applyFont="1" applyBorder="1" applyAlignment="1">
      <alignment/>
    </xf>
    <xf numFmtId="165" fontId="1" fillId="0" borderId="3" xfId="0" applyNumberFormat="1" applyFont="1" applyBorder="1" applyAlignment="1">
      <alignment/>
    </xf>
    <xf numFmtId="166" fontId="1" fillId="0" borderId="2" xfId="0" applyNumberFormat="1" applyFont="1" applyBorder="1" applyAlignment="1">
      <alignment/>
    </xf>
    <xf numFmtId="0" fontId="1" fillId="0" borderId="1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0" xfId="0" applyFont="1" applyAlignment="1">
      <alignment horizontal="left"/>
    </xf>
    <xf numFmtId="4" fontId="1" fillId="0" borderId="2" xfId="0" applyNumberFormat="1" applyFont="1" applyBorder="1" applyAlignment="1">
      <alignment/>
    </xf>
    <xf numFmtId="165" fontId="1" fillId="0" borderId="2" xfId="0" applyNumberFormat="1" applyFont="1" applyBorder="1" applyAlignment="1">
      <alignment/>
    </xf>
    <xf numFmtId="3" fontId="1" fillId="0" borderId="2" xfId="0" applyNumberFormat="1" applyFont="1" applyBorder="1" applyAlignment="1">
      <alignment/>
    </xf>
    <xf numFmtId="3" fontId="1" fillId="0" borderId="0" xfId="0" applyNumberFormat="1" applyFont="1" applyAlignment="1">
      <alignment horizontal="right"/>
    </xf>
    <xf numFmtId="4" fontId="1" fillId="0" borderId="2" xfId="0" applyNumberFormat="1" applyFont="1" applyBorder="1" applyAlignment="1">
      <alignment horizontal="right"/>
    </xf>
    <xf numFmtId="0" fontId="1" fillId="0" borderId="12" xfId="0" applyFont="1" applyBorder="1" applyAlignment="1">
      <alignment/>
    </xf>
    <xf numFmtId="3" fontId="1" fillId="0" borderId="4" xfId="0" applyNumberFormat="1" applyFont="1" applyBorder="1" applyAlignment="1">
      <alignment/>
    </xf>
    <xf numFmtId="3" fontId="1" fillId="0" borderId="5" xfId="0" applyNumberFormat="1" applyFont="1" applyBorder="1" applyAlignment="1">
      <alignment/>
    </xf>
    <xf numFmtId="4" fontId="1" fillId="0" borderId="4" xfId="0" applyNumberFormat="1" applyFont="1" applyBorder="1" applyAlignment="1">
      <alignment/>
    </xf>
    <xf numFmtId="0" fontId="1" fillId="0" borderId="0" xfId="0" applyFont="1" applyFill="1" applyAlignment="1">
      <alignment/>
    </xf>
    <xf numFmtId="0" fontId="1" fillId="0" borderId="9" xfId="0" applyFont="1" applyFill="1" applyBorder="1" applyAlignment="1">
      <alignment/>
    </xf>
    <xf numFmtId="0" fontId="1" fillId="0" borderId="9" xfId="0" applyFont="1" applyFill="1" applyBorder="1" applyAlignment="1">
      <alignment horizontal="center"/>
    </xf>
    <xf numFmtId="1" fontId="1" fillId="0" borderId="9" xfId="0" applyNumberFormat="1" applyFont="1" applyFill="1" applyBorder="1" applyAlignment="1">
      <alignment horizontal="center"/>
    </xf>
    <xf numFmtId="0" fontId="1" fillId="0" borderId="10" xfId="0" applyFont="1" applyFill="1" applyBorder="1" applyAlignment="1">
      <alignment/>
    </xf>
    <xf numFmtId="165" fontId="1" fillId="0" borderId="0" xfId="0" applyNumberFormat="1" applyFont="1" applyFill="1" applyAlignment="1">
      <alignment/>
    </xf>
    <xf numFmtId="165" fontId="1" fillId="0" borderId="10" xfId="0" applyNumberFormat="1" applyFont="1" applyFill="1" applyBorder="1" applyAlignment="1">
      <alignment horizontal="right"/>
    </xf>
    <xf numFmtId="165" fontId="1" fillId="0" borderId="0" xfId="0" applyNumberFormat="1" applyFont="1" applyFill="1" applyAlignment="1">
      <alignment horizontal="right"/>
    </xf>
    <xf numFmtId="0" fontId="1" fillId="0" borderId="10" xfId="0" applyFont="1" applyFill="1" applyBorder="1" applyAlignment="1" applyProtection="1">
      <alignment/>
      <protection locked="0"/>
    </xf>
    <xf numFmtId="165" fontId="1" fillId="0" borderId="0" xfId="17" applyNumberFormat="1" applyFont="1" applyFill="1" applyAlignment="1">
      <alignment/>
    </xf>
    <xf numFmtId="165" fontId="1" fillId="0" borderId="10" xfId="17" applyNumberFormat="1" applyFont="1" applyFill="1" applyBorder="1" applyAlignment="1">
      <alignment/>
    </xf>
    <xf numFmtId="165" fontId="1" fillId="0" borderId="0" xfId="17" applyNumberFormat="1" applyFont="1" applyFill="1" applyAlignment="1">
      <alignment horizontal="right"/>
    </xf>
    <xf numFmtId="165" fontId="1" fillId="0" borderId="10" xfId="17" applyNumberFormat="1" applyFont="1" applyFill="1" applyBorder="1" applyAlignment="1">
      <alignment horizontal="right"/>
    </xf>
    <xf numFmtId="3" fontId="1" fillId="0" borderId="0" xfId="0" applyNumberFormat="1" applyFont="1" applyFill="1" applyAlignment="1">
      <alignment/>
    </xf>
    <xf numFmtId="3" fontId="1" fillId="0" borderId="10" xfId="0" applyNumberFormat="1" applyFont="1" applyFill="1" applyBorder="1" applyAlignment="1">
      <alignment/>
    </xf>
    <xf numFmtId="3" fontId="1" fillId="0" borderId="0" xfId="15" applyNumberFormat="1" applyFont="1" applyFill="1" applyAlignment="1">
      <alignment horizontal="right"/>
    </xf>
    <xf numFmtId="3" fontId="1" fillId="0" borderId="10" xfId="15" applyNumberFormat="1" applyFont="1" applyFill="1" applyBorder="1" applyAlignment="1">
      <alignment horizontal="right"/>
    </xf>
    <xf numFmtId="3" fontId="1" fillId="0" borderId="10" xfId="15" applyNumberFormat="1" applyFont="1" applyFill="1" applyBorder="1" applyAlignment="1">
      <alignment/>
    </xf>
    <xf numFmtId="0" fontId="1" fillId="0" borderId="12" xfId="0" applyFont="1" applyFill="1" applyBorder="1" applyAlignment="1" applyProtection="1">
      <alignment/>
      <protection locked="0"/>
    </xf>
    <xf numFmtId="3" fontId="1" fillId="0" borderId="12" xfId="0" applyNumberFormat="1" applyFont="1" applyFill="1" applyBorder="1" applyAlignment="1">
      <alignment/>
    </xf>
    <xf numFmtId="3" fontId="1" fillId="0" borderId="12" xfId="15" applyNumberFormat="1" applyFont="1" applyFill="1" applyBorder="1" applyAlignment="1">
      <alignment horizontal="right"/>
    </xf>
    <xf numFmtId="3" fontId="1" fillId="0" borderId="12" xfId="15" applyNumberFormat="1" applyFont="1" applyFill="1" applyBorder="1" applyAlignment="1">
      <alignment/>
    </xf>
    <xf numFmtId="0" fontId="1" fillId="0" borderId="0" xfId="0" applyFont="1" applyFill="1" applyAlignment="1" applyProtection="1">
      <alignment/>
      <protection locked="0"/>
    </xf>
    <xf numFmtId="165" fontId="1" fillId="0" borderId="10" xfId="0" applyNumberFormat="1" applyFont="1" applyFill="1" applyBorder="1" applyAlignment="1">
      <alignment/>
    </xf>
    <xf numFmtId="165" fontId="1" fillId="0" borderId="10" xfId="0" applyNumberFormat="1" applyFont="1" applyFill="1" applyBorder="1" applyAlignment="1">
      <alignment/>
    </xf>
    <xf numFmtId="165" fontId="1" fillId="0" borderId="0" xfId="0" applyNumberFormat="1" applyFont="1" applyFill="1" applyAlignment="1">
      <alignment/>
    </xf>
    <xf numFmtId="0" fontId="1" fillId="0" borderId="10" xfId="0" applyFont="1" applyFill="1" applyBorder="1" applyAlignment="1">
      <alignment/>
    </xf>
    <xf numFmtId="0" fontId="1" fillId="0" borderId="0" xfId="0" applyFont="1" applyFill="1" applyAlignment="1">
      <alignment horizontal="right"/>
    </xf>
    <xf numFmtId="0" fontId="1" fillId="0" borderId="10" xfId="0" applyFont="1" applyBorder="1" applyAlignment="1" applyProtection="1">
      <alignment/>
      <protection locked="0"/>
    </xf>
    <xf numFmtId="165" fontId="1" fillId="0" borderId="10" xfId="15" applyNumberFormat="1" applyFont="1" applyBorder="1" applyAlignment="1">
      <alignment/>
    </xf>
    <xf numFmtId="165" fontId="1" fillId="0" borderId="0" xfId="15" applyNumberFormat="1" applyFont="1" applyAlignment="1">
      <alignment/>
    </xf>
    <xf numFmtId="3" fontId="1" fillId="0" borderId="10" xfId="15" applyNumberFormat="1" applyFont="1" applyBorder="1" applyAlignment="1">
      <alignment/>
    </xf>
    <xf numFmtId="3" fontId="1" fillId="0" borderId="0" xfId="15" applyNumberFormat="1" applyFont="1" applyAlignment="1">
      <alignment/>
    </xf>
    <xf numFmtId="0" fontId="1" fillId="0" borderId="12" xfId="0" applyFont="1" applyBorder="1" applyAlignment="1" applyProtection="1">
      <alignment/>
      <protection locked="0"/>
    </xf>
    <xf numFmtId="3" fontId="1" fillId="0" borderId="12" xfId="15" applyNumberFormat="1" applyFont="1" applyBorder="1" applyAlignment="1">
      <alignment/>
    </xf>
    <xf numFmtId="166" fontId="1" fillId="0" borderId="3" xfId="0" applyNumberFormat="1" applyFont="1" applyBorder="1" applyAlignment="1">
      <alignment/>
    </xf>
    <xf numFmtId="3" fontId="2" fillId="0" borderId="3" xfId="0" applyNumberFormat="1" applyFont="1" applyBorder="1" applyAlignment="1">
      <alignment/>
    </xf>
    <xf numFmtId="3" fontId="1" fillId="0" borderId="10" xfId="0" applyNumberFormat="1" applyFont="1" applyBorder="1" applyAlignment="1">
      <alignment/>
    </xf>
    <xf numFmtId="164" fontId="1" fillId="0" borderId="10" xfId="0" applyNumberFormat="1" applyFont="1" applyBorder="1" applyAlignment="1">
      <alignment/>
    </xf>
    <xf numFmtId="165" fontId="1" fillId="0" borderId="10" xfId="0" applyNumberFormat="1" applyFont="1" applyBorder="1" applyAlignment="1">
      <alignment/>
    </xf>
    <xf numFmtId="166" fontId="1" fillId="0" borderId="10" xfId="0" applyNumberFormat="1" applyFont="1" applyBorder="1" applyAlignment="1">
      <alignment/>
    </xf>
    <xf numFmtId="3" fontId="2" fillId="0" borderId="10" xfId="0" applyNumberFormat="1" applyFont="1" applyBorder="1" applyAlignment="1">
      <alignment/>
    </xf>
    <xf numFmtId="3" fontId="1" fillId="0" borderId="12" xfId="0" applyNumberFormat="1" applyFont="1" applyBorder="1" applyAlignment="1">
      <alignment/>
    </xf>
    <xf numFmtId="0" fontId="1" fillId="0" borderId="13" xfId="0" applyFont="1" applyBorder="1" applyAlignment="1">
      <alignment/>
    </xf>
    <xf numFmtId="0" fontId="1" fillId="0" borderId="0" xfId="0" applyFont="1" applyFill="1" applyAlignment="1">
      <alignment/>
    </xf>
    <xf numFmtId="0" fontId="1" fillId="0" borderId="0" xfId="0" applyFont="1" applyAlignment="1">
      <alignment horizontal="center"/>
    </xf>
    <xf numFmtId="0" fontId="1" fillId="0" borderId="0" xfId="0" applyFont="1" applyFill="1" applyAlignment="1">
      <alignment horizontal="center"/>
    </xf>
    <xf numFmtId="0" fontId="0" fillId="0" borderId="0" xfId="0" applyFont="1" applyAlignment="1">
      <alignment/>
    </xf>
    <xf numFmtId="0" fontId="1" fillId="0" borderId="10" xfId="0" applyFont="1" applyFill="1" applyBorder="1" applyAlignment="1">
      <alignment horizontal="right"/>
    </xf>
    <xf numFmtId="1" fontId="1" fillId="0" borderId="0" xfId="0" applyNumberFormat="1" applyFont="1" applyFill="1" applyAlignment="1">
      <alignment horizontal="right"/>
    </xf>
    <xf numFmtId="1" fontId="1" fillId="0" borderId="10" xfId="0" applyNumberFormat="1" applyFont="1" applyFill="1" applyBorder="1" applyAlignment="1">
      <alignment horizontal="right"/>
    </xf>
    <xf numFmtId="0" fontId="1" fillId="0" borderId="9" xfId="0" applyFont="1" applyBorder="1" applyAlignment="1">
      <alignment/>
    </xf>
    <xf numFmtId="0" fontId="1" fillId="0" borderId="8" xfId="0" applyFont="1" applyBorder="1" applyAlignment="1">
      <alignment/>
    </xf>
    <xf numFmtId="3" fontId="1" fillId="0" borderId="8" xfId="0" applyNumberFormat="1" applyFont="1" applyBorder="1" applyAlignment="1">
      <alignment/>
    </xf>
    <xf numFmtId="164" fontId="1" fillId="0" borderId="8" xfId="0" applyNumberFormat="1" applyFont="1" applyBorder="1" applyAlignment="1">
      <alignment/>
    </xf>
    <xf numFmtId="0" fontId="1" fillId="0" borderId="7" xfId="0" applyFont="1" applyBorder="1" applyAlignment="1">
      <alignment wrapText="1"/>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Alignment="1">
      <alignment/>
    </xf>
    <xf numFmtId="0" fontId="1" fillId="0" borderId="0" xfId="0" applyFont="1" applyAlignment="1">
      <alignment horizontal="center"/>
    </xf>
    <xf numFmtId="0" fontId="3" fillId="0" borderId="0" xfId="0" applyFont="1" applyAlignment="1">
      <alignment horizontal="center"/>
    </xf>
    <xf numFmtId="0" fontId="1" fillId="0" borderId="4" xfId="0" applyFont="1" applyBorder="1" applyAlignment="1">
      <alignment/>
    </xf>
    <xf numFmtId="0" fontId="0" fillId="0" borderId="5" xfId="0" applyFont="1" applyBorder="1" applyAlignment="1">
      <alignment/>
    </xf>
    <xf numFmtId="0" fontId="2" fillId="0" borderId="0" xfId="0" applyFont="1" applyAlignment="1">
      <alignment wrapText="1"/>
    </xf>
    <xf numFmtId="0" fontId="1" fillId="0" borderId="0" xfId="0" applyFont="1" applyAlignment="1">
      <alignment wrapText="1"/>
    </xf>
    <xf numFmtId="0" fontId="1" fillId="0" borderId="0" xfId="0" applyFont="1" applyAlignment="1">
      <alignment/>
    </xf>
    <xf numFmtId="0" fontId="1" fillId="0" borderId="0" xfId="0" applyFont="1" applyAlignment="1">
      <alignment horizontal="left"/>
    </xf>
    <xf numFmtId="0" fontId="1" fillId="0" borderId="0" xfId="0"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left"/>
    </xf>
    <xf numFmtId="0" fontId="3" fillId="0" borderId="0" xfId="0" applyFont="1" applyAlignment="1">
      <alignment/>
    </xf>
    <xf numFmtId="0" fontId="0" fillId="0" borderId="0" xfId="0" applyFont="1" applyAlignment="1">
      <alignment/>
    </xf>
    <xf numFmtId="0" fontId="1" fillId="0" borderId="7" xfId="0" applyFont="1" applyBorder="1" applyAlignment="1">
      <alignment horizontal="center" wrapText="1"/>
    </xf>
    <xf numFmtId="0" fontId="0" fillId="0" borderId="8" xfId="0" applyFont="1" applyBorder="1" applyAlignment="1">
      <alignment/>
    </xf>
    <xf numFmtId="0" fontId="1" fillId="0" borderId="7" xfId="0" applyFont="1" applyBorder="1" applyAlignment="1">
      <alignment horizontal="center"/>
    </xf>
    <xf numFmtId="0" fontId="0" fillId="0" borderId="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7"/>
  <sheetViews>
    <sheetView showGridLines="0" tabSelected="1" workbookViewId="0" topLeftCell="A1">
      <selection activeCell="A1" sqref="A1:D1"/>
    </sheetView>
  </sheetViews>
  <sheetFormatPr defaultColWidth="8.88671875" defaultRowHeight="15"/>
  <cols>
    <col min="1" max="1" width="35.4453125" style="1" bestFit="1" customWidth="1"/>
    <col min="2" max="2" width="7.4453125" style="1" customWidth="1"/>
    <col min="3" max="3" width="10.88671875" style="1" customWidth="1"/>
    <col min="4" max="4" width="17.21484375" style="1" customWidth="1"/>
    <col min="5" max="5" width="8.88671875" style="1" customWidth="1"/>
    <col min="6" max="6" width="12.3359375" style="1" customWidth="1"/>
    <col min="7" max="16384" width="8.88671875" style="1" customWidth="1"/>
  </cols>
  <sheetData>
    <row r="1" spans="1:4" ht="12.75">
      <c r="A1" s="97" t="s">
        <v>31</v>
      </c>
      <c r="B1" s="97"/>
      <c r="C1" s="97"/>
      <c r="D1" s="97"/>
    </row>
    <row r="2" spans="1:4" ht="12.75">
      <c r="A2" s="93"/>
      <c r="B2" s="93"/>
      <c r="C2" s="93"/>
      <c r="D2" s="93"/>
    </row>
    <row r="3" spans="1:4" ht="11.25">
      <c r="A3" s="96" t="s">
        <v>30</v>
      </c>
      <c r="B3" s="96"/>
      <c r="C3" s="96"/>
      <c r="D3" s="96"/>
    </row>
    <row r="4" spans="1:4" ht="11.25">
      <c r="A4" s="82"/>
      <c r="B4" s="82"/>
      <c r="C4" s="82"/>
      <c r="D4" s="82"/>
    </row>
    <row r="5" spans="1:4" ht="11.25">
      <c r="A5" s="13" t="s">
        <v>17</v>
      </c>
      <c r="B5" s="2"/>
      <c r="C5" s="14"/>
      <c r="D5" s="15">
        <f>SUM(C6:C8)</f>
        <v>18957597108</v>
      </c>
    </row>
    <row r="6" spans="1:4" ht="11.25">
      <c r="A6" s="3" t="s">
        <v>33</v>
      </c>
      <c r="C6" s="10">
        <v>1345066232</v>
      </c>
      <c r="D6" s="4"/>
    </row>
    <row r="7" spans="1:4" ht="11.25">
      <c r="A7" s="3" t="s">
        <v>34</v>
      </c>
      <c r="C7" s="10">
        <v>7900686311</v>
      </c>
      <c r="D7" s="4"/>
    </row>
    <row r="8" spans="1:4" ht="11.25">
      <c r="A8" s="3" t="s">
        <v>35</v>
      </c>
      <c r="C8" s="10">
        <v>9711844565</v>
      </c>
      <c r="D8" s="4"/>
    </row>
    <row r="9" spans="1:4" ht="11.25">
      <c r="A9" s="3"/>
      <c r="C9" s="10"/>
      <c r="D9" s="4"/>
    </row>
    <row r="10" spans="1:4" ht="11.25">
      <c r="A10" s="3" t="s">
        <v>18</v>
      </c>
      <c r="C10" s="10">
        <v>2236133262</v>
      </c>
      <c r="D10" s="4"/>
    </row>
    <row r="11" spans="1:4" ht="11.25">
      <c r="A11" s="3" t="s">
        <v>19</v>
      </c>
      <c r="C11" s="10">
        <v>94265152</v>
      </c>
      <c r="D11" s="4"/>
    </row>
    <row r="12" spans="1:4" ht="11.25">
      <c r="A12" s="3" t="s">
        <v>20</v>
      </c>
      <c r="C12" s="10">
        <f>SUM(C22+C27+C31)</f>
        <v>16627198694</v>
      </c>
      <c r="D12" s="4"/>
    </row>
    <row r="13" spans="1:4" ht="11.25">
      <c r="A13" s="3"/>
      <c r="C13" s="10"/>
      <c r="D13" s="4"/>
    </row>
    <row r="14" spans="1:4" ht="11.25">
      <c r="A14" s="3" t="s">
        <v>21</v>
      </c>
      <c r="C14" s="10">
        <v>1004457359</v>
      </c>
      <c r="D14" s="4"/>
    </row>
    <row r="15" spans="1:8" ht="11.25">
      <c r="A15" s="3" t="s">
        <v>22</v>
      </c>
      <c r="C15" s="10">
        <v>894818320</v>
      </c>
      <c r="D15" s="4"/>
      <c r="F15" s="10"/>
      <c r="H15" s="10"/>
    </row>
    <row r="16" spans="1:4" ht="11.25">
      <c r="A16" s="3"/>
      <c r="C16" s="10"/>
      <c r="D16" s="4"/>
    </row>
    <row r="17" spans="1:8" ht="11.25">
      <c r="A17" s="3" t="s">
        <v>23</v>
      </c>
      <c r="C17" s="10">
        <v>336857781</v>
      </c>
      <c r="D17" s="4"/>
      <c r="F17" s="10"/>
      <c r="H17" s="11"/>
    </row>
    <row r="18" spans="1:4" ht="11.25">
      <c r="A18" s="3"/>
      <c r="C18" s="10"/>
      <c r="D18" s="4"/>
    </row>
    <row r="19" spans="1:6" ht="11.25">
      <c r="A19" s="13" t="s">
        <v>24</v>
      </c>
      <c r="B19" s="2"/>
      <c r="C19" s="14"/>
      <c r="D19" s="15">
        <f>SUM(C20:C22)</f>
        <v>1345066232</v>
      </c>
      <c r="F19" s="10"/>
    </row>
    <row r="20" spans="1:4" ht="11.25">
      <c r="A20" s="3" t="s">
        <v>18</v>
      </c>
      <c r="C20" s="10">
        <v>989672231</v>
      </c>
      <c r="D20" s="4"/>
    </row>
    <row r="21" spans="1:8" ht="11.25">
      <c r="A21" s="3" t="s">
        <v>19</v>
      </c>
      <c r="C21" s="10">
        <v>23232285</v>
      </c>
      <c r="D21" s="4"/>
      <c r="F21" s="10"/>
      <c r="H21" s="10"/>
    </row>
    <row r="22" spans="1:4" ht="11.25">
      <c r="A22" s="3" t="s">
        <v>20</v>
      </c>
      <c r="C22" s="10">
        <v>332161716</v>
      </c>
      <c r="D22" s="4"/>
    </row>
    <row r="23" spans="1:7" ht="11.25">
      <c r="A23" s="3"/>
      <c r="C23" s="10"/>
      <c r="D23" s="4"/>
      <c r="F23" s="10"/>
      <c r="G23" s="10"/>
    </row>
    <row r="24" spans="1:4" ht="11.25">
      <c r="A24" s="13" t="s">
        <v>25</v>
      </c>
      <c r="B24" s="2"/>
      <c r="C24" s="14"/>
      <c r="D24" s="15">
        <f>SUM(C25:C27)</f>
        <v>7900686312</v>
      </c>
    </row>
    <row r="25" spans="1:4" ht="11.25">
      <c r="A25" s="3" t="s">
        <v>18</v>
      </c>
      <c r="C25" s="10">
        <v>1246461031</v>
      </c>
      <c r="D25" s="4"/>
    </row>
    <row r="26" spans="1:4" ht="11.25">
      <c r="A26" s="3" t="s">
        <v>19</v>
      </c>
      <c r="C26" s="10">
        <v>45101233</v>
      </c>
      <c r="D26" s="4"/>
    </row>
    <row r="27" spans="1:4" ht="11.25">
      <c r="A27" s="3" t="s">
        <v>20</v>
      </c>
      <c r="C27" s="10">
        <v>6609124048</v>
      </c>
      <c r="D27" s="4"/>
    </row>
    <row r="28" spans="1:4" ht="11.25">
      <c r="A28" s="3"/>
      <c r="C28" s="10"/>
      <c r="D28" s="4"/>
    </row>
    <row r="29" spans="1:4" ht="11.25">
      <c r="A29" s="13" t="s">
        <v>26</v>
      </c>
      <c r="B29" s="2"/>
      <c r="C29" s="14"/>
      <c r="D29" s="15">
        <f>SUM(C30:C31)</f>
        <v>9711844564</v>
      </c>
    </row>
    <row r="30" spans="1:4" ht="11.25">
      <c r="A30" s="3" t="s">
        <v>19</v>
      </c>
      <c r="C30" s="10">
        <v>25931634</v>
      </c>
      <c r="D30" s="4"/>
    </row>
    <row r="31" spans="1:4" ht="11.25">
      <c r="A31" s="3" t="s">
        <v>20</v>
      </c>
      <c r="C31" s="10">
        <v>9685912930</v>
      </c>
      <c r="D31" s="4"/>
    </row>
    <row r="32" spans="1:4" ht="11.25">
      <c r="A32" s="3"/>
      <c r="C32" s="10"/>
      <c r="D32" s="4"/>
    </row>
    <row r="33" spans="1:4" ht="15">
      <c r="A33" s="98" t="s">
        <v>32</v>
      </c>
      <c r="B33" s="99"/>
      <c r="C33" s="99"/>
      <c r="D33" s="4"/>
    </row>
    <row r="34" spans="1:4" ht="11.25">
      <c r="A34" s="13" t="s">
        <v>27</v>
      </c>
      <c r="B34" s="2"/>
      <c r="C34" s="14"/>
      <c r="D34" s="15">
        <f>SUM(C35:C36)</f>
        <v>4835234199</v>
      </c>
    </row>
    <row r="35" spans="1:4" ht="11.25">
      <c r="A35" s="3" t="s">
        <v>37</v>
      </c>
      <c r="C35" s="10">
        <v>3222157717</v>
      </c>
      <c r="D35" s="4"/>
    </row>
    <row r="36" spans="1:4" ht="11.25">
      <c r="A36" s="3" t="s">
        <v>38</v>
      </c>
      <c r="C36" s="10">
        <v>1613076482</v>
      </c>
      <c r="D36" s="4"/>
    </row>
    <row r="37" spans="1:4" ht="11.25">
      <c r="A37" s="3"/>
      <c r="D37" s="5"/>
    </row>
    <row r="38" spans="1:4" ht="11.25">
      <c r="A38" s="13" t="s">
        <v>137</v>
      </c>
      <c r="B38" s="2"/>
      <c r="C38" s="2"/>
      <c r="D38" s="16">
        <f>SUM(C39:C40)</f>
        <v>3.92</v>
      </c>
    </row>
    <row r="39" spans="1:4" ht="11.25">
      <c r="A39" s="3" t="s">
        <v>111</v>
      </c>
      <c r="C39" s="1">
        <v>0.54</v>
      </c>
      <c r="D39" s="5"/>
    </row>
    <row r="40" spans="1:4" ht="11.25">
      <c r="A40" s="7" t="s">
        <v>36</v>
      </c>
      <c r="B40" s="8"/>
      <c r="C40" s="8">
        <v>3.38</v>
      </c>
      <c r="D40" s="12"/>
    </row>
    <row r="42" ht="11.25">
      <c r="A42" s="1" t="s">
        <v>28</v>
      </c>
    </row>
    <row r="43" ht="11.25">
      <c r="A43" s="1" t="s">
        <v>29</v>
      </c>
    </row>
    <row r="44" spans="1:5" ht="11.25">
      <c r="A44" s="101" t="s">
        <v>110</v>
      </c>
      <c r="B44" s="101"/>
      <c r="C44" s="101"/>
      <c r="D44" s="101"/>
      <c r="E44" s="17"/>
    </row>
    <row r="45" spans="1:4" ht="11.25">
      <c r="A45" s="100" t="s">
        <v>107</v>
      </c>
      <c r="B45" s="101"/>
      <c r="C45" s="101"/>
      <c r="D45" s="101"/>
    </row>
    <row r="46" spans="1:4" ht="11.25">
      <c r="A46" s="100" t="s">
        <v>108</v>
      </c>
      <c r="B46" s="101"/>
      <c r="C46" s="101"/>
      <c r="D46" s="101"/>
    </row>
    <row r="47" spans="1:4" ht="11.25">
      <c r="A47" s="100" t="s">
        <v>109</v>
      </c>
      <c r="B47" s="101"/>
      <c r="C47" s="101"/>
      <c r="D47" s="101"/>
    </row>
  </sheetData>
  <mergeCells count="7">
    <mergeCell ref="A46:D46"/>
    <mergeCell ref="A47:D47"/>
    <mergeCell ref="A44:D44"/>
    <mergeCell ref="A3:D3"/>
    <mergeCell ref="A1:D1"/>
    <mergeCell ref="A33:C33"/>
    <mergeCell ref="A45:D45"/>
  </mergeCells>
  <printOptions horizontalCentered="1" verticalCentered="1"/>
  <pageMargins left="0.75" right="0.75" top="1" bottom="1" header="0.5" footer="0.4"/>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5"/>
  <sheetViews>
    <sheetView showGridLines="0" workbookViewId="0" topLeftCell="A1">
      <selection activeCell="A1" sqref="A1:D1"/>
    </sheetView>
  </sheetViews>
  <sheetFormatPr defaultColWidth="8.88671875" defaultRowHeight="15"/>
  <cols>
    <col min="1" max="1" width="37.88671875" style="1" customWidth="1"/>
    <col min="2" max="2" width="7.3359375" style="1" customWidth="1"/>
    <col min="3" max="3" width="6.88671875" style="1" customWidth="1"/>
    <col min="4" max="4" width="8.5546875" style="1" customWidth="1"/>
    <col min="5" max="16384" width="8.88671875" style="1" customWidth="1"/>
  </cols>
  <sheetData>
    <row r="1" spans="1:4" ht="12.75">
      <c r="A1" s="97" t="s">
        <v>13</v>
      </c>
      <c r="B1" s="97"/>
      <c r="C1" s="97"/>
      <c r="D1" s="97"/>
    </row>
    <row r="2" spans="1:4" ht="12.75">
      <c r="A2" s="93"/>
      <c r="B2" s="93"/>
      <c r="C2" s="93"/>
      <c r="D2" s="93"/>
    </row>
    <row r="3" spans="1:4" ht="11.25">
      <c r="A3" s="96" t="s">
        <v>12</v>
      </c>
      <c r="B3" s="96"/>
      <c r="C3" s="96"/>
      <c r="D3" s="96"/>
    </row>
    <row r="4" spans="1:4" ht="11.25">
      <c r="A4" s="82"/>
      <c r="B4" s="82"/>
      <c r="C4" s="82"/>
      <c r="D4" s="82"/>
    </row>
    <row r="5" spans="1:4" ht="11.25">
      <c r="A5" s="13" t="s">
        <v>0</v>
      </c>
      <c r="B5" s="2"/>
      <c r="C5" s="2"/>
      <c r="D5" s="90">
        <f>SUM(D6:D8)</f>
        <v>17060430</v>
      </c>
    </row>
    <row r="6" spans="1:4" ht="11.25">
      <c r="A6" s="3" t="s">
        <v>1</v>
      </c>
      <c r="D6" s="4">
        <v>3093401</v>
      </c>
    </row>
    <row r="7" spans="1:4" ht="11.25">
      <c r="A7" s="3" t="s">
        <v>2</v>
      </c>
      <c r="D7" s="4">
        <v>7895894</v>
      </c>
    </row>
    <row r="8" spans="1:4" ht="11.25">
      <c r="A8" s="3" t="s">
        <v>3</v>
      </c>
      <c r="D8" s="4">
        <v>6071135</v>
      </c>
    </row>
    <row r="9" spans="1:4" ht="11.25">
      <c r="A9" s="3"/>
      <c r="D9" s="4"/>
    </row>
    <row r="10" spans="1:4" ht="11.25">
      <c r="A10" s="13" t="s">
        <v>14</v>
      </c>
      <c r="B10" s="2"/>
      <c r="C10" s="2"/>
      <c r="D10" s="90">
        <f>SUM(D11:D13)</f>
        <v>16835757</v>
      </c>
    </row>
    <row r="11" spans="1:4" ht="11.25">
      <c r="A11" s="3" t="s">
        <v>1</v>
      </c>
      <c r="D11" s="4">
        <v>3053962</v>
      </c>
    </row>
    <row r="12" spans="1:4" ht="11.25">
      <c r="A12" s="3" t="s">
        <v>2</v>
      </c>
      <c r="D12" s="4">
        <v>7777644</v>
      </c>
    </row>
    <row r="13" spans="1:4" ht="11.25">
      <c r="A13" s="3" t="s">
        <v>3</v>
      </c>
      <c r="D13" s="4">
        <v>6004151</v>
      </c>
    </row>
    <row r="14" spans="1:4" ht="11.25">
      <c r="A14" s="3"/>
      <c r="D14" s="4"/>
    </row>
    <row r="15" spans="1:4" ht="11.25">
      <c r="A15" s="13" t="s">
        <v>15</v>
      </c>
      <c r="B15" s="2"/>
      <c r="C15" s="2"/>
      <c r="D15" s="90">
        <f>SUM(D16:D18)</f>
        <v>224673</v>
      </c>
    </row>
    <row r="16" spans="1:4" ht="11.25">
      <c r="A16" s="3" t="s">
        <v>1</v>
      </c>
      <c r="D16" s="4">
        <v>39439</v>
      </c>
    </row>
    <row r="17" spans="1:4" ht="11.25">
      <c r="A17" s="3" t="s">
        <v>2</v>
      </c>
      <c r="D17" s="4">
        <v>118250</v>
      </c>
    </row>
    <row r="18" spans="1:4" ht="11.25">
      <c r="A18" s="3" t="s">
        <v>3</v>
      </c>
      <c r="D18" s="4">
        <v>66984</v>
      </c>
    </row>
    <row r="19" spans="1:4" ht="11.25">
      <c r="A19" s="3"/>
      <c r="D19" s="4"/>
    </row>
    <row r="20" spans="1:4" ht="11.25">
      <c r="A20" s="13" t="s">
        <v>4</v>
      </c>
      <c r="B20" s="2"/>
      <c r="C20" s="2"/>
      <c r="D20" s="90">
        <f>SUM(D21:D23)</f>
        <v>7439817</v>
      </c>
    </row>
    <row r="21" spans="1:4" ht="11.25">
      <c r="A21" s="3" t="s">
        <v>1</v>
      </c>
      <c r="D21" s="4">
        <v>773985</v>
      </c>
    </row>
    <row r="22" spans="1:4" ht="11.25">
      <c r="A22" s="3" t="s">
        <v>2</v>
      </c>
      <c r="D22" s="4">
        <v>3613203</v>
      </c>
    </row>
    <row r="23" spans="1:4" ht="11.25">
      <c r="A23" s="3" t="s">
        <v>3</v>
      </c>
      <c r="D23" s="4">
        <v>3052629</v>
      </c>
    </row>
    <row r="24" spans="1:4" ht="11.25">
      <c r="A24" s="3"/>
      <c r="D24" s="5"/>
    </row>
    <row r="25" spans="1:4" ht="11.25">
      <c r="A25" s="13" t="s">
        <v>5</v>
      </c>
      <c r="B25" s="2"/>
      <c r="C25" s="2"/>
      <c r="D25" s="91">
        <f>(D20/D5)*100</f>
        <v>43.60861361642115</v>
      </c>
    </row>
    <row r="26" spans="1:4" ht="11.25">
      <c r="A26" s="3" t="s">
        <v>1</v>
      </c>
      <c r="D26" s="6">
        <f>(D21/D6)*100</f>
        <v>25.020519486481064</v>
      </c>
    </row>
    <row r="27" spans="1:4" ht="11.25">
      <c r="A27" s="3" t="s">
        <v>2</v>
      </c>
      <c r="D27" s="6">
        <f>(D22/D7)*100</f>
        <v>45.76053072647632</v>
      </c>
    </row>
    <row r="28" spans="1:4" ht="11.25">
      <c r="A28" s="3" t="s">
        <v>3</v>
      </c>
      <c r="D28" s="6">
        <f>(D23/D8)*100</f>
        <v>50.28102652963573</v>
      </c>
    </row>
    <row r="29" spans="1:4" ht="11.25">
      <c r="A29" s="3"/>
      <c r="D29" s="5"/>
    </row>
    <row r="30" spans="1:4" ht="11.25">
      <c r="A30" s="13" t="s">
        <v>6</v>
      </c>
      <c r="B30" s="2"/>
      <c r="C30" s="2"/>
      <c r="D30" s="90">
        <f>SUM(D31:D33)</f>
        <v>10970931</v>
      </c>
    </row>
    <row r="31" spans="1:4" ht="11.25">
      <c r="A31" s="3" t="s">
        <v>1</v>
      </c>
      <c r="D31" s="4">
        <v>1419370</v>
      </c>
    </row>
    <row r="32" spans="1:4" ht="11.25">
      <c r="A32" s="3" t="s">
        <v>2</v>
      </c>
      <c r="D32" s="4">
        <v>5606453</v>
      </c>
    </row>
    <row r="33" spans="1:4" ht="11.25">
      <c r="A33" s="3" t="s">
        <v>3</v>
      </c>
      <c r="D33" s="4">
        <v>3945108</v>
      </c>
    </row>
    <row r="34" spans="1:4" ht="11.25">
      <c r="A34" s="3"/>
      <c r="D34" s="5"/>
    </row>
    <row r="35" spans="1:4" ht="11.25">
      <c r="A35" s="13" t="s">
        <v>7</v>
      </c>
      <c r="B35" s="2"/>
      <c r="C35" s="2"/>
      <c r="D35" s="91">
        <f>(D30/D5)*100</f>
        <v>64.30629825860193</v>
      </c>
    </row>
    <row r="36" spans="1:4" ht="11.25">
      <c r="A36" s="3" t="s">
        <v>1</v>
      </c>
      <c r="D36" s="6">
        <f>(D31/D6)*100</f>
        <v>45.88380232630687</v>
      </c>
    </row>
    <row r="37" spans="1:4" ht="11.25">
      <c r="A37" s="3" t="s">
        <v>2</v>
      </c>
      <c r="D37" s="6">
        <f>(D32/D7)*100</f>
        <v>71.00466394305698</v>
      </c>
    </row>
    <row r="38" spans="1:4" ht="11.25">
      <c r="A38" s="3" t="s">
        <v>3</v>
      </c>
      <c r="D38" s="6">
        <f>(D33/D8)*100</f>
        <v>64.98139145316321</v>
      </c>
    </row>
    <row r="39" spans="1:4" ht="11.25">
      <c r="A39" s="3"/>
      <c r="D39" s="6"/>
    </row>
    <row r="40" spans="1:4" ht="22.5">
      <c r="A40" s="92" t="s">
        <v>130</v>
      </c>
      <c r="B40" s="2"/>
      <c r="C40" s="2"/>
      <c r="D40" s="91">
        <f>(D20/D30)*100</f>
        <v>67.81390749791426</v>
      </c>
    </row>
    <row r="41" spans="1:4" ht="11.25">
      <c r="A41" s="3" t="s">
        <v>1</v>
      </c>
      <c r="D41" s="6">
        <f>(D21/D31)*100</f>
        <v>54.530178882180124</v>
      </c>
    </row>
    <row r="42" spans="1:4" ht="11.25">
      <c r="A42" s="3" t="s">
        <v>2</v>
      </c>
      <c r="D42" s="6">
        <f>(D22/D32)*100</f>
        <v>64.44721823227627</v>
      </c>
    </row>
    <row r="43" spans="1:4" ht="11.25">
      <c r="A43" s="3" t="s">
        <v>3</v>
      </c>
      <c r="D43" s="6">
        <f>(D23/D33)*100</f>
        <v>77.3775774959773</v>
      </c>
    </row>
    <row r="44" spans="1:4" ht="11.25">
      <c r="A44" s="3"/>
      <c r="D44" s="5"/>
    </row>
    <row r="45" spans="1:4" ht="11.25">
      <c r="A45" s="13" t="s">
        <v>8</v>
      </c>
      <c r="B45" s="2"/>
      <c r="C45" s="2"/>
      <c r="D45" s="90">
        <f>SUM(D46:D47)</f>
        <v>1569506</v>
      </c>
    </row>
    <row r="46" spans="1:4" ht="11.25">
      <c r="A46" s="3" t="s">
        <v>10</v>
      </c>
      <c r="D46" s="4">
        <v>776122</v>
      </c>
    </row>
    <row r="47" spans="1:4" ht="11.25">
      <c r="A47" s="3" t="s">
        <v>11</v>
      </c>
      <c r="D47" s="4">
        <v>793384</v>
      </c>
    </row>
    <row r="48" spans="1:4" ht="11.25">
      <c r="A48" s="3"/>
      <c r="D48" s="4"/>
    </row>
    <row r="49" spans="1:4" ht="11.25">
      <c r="A49" s="13" t="s">
        <v>9</v>
      </c>
      <c r="B49" s="2"/>
      <c r="C49" s="2"/>
      <c r="D49" s="90">
        <f>SUM(D50:D52)</f>
        <v>1181545</v>
      </c>
    </row>
    <row r="50" spans="1:4" ht="11.25">
      <c r="A50" s="3" t="s">
        <v>1</v>
      </c>
      <c r="D50" s="4">
        <v>250179</v>
      </c>
    </row>
    <row r="51" spans="1:4" ht="11.25">
      <c r="A51" s="3" t="s">
        <v>2</v>
      </c>
      <c r="D51" s="4">
        <v>427869</v>
      </c>
    </row>
    <row r="52" spans="1:4" ht="11.25">
      <c r="A52" s="7" t="s">
        <v>3</v>
      </c>
      <c r="B52" s="8"/>
      <c r="C52" s="8"/>
      <c r="D52" s="9">
        <v>503497</v>
      </c>
    </row>
    <row r="53" ht="11.25">
      <c r="A53" s="1" t="s">
        <v>16</v>
      </c>
    </row>
    <row r="54" spans="1:3" ht="11.25">
      <c r="A54" s="102" t="s">
        <v>112</v>
      </c>
      <c r="B54" s="102"/>
      <c r="C54" s="102"/>
    </row>
    <row r="55" spans="1:5" ht="11.25">
      <c r="A55" s="101" t="s">
        <v>113</v>
      </c>
      <c r="B55" s="101"/>
      <c r="C55" s="101"/>
      <c r="D55" s="101"/>
      <c r="E55" s="17"/>
    </row>
  </sheetData>
  <mergeCells count="4">
    <mergeCell ref="A55:D55"/>
    <mergeCell ref="A3:D3"/>
    <mergeCell ref="A1:D1"/>
    <mergeCell ref="A54:C54"/>
  </mergeCells>
  <printOptions horizontalCentered="1" verticalCentered="1"/>
  <pageMargins left="0.75" right="0.75" top="1" bottom="1" header="0.5" footer="0.5"/>
  <pageSetup fitToHeight="1" fitToWidth="1" horizontalDpi="600" verticalDpi="600" orientation="portrait" scale="98" r:id="rId1"/>
</worksheet>
</file>

<file path=xl/worksheets/sheet3.xml><?xml version="1.0" encoding="utf-8"?>
<worksheet xmlns="http://schemas.openxmlformats.org/spreadsheetml/2006/main" xmlns:r="http://schemas.openxmlformats.org/officeDocument/2006/relationships">
  <dimension ref="A1:D31"/>
  <sheetViews>
    <sheetView showGridLines="0" workbookViewId="0" topLeftCell="A1">
      <selection activeCell="A1" sqref="A1:D1"/>
    </sheetView>
  </sheetViews>
  <sheetFormatPr defaultColWidth="8.88671875" defaultRowHeight="15"/>
  <cols>
    <col min="1" max="1" width="29.10546875" style="1" customWidth="1"/>
    <col min="2" max="4" width="14.3359375" style="1" bestFit="1" customWidth="1"/>
    <col min="5" max="16384" width="8.88671875" style="1" customWidth="1"/>
  </cols>
  <sheetData>
    <row r="1" spans="1:4" ht="12.75">
      <c r="A1" s="97" t="s">
        <v>114</v>
      </c>
      <c r="B1" s="97"/>
      <c r="C1" s="97"/>
      <c r="D1" s="97"/>
    </row>
    <row r="2" spans="1:4" ht="12.75">
      <c r="A2" s="93"/>
      <c r="B2" s="93"/>
      <c r="C2" s="93"/>
      <c r="D2" s="93"/>
    </row>
    <row r="3" spans="1:4" ht="11.25">
      <c r="A3" s="96" t="s">
        <v>115</v>
      </c>
      <c r="B3" s="96"/>
      <c r="C3" s="96"/>
      <c r="D3" s="96"/>
    </row>
    <row r="4" spans="1:4" ht="11.25">
      <c r="A4" s="82"/>
      <c r="B4" s="82"/>
      <c r="C4" s="82"/>
      <c r="D4" s="82"/>
    </row>
    <row r="5" spans="1:4" ht="11.25">
      <c r="A5" s="88" t="s">
        <v>116</v>
      </c>
      <c r="B5" s="88">
        <v>1999</v>
      </c>
      <c r="C5" s="88">
        <v>2000</v>
      </c>
      <c r="D5" s="89">
        <v>2001</v>
      </c>
    </row>
    <row r="6" spans="1:4" ht="11.25">
      <c r="A6" s="80" t="s">
        <v>117</v>
      </c>
      <c r="B6" s="74">
        <v>17330366</v>
      </c>
      <c r="C6" s="74">
        <v>17374041</v>
      </c>
      <c r="D6" s="4">
        <v>17060430</v>
      </c>
    </row>
    <row r="7" spans="1:4" ht="11.25">
      <c r="A7" s="20"/>
      <c r="B7" s="74"/>
      <c r="C7" s="74"/>
      <c r="D7" s="4"/>
    </row>
    <row r="8" spans="1:4" ht="11.25">
      <c r="A8" s="20" t="s">
        <v>118</v>
      </c>
      <c r="B8" s="74">
        <v>6599936</v>
      </c>
      <c r="C8" s="74">
        <v>7232254</v>
      </c>
      <c r="D8" s="4">
        <v>7439817</v>
      </c>
    </row>
    <row r="9" spans="1:4" ht="11.25">
      <c r="A9" s="20"/>
      <c r="B9" s="74"/>
      <c r="C9" s="74"/>
      <c r="D9" s="4"/>
    </row>
    <row r="10" spans="1:4" ht="11.25">
      <c r="A10" s="20" t="s">
        <v>119</v>
      </c>
      <c r="B10" s="20"/>
      <c r="C10" s="20"/>
      <c r="D10" s="5"/>
    </row>
    <row r="11" spans="1:4" ht="11.25">
      <c r="A11" s="20" t="s">
        <v>120</v>
      </c>
      <c r="B11" s="75">
        <f>(B8/B6)*100</f>
        <v>38.08307337536899</v>
      </c>
      <c r="C11" s="75">
        <f>(C8/C6)*100</f>
        <v>41.62678101197068</v>
      </c>
      <c r="D11" s="6">
        <f>(D8/D6)*100</f>
        <v>43.60861361642115</v>
      </c>
    </row>
    <row r="12" spans="1:4" ht="11.25">
      <c r="A12" s="20"/>
      <c r="B12" s="20"/>
      <c r="C12" s="20"/>
      <c r="D12" s="5"/>
    </row>
    <row r="13" spans="1:4" ht="11.25">
      <c r="A13" s="20" t="s">
        <v>132</v>
      </c>
      <c r="B13" s="74">
        <v>10272095</v>
      </c>
      <c r="C13" s="74">
        <v>10688022</v>
      </c>
      <c r="D13" s="4">
        <v>10970931</v>
      </c>
    </row>
    <row r="14" spans="1:4" ht="11.25">
      <c r="A14" s="20"/>
      <c r="B14" s="20"/>
      <c r="C14" s="20"/>
      <c r="D14" s="5"/>
    </row>
    <row r="15" spans="1:4" ht="11.25">
      <c r="A15" s="20" t="s">
        <v>131</v>
      </c>
      <c r="B15" s="20"/>
      <c r="C15" s="20"/>
      <c r="D15" s="5"/>
    </row>
    <row r="16" spans="1:4" ht="11.25">
      <c r="A16" s="20" t="s">
        <v>133</v>
      </c>
      <c r="B16" s="75">
        <f>(B8/B13)*100</f>
        <v>64.2511191728659</v>
      </c>
      <c r="C16" s="75">
        <f>(C8/C13)*100</f>
        <v>67.66690787126</v>
      </c>
      <c r="D16" s="6">
        <f>(D8/D13)*100</f>
        <v>67.81390749791426</v>
      </c>
    </row>
    <row r="17" spans="1:4" ht="11.25">
      <c r="A17" s="20"/>
      <c r="B17" s="20"/>
      <c r="C17" s="20"/>
      <c r="D17" s="5"/>
    </row>
    <row r="18" spans="1:4" ht="11.25">
      <c r="A18" s="20" t="s">
        <v>121</v>
      </c>
      <c r="B18" s="76">
        <v>15901201077</v>
      </c>
      <c r="C18" s="76">
        <v>17854271522</v>
      </c>
      <c r="D18" s="22">
        <v>18957597108</v>
      </c>
    </row>
    <row r="19" spans="1:4" ht="11.25">
      <c r="A19" s="20"/>
      <c r="B19" s="20"/>
      <c r="C19" s="20"/>
      <c r="D19" s="5"/>
    </row>
    <row r="20" spans="1:4" ht="11.25">
      <c r="A20" s="20" t="s">
        <v>122</v>
      </c>
      <c r="B20" s="77">
        <f>(B18/B8)</f>
        <v>2409.296253327305</v>
      </c>
      <c r="C20" s="77">
        <f>(C18/C8)</f>
        <v>2468.7008395999364</v>
      </c>
      <c r="D20" s="72">
        <f>(D18/D8)</f>
        <v>2548.1268031189475</v>
      </c>
    </row>
    <row r="21" spans="1:4" ht="11.25">
      <c r="A21" s="20"/>
      <c r="B21" s="20"/>
      <c r="C21" s="20"/>
      <c r="D21" s="5"/>
    </row>
    <row r="22" spans="1:4" ht="11.25">
      <c r="A22" s="20" t="s">
        <v>123</v>
      </c>
      <c r="B22" s="76">
        <v>4038951999</v>
      </c>
      <c r="C22" s="76">
        <v>4525771150</v>
      </c>
      <c r="D22" s="22">
        <v>4835234199</v>
      </c>
    </row>
    <row r="23" spans="1:4" ht="11.25">
      <c r="A23" s="20"/>
      <c r="B23" s="20"/>
      <c r="C23" s="20"/>
      <c r="D23" s="5"/>
    </row>
    <row r="24" spans="1:4" ht="11.25">
      <c r="A24" s="20" t="s">
        <v>124</v>
      </c>
      <c r="B24" s="74">
        <v>3724473</v>
      </c>
      <c r="C24" s="74">
        <v>3298876</v>
      </c>
      <c r="D24" s="4">
        <v>3093401</v>
      </c>
    </row>
    <row r="25" spans="1:4" ht="11.25">
      <c r="A25" s="20" t="s">
        <v>125</v>
      </c>
      <c r="B25" s="74">
        <v>7403792</v>
      </c>
      <c r="C25" s="74">
        <v>7916011</v>
      </c>
      <c r="D25" s="4">
        <v>7895894</v>
      </c>
    </row>
    <row r="26" spans="1:4" ht="11.25">
      <c r="A26" s="20" t="s">
        <v>126</v>
      </c>
      <c r="B26" s="78">
        <v>6202101</v>
      </c>
      <c r="C26" s="78">
        <v>6159154</v>
      </c>
      <c r="D26" s="73">
        <v>6071135</v>
      </c>
    </row>
    <row r="27" spans="1:4" ht="11.25">
      <c r="A27" s="20" t="s">
        <v>127</v>
      </c>
      <c r="B27" s="74">
        <f>SUM(B24:B26)</f>
        <v>17330366</v>
      </c>
      <c r="C27" s="74">
        <f>SUM(C24:C26)</f>
        <v>17374041</v>
      </c>
      <c r="D27" s="4">
        <f>SUM(D24:D26)</f>
        <v>17060430</v>
      </c>
    </row>
    <row r="28" spans="1:4" ht="11.25">
      <c r="A28" s="20"/>
      <c r="B28" s="74"/>
      <c r="C28" s="74"/>
      <c r="D28" s="4"/>
    </row>
    <row r="29" spans="1:4" ht="11.25">
      <c r="A29" s="33" t="s">
        <v>128</v>
      </c>
      <c r="B29" s="79">
        <v>1599979</v>
      </c>
      <c r="C29" s="79">
        <v>1554440</v>
      </c>
      <c r="D29" s="9">
        <v>1569506</v>
      </c>
    </row>
    <row r="30" spans="1:4" ht="11.25">
      <c r="A30" s="103" t="s">
        <v>102</v>
      </c>
      <c r="B30" s="103"/>
      <c r="C30" s="103"/>
      <c r="D30" s="103"/>
    </row>
    <row r="31" spans="1:4" ht="11.25">
      <c r="A31" s="103" t="s">
        <v>129</v>
      </c>
      <c r="B31" s="103"/>
      <c r="C31" s="103"/>
      <c r="D31" s="103"/>
    </row>
  </sheetData>
  <mergeCells count="4">
    <mergeCell ref="A1:D1"/>
    <mergeCell ref="A3:D3"/>
    <mergeCell ref="A31:D31"/>
    <mergeCell ref="A30:D30"/>
  </mergeCells>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V69"/>
  <sheetViews>
    <sheetView showGridLines="0" workbookViewId="0" topLeftCell="A1">
      <selection activeCell="A1" sqref="A1:F1"/>
    </sheetView>
  </sheetViews>
  <sheetFormatPr defaultColWidth="8.88671875" defaultRowHeight="15"/>
  <cols>
    <col min="1" max="1" width="11.21484375" style="37" customWidth="1"/>
    <col min="2" max="2" width="10.6640625" style="37" customWidth="1"/>
    <col min="3" max="3" width="12.10546875" style="37" customWidth="1"/>
    <col min="4" max="4" width="11.77734375" style="37" customWidth="1"/>
    <col min="5" max="5" width="12.10546875" style="37" customWidth="1"/>
    <col min="6" max="6" width="11.77734375" style="37" customWidth="1"/>
    <col min="7" max="16384" width="8.88671875" style="37" customWidth="1"/>
  </cols>
  <sheetData>
    <row r="1" spans="1:6" ht="12.75">
      <c r="A1" s="105" t="s">
        <v>138</v>
      </c>
      <c r="B1" s="97"/>
      <c r="C1" s="97"/>
      <c r="D1" s="97"/>
      <c r="E1" s="97"/>
      <c r="F1" s="97"/>
    </row>
    <row r="2" spans="1:6" ht="12.75">
      <c r="A2" s="94"/>
      <c r="B2" s="93"/>
      <c r="C2" s="93"/>
      <c r="D2" s="93"/>
      <c r="E2" s="93"/>
      <c r="F2" s="93"/>
    </row>
    <row r="3" spans="1:6" ht="11.25">
      <c r="A3" s="104" t="s">
        <v>101</v>
      </c>
      <c r="B3" s="104"/>
      <c r="C3" s="104"/>
      <c r="D3" s="104"/>
      <c r="E3" s="104"/>
      <c r="F3" s="104"/>
    </row>
    <row r="4" spans="1:6" ht="11.25">
      <c r="A4" s="83"/>
      <c r="B4" s="83"/>
      <c r="C4" s="83"/>
      <c r="D4" s="83"/>
      <c r="E4" s="83"/>
      <c r="F4" s="83"/>
    </row>
    <row r="5" spans="1:6" ht="11.25">
      <c r="A5" s="38" t="s">
        <v>40</v>
      </c>
      <c r="B5" s="39">
        <v>1997</v>
      </c>
      <c r="C5" s="39">
        <v>1998</v>
      </c>
      <c r="D5" s="40">
        <v>1999</v>
      </c>
      <c r="E5" s="40">
        <v>2000</v>
      </c>
      <c r="F5" s="40">
        <v>2001</v>
      </c>
    </row>
    <row r="6" spans="1:6" ht="11.25">
      <c r="A6" s="41" t="s">
        <v>44</v>
      </c>
      <c r="B6" s="42">
        <f>SUM(B8:B66)</f>
        <v>13363971702</v>
      </c>
      <c r="C6" s="43">
        <f>SUM(C8:C66)</f>
        <v>14347706681</v>
      </c>
      <c r="D6" s="44">
        <f>SUM(D8:D66)</f>
        <v>15901201077</v>
      </c>
      <c r="E6" s="43">
        <f>SUM(E8:E66)</f>
        <v>17854271522</v>
      </c>
      <c r="F6" s="43">
        <f>SUM(F8:F66)</f>
        <v>18957597107</v>
      </c>
    </row>
    <row r="7" spans="1:6" ht="11.25">
      <c r="A7" s="41"/>
      <c r="B7" s="81"/>
      <c r="C7" s="85"/>
      <c r="D7" s="86"/>
      <c r="E7" s="87"/>
      <c r="F7" s="87"/>
    </row>
    <row r="8" spans="1:6" ht="11.25">
      <c r="A8" s="45" t="s">
        <v>45</v>
      </c>
      <c r="B8" s="46">
        <v>170581427</v>
      </c>
      <c r="C8" s="47">
        <v>172407203</v>
      </c>
      <c r="D8" s="48">
        <v>185929914</v>
      </c>
      <c r="E8" s="49">
        <v>192136827</v>
      </c>
      <c r="F8" s="47">
        <v>200240037</v>
      </c>
    </row>
    <row r="9" spans="1:6" ht="11.25">
      <c r="A9" s="45" t="s">
        <v>46</v>
      </c>
      <c r="B9" s="50">
        <v>64919032</v>
      </c>
      <c r="C9" s="51">
        <v>64262422</v>
      </c>
      <c r="D9" s="52">
        <v>67131846</v>
      </c>
      <c r="E9" s="53">
        <v>71101719</v>
      </c>
      <c r="F9" s="54">
        <v>77905418</v>
      </c>
    </row>
    <row r="10" spans="1:6" ht="11.25">
      <c r="A10" s="45" t="s">
        <v>47</v>
      </c>
      <c r="B10" s="50">
        <v>132048847</v>
      </c>
      <c r="C10" s="51">
        <v>144347745</v>
      </c>
      <c r="D10" s="52">
        <v>169232529</v>
      </c>
      <c r="E10" s="53">
        <v>196761640</v>
      </c>
      <c r="F10" s="54">
        <v>212384196</v>
      </c>
    </row>
    <row r="11" spans="1:6" ht="11.25">
      <c r="A11" s="45" t="s">
        <v>48</v>
      </c>
      <c r="B11" s="50">
        <v>91457022</v>
      </c>
      <c r="C11" s="51">
        <v>99373428</v>
      </c>
      <c r="D11" s="52">
        <v>108480840</v>
      </c>
      <c r="E11" s="53">
        <v>120493465</v>
      </c>
      <c r="F11" s="54">
        <v>122150043</v>
      </c>
    </row>
    <row r="12" spans="1:6" ht="11.25">
      <c r="A12" s="45" t="s">
        <v>49</v>
      </c>
      <c r="B12" s="50">
        <v>1174214624</v>
      </c>
      <c r="C12" s="51">
        <v>1372354157</v>
      </c>
      <c r="D12" s="52">
        <v>1604173701</v>
      </c>
      <c r="E12" s="53">
        <v>2059472938</v>
      </c>
      <c r="F12" s="54">
        <v>1987761937</v>
      </c>
    </row>
    <row r="13" spans="1:6" ht="11.25">
      <c r="A13" s="45" t="s">
        <v>50</v>
      </c>
      <c r="B13" s="50">
        <v>123564692</v>
      </c>
      <c r="C13" s="51">
        <v>140311116</v>
      </c>
      <c r="D13" s="52">
        <v>163546023</v>
      </c>
      <c r="E13" s="53">
        <v>176120256</v>
      </c>
      <c r="F13" s="54">
        <v>189729840</v>
      </c>
    </row>
    <row r="14" spans="1:6" ht="11.25">
      <c r="A14" s="45" t="s">
        <v>51</v>
      </c>
      <c r="B14" s="50">
        <v>141543436</v>
      </c>
      <c r="C14" s="51">
        <v>154373662</v>
      </c>
      <c r="D14" s="52">
        <v>175487270</v>
      </c>
      <c r="E14" s="53">
        <v>190849231</v>
      </c>
      <c r="F14" s="54">
        <v>202950268</v>
      </c>
    </row>
    <row r="15" spans="1:6" ht="11.25">
      <c r="A15" s="45" t="s">
        <v>52</v>
      </c>
      <c r="B15" s="50">
        <v>38616387</v>
      </c>
      <c r="C15" s="51">
        <v>42005824</v>
      </c>
      <c r="D15" s="52">
        <v>44962003</v>
      </c>
      <c r="E15" s="53">
        <v>49010326</v>
      </c>
      <c r="F15" s="54">
        <v>53405899</v>
      </c>
    </row>
    <row r="16" spans="1:6" ht="11.25">
      <c r="A16" s="45" t="s">
        <v>53</v>
      </c>
      <c r="B16" s="50">
        <v>29906318</v>
      </c>
      <c r="C16" s="51">
        <v>32715624</v>
      </c>
      <c r="D16" s="52">
        <v>35137996</v>
      </c>
      <c r="E16" s="53">
        <v>35029816</v>
      </c>
      <c r="F16" s="54">
        <v>37760166</v>
      </c>
    </row>
    <row r="17" spans="1:6" ht="11.25">
      <c r="A17" s="45" t="s">
        <v>54</v>
      </c>
      <c r="B17" s="50">
        <v>484630121</v>
      </c>
      <c r="C17" s="51">
        <v>507112518</v>
      </c>
      <c r="D17" s="52">
        <v>579827499</v>
      </c>
      <c r="E17" s="53">
        <v>648007202</v>
      </c>
      <c r="F17" s="54">
        <v>700413455</v>
      </c>
    </row>
    <row r="18" spans="1:6" ht="11.25">
      <c r="A18" s="45"/>
      <c r="B18" s="50"/>
      <c r="C18" s="51"/>
      <c r="D18" s="52"/>
      <c r="E18" s="53"/>
      <c r="F18" s="54"/>
    </row>
    <row r="19" spans="1:6" ht="11.25">
      <c r="A19" s="45" t="s">
        <v>55</v>
      </c>
      <c r="B19" s="50">
        <v>278059999</v>
      </c>
      <c r="C19" s="51">
        <v>300772452</v>
      </c>
      <c r="D19" s="52">
        <v>330631555</v>
      </c>
      <c r="E19" s="53">
        <v>361895069</v>
      </c>
      <c r="F19" s="54">
        <v>383496014</v>
      </c>
    </row>
    <row r="20" spans="1:6" ht="11.25">
      <c r="A20" s="45" t="s">
        <v>56</v>
      </c>
      <c r="B20" s="50">
        <v>6681544</v>
      </c>
      <c r="C20" s="51">
        <v>7251380</v>
      </c>
      <c r="D20" s="52">
        <v>7660532</v>
      </c>
      <c r="E20" s="53">
        <v>7701905</v>
      </c>
      <c r="F20" s="54">
        <v>7451417</v>
      </c>
    </row>
    <row r="21" spans="1:6" ht="11.25">
      <c r="A21" s="45" t="s">
        <v>57</v>
      </c>
      <c r="B21" s="50">
        <v>55015639</v>
      </c>
      <c r="C21" s="51">
        <v>62314371</v>
      </c>
      <c r="D21" s="52">
        <v>60520055</v>
      </c>
      <c r="E21" s="53">
        <v>66547674</v>
      </c>
      <c r="F21" s="54">
        <v>69349488</v>
      </c>
    </row>
    <row r="22" spans="1:6" ht="11.25">
      <c r="A22" s="45" t="s">
        <v>58</v>
      </c>
      <c r="B22" s="50">
        <v>48025328</v>
      </c>
      <c r="C22" s="51">
        <v>53778625</v>
      </c>
      <c r="D22" s="52">
        <v>64268499</v>
      </c>
      <c r="E22" s="53">
        <v>75069124</v>
      </c>
      <c r="F22" s="54">
        <v>87410927</v>
      </c>
    </row>
    <row r="23" spans="1:6" ht="11.25">
      <c r="A23" s="45" t="s">
        <v>59</v>
      </c>
      <c r="B23" s="50">
        <v>267359518</v>
      </c>
      <c r="C23" s="51">
        <v>300239940</v>
      </c>
      <c r="D23" s="52">
        <v>325562478</v>
      </c>
      <c r="E23" s="53">
        <v>361276437</v>
      </c>
      <c r="F23" s="54">
        <v>424100350</v>
      </c>
    </row>
    <row r="24" spans="1:6" ht="11.25">
      <c r="A24" s="45" t="s">
        <v>60</v>
      </c>
      <c r="B24" s="50">
        <v>208444050</v>
      </c>
      <c r="C24" s="51">
        <v>227203313</v>
      </c>
      <c r="D24" s="52">
        <v>271110248</v>
      </c>
      <c r="E24" s="53">
        <v>366155285</v>
      </c>
      <c r="F24" s="54">
        <v>366781739</v>
      </c>
    </row>
    <row r="25" spans="1:6" ht="11.25">
      <c r="A25" s="45" t="s">
        <v>61</v>
      </c>
      <c r="B25" s="50">
        <v>166155139</v>
      </c>
      <c r="C25" s="51">
        <v>185098729</v>
      </c>
      <c r="D25" s="52">
        <v>201219305</v>
      </c>
      <c r="E25" s="53">
        <v>218721976</v>
      </c>
      <c r="F25" s="54">
        <v>236936971</v>
      </c>
    </row>
    <row r="26" spans="1:6" ht="11.25">
      <c r="A26" s="45" t="s">
        <v>62</v>
      </c>
      <c r="B26" s="50">
        <v>114979206</v>
      </c>
      <c r="C26" s="51">
        <v>122229999</v>
      </c>
      <c r="D26" s="52">
        <v>137981151</v>
      </c>
      <c r="E26" s="53">
        <v>139181584</v>
      </c>
      <c r="F26" s="54">
        <v>127176292</v>
      </c>
    </row>
    <row r="27" spans="1:6" ht="11.25">
      <c r="A27" s="45" t="s">
        <v>63</v>
      </c>
      <c r="B27" s="50">
        <v>164357171</v>
      </c>
      <c r="C27" s="51">
        <v>185549683</v>
      </c>
      <c r="D27" s="52">
        <v>206241206</v>
      </c>
      <c r="E27" s="53">
        <v>226432656</v>
      </c>
      <c r="F27" s="54">
        <v>248957397</v>
      </c>
    </row>
    <row r="28" spans="1:6" ht="11.25">
      <c r="A28" s="45" t="s">
        <v>64</v>
      </c>
      <c r="B28" s="50">
        <v>154821458</v>
      </c>
      <c r="C28" s="51">
        <v>170555482</v>
      </c>
      <c r="D28" s="52">
        <v>188131410</v>
      </c>
      <c r="E28" s="53">
        <v>213901350</v>
      </c>
      <c r="F28" s="54">
        <v>233491509</v>
      </c>
    </row>
    <row r="29" spans="1:6" ht="11.25">
      <c r="A29" s="45"/>
      <c r="B29" s="50"/>
      <c r="C29" s="51"/>
      <c r="D29" s="52"/>
      <c r="E29" s="53"/>
      <c r="F29" s="54"/>
    </row>
    <row r="30" spans="1:6" ht="11.25">
      <c r="A30" s="45" t="s">
        <v>65</v>
      </c>
      <c r="B30" s="50">
        <v>68615439</v>
      </c>
      <c r="C30" s="51">
        <v>73782781</v>
      </c>
      <c r="D30" s="52">
        <v>80663945</v>
      </c>
      <c r="E30" s="53">
        <v>89399356</v>
      </c>
      <c r="F30" s="54">
        <v>95101117</v>
      </c>
    </row>
    <row r="31" spans="1:6" ht="11.25">
      <c r="A31" s="45" t="s">
        <v>66</v>
      </c>
      <c r="B31" s="50">
        <v>322363403</v>
      </c>
      <c r="C31" s="51">
        <v>357094944</v>
      </c>
      <c r="D31" s="52">
        <v>350165942</v>
      </c>
      <c r="E31" s="53">
        <v>367930051</v>
      </c>
      <c r="F31" s="54">
        <v>379403201</v>
      </c>
    </row>
    <row r="32" spans="1:6" ht="11.25">
      <c r="A32" s="45" t="s">
        <v>67</v>
      </c>
      <c r="B32" s="50">
        <v>258584016</v>
      </c>
      <c r="C32" s="51">
        <v>274662473</v>
      </c>
      <c r="D32" s="52">
        <v>291485832</v>
      </c>
      <c r="E32" s="53">
        <v>318570247</v>
      </c>
      <c r="F32" s="54">
        <v>363060179</v>
      </c>
    </row>
    <row r="33" spans="1:6" ht="11.25">
      <c r="A33" s="45" t="s">
        <v>68</v>
      </c>
      <c r="B33" s="50">
        <v>1092176097</v>
      </c>
      <c r="C33" s="51">
        <v>1151824001</v>
      </c>
      <c r="D33" s="52">
        <v>1274637793</v>
      </c>
      <c r="E33" s="53">
        <v>1347410776</v>
      </c>
      <c r="F33" s="54">
        <v>1385225776</v>
      </c>
    </row>
    <row r="34" spans="1:6" ht="11.25">
      <c r="A34" s="45" t="s">
        <v>69</v>
      </c>
      <c r="B34" s="50">
        <v>355371919</v>
      </c>
      <c r="C34" s="51">
        <v>394670957</v>
      </c>
      <c r="D34" s="52">
        <v>442657451</v>
      </c>
      <c r="E34" s="53">
        <v>477367932</v>
      </c>
      <c r="F34" s="54">
        <v>512122192</v>
      </c>
    </row>
    <row r="35" spans="1:6" ht="11.25">
      <c r="A35" s="45" t="s">
        <v>70</v>
      </c>
      <c r="B35" s="50">
        <v>97017611</v>
      </c>
      <c r="C35" s="51">
        <v>112224456</v>
      </c>
      <c r="D35" s="52">
        <v>128877572</v>
      </c>
      <c r="E35" s="53">
        <v>144398420</v>
      </c>
      <c r="F35" s="54">
        <v>158091621</v>
      </c>
    </row>
    <row r="36" spans="1:6" ht="11.25">
      <c r="A36" s="45" t="s">
        <v>71</v>
      </c>
      <c r="B36" s="50">
        <v>318310313</v>
      </c>
      <c r="C36" s="51">
        <v>286734739</v>
      </c>
      <c r="D36" s="52">
        <v>285818836</v>
      </c>
      <c r="E36" s="53">
        <v>338989078</v>
      </c>
      <c r="F36" s="54">
        <v>372654718</v>
      </c>
    </row>
    <row r="37" spans="1:6" ht="11.25">
      <c r="A37" s="45" t="s">
        <v>72</v>
      </c>
      <c r="B37" s="50">
        <v>33400682</v>
      </c>
      <c r="C37" s="51">
        <v>36921587</v>
      </c>
      <c r="D37" s="52">
        <v>38221855</v>
      </c>
      <c r="E37" s="53">
        <v>40751932</v>
      </c>
      <c r="F37" s="54">
        <v>41027136</v>
      </c>
    </row>
    <row r="38" spans="1:6" ht="11.25">
      <c r="A38" s="45" t="s">
        <v>73</v>
      </c>
      <c r="B38" s="50">
        <v>108623657</v>
      </c>
      <c r="C38" s="51">
        <v>117127490</v>
      </c>
      <c r="D38" s="52">
        <v>110565311</v>
      </c>
      <c r="E38" s="53">
        <v>142451583</v>
      </c>
      <c r="F38" s="54">
        <v>159886802</v>
      </c>
    </row>
    <row r="39" spans="1:6" ht="11.25">
      <c r="A39" s="45" t="s">
        <v>74</v>
      </c>
      <c r="B39" s="50">
        <v>60063294</v>
      </c>
      <c r="C39" s="51">
        <v>69133221</v>
      </c>
      <c r="D39" s="52">
        <v>92121885</v>
      </c>
      <c r="E39" s="53">
        <v>79309062</v>
      </c>
      <c r="F39" s="54">
        <v>84050142</v>
      </c>
    </row>
    <row r="40" spans="1:6" ht="11.25">
      <c r="A40" s="45"/>
      <c r="B40" s="50"/>
      <c r="C40" s="51"/>
      <c r="D40" s="52"/>
      <c r="E40" s="53"/>
      <c r="F40" s="54"/>
    </row>
    <row r="41" spans="1:6" ht="11.25">
      <c r="A41" s="45" t="s">
        <v>75</v>
      </c>
      <c r="B41" s="50">
        <v>54468733</v>
      </c>
      <c r="C41" s="51">
        <v>60975803</v>
      </c>
      <c r="D41" s="52">
        <v>66166127</v>
      </c>
      <c r="E41" s="53">
        <v>71390460</v>
      </c>
      <c r="F41" s="54">
        <v>73225761</v>
      </c>
    </row>
    <row r="42" spans="1:6" ht="11.25">
      <c r="A42" s="45" t="s">
        <v>76</v>
      </c>
      <c r="B42" s="50">
        <v>553712995</v>
      </c>
      <c r="C42" s="51">
        <v>581901606</v>
      </c>
      <c r="D42" s="52">
        <v>635116977</v>
      </c>
      <c r="E42" s="53">
        <v>679194346</v>
      </c>
      <c r="F42" s="54">
        <v>724682527</v>
      </c>
    </row>
    <row r="43" spans="1:6" ht="11.25">
      <c r="A43" s="45" t="s">
        <v>77</v>
      </c>
      <c r="B43" s="50">
        <v>34417383</v>
      </c>
      <c r="C43" s="51">
        <v>37310412</v>
      </c>
      <c r="D43" s="52">
        <v>34894675</v>
      </c>
      <c r="E43" s="53">
        <v>39542994</v>
      </c>
      <c r="F43" s="54">
        <v>43594822</v>
      </c>
    </row>
    <row r="44" spans="1:6" ht="11.25">
      <c r="A44" s="45" t="s">
        <v>78</v>
      </c>
      <c r="B44" s="50">
        <v>803825889</v>
      </c>
      <c r="C44" s="51">
        <v>834476910</v>
      </c>
      <c r="D44" s="52">
        <v>909755049</v>
      </c>
      <c r="E44" s="53">
        <v>1101981677</v>
      </c>
      <c r="F44" s="54">
        <v>1148800884</v>
      </c>
    </row>
    <row r="45" spans="1:6" ht="11.25">
      <c r="A45" s="45" t="s">
        <v>79</v>
      </c>
      <c r="B45" s="50">
        <v>298907678</v>
      </c>
      <c r="C45" s="51">
        <v>311684239</v>
      </c>
      <c r="D45" s="52">
        <v>347969980</v>
      </c>
      <c r="E45" s="53">
        <v>395597968</v>
      </c>
      <c r="F45" s="54">
        <v>430346008</v>
      </c>
    </row>
    <row r="46" spans="1:6" ht="11.25">
      <c r="A46" s="45" t="s">
        <v>80</v>
      </c>
      <c r="B46" s="50">
        <v>32209165</v>
      </c>
      <c r="C46" s="51">
        <v>36064761</v>
      </c>
      <c r="D46" s="52">
        <v>40878761</v>
      </c>
      <c r="E46" s="53">
        <v>41828314</v>
      </c>
      <c r="F46" s="54">
        <v>47628668</v>
      </c>
    </row>
    <row r="47" spans="1:6" ht="11.25">
      <c r="A47" s="45" t="s">
        <v>81</v>
      </c>
      <c r="B47" s="50">
        <v>1083543013</v>
      </c>
      <c r="C47" s="51">
        <v>1151228761</v>
      </c>
      <c r="D47" s="52">
        <v>1301311021</v>
      </c>
      <c r="E47" s="53">
        <v>1411208969</v>
      </c>
      <c r="F47" s="54">
        <v>1461376935</v>
      </c>
    </row>
    <row r="48" spans="1:6" ht="11.25">
      <c r="A48" s="45" t="s">
        <v>82</v>
      </c>
      <c r="B48" s="50">
        <v>79782128</v>
      </c>
      <c r="C48" s="51">
        <v>86664599</v>
      </c>
      <c r="D48" s="52">
        <v>96191903</v>
      </c>
      <c r="E48" s="53">
        <v>107182337</v>
      </c>
      <c r="F48" s="54">
        <v>116245538</v>
      </c>
    </row>
    <row r="49" spans="1:6" ht="11.25">
      <c r="A49" s="45" t="s">
        <v>83</v>
      </c>
      <c r="B49" s="50">
        <v>197910878</v>
      </c>
      <c r="C49" s="51">
        <v>209181643</v>
      </c>
      <c r="D49" s="52">
        <v>231875332</v>
      </c>
      <c r="E49" s="53">
        <v>248205633</v>
      </c>
      <c r="F49" s="54">
        <v>271048814</v>
      </c>
    </row>
    <row r="50" spans="1:6" ht="11.25">
      <c r="A50" s="45" t="s">
        <v>84</v>
      </c>
      <c r="B50" s="50">
        <v>1006859583</v>
      </c>
      <c r="C50" s="51">
        <v>1042987090</v>
      </c>
      <c r="D50" s="52">
        <v>1107687051</v>
      </c>
      <c r="E50" s="53">
        <v>1167422477</v>
      </c>
      <c r="F50" s="54">
        <v>1252202021</v>
      </c>
    </row>
    <row r="51" spans="1:6" ht="11.25">
      <c r="A51" s="45"/>
      <c r="B51" s="50"/>
      <c r="C51" s="51"/>
      <c r="D51" s="52"/>
      <c r="E51" s="53"/>
      <c r="F51" s="54"/>
    </row>
    <row r="52" spans="1:6" ht="11.25">
      <c r="A52" s="45" t="s">
        <v>85</v>
      </c>
      <c r="B52" s="50">
        <v>142555415</v>
      </c>
      <c r="C52" s="51">
        <v>145131794</v>
      </c>
      <c r="D52" s="52">
        <v>166021553</v>
      </c>
      <c r="E52" s="53">
        <v>182840956</v>
      </c>
      <c r="F52" s="54">
        <v>195882360</v>
      </c>
    </row>
    <row r="53" spans="1:6" ht="11.25">
      <c r="A53" s="45" t="s">
        <v>86</v>
      </c>
      <c r="B53" s="50">
        <v>38824537</v>
      </c>
      <c r="C53" s="51">
        <v>41902316</v>
      </c>
      <c r="D53" s="52">
        <v>44304705</v>
      </c>
      <c r="E53" s="53">
        <v>48445775</v>
      </c>
      <c r="F53" s="54">
        <v>48928336</v>
      </c>
    </row>
    <row r="54" spans="1:6" ht="11.25">
      <c r="A54" s="45" t="s">
        <v>87</v>
      </c>
      <c r="B54" s="50">
        <v>135657053</v>
      </c>
      <c r="C54" s="51">
        <v>153915622</v>
      </c>
      <c r="D54" s="52">
        <v>173756503</v>
      </c>
      <c r="E54" s="53">
        <v>188234179</v>
      </c>
      <c r="F54" s="54">
        <v>208155682</v>
      </c>
    </row>
    <row r="55" spans="1:6" ht="11.25">
      <c r="A55" s="45" t="s">
        <v>88</v>
      </c>
      <c r="B55" s="50">
        <v>30887684</v>
      </c>
      <c r="C55" s="51">
        <v>34488847</v>
      </c>
      <c r="D55" s="52">
        <v>38323366</v>
      </c>
      <c r="E55" s="53">
        <v>43519157</v>
      </c>
      <c r="F55" s="54">
        <v>47463266</v>
      </c>
    </row>
    <row r="56" spans="1:6" ht="11.25">
      <c r="A56" s="45" t="s">
        <v>89</v>
      </c>
      <c r="B56" s="50">
        <v>172822904</v>
      </c>
      <c r="C56" s="51">
        <v>188406296</v>
      </c>
      <c r="D56" s="52">
        <v>224245130</v>
      </c>
      <c r="E56" s="53">
        <v>248195435</v>
      </c>
      <c r="F56" s="54">
        <v>276337064</v>
      </c>
    </row>
    <row r="57" spans="1:6" ht="11.25">
      <c r="A57" s="45" t="s">
        <v>90</v>
      </c>
      <c r="B57" s="50">
        <v>618065552</v>
      </c>
      <c r="C57" s="51">
        <v>685028480</v>
      </c>
      <c r="D57" s="52">
        <v>802911218</v>
      </c>
      <c r="E57" s="53">
        <v>964935244</v>
      </c>
      <c r="F57" s="54">
        <v>1174224930</v>
      </c>
    </row>
    <row r="58" spans="1:6" ht="11.25">
      <c r="A58" s="45" t="s">
        <v>91</v>
      </c>
      <c r="B58" s="50">
        <v>84542092</v>
      </c>
      <c r="C58" s="51">
        <v>97013689</v>
      </c>
      <c r="D58" s="52">
        <v>107336206</v>
      </c>
      <c r="E58" s="53">
        <v>118099773</v>
      </c>
      <c r="F58" s="54">
        <v>127370896</v>
      </c>
    </row>
    <row r="59" spans="1:6" ht="11.25">
      <c r="A59" s="45" t="s">
        <v>92</v>
      </c>
      <c r="B59" s="50">
        <v>27877769</v>
      </c>
      <c r="C59" s="51">
        <v>31712200</v>
      </c>
      <c r="D59" s="52">
        <v>34880355</v>
      </c>
      <c r="E59" s="53">
        <v>38738022</v>
      </c>
      <c r="F59" s="54">
        <v>40697472</v>
      </c>
    </row>
    <row r="60" spans="1:6" ht="11.25">
      <c r="A60" s="45" t="s">
        <v>93</v>
      </c>
      <c r="B60" s="50">
        <v>5921270</v>
      </c>
      <c r="C60" s="51">
        <v>6122511</v>
      </c>
      <c r="D60" s="52">
        <v>6141919</v>
      </c>
      <c r="E60" s="53">
        <v>7533124</v>
      </c>
      <c r="F60" s="54">
        <v>7171741</v>
      </c>
    </row>
    <row r="61" spans="1:6" ht="11.25">
      <c r="A61" s="45" t="s">
        <v>95</v>
      </c>
      <c r="B61" s="50">
        <v>292829779</v>
      </c>
      <c r="C61" s="51">
        <v>276875539</v>
      </c>
      <c r="D61" s="52">
        <v>312776989</v>
      </c>
      <c r="E61" s="53">
        <v>347763838</v>
      </c>
      <c r="F61" s="54">
        <v>403164627</v>
      </c>
    </row>
    <row r="62" spans="1:6" ht="11.25">
      <c r="A62" s="45"/>
      <c r="B62" s="50"/>
      <c r="C62" s="51"/>
      <c r="D62" s="52"/>
      <c r="E62" s="53"/>
      <c r="F62" s="54"/>
    </row>
    <row r="63" spans="1:6" ht="11.25">
      <c r="A63" s="45" t="s">
        <v>96</v>
      </c>
      <c r="B63" s="50">
        <v>451730094</v>
      </c>
      <c r="C63" s="51">
        <v>474432883</v>
      </c>
      <c r="D63" s="52">
        <v>515859493</v>
      </c>
      <c r="E63" s="53">
        <v>548674852</v>
      </c>
      <c r="F63" s="54">
        <v>572902624</v>
      </c>
    </row>
    <row r="64" spans="1:6" ht="11.25">
      <c r="A64" s="45" t="s">
        <v>97</v>
      </c>
      <c r="B64" s="50">
        <v>98147954</v>
      </c>
      <c r="C64" s="51">
        <v>109384212</v>
      </c>
      <c r="D64" s="52">
        <v>109379597</v>
      </c>
      <c r="E64" s="53">
        <v>120349180</v>
      </c>
      <c r="F64" s="54">
        <v>137233085</v>
      </c>
    </row>
    <row r="65" spans="1:6" ht="11.25">
      <c r="A65" s="45" t="s">
        <v>98</v>
      </c>
      <c r="B65" s="50">
        <v>459882115</v>
      </c>
      <c r="C65" s="51">
        <v>499272091</v>
      </c>
      <c r="D65" s="52">
        <v>532502415</v>
      </c>
      <c r="E65" s="53">
        <v>569045649</v>
      </c>
      <c r="F65" s="54">
        <v>583722323</v>
      </c>
    </row>
    <row r="66" spans="1:6" ht="11.25">
      <c r="A66" s="55" t="s">
        <v>99</v>
      </c>
      <c r="B66" s="56">
        <v>28682650</v>
      </c>
      <c r="C66" s="56">
        <v>33110055</v>
      </c>
      <c r="D66" s="57">
        <v>38462270</v>
      </c>
      <c r="E66" s="57">
        <v>41896246</v>
      </c>
      <c r="F66" s="58">
        <v>44714476</v>
      </c>
    </row>
    <row r="67" spans="1:256" ht="11.25">
      <c r="A67" s="106" t="s">
        <v>102</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c r="HS67" s="106"/>
      <c r="HT67" s="106"/>
      <c r="HU67" s="106"/>
      <c r="HV67" s="106"/>
      <c r="HW67" s="106"/>
      <c r="HX67" s="106"/>
      <c r="HY67" s="106"/>
      <c r="HZ67" s="106"/>
      <c r="IA67" s="106"/>
      <c r="IB67" s="106"/>
      <c r="IC67" s="106"/>
      <c r="ID67" s="106"/>
      <c r="IE67" s="106"/>
      <c r="IF67" s="106"/>
      <c r="IG67" s="106"/>
      <c r="IH67" s="106"/>
      <c r="II67" s="106"/>
      <c r="IJ67" s="106"/>
      <c r="IK67" s="106"/>
      <c r="IL67" s="106"/>
      <c r="IM67" s="106"/>
      <c r="IN67" s="106"/>
      <c r="IO67" s="106"/>
      <c r="IP67" s="106"/>
      <c r="IQ67" s="106"/>
      <c r="IR67" s="106"/>
      <c r="IS67" s="106"/>
      <c r="IT67" s="106"/>
      <c r="IU67" s="106"/>
      <c r="IV67" s="106"/>
    </row>
    <row r="68" spans="1:6" ht="11.25">
      <c r="A68" s="106" t="s">
        <v>103</v>
      </c>
      <c r="B68" s="106"/>
      <c r="C68" s="106"/>
      <c r="D68" s="106"/>
      <c r="E68" s="106"/>
      <c r="F68" s="106"/>
    </row>
    <row r="69" ht="11.25">
      <c r="A69" s="59"/>
    </row>
  </sheetData>
  <mergeCells count="46">
    <mergeCell ref="IM67:IR67"/>
    <mergeCell ref="IS67:IV67"/>
    <mergeCell ref="HO67:HT67"/>
    <mergeCell ref="HU67:HZ67"/>
    <mergeCell ref="IA67:IF67"/>
    <mergeCell ref="IG67:IL67"/>
    <mergeCell ref="GQ67:GV67"/>
    <mergeCell ref="GW67:HB67"/>
    <mergeCell ref="HC67:HH67"/>
    <mergeCell ref="HI67:HN67"/>
    <mergeCell ref="FS67:FX67"/>
    <mergeCell ref="FY67:GD67"/>
    <mergeCell ref="GE67:GJ67"/>
    <mergeCell ref="GK67:GP67"/>
    <mergeCell ref="EU67:EZ67"/>
    <mergeCell ref="FA67:FF67"/>
    <mergeCell ref="FG67:FL67"/>
    <mergeCell ref="FM67:FR67"/>
    <mergeCell ref="DW67:EB67"/>
    <mergeCell ref="EC67:EH67"/>
    <mergeCell ref="EI67:EN67"/>
    <mergeCell ref="EO67:ET67"/>
    <mergeCell ref="CY67:DD67"/>
    <mergeCell ref="DE67:DJ67"/>
    <mergeCell ref="DK67:DP67"/>
    <mergeCell ref="DQ67:DV67"/>
    <mergeCell ref="CA67:CF67"/>
    <mergeCell ref="CG67:CL67"/>
    <mergeCell ref="CM67:CR67"/>
    <mergeCell ref="CS67:CX67"/>
    <mergeCell ref="BC67:BH67"/>
    <mergeCell ref="BI67:BN67"/>
    <mergeCell ref="BO67:BT67"/>
    <mergeCell ref="BU67:BZ67"/>
    <mergeCell ref="AE67:AJ67"/>
    <mergeCell ref="AK67:AP67"/>
    <mergeCell ref="AQ67:AV67"/>
    <mergeCell ref="AW67:BB67"/>
    <mergeCell ref="G67:L67"/>
    <mergeCell ref="M67:R67"/>
    <mergeCell ref="S67:X67"/>
    <mergeCell ref="Y67:AD67"/>
    <mergeCell ref="A3:F3"/>
    <mergeCell ref="A1:F1"/>
    <mergeCell ref="A68:F68"/>
    <mergeCell ref="A67:F67"/>
  </mergeCells>
  <printOptions horizontalCentered="1" verticalCentered="1"/>
  <pageMargins left="0.75" right="0.75" top="1" bottom="1" header="0.5" footer="0.5"/>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IV68"/>
  <sheetViews>
    <sheetView showGridLines="0" workbookViewId="0" topLeftCell="A1">
      <selection activeCell="A1" sqref="A1:F1"/>
    </sheetView>
  </sheetViews>
  <sheetFormatPr defaultColWidth="8.88671875" defaultRowHeight="15"/>
  <cols>
    <col min="1" max="1" width="12.88671875" style="1" customWidth="1"/>
    <col min="2" max="2" width="11.6640625" style="1" customWidth="1"/>
    <col min="3" max="3" width="10.4453125" style="1" customWidth="1"/>
    <col min="4" max="4" width="10.10546875" style="1" customWidth="1"/>
    <col min="5" max="5" width="10.99609375" style="1" customWidth="1"/>
    <col min="6" max="6" width="10.10546875" style="1" customWidth="1"/>
    <col min="7" max="16384" width="8.88671875" style="1" customWidth="1"/>
  </cols>
  <sheetData>
    <row r="1" spans="1:6" ht="12.75">
      <c r="A1" s="97" t="s">
        <v>134</v>
      </c>
      <c r="B1" s="97"/>
      <c r="C1" s="97"/>
      <c r="D1" s="97"/>
      <c r="E1" s="97"/>
      <c r="F1" s="97"/>
    </row>
    <row r="2" spans="1:6" ht="12.75">
      <c r="A2" s="93"/>
      <c r="B2" s="93"/>
      <c r="C2" s="93"/>
      <c r="D2" s="93"/>
      <c r="E2" s="93"/>
      <c r="F2" s="93"/>
    </row>
    <row r="3" spans="1:6" ht="11.25">
      <c r="A3" s="96" t="s">
        <v>104</v>
      </c>
      <c r="B3" s="96"/>
      <c r="C3" s="96"/>
      <c r="D3" s="96"/>
      <c r="E3" s="96"/>
      <c r="F3" s="96"/>
    </row>
    <row r="4" spans="1:6" ht="11.25">
      <c r="A4" s="82"/>
      <c r="B4" s="82"/>
      <c r="C4" s="82"/>
      <c r="D4" s="82"/>
      <c r="E4" s="82"/>
      <c r="F4" s="82"/>
    </row>
    <row r="5" spans="1:6" ht="11.25">
      <c r="A5" s="38" t="s">
        <v>40</v>
      </c>
      <c r="B5" s="39">
        <v>1997</v>
      </c>
      <c r="C5" s="39">
        <v>1998</v>
      </c>
      <c r="D5" s="39">
        <v>1999</v>
      </c>
      <c r="E5" s="39">
        <v>2000</v>
      </c>
      <c r="F5" s="39">
        <v>2001</v>
      </c>
    </row>
    <row r="6" spans="1:6" ht="11.25">
      <c r="A6" s="41" t="s">
        <v>44</v>
      </c>
      <c r="B6" s="60">
        <f>SUM(B8:B66)</f>
        <v>3428007872</v>
      </c>
      <c r="C6" s="44">
        <f>SUM(C8:C66)</f>
        <v>3585046284</v>
      </c>
      <c r="D6" s="61">
        <f>SUM(D8:D66)</f>
        <v>4038951999</v>
      </c>
      <c r="E6" s="62">
        <f>SUM(E8:E66)</f>
        <v>4525771150</v>
      </c>
      <c r="F6" s="61">
        <f>SUM(F8:F66)</f>
        <v>4835234199</v>
      </c>
    </row>
    <row r="7" spans="1:6" ht="11.25">
      <c r="A7" s="41"/>
      <c r="B7" s="63"/>
      <c r="C7" s="64"/>
      <c r="D7" s="41"/>
      <c r="E7" s="37"/>
      <c r="F7" s="41"/>
    </row>
    <row r="8" spans="1:6" ht="11.25">
      <c r="A8" s="65" t="s">
        <v>45</v>
      </c>
      <c r="B8" s="66">
        <v>41252487</v>
      </c>
      <c r="C8" s="67">
        <v>50746881</v>
      </c>
      <c r="D8" s="66">
        <v>53533869</v>
      </c>
      <c r="E8" s="67">
        <v>57092080</v>
      </c>
      <c r="F8" s="66">
        <v>54278956</v>
      </c>
    </row>
    <row r="9" spans="1:6" ht="11.25">
      <c r="A9" s="65" t="s">
        <v>46</v>
      </c>
      <c r="B9" s="68">
        <v>18668868</v>
      </c>
      <c r="C9" s="69">
        <v>18244514</v>
      </c>
      <c r="D9" s="68">
        <v>17964120</v>
      </c>
      <c r="E9" s="69">
        <v>21504796</v>
      </c>
      <c r="F9" s="68">
        <v>22092393</v>
      </c>
    </row>
    <row r="10" spans="1:6" ht="11.25">
      <c r="A10" s="65" t="s">
        <v>47</v>
      </c>
      <c r="B10" s="68">
        <v>49085481</v>
      </c>
      <c r="C10" s="69">
        <v>54188509</v>
      </c>
      <c r="D10" s="68">
        <v>58657247</v>
      </c>
      <c r="E10" s="69">
        <v>60566506</v>
      </c>
      <c r="F10" s="68">
        <v>58584065</v>
      </c>
    </row>
    <row r="11" spans="1:6" ht="11.25">
      <c r="A11" s="65" t="s">
        <v>48</v>
      </c>
      <c r="B11" s="68">
        <v>46274009</v>
      </c>
      <c r="C11" s="69">
        <v>34540989</v>
      </c>
      <c r="D11" s="68">
        <v>36804856</v>
      </c>
      <c r="E11" s="69">
        <v>40532021</v>
      </c>
      <c r="F11" s="68">
        <v>47569896</v>
      </c>
    </row>
    <row r="12" spans="1:6" ht="11.25">
      <c r="A12" s="65" t="s">
        <v>49</v>
      </c>
      <c r="B12" s="68">
        <v>513658531</v>
      </c>
      <c r="C12" s="69">
        <v>515390874</v>
      </c>
      <c r="D12" s="68">
        <v>612709196</v>
      </c>
      <c r="E12" s="69">
        <v>675981358</v>
      </c>
      <c r="F12" s="68">
        <v>808709471</v>
      </c>
    </row>
    <row r="13" spans="1:6" ht="11.25">
      <c r="A13" s="65" t="s">
        <v>50</v>
      </c>
      <c r="B13" s="68">
        <v>40282030</v>
      </c>
      <c r="C13" s="69">
        <v>45083784</v>
      </c>
      <c r="D13" s="68">
        <v>51970056</v>
      </c>
      <c r="E13" s="69">
        <v>63147019</v>
      </c>
      <c r="F13" s="68">
        <v>60876554</v>
      </c>
    </row>
    <row r="14" spans="1:6" ht="11.25">
      <c r="A14" s="65" t="s">
        <v>51</v>
      </c>
      <c r="B14" s="68">
        <v>45878634</v>
      </c>
      <c r="C14" s="69">
        <v>47852750</v>
      </c>
      <c r="D14" s="68">
        <v>38575967</v>
      </c>
      <c r="E14" s="69">
        <v>55368897</v>
      </c>
      <c r="F14" s="68">
        <v>56873037</v>
      </c>
    </row>
    <row r="15" spans="1:6" ht="11.25">
      <c r="A15" s="65" t="s">
        <v>52</v>
      </c>
      <c r="B15" s="68">
        <v>17332880</v>
      </c>
      <c r="C15" s="69">
        <v>16489915</v>
      </c>
      <c r="D15" s="68">
        <v>18204947</v>
      </c>
      <c r="E15" s="69">
        <v>18724440</v>
      </c>
      <c r="F15" s="68">
        <v>21712899</v>
      </c>
    </row>
    <row r="16" spans="1:6" ht="11.25">
      <c r="A16" s="65" t="s">
        <v>53</v>
      </c>
      <c r="B16" s="68">
        <v>7438020</v>
      </c>
      <c r="C16" s="69">
        <v>16544936</v>
      </c>
      <c r="D16" s="68">
        <v>13240866</v>
      </c>
      <c r="E16" s="69">
        <v>16005125</v>
      </c>
      <c r="F16" s="68">
        <v>19881072</v>
      </c>
    </row>
    <row r="17" spans="1:6" ht="11.25">
      <c r="A17" s="65" t="s">
        <v>54</v>
      </c>
      <c r="B17" s="68">
        <v>140487078</v>
      </c>
      <c r="C17" s="69">
        <v>166881972</v>
      </c>
      <c r="D17" s="68">
        <v>190501671</v>
      </c>
      <c r="E17" s="69">
        <v>216327472</v>
      </c>
      <c r="F17" s="68">
        <v>221859069</v>
      </c>
    </row>
    <row r="18" spans="1:6" ht="11.25">
      <c r="A18" s="65"/>
      <c r="B18" s="68"/>
      <c r="C18" s="69"/>
      <c r="D18" s="68"/>
      <c r="E18" s="69"/>
      <c r="F18" s="68"/>
    </row>
    <row r="19" spans="1:6" ht="11.25">
      <c r="A19" s="65" t="s">
        <v>55</v>
      </c>
      <c r="B19" s="68">
        <v>71589274</v>
      </c>
      <c r="C19" s="69">
        <v>85108749</v>
      </c>
      <c r="D19" s="68">
        <v>89929572</v>
      </c>
      <c r="E19" s="69">
        <v>110417715</v>
      </c>
      <c r="F19" s="68">
        <v>109061284</v>
      </c>
    </row>
    <row r="20" spans="1:6" ht="11.25">
      <c r="A20" s="65" t="s">
        <v>56</v>
      </c>
      <c r="B20" s="68">
        <v>3535602</v>
      </c>
      <c r="C20" s="69">
        <v>4214111</v>
      </c>
      <c r="D20" s="68">
        <v>3803786</v>
      </c>
      <c r="E20" s="69">
        <v>3177131</v>
      </c>
      <c r="F20" s="68">
        <v>6108949</v>
      </c>
    </row>
    <row r="21" spans="1:6" ht="11.25">
      <c r="A21" s="65" t="s">
        <v>57</v>
      </c>
      <c r="B21" s="68">
        <v>23438118</v>
      </c>
      <c r="C21" s="69">
        <v>23960336</v>
      </c>
      <c r="D21" s="68">
        <v>20129474</v>
      </c>
      <c r="E21" s="69">
        <v>16440967</v>
      </c>
      <c r="F21" s="68">
        <v>11868581</v>
      </c>
    </row>
    <row r="22" spans="1:6" ht="11.25">
      <c r="A22" s="65" t="s">
        <v>58</v>
      </c>
      <c r="B22" s="68">
        <v>17612249</v>
      </c>
      <c r="C22" s="69">
        <v>14561560</v>
      </c>
      <c r="D22" s="68">
        <v>10486201</v>
      </c>
      <c r="E22" s="69">
        <v>19708904</v>
      </c>
      <c r="F22" s="68">
        <v>21605663</v>
      </c>
    </row>
    <row r="23" spans="1:6" ht="11.25">
      <c r="A23" s="65" t="s">
        <v>59</v>
      </c>
      <c r="B23" s="68">
        <v>130720798</v>
      </c>
      <c r="C23" s="69">
        <v>119900405</v>
      </c>
      <c r="D23" s="68">
        <v>138846999</v>
      </c>
      <c r="E23" s="69">
        <v>158739966</v>
      </c>
      <c r="F23" s="68">
        <v>180022464</v>
      </c>
    </row>
    <row r="24" spans="1:6" ht="11.25">
      <c r="A24" s="65" t="s">
        <v>60</v>
      </c>
      <c r="B24" s="68">
        <v>33738575</v>
      </c>
      <c r="C24" s="69">
        <v>41694803</v>
      </c>
      <c r="D24" s="68">
        <v>38548504</v>
      </c>
      <c r="E24" s="69">
        <v>50509947</v>
      </c>
      <c r="F24" s="68">
        <v>60685358</v>
      </c>
    </row>
    <row r="25" spans="1:6" ht="11.25">
      <c r="A25" s="65" t="s">
        <v>61</v>
      </c>
      <c r="B25" s="68">
        <v>34113753</v>
      </c>
      <c r="C25" s="69">
        <v>38646250</v>
      </c>
      <c r="D25" s="68">
        <v>42592938</v>
      </c>
      <c r="E25" s="69">
        <v>54642292</v>
      </c>
      <c r="F25" s="68">
        <v>47424101</v>
      </c>
    </row>
    <row r="26" spans="1:6" ht="11.25">
      <c r="A26" s="65" t="s">
        <v>62</v>
      </c>
      <c r="B26" s="68">
        <v>37583335</v>
      </c>
      <c r="C26" s="69">
        <v>40065525</v>
      </c>
      <c r="D26" s="68">
        <v>49627981</v>
      </c>
      <c r="E26" s="69">
        <v>51219331</v>
      </c>
      <c r="F26" s="68">
        <v>55208471</v>
      </c>
    </row>
    <row r="27" spans="1:6" ht="11.25">
      <c r="A27" s="65" t="s">
        <v>63</v>
      </c>
      <c r="B27" s="68">
        <v>43284056</v>
      </c>
      <c r="C27" s="69">
        <v>47619189</v>
      </c>
      <c r="D27" s="68">
        <v>56187842</v>
      </c>
      <c r="E27" s="69">
        <v>59654701</v>
      </c>
      <c r="F27" s="68">
        <v>64278264</v>
      </c>
    </row>
    <row r="28" spans="1:6" ht="11.25">
      <c r="A28" s="65" t="s">
        <v>64</v>
      </c>
      <c r="B28" s="68">
        <v>35770047</v>
      </c>
      <c r="C28" s="69">
        <v>42328501</v>
      </c>
      <c r="D28" s="68">
        <v>47330767</v>
      </c>
      <c r="E28" s="69">
        <v>46501951</v>
      </c>
      <c r="F28" s="68">
        <v>56833777</v>
      </c>
    </row>
    <row r="29" spans="1:6" ht="11.25">
      <c r="A29" s="65"/>
      <c r="B29" s="68"/>
      <c r="C29" s="69"/>
      <c r="D29" s="68"/>
      <c r="E29" s="69"/>
      <c r="F29" s="68"/>
    </row>
    <row r="30" spans="1:6" ht="11.25">
      <c r="A30" s="65" t="s">
        <v>65</v>
      </c>
      <c r="B30" s="68">
        <v>16220128</v>
      </c>
      <c r="C30" s="69">
        <v>17362717</v>
      </c>
      <c r="D30" s="68">
        <v>18622365</v>
      </c>
      <c r="E30" s="69">
        <v>19891875</v>
      </c>
      <c r="F30" s="68">
        <v>16665505</v>
      </c>
    </row>
    <row r="31" spans="1:6" ht="11.25">
      <c r="A31" s="65" t="s">
        <v>66</v>
      </c>
      <c r="B31" s="68">
        <v>73146781</v>
      </c>
      <c r="C31" s="69">
        <v>82898713</v>
      </c>
      <c r="D31" s="68">
        <v>82662138</v>
      </c>
      <c r="E31" s="69">
        <v>109816813</v>
      </c>
      <c r="F31" s="68">
        <v>96380664</v>
      </c>
    </row>
    <row r="32" spans="1:6" ht="11.25">
      <c r="A32" s="65" t="s">
        <v>67</v>
      </c>
      <c r="B32" s="68">
        <v>63908669</v>
      </c>
      <c r="C32" s="69">
        <v>59949984</v>
      </c>
      <c r="D32" s="68">
        <v>75075897</v>
      </c>
      <c r="E32" s="69">
        <v>95727805</v>
      </c>
      <c r="F32" s="68">
        <v>74245930</v>
      </c>
    </row>
    <row r="33" spans="1:6" ht="11.25">
      <c r="A33" s="65" t="s">
        <v>68</v>
      </c>
      <c r="B33" s="68">
        <v>161467678</v>
      </c>
      <c r="C33" s="69">
        <v>160376299</v>
      </c>
      <c r="D33" s="68">
        <v>164473879</v>
      </c>
      <c r="E33" s="69">
        <v>246924580</v>
      </c>
      <c r="F33" s="68">
        <v>290607893</v>
      </c>
    </row>
    <row r="34" spans="1:6" ht="11.25">
      <c r="A34" s="65" t="s">
        <v>69</v>
      </c>
      <c r="B34" s="68">
        <v>85898403</v>
      </c>
      <c r="C34" s="69">
        <v>102461532</v>
      </c>
      <c r="D34" s="68">
        <v>113148820</v>
      </c>
      <c r="E34" s="69">
        <v>120238329</v>
      </c>
      <c r="F34" s="68">
        <v>128135742</v>
      </c>
    </row>
    <row r="35" spans="1:6" ht="11.25">
      <c r="A35" s="65" t="s">
        <v>70</v>
      </c>
      <c r="B35" s="68">
        <v>30793087</v>
      </c>
      <c r="C35" s="69">
        <v>30376620</v>
      </c>
      <c r="D35" s="68">
        <v>30617658</v>
      </c>
      <c r="E35" s="69">
        <v>31351978</v>
      </c>
      <c r="F35" s="68">
        <v>28152230</v>
      </c>
    </row>
    <row r="36" spans="1:6" ht="11.25">
      <c r="A36" s="65" t="s">
        <v>71</v>
      </c>
      <c r="B36" s="68">
        <v>78632228</v>
      </c>
      <c r="C36" s="69">
        <v>85273627</v>
      </c>
      <c r="D36" s="68">
        <v>94391679</v>
      </c>
      <c r="E36" s="69">
        <v>106566487</v>
      </c>
      <c r="F36" s="68">
        <v>102962421</v>
      </c>
    </row>
    <row r="37" spans="1:6" ht="11.25">
      <c r="A37" s="65" t="s">
        <v>72</v>
      </c>
      <c r="B37" s="68">
        <v>12124709</v>
      </c>
      <c r="C37" s="69">
        <v>11706209</v>
      </c>
      <c r="D37" s="68">
        <v>11640510</v>
      </c>
      <c r="E37" s="69">
        <v>13356202</v>
      </c>
      <c r="F37" s="68">
        <v>12366610</v>
      </c>
    </row>
    <row r="38" spans="1:6" ht="11.25">
      <c r="A38" s="65" t="s">
        <v>73</v>
      </c>
      <c r="B38" s="68">
        <v>29360093</v>
      </c>
      <c r="C38" s="69">
        <v>25108829</v>
      </c>
      <c r="D38" s="68">
        <v>31973151</v>
      </c>
      <c r="E38" s="69">
        <v>38324928</v>
      </c>
      <c r="F38" s="68">
        <v>48599097</v>
      </c>
    </row>
    <row r="39" spans="1:6" ht="11.25">
      <c r="A39" s="65" t="s">
        <v>74</v>
      </c>
      <c r="B39" s="68">
        <v>37394653</v>
      </c>
      <c r="C39" s="69">
        <v>23866066</v>
      </c>
      <c r="D39" s="68">
        <v>38022688</v>
      </c>
      <c r="E39" s="69">
        <v>41050965</v>
      </c>
      <c r="F39" s="68">
        <v>33214421</v>
      </c>
    </row>
    <row r="40" spans="1:6" ht="11.25">
      <c r="A40" s="65"/>
      <c r="B40" s="68"/>
      <c r="C40" s="69"/>
      <c r="D40" s="68"/>
      <c r="E40" s="69"/>
      <c r="F40" s="68"/>
    </row>
    <row r="41" spans="1:6" ht="11.25">
      <c r="A41" s="65" t="s">
        <v>75</v>
      </c>
      <c r="B41" s="68">
        <v>13587807</v>
      </c>
      <c r="C41" s="69">
        <v>13561074</v>
      </c>
      <c r="D41" s="68">
        <v>16919544</v>
      </c>
      <c r="E41" s="69">
        <v>16004941</v>
      </c>
      <c r="F41" s="68">
        <v>14682375</v>
      </c>
    </row>
    <row r="42" spans="1:6" ht="11.25">
      <c r="A42" s="65" t="s">
        <v>76</v>
      </c>
      <c r="B42" s="68">
        <v>115736893</v>
      </c>
      <c r="C42" s="69">
        <v>125290024</v>
      </c>
      <c r="D42" s="68">
        <v>139127636</v>
      </c>
      <c r="E42" s="69">
        <v>156961031</v>
      </c>
      <c r="F42" s="68">
        <v>145758766</v>
      </c>
    </row>
    <row r="43" spans="1:6" ht="11.25">
      <c r="A43" s="65" t="s">
        <v>77</v>
      </c>
      <c r="B43" s="68">
        <v>23731548</v>
      </c>
      <c r="C43" s="69">
        <v>23405690</v>
      </c>
      <c r="D43" s="68">
        <v>32341992</v>
      </c>
      <c r="E43" s="69">
        <v>33642649</v>
      </c>
      <c r="F43" s="68">
        <v>45490339</v>
      </c>
    </row>
    <row r="44" spans="1:6" ht="11.25">
      <c r="A44" s="65" t="s">
        <v>78</v>
      </c>
      <c r="B44" s="68">
        <v>200587464</v>
      </c>
      <c r="C44" s="69">
        <v>200762230</v>
      </c>
      <c r="D44" s="68">
        <v>212809547</v>
      </c>
      <c r="E44" s="69">
        <v>239933915</v>
      </c>
      <c r="F44" s="68">
        <v>241496134</v>
      </c>
    </row>
    <row r="45" spans="1:6" ht="11.25">
      <c r="A45" s="65" t="s">
        <v>79</v>
      </c>
      <c r="B45" s="68">
        <v>105631194</v>
      </c>
      <c r="C45" s="69">
        <v>108863265</v>
      </c>
      <c r="D45" s="68">
        <v>130060394</v>
      </c>
      <c r="E45" s="69">
        <v>111574925</v>
      </c>
      <c r="F45" s="68">
        <v>115865908</v>
      </c>
    </row>
    <row r="46" spans="1:6" ht="11.25">
      <c r="A46" s="65" t="s">
        <v>80</v>
      </c>
      <c r="B46" s="68">
        <v>6265970</v>
      </c>
      <c r="C46" s="69">
        <v>7593606</v>
      </c>
      <c r="D46" s="68">
        <v>9957810</v>
      </c>
      <c r="E46" s="69">
        <v>9746769</v>
      </c>
      <c r="F46" s="68">
        <v>12130901</v>
      </c>
    </row>
    <row r="47" spans="1:6" ht="11.25">
      <c r="A47" s="65" t="s">
        <v>81</v>
      </c>
      <c r="B47" s="68">
        <v>208669145</v>
      </c>
      <c r="C47" s="69">
        <v>202887569</v>
      </c>
      <c r="D47" s="68">
        <v>274378160</v>
      </c>
      <c r="E47" s="69">
        <v>301987183</v>
      </c>
      <c r="F47" s="68">
        <v>359069774</v>
      </c>
    </row>
    <row r="48" spans="1:6" ht="11.25">
      <c r="A48" s="65" t="s">
        <v>82</v>
      </c>
      <c r="B48" s="68">
        <v>26289829</v>
      </c>
      <c r="C48" s="69">
        <v>27934143</v>
      </c>
      <c r="D48" s="68">
        <v>32252862</v>
      </c>
      <c r="E48" s="69">
        <v>42613621</v>
      </c>
      <c r="F48" s="68">
        <v>44775915</v>
      </c>
    </row>
    <row r="49" spans="1:6" ht="11.25">
      <c r="A49" s="65" t="s">
        <v>83</v>
      </c>
      <c r="B49" s="68">
        <v>42529281</v>
      </c>
      <c r="C49" s="69">
        <v>39516016</v>
      </c>
      <c r="D49" s="68">
        <v>42336273</v>
      </c>
      <c r="E49" s="69">
        <v>49500340</v>
      </c>
      <c r="F49" s="68">
        <v>44843700</v>
      </c>
    </row>
    <row r="50" spans="1:6" ht="11.25">
      <c r="A50" s="65" t="s">
        <v>84</v>
      </c>
      <c r="B50" s="68">
        <v>135729224</v>
      </c>
      <c r="C50" s="69">
        <v>147723335</v>
      </c>
      <c r="D50" s="68">
        <v>183526973</v>
      </c>
      <c r="E50" s="69">
        <v>199449743</v>
      </c>
      <c r="F50" s="68">
        <v>184690363</v>
      </c>
    </row>
    <row r="51" spans="1:6" ht="11.25">
      <c r="A51" s="65"/>
      <c r="B51" s="68"/>
      <c r="C51" s="69"/>
      <c r="D51" s="68"/>
      <c r="E51" s="69"/>
      <c r="F51" s="68"/>
    </row>
    <row r="52" spans="1:6" ht="11.25">
      <c r="A52" s="65" t="s">
        <v>85</v>
      </c>
      <c r="B52" s="68">
        <v>26540809</v>
      </c>
      <c r="C52" s="69">
        <v>26993646</v>
      </c>
      <c r="D52" s="68">
        <v>29797384</v>
      </c>
      <c r="E52" s="69">
        <v>30057676</v>
      </c>
      <c r="F52" s="68">
        <v>36812176</v>
      </c>
    </row>
    <row r="53" spans="1:6" ht="11.25">
      <c r="A53" s="65" t="s">
        <v>86</v>
      </c>
      <c r="B53" s="68">
        <v>8967346</v>
      </c>
      <c r="C53" s="69">
        <v>10016997</v>
      </c>
      <c r="D53" s="68">
        <v>10920203</v>
      </c>
      <c r="E53" s="69">
        <v>11783959</v>
      </c>
      <c r="F53" s="68">
        <v>12423716</v>
      </c>
    </row>
    <row r="54" spans="1:6" ht="11.25">
      <c r="A54" s="65" t="s">
        <v>87</v>
      </c>
      <c r="B54" s="68">
        <v>31582887</v>
      </c>
      <c r="C54" s="69">
        <v>32649941</v>
      </c>
      <c r="D54" s="68">
        <v>36672072</v>
      </c>
      <c r="E54" s="69">
        <v>39295587</v>
      </c>
      <c r="F54" s="68">
        <v>47831468</v>
      </c>
    </row>
    <row r="55" spans="1:6" ht="11.25">
      <c r="A55" s="65" t="s">
        <v>88</v>
      </c>
      <c r="B55" s="68">
        <v>5330842</v>
      </c>
      <c r="C55" s="69">
        <v>5628890</v>
      </c>
      <c r="D55" s="68">
        <v>6554522</v>
      </c>
      <c r="E55" s="69">
        <v>7099472</v>
      </c>
      <c r="F55" s="68">
        <v>6873113</v>
      </c>
    </row>
    <row r="56" spans="1:6" ht="11.25">
      <c r="A56" s="65" t="s">
        <v>89</v>
      </c>
      <c r="B56" s="68">
        <v>44894049</v>
      </c>
      <c r="C56" s="69">
        <v>52612664</v>
      </c>
      <c r="D56" s="68">
        <v>52191331</v>
      </c>
      <c r="E56" s="69">
        <v>55776197</v>
      </c>
      <c r="F56" s="68">
        <v>59951980</v>
      </c>
    </row>
    <row r="57" spans="1:6" ht="11.25">
      <c r="A57" s="65" t="s">
        <v>90</v>
      </c>
      <c r="B57" s="68">
        <v>171993512</v>
      </c>
      <c r="C57" s="69">
        <v>181978591</v>
      </c>
      <c r="D57" s="68">
        <v>202946289</v>
      </c>
      <c r="E57" s="69">
        <v>207392384</v>
      </c>
      <c r="F57" s="68">
        <v>238817225</v>
      </c>
    </row>
    <row r="58" spans="1:6" ht="11.25">
      <c r="A58" s="65" t="s">
        <v>91</v>
      </c>
      <c r="B58" s="68">
        <v>29759407</v>
      </c>
      <c r="C58" s="69">
        <v>32058471</v>
      </c>
      <c r="D58" s="68">
        <v>36312567</v>
      </c>
      <c r="E58" s="69">
        <v>37027913</v>
      </c>
      <c r="F58" s="68">
        <v>37350946</v>
      </c>
    </row>
    <row r="59" spans="1:6" ht="11.25">
      <c r="A59" s="65" t="s">
        <v>92</v>
      </c>
      <c r="B59" s="68">
        <v>7798921</v>
      </c>
      <c r="C59" s="69">
        <v>7631525</v>
      </c>
      <c r="D59" s="68">
        <v>9047583</v>
      </c>
      <c r="E59" s="69">
        <v>10313647</v>
      </c>
      <c r="F59" s="68">
        <v>11156171</v>
      </c>
    </row>
    <row r="60" spans="1:6" ht="11.25">
      <c r="A60" s="65" t="s">
        <v>93</v>
      </c>
      <c r="B60" s="68">
        <v>2431660</v>
      </c>
      <c r="C60" s="69">
        <v>2294091</v>
      </c>
      <c r="D60" s="68">
        <v>2559423</v>
      </c>
      <c r="E60" s="69">
        <v>5330740</v>
      </c>
      <c r="F60" s="68">
        <v>7477516</v>
      </c>
    </row>
    <row r="61" spans="1:6" ht="11.25">
      <c r="A61" s="65" t="s">
        <v>95</v>
      </c>
      <c r="B61" s="68">
        <v>55974156</v>
      </c>
      <c r="C61" s="69">
        <v>61083411</v>
      </c>
      <c r="D61" s="68">
        <v>75708963</v>
      </c>
      <c r="E61" s="69">
        <v>79436342</v>
      </c>
      <c r="F61" s="68">
        <v>73398552</v>
      </c>
    </row>
    <row r="62" spans="1:6" ht="11.25">
      <c r="A62" s="65"/>
      <c r="B62" s="68"/>
      <c r="C62" s="69"/>
      <c r="D62" s="68"/>
      <c r="E62" s="69"/>
      <c r="F62" s="68"/>
    </row>
    <row r="63" spans="1:6" ht="11.25">
      <c r="A63" s="65" t="s">
        <v>96</v>
      </c>
      <c r="B63" s="68">
        <v>111178396</v>
      </c>
      <c r="C63" s="69">
        <v>126830234</v>
      </c>
      <c r="D63" s="68">
        <v>118133123</v>
      </c>
      <c r="E63" s="69">
        <v>129378306</v>
      </c>
      <c r="F63" s="68">
        <v>134257031</v>
      </c>
    </row>
    <row r="64" spans="1:6" ht="11.25">
      <c r="A64" s="65" t="s">
        <v>97</v>
      </c>
      <c r="B64" s="68">
        <v>24327799</v>
      </c>
      <c r="C64" s="69">
        <v>24470020</v>
      </c>
      <c r="D64" s="68">
        <v>28668536</v>
      </c>
      <c r="E64" s="69">
        <v>31163641</v>
      </c>
      <c r="F64" s="68">
        <v>31747240</v>
      </c>
    </row>
    <row r="65" spans="1:6" ht="11.25">
      <c r="A65" s="65" t="s">
        <v>98</v>
      </c>
      <c r="B65" s="68">
        <v>79193043</v>
      </c>
      <c r="C65" s="69">
        <v>90924313</v>
      </c>
      <c r="D65" s="68">
        <v>96688882</v>
      </c>
      <c r="E65" s="69">
        <v>90127039</v>
      </c>
      <c r="F65" s="68">
        <v>99446924</v>
      </c>
    </row>
    <row r="66" spans="1:6" ht="11.25">
      <c r="A66" s="70" t="s">
        <v>99</v>
      </c>
      <c r="B66" s="71">
        <v>8586436</v>
      </c>
      <c r="C66" s="71">
        <v>8891389</v>
      </c>
      <c r="D66" s="71">
        <v>8764286</v>
      </c>
      <c r="E66" s="71">
        <v>10660549</v>
      </c>
      <c r="F66" s="71">
        <v>12021129</v>
      </c>
    </row>
    <row r="67" spans="1:256" ht="11.25">
      <c r="A67" s="103" t="s">
        <v>105</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row>
    <row r="68" spans="1:6" ht="11.25">
      <c r="A68" s="103" t="s">
        <v>106</v>
      </c>
      <c r="B68" s="103"/>
      <c r="C68" s="103"/>
      <c r="D68" s="103"/>
      <c r="E68" s="103"/>
      <c r="F68" s="103"/>
    </row>
  </sheetData>
  <mergeCells count="46">
    <mergeCell ref="IM67:IR67"/>
    <mergeCell ref="IS67:IV67"/>
    <mergeCell ref="HO67:HT67"/>
    <mergeCell ref="HU67:HZ67"/>
    <mergeCell ref="IA67:IF67"/>
    <mergeCell ref="IG67:IL67"/>
    <mergeCell ref="GQ67:GV67"/>
    <mergeCell ref="GW67:HB67"/>
    <mergeCell ref="HC67:HH67"/>
    <mergeCell ref="HI67:HN67"/>
    <mergeCell ref="FS67:FX67"/>
    <mergeCell ref="FY67:GD67"/>
    <mergeCell ref="GE67:GJ67"/>
    <mergeCell ref="GK67:GP67"/>
    <mergeCell ref="EU67:EZ67"/>
    <mergeCell ref="FA67:FF67"/>
    <mergeCell ref="FG67:FL67"/>
    <mergeCell ref="FM67:FR67"/>
    <mergeCell ref="DW67:EB67"/>
    <mergeCell ref="EC67:EH67"/>
    <mergeCell ref="EI67:EN67"/>
    <mergeCell ref="EO67:ET67"/>
    <mergeCell ref="CY67:DD67"/>
    <mergeCell ref="DE67:DJ67"/>
    <mergeCell ref="DK67:DP67"/>
    <mergeCell ref="DQ67:DV67"/>
    <mergeCell ref="CA67:CF67"/>
    <mergeCell ref="CG67:CL67"/>
    <mergeCell ref="CM67:CR67"/>
    <mergeCell ref="CS67:CX67"/>
    <mergeCell ref="BC67:BH67"/>
    <mergeCell ref="BI67:BN67"/>
    <mergeCell ref="BO67:BT67"/>
    <mergeCell ref="BU67:BZ67"/>
    <mergeCell ref="AE67:AJ67"/>
    <mergeCell ref="AK67:AP67"/>
    <mergeCell ref="AQ67:AV67"/>
    <mergeCell ref="AW67:BB67"/>
    <mergeCell ref="G67:L67"/>
    <mergeCell ref="M67:R67"/>
    <mergeCell ref="S67:X67"/>
    <mergeCell ref="Y67:AD67"/>
    <mergeCell ref="A1:F1"/>
    <mergeCell ref="A3:F3"/>
    <mergeCell ref="A68:F68"/>
    <mergeCell ref="A67:F67"/>
  </mergeCells>
  <printOptions horizontalCentered="1" verticalCentered="1"/>
  <pageMargins left="0.75" right="0.75" top="1" bottom="1" header="0.5" footer="0.5"/>
  <pageSetup fitToHeight="1" fitToWidth="1"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A1:M68"/>
  <sheetViews>
    <sheetView showGridLines="0" workbookViewId="0" topLeftCell="A1">
      <selection activeCell="A1" sqref="A1:G1"/>
    </sheetView>
  </sheetViews>
  <sheetFormatPr defaultColWidth="8.88671875" defaultRowHeight="15"/>
  <cols>
    <col min="1" max="1" width="14.5546875" style="1" customWidth="1"/>
    <col min="2" max="2" width="15.21484375" style="1" bestFit="1" customWidth="1"/>
    <col min="3" max="3" width="3.4453125" style="1" customWidth="1"/>
    <col min="4" max="4" width="11.21484375" style="1" customWidth="1"/>
    <col min="5" max="5" width="2.6640625" style="1" customWidth="1"/>
    <col min="6" max="6" width="12.77734375" style="1" customWidth="1"/>
    <col min="7" max="7" width="4.99609375" style="1" customWidth="1"/>
    <col min="8" max="8" width="13.3359375" style="1" customWidth="1"/>
    <col min="9" max="9" width="14.10546875" style="1" bestFit="1" customWidth="1"/>
    <col min="10" max="10" width="11.21484375" style="1" bestFit="1" customWidth="1"/>
    <col min="11" max="11" width="14.10546875" style="1" bestFit="1" customWidth="1"/>
    <col min="12" max="12" width="12.3359375" style="1" customWidth="1"/>
    <col min="13" max="13" width="7.77734375" style="1" bestFit="1" customWidth="1"/>
    <col min="14" max="14" width="8.99609375" style="18" bestFit="1" customWidth="1"/>
    <col min="15" max="16384" width="8.88671875" style="1" customWidth="1"/>
  </cols>
  <sheetData>
    <row r="1" spans="1:7" ht="12.75">
      <c r="A1" s="97" t="s">
        <v>135</v>
      </c>
      <c r="B1" s="107"/>
      <c r="C1" s="107"/>
      <c r="D1" s="107"/>
      <c r="E1" s="107"/>
      <c r="F1" s="107"/>
      <c r="G1" s="107"/>
    </row>
    <row r="2" spans="1:7" ht="12.75">
      <c r="A2" s="93"/>
      <c r="B2" s="95"/>
      <c r="C2" s="95"/>
      <c r="D2" s="95"/>
      <c r="E2" s="95"/>
      <c r="F2" s="95"/>
      <c r="G2" s="95"/>
    </row>
    <row r="3" spans="1:7" ht="15">
      <c r="A3" s="96" t="s">
        <v>39</v>
      </c>
      <c r="B3" s="108"/>
      <c r="C3" s="108"/>
      <c r="D3" s="108"/>
      <c r="E3" s="108"/>
      <c r="F3" s="108"/>
      <c r="G3" s="108"/>
    </row>
    <row r="4" spans="1:7" ht="15">
      <c r="A4" s="82"/>
      <c r="B4" s="84"/>
      <c r="C4" s="84"/>
      <c r="D4" s="84"/>
      <c r="E4" s="84"/>
      <c r="F4" s="84"/>
      <c r="G4" s="84"/>
    </row>
    <row r="5" spans="1:7" ht="15">
      <c r="A5" s="19" t="s">
        <v>40</v>
      </c>
      <c r="B5" s="111" t="s">
        <v>41</v>
      </c>
      <c r="C5" s="112"/>
      <c r="D5" s="111" t="s">
        <v>42</v>
      </c>
      <c r="E5" s="112"/>
      <c r="F5" s="109" t="s">
        <v>43</v>
      </c>
      <c r="G5" s="110"/>
    </row>
    <row r="6" spans="1:7" ht="11.25">
      <c r="A6" s="20" t="s">
        <v>44</v>
      </c>
      <c r="B6" s="21">
        <f>SUM(B8:B66)</f>
        <v>18957597107</v>
      </c>
      <c r="C6" s="22"/>
      <c r="D6" s="10">
        <f>SUM(D8:D66)</f>
        <v>7439817</v>
      </c>
      <c r="E6" s="10"/>
      <c r="F6" s="23">
        <f>(B6/D6)</f>
        <v>2548.126802984536</v>
      </c>
      <c r="G6" s="5"/>
    </row>
    <row r="7" spans="1:7" ht="11.25">
      <c r="A7" s="24"/>
      <c r="B7" s="25"/>
      <c r="C7" s="26"/>
      <c r="D7" s="27"/>
      <c r="E7" s="27"/>
      <c r="F7" s="28"/>
      <c r="G7" s="5"/>
    </row>
    <row r="8" spans="1:13" ht="11.25">
      <c r="A8" s="20" t="s">
        <v>45</v>
      </c>
      <c r="B8" s="29">
        <v>200240037</v>
      </c>
      <c r="C8" s="22"/>
      <c r="D8" s="10">
        <v>109580</v>
      </c>
      <c r="E8" s="10"/>
      <c r="F8" s="23">
        <f aca="true" t="shared" si="0" ref="F8:F17">(B8/D8)</f>
        <v>1827.3410932651943</v>
      </c>
      <c r="G8" s="4"/>
      <c r="H8" s="10"/>
      <c r="I8" s="10"/>
      <c r="K8" s="10"/>
      <c r="L8" s="10"/>
      <c r="M8" s="18"/>
    </row>
    <row r="9" spans="1:13" ht="11.25">
      <c r="A9" s="20" t="s">
        <v>46</v>
      </c>
      <c r="B9" s="30">
        <v>77905418</v>
      </c>
      <c r="C9" s="4"/>
      <c r="D9" s="10">
        <v>29030</v>
      </c>
      <c r="E9" s="10"/>
      <c r="F9" s="28">
        <f t="shared" si="0"/>
        <v>2683.6175680330693</v>
      </c>
      <c r="G9" s="4"/>
      <c r="H9" s="10"/>
      <c r="I9" s="10"/>
      <c r="K9" s="10"/>
      <c r="L9" s="10"/>
      <c r="M9" s="18"/>
    </row>
    <row r="10" spans="1:13" ht="11.25">
      <c r="A10" s="20" t="s">
        <v>47</v>
      </c>
      <c r="B10" s="30">
        <v>212384196</v>
      </c>
      <c r="C10" s="4"/>
      <c r="D10" s="10">
        <v>89688</v>
      </c>
      <c r="E10" s="10"/>
      <c r="F10" s="28">
        <f t="shared" si="0"/>
        <v>2368.0335830880385</v>
      </c>
      <c r="G10" s="4"/>
      <c r="H10" s="10"/>
      <c r="I10" s="10"/>
      <c r="J10" s="10"/>
      <c r="K10" s="10"/>
      <c r="L10" s="10"/>
      <c r="M10" s="18"/>
    </row>
    <row r="11" spans="1:13" ht="11.25">
      <c r="A11" s="20" t="s">
        <v>48</v>
      </c>
      <c r="B11" s="30">
        <v>122150043</v>
      </c>
      <c r="C11" s="4"/>
      <c r="D11" s="10">
        <v>73418</v>
      </c>
      <c r="E11" s="10"/>
      <c r="F11" s="28">
        <f t="shared" si="0"/>
        <v>1663.7615162494212</v>
      </c>
      <c r="G11" s="4"/>
      <c r="H11" s="10"/>
      <c r="I11" s="10"/>
      <c r="K11" s="10"/>
      <c r="L11" s="10"/>
      <c r="M11" s="18"/>
    </row>
    <row r="12" spans="1:13" ht="11.25">
      <c r="A12" s="20" t="s">
        <v>49</v>
      </c>
      <c r="B12" s="30">
        <v>1987761937</v>
      </c>
      <c r="C12" s="4"/>
      <c r="D12" s="10">
        <v>781260</v>
      </c>
      <c r="E12" s="10"/>
      <c r="F12" s="28">
        <f t="shared" si="0"/>
        <v>2544.3027122852827</v>
      </c>
      <c r="G12" s="4"/>
      <c r="H12" s="10"/>
      <c r="I12" s="10"/>
      <c r="K12" s="10"/>
      <c r="L12" s="10"/>
      <c r="M12" s="18"/>
    </row>
    <row r="13" spans="1:13" ht="11.25">
      <c r="A13" s="20" t="s">
        <v>50</v>
      </c>
      <c r="B13" s="30">
        <v>189729840</v>
      </c>
      <c r="C13" s="4"/>
      <c r="D13" s="10">
        <v>70782</v>
      </c>
      <c r="E13" s="10"/>
      <c r="F13" s="28">
        <f t="shared" si="0"/>
        <v>2680.4814783419515</v>
      </c>
      <c r="G13" s="4"/>
      <c r="H13" s="10"/>
      <c r="I13" s="10"/>
      <c r="K13" s="10"/>
      <c r="L13" s="10"/>
      <c r="M13" s="18"/>
    </row>
    <row r="14" spans="1:13" ht="11.25">
      <c r="A14" s="20" t="s">
        <v>51</v>
      </c>
      <c r="B14" s="30">
        <v>202950268</v>
      </c>
      <c r="C14" s="4"/>
      <c r="D14" s="10">
        <v>80871</v>
      </c>
      <c r="E14" s="10"/>
      <c r="F14" s="28">
        <f t="shared" si="0"/>
        <v>2509.555563799137</v>
      </c>
      <c r="G14" s="4"/>
      <c r="H14" s="10"/>
      <c r="I14" s="10"/>
      <c r="K14" s="10"/>
      <c r="L14" s="10"/>
      <c r="M14" s="18"/>
    </row>
    <row r="15" spans="1:13" ht="11.25">
      <c r="A15" s="20" t="s">
        <v>52</v>
      </c>
      <c r="B15" s="30">
        <v>53405899</v>
      </c>
      <c r="C15" s="4"/>
      <c r="D15" s="10">
        <v>27349</v>
      </c>
      <c r="E15" s="10"/>
      <c r="F15" s="28">
        <f t="shared" si="0"/>
        <v>1952.7550915938425</v>
      </c>
      <c r="G15" s="4"/>
      <c r="H15" s="10"/>
      <c r="I15" s="10"/>
      <c r="J15" s="10"/>
      <c r="K15" s="10"/>
      <c r="L15" s="10"/>
      <c r="M15" s="18"/>
    </row>
    <row r="16" spans="1:13" ht="11.25">
      <c r="A16" s="20" t="s">
        <v>53</v>
      </c>
      <c r="B16" s="30">
        <v>37760166</v>
      </c>
      <c r="C16" s="4"/>
      <c r="D16" s="10">
        <v>15716</v>
      </c>
      <c r="E16" s="10"/>
      <c r="F16" s="28">
        <f t="shared" si="0"/>
        <v>2402.657546449478</v>
      </c>
      <c r="G16" s="4"/>
      <c r="H16" s="10"/>
      <c r="I16" s="10"/>
      <c r="K16" s="10"/>
      <c r="L16" s="10"/>
      <c r="M16" s="18"/>
    </row>
    <row r="17" spans="1:13" ht="11.25">
      <c r="A17" s="20" t="s">
        <v>54</v>
      </c>
      <c r="B17" s="30">
        <v>700413455</v>
      </c>
      <c r="C17" s="4"/>
      <c r="D17" s="10">
        <v>326243</v>
      </c>
      <c r="E17" s="10"/>
      <c r="F17" s="28">
        <f t="shared" si="0"/>
        <v>2146.907228660845</v>
      </c>
      <c r="G17" s="4"/>
      <c r="H17" s="10"/>
      <c r="I17" s="10"/>
      <c r="K17" s="10"/>
      <c r="L17" s="10"/>
      <c r="M17" s="18"/>
    </row>
    <row r="18" spans="1:13" ht="11.25">
      <c r="A18" s="20"/>
      <c r="B18" s="30"/>
      <c r="C18" s="4"/>
      <c r="D18" s="10"/>
      <c r="E18" s="10"/>
      <c r="F18" s="28"/>
      <c r="G18" s="4"/>
      <c r="H18" s="10"/>
      <c r="I18" s="10"/>
      <c r="K18" s="10"/>
      <c r="L18" s="10"/>
      <c r="M18" s="18"/>
    </row>
    <row r="19" spans="1:13" ht="11.25">
      <c r="A19" s="20" t="s">
        <v>55</v>
      </c>
      <c r="B19" s="30">
        <v>383496014</v>
      </c>
      <c r="C19" s="4"/>
      <c r="D19" s="10">
        <v>186813</v>
      </c>
      <c r="E19" s="10"/>
      <c r="F19" s="28">
        <f aca="true" t="shared" si="1" ref="F19:F28">(B19/D19)</f>
        <v>2052.8336571865984</v>
      </c>
      <c r="G19" s="4"/>
      <c r="H19" s="10"/>
      <c r="I19" s="10"/>
      <c r="K19" s="10"/>
      <c r="L19" s="10"/>
      <c r="M19" s="18"/>
    </row>
    <row r="20" spans="1:13" ht="11.25">
      <c r="A20" s="20" t="s">
        <v>56</v>
      </c>
      <c r="B20" s="30">
        <v>7451417</v>
      </c>
      <c r="C20" s="4"/>
      <c r="D20" s="10">
        <v>5686</v>
      </c>
      <c r="E20" s="10"/>
      <c r="F20" s="28">
        <f t="shared" si="1"/>
        <v>1310.484875131903</v>
      </c>
      <c r="G20" s="4"/>
      <c r="H20" s="10"/>
      <c r="I20" s="10"/>
      <c r="K20" s="10"/>
      <c r="L20" s="10"/>
      <c r="M20" s="18"/>
    </row>
    <row r="21" spans="1:13" ht="11.25">
      <c r="A21" s="20" t="s">
        <v>57</v>
      </c>
      <c r="B21" s="30">
        <v>69349488</v>
      </c>
      <c r="C21" s="4"/>
      <c r="D21" s="10">
        <v>29353</v>
      </c>
      <c r="E21" s="10"/>
      <c r="F21" s="28">
        <f t="shared" si="1"/>
        <v>2362.6030729397335</v>
      </c>
      <c r="G21" s="4"/>
      <c r="H21" s="10"/>
      <c r="I21" s="10"/>
      <c r="J21" s="10"/>
      <c r="K21" s="10"/>
      <c r="L21" s="10"/>
      <c r="M21" s="18"/>
    </row>
    <row r="22" spans="1:13" ht="11.25">
      <c r="A22" s="20" t="s">
        <v>58</v>
      </c>
      <c r="B22" s="30">
        <v>87410927</v>
      </c>
      <c r="C22" s="4"/>
      <c r="D22" s="10">
        <v>42490</v>
      </c>
      <c r="E22" s="10"/>
      <c r="F22" s="28">
        <f t="shared" si="1"/>
        <v>2057.2117439397507</v>
      </c>
      <c r="G22" s="4"/>
      <c r="H22" s="10"/>
      <c r="I22" s="10"/>
      <c r="K22" s="10"/>
      <c r="L22" s="10"/>
      <c r="M22" s="18"/>
    </row>
    <row r="23" spans="1:13" ht="11.25">
      <c r="A23" s="20" t="s">
        <v>59</v>
      </c>
      <c r="B23" s="30">
        <v>424100350</v>
      </c>
      <c r="C23" s="4"/>
      <c r="D23" s="10">
        <v>172627</v>
      </c>
      <c r="E23" s="10"/>
      <c r="F23" s="28">
        <f t="shared" si="1"/>
        <v>2456.744020344442</v>
      </c>
      <c r="G23" s="4"/>
      <c r="H23" s="10"/>
      <c r="I23" s="10"/>
      <c r="K23" s="10"/>
      <c r="L23" s="10"/>
      <c r="M23" s="18"/>
    </row>
    <row r="24" spans="1:13" ht="11.25">
      <c r="A24" s="20" t="s">
        <v>60</v>
      </c>
      <c r="B24" s="30">
        <v>366781739</v>
      </c>
      <c r="C24" s="4"/>
      <c r="D24" s="10">
        <v>143071</v>
      </c>
      <c r="E24" s="10"/>
      <c r="F24" s="28">
        <f t="shared" si="1"/>
        <v>2563.6344122848095</v>
      </c>
      <c r="G24" s="4"/>
      <c r="H24" s="10"/>
      <c r="I24" s="10"/>
      <c r="K24" s="10"/>
      <c r="L24" s="10"/>
      <c r="M24" s="18"/>
    </row>
    <row r="25" spans="1:13" ht="11.25">
      <c r="A25" s="20" t="s">
        <v>61</v>
      </c>
      <c r="B25" s="30">
        <v>236936971</v>
      </c>
      <c r="C25" s="4"/>
      <c r="D25" s="10">
        <v>123407</v>
      </c>
      <c r="E25" s="10"/>
      <c r="F25" s="28">
        <f t="shared" si="1"/>
        <v>1919.9637864950935</v>
      </c>
      <c r="G25" s="4"/>
      <c r="H25" s="10"/>
      <c r="I25" s="10"/>
      <c r="K25" s="10"/>
      <c r="L25" s="10"/>
      <c r="M25" s="18"/>
    </row>
    <row r="26" spans="1:13" ht="11.25">
      <c r="A26" s="20" t="s">
        <v>62</v>
      </c>
      <c r="B26" s="30">
        <v>127176292</v>
      </c>
      <c r="C26" s="4"/>
      <c r="D26" s="10">
        <v>64166</v>
      </c>
      <c r="E26" s="10"/>
      <c r="F26" s="28">
        <f t="shared" si="1"/>
        <v>1981.9887791041986</v>
      </c>
      <c r="G26" s="4"/>
      <c r="H26" s="10"/>
      <c r="I26" s="10"/>
      <c r="K26" s="10"/>
      <c r="L26" s="10"/>
      <c r="M26" s="18"/>
    </row>
    <row r="27" spans="1:13" ht="11.25">
      <c r="A27" s="20" t="s">
        <v>63</v>
      </c>
      <c r="B27" s="30">
        <v>248957397</v>
      </c>
      <c r="C27" s="4"/>
      <c r="D27" s="10">
        <v>125988</v>
      </c>
      <c r="E27" s="10"/>
      <c r="F27" s="28">
        <f t="shared" si="1"/>
        <v>1976.0405514810934</v>
      </c>
      <c r="G27" s="4"/>
      <c r="H27" s="10"/>
      <c r="I27" s="10"/>
      <c r="J27" s="10"/>
      <c r="K27" s="10"/>
      <c r="L27" s="10"/>
      <c r="M27" s="18"/>
    </row>
    <row r="28" spans="1:13" ht="11.25">
      <c r="A28" s="20" t="s">
        <v>64</v>
      </c>
      <c r="B28" s="30">
        <v>233491509</v>
      </c>
      <c r="C28" s="4"/>
      <c r="D28" s="10">
        <v>118774</v>
      </c>
      <c r="E28" s="10"/>
      <c r="F28" s="28">
        <f t="shared" si="1"/>
        <v>1965.846978294913</v>
      </c>
      <c r="G28" s="4"/>
      <c r="H28" s="10"/>
      <c r="I28" s="10"/>
      <c r="K28" s="10"/>
      <c r="L28" s="10"/>
      <c r="M28" s="18"/>
    </row>
    <row r="29" spans="1:13" ht="11.25">
      <c r="A29" s="20"/>
      <c r="B29" s="30"/>
      <c r="C29" s="4"/>
      <c r="D29" s="10"/>
      <c r="E29" s="10"/>
      <c r="F29" s="28"/>
      <c r="G29" s="4"/>
      <c r="H29" s="10"/>
      <c r="I29" s="10"/>
      <c r="K29" s="10"/>
      <c r="L29" s="10"/>
      <c r="M29" s="18"/>
    </row>
    <row r="30" spans="1:13" ht="11.25">
      <c r="A30" s="20" t="s">
        <v>65</v>
      </c>
      <c r="B30" s="30">
        <v>95101117</v>
      </c>
      <c r="C30" s="4"/>
      <c r="D30" s="10">
        <v>42089</v>
      </c>
      <c r="E30" s="10"/>
      <c r="F30" s="28">
        <f aca="true" t="shared" si="2" ref="F30:F39">(B30/D30)</f>
        <v>2259.5242699992873</v>
      </c>
      <c r="G30" s="4"/>
      <c r="H30" s="10"/>
      <c r="I30" s="10"/>
      <c r="J30" s="10"/>
      <c r="K30" s="10"/>
      <c r="L30" s="10"/>
      <c r="M30" s="18"/>
    </row>
    <row r="31" spans="1:13" ht="11.25">
      <c r="A31" s="20" t="s">
        <v>66</v>
      </c>
      <c r="B31" s="30">
        <v>379403201</v>
      </c>
      <c r="C31" s="4"/>
      <c r="D31" s="10">
        <v>147738</v>
      </c>
      <c r="E31" s="10"/>
      <c r="F31" s="28">
        <f t="shared" si="2"/>
        <v>2568.081339939623</v>
      </c>
      <c r="G31" s="4"/>
      <c r="H31" s="10"/>
      <c r="I31" s="10"/>
      <c r="K31" s="10"/>
      <c r="L31" s="10"/>
      <c r="M31" s="18"/>
    </row>
    <row r="32" spans="1:13" ht="11.25">
      <c r="A32" s="20" t="s">
        <v>67</v>
      </c>
      <c r="B32" s="30">
        <v>363060179</v>
      </c>
      <c r="C32" s="4"/>
      <c r="D32" s="10">
        <v>108387</v>
      </c>
      <c r="E32" s="10"/>
      <c r="F32" s="28">
        <f t="shared" si="2"/>
        <v>3349.6653565464494</v>
      </c>
      <c r="G32" s="4"/>
      <c r="H32" s="10"/>
      <c r="I32" s="10"/>
      <c r="K32" s="10"/>
      <c r="L32" s="10"/>
      <c r="M32" s="18"/>
    </row>
    <row r="33" spans="1:13" ht="11.25">
      <c r="A33" s="20" t="s">
        <v>68</v>
      </c>
      <c r="B33" s="30">
        <v>1385225776</v>
      </c>
      <c r="C33" s="4"/>
      <c r="D33" s="10">
        <v>434814</v>
      </c>
      <c r="E33" s="10"/>
      <c r="F33" s="28">
        <f t="shared" si="2"/>
        <v>3185.7892708146474</v>
      </c>
      <c r="G33" s="4"/>
      <c r="H33" s="10"/>
      <c r="I33" s="10"/>
      <c r="K33" s="10"/>
      <c r="L33" s="10"/>
      <c r="M33" s="18"/>
    </row>
    <row r="34" spans="1:13" ht="11.25">
      <c r="A34" s="20" t="s">
        <v>69</v>
      </c>
      <c r="B34" s="30">
        <v>512122192</v>
      </c>
      <c r="C34" s="4"/>
      <c r="D34" s="10">
        <v>151692</v>
      </c>
      <c r="E34" s="10"/>
      <c r="F34" s="28">
        <f t="shared" si="2"/>
        <v>3376.0659230546107</v>
      </c>
      <c r="G34" s="4"/>
      <c r="H34" s="10"/>
      <c r="I34" s="10"/>
      <c r="K34" s="10"/>
      <c r="L34" s="10"/>
      <c r="M34" s="18"/>
    </row>
    <row r="35" spans="1:13" ht="11.25">
      <c r="A35" s="20" t="s">
        <v>70</v>
      </c>
      <c r="B35" s="30">
        <v>158091621</v>
      </c>
      <c r="C35" s="4"/>
      <c r="D35" s="10">
        <v>102366</v>
      </c>
      <c r="E35" s="10"/>
      <c r="F35" s="28">
        <f t="shared" si="2"/>
        <v>1544.3762675106968</v>
      </c>
      <c r="G35" s="4"/>
      <c r="H35" s="10"/>
      <c r="I35" s="10"/>
      <c r="K35" s="10"/>
      <c r="L35" s="10"/>
      <c r="M35" s="18"/>
    </row>
    <row r="36" spans="1:13" ht="11.25">
      <c r="A36" s="20" t="s">
        <v>71</v>
      </c>
      <c r="B36" s="30">
        <v>372654718</v>
      </c>
      <c r="C36" s="4"/>
      <c r="D36" s="10">
        <v>163727</v>
      </c>
      <c r="E36" s="10"/>
      <c r="F36" s="28">
        <f t="shared" si="2"/>
        <v>2276.073695847356</v>
      </c>
      <c r="G36" s="4"/>
      <c r="H36" s="10"/>
      <c r="I36" s="10"/>
      <c r="K36" s="10"/>
      <c r="L36" s="10"/>
      <c r="M36" s="18"/>
    </row>
    <row r="37" spans="1:13" ht="11.25">
      <c r="A37" s="20" t="s">
        <v>72</v>
      </c>
      <c r="B37" s="30">
        <v>41027136</v>
      </c>
      <c r="C37" s="4"/>
      <c r="D37" s="10">
        <v>23690</v>
      </c>
      <c r="E37" s="10"/>
      <c r="F37" s="28">
        <f t="shared" si="2"/>
        <v>1731.833516251583</v>
      </c>
      <c r="G37" s="4"/>
      <c r="H37" s="10"/>
      <c r="I37" s="10"/>
      <c r="J37" s="10"/>
      <c r="K37" s="10"/>
      <c r="L37" s="10"/>
      <c r="M37" s="18"/>
    </row>
    <row r="38" spans="1:13" ht="11.25">
      <c r="A38" s="20" t="s">
        <v>73</v>
      </c>
      <c r="B38" s="30">
        <v>159886802</v>
      </c>
      <c r="C38" s="4"/>
      <c r="D38" s="10">
        <v>56971</v>
      </c>
      <c r="E38" s="10"/>
      <c r="F38" s="28">
        <f t="shared" si="2"/>
        <v>2806.459461831458</v>
      </c>
      <c r="G38" s="4"/>
      <c r="H38" s="10"/>
      <c r="I38" s="10"/>
      <c r="K38" s="10"/>
      <c r="L38" s="10"/>
      <c r="M38" s="18"/>
    </row>
    <row r="39" spans="1:13" ht="11.25">
      <c r="A39" s="20" t="s">
        <v>74</v>
      </c>
      <c r="B39" s="30">
        <v>84050142</v>
      </c>
      <c r="C39" s="4"/>
      <c r="D39" s="10">
        <v>37876</v>
      </c>
      <c r="E39" s="10"/>
      <c r="F39" s="28">
        <f t="shared" si="2"/>
        <v>2219.0870736086176</v>
      </c>
      <c r="G39" s="4"/>
      <c r="H39" s="10"/>
      <c r="I39" s="10"/>
      <c r="K39" s="10"/>
      <c r="L39" s="10"/>
      <c r="M39" s="18"/>
    </row>
    <row r="40" spans="1:13" ht="11.25">
      <c r="A40" s="20"/>
      <c r="B40" s="30"/>
      <c r="C40" s="4"/>
      <c r="D40" s="10"/>
      <c r="E40" s="10"/>
      <c r="F40" s="28"/>
      <c r="G40" s="4"/>
      <c r="H40" s="10"/>
      <c r="I40" s="10"/>
      <c r="K40" s="10"/>
      <c r="L40" s="10"/>
      <c r="M40" s="18"/>
    </row>
    <row r="41" spans="1:13" ht="11.25">
      <c r="A41" s="20" t="s">
        <v>75</v>
      </c>
      <c r="B41" s="30">
        <v>73225761</v>
      </c>
      <c r="C41" s="4"/>
      <c r="D41" s="10">
        <v>26702</v>
      </c>
      <c r="E41" s="10"/>
      <c r="F41" s="28">
        <f aca="true" t="shared" si="3" ref="F41:F50">(B41/D41)</f>
        <v>2742.3324470077146</v>
      </c>
      <c r="G41" s="4"/>
      <c r="H41" s="10"/>
      <c r="I41" s="10"/>
      <c r="K41" s="10"/>
      <c r="L41" s="10"/>
      <c r="M41" s="18"/>
    </row>
    <row r="42" spans="1:13" ht="11.25">
      <c r="A42" s="20" t="s">
        <v>76</v>
      </c>
      <c r="B42" s="30">
        <v>724682527</v>
      </c>
      <c r="C42" s="4"/>
      <c r="D42" s="10">
        <v>222025</v>
      </c>
      <c r="E42" s="10"/>
      <c r="F42" s="28">
        <f t="shared" si="3"/>
        <v>3263.968143227114</v>
      </c>
      <c r="G42" s="4"/>
      <c r="H42" s="10"/>
      <c r="I42" s="10"/>
      <c r="J42" s="10"/>
      <c r="K42" s="10"/>
      <c r="L42" s="10"/>
      <c r="M42" s="18"/>
    </row>
    <row r="43" spans="1:13" ht="11.25">
      <c r="A43" s="20" t="s">
        <v>77</v>
      </c>
      <c r="B43" s="30">
        <v>43594822</v>
      </c>
      <c r="C43" s="4"/>
      <c r="D43" s="10">
        <v>21631</v>
      </c>
      <c r="E43" s="10"/>
      <c r="F43" s="28">
        <f t="shared" si="3"/>
        <v>2015.3863436734316</v>
      </c>
      <c r="G43" s="4"/>
      <c r="H43" s="10"/>
      <c r="I43" s="10"/>
      <c r="J43" s="10"/>
      <c r="K43" s="10"/>
      <c r="L43" s="10"/>
      <c r="M43" s="18"/>
    </row>
    <row r="44" spans="1:13" ht="11.25">
      <c r="A44" s="20" t="s">
        <v>78</v>
      </c>
      <c r="B44" s="30">
        <v>1148800884</v>
      </c>
      <c r="C44" s="4"/>
      <c r="D44" s="10">
        <v>442034</v>
      </c>
      <c r="E44" s="10"/>
      <c r="F44" s="28">
        <f t="shared" si="3"/>
        <v>2598.897107462322</v>
      </c>
      <c r="G44" s="4"/>
      <c r="H44" s="10"/>
      <c r="I44" s="10"/>
      <c r="K44" s="10"/>
      <c r="L44" s="10"/>
      <c r="M44" s="18"/>
    </row>
    <row r="45" spans="1:13" ht="11.25">
      <c r="A45" s="20" t="s">
        <v>79</v>
      </c>
      <c r="B45" s="30">
        <v>430346008</v>
      </c>
      <c r="C45" s="4"/>
      <c r="D45" s="10">
        <v>233756</v>
      </c>
      <c r="E45" s="10"/>
      <c r="F45" s="28">
        <f t="shared" si="3"/>
        <v>1841.0051848936498</v>
      </c>
      <c r="G45" s="4"/>
      <c r="H45" s="10"/>
      <c r="I45" s="10"/>
      <c r="K45" s="10"/>
      <c r="L45" s="10"/>
      <c r="M45" s="18"/>
    </row>
    <row r="46" spans="1:13" ht="11.25">
      <c r="A46" s="20" t="s">
        <v>80</v>
      </c>
      <c r="B46" s="30">
        <v>47628668</v>
      </c>
      <c r="C46" s="4"/>
      <c r="D46" s="10">
        <v>20197</v>
      </c>
      <c r="E46" s="10"/>
      <c r="F46" s="28">
        <f t="shared" si="3"/>
        <v>2358.2050799623707</v>
      </c>
      <c r="G46" s="4"/>
      <c r="H46" s="10"/>
      <c r="I46" s="10"/>
      <c r="K46" s="10"/>
      <c r="L46" s="10"/>
      <c r="M46" s="18"/>
    </row>
    <row r="47" spans="1:13" ht="11.25">
      <c r="A47" s="20" t="s">
        <v>81</v>
      </c>
      <c r="B47" s="30">
        <v>1461376935</v>
      </c>
      <c r="C47" s="4"/>
      <c r="D47" s="10">
        <v>481723</v>
      </c>
      <c r="E47" s="10"/>
      <c r="F47" s="28">
        <f t="shared" si="3"/>
        <v>3033.6457570014304</v>
      </c>
      <c r="G47" s="4"/>
      <c r="H47" s="10"/>
      <c r="I47" s="10"/>
      <c r="J47" s="10"/>
      <c r="K47" s="10"/>
      <c r="L47" s="10"/>
      <c r="M47" s="18"/>
    </row>
    <row r="48" spans="1:13" ht="11.25">
      <c r="A48" s="20" t="s">
        <v>82</v>
      </c>
      <c r="B48" s="30">
        <v>116245538</v>
      </c>
      <c r="C48" s="4"/>
      <c r="D48" s="10">
        <v>64748</v>
      </c>
      <c r="E48" s="10"/>
      <c r="F48" s="28">
        <f t="shared" si="3"/>
        <v>1795.3533390992773</v>
      </c>
      <c r="G48" s="4"/>
      <c r="H48" s="10"/>
      <c r="I48" s="10"/>
      <c r="K48" s="10"/>
      <c r="L48" s="10"/>
      <c r="M48" s="18"/>
    </row>
    <row r="49" spans="1:13" ht="11.25">
      <c r="A49" s="20" t="s">
        <v>83</v>
      </c>
      <c r="B49" s="30">
        <v>271048814</v>
      </c>
      <c r="C49" s="4"/>
      <c r="D49" s="10">
        <v>112404</v>
      </c>
      <c r="E49" s="10"/>
      <c r="F49" s="28">
        <f t="shared" si="3"/>
        <v>2411.3805024732214</v>
      </c>
      <c r="G49" s="4"/>
      <c r="H49" s="10"/>
      <c r="I49" s="10"/>
      <c r="K49" s="10"/>
      <c r="L49" s="10"/>
      <c r="M49" s="18"/>
    </row>
    <row r="50" spans="1:13" ht="11.25">
      <c r="A50" s="20" t="s">
        <v>84</v>
      </c>
      <c r="B50" s="30">
        <v>1252202021</v>
      </c>
      <c r="C50" s="4"/>
      <c r="D50" s="10">
        <v>413840</v>
      </c>
      <c r="E50" s="10"/>
      <c r="F50" s="28">
        <f t="shared" si="3"/>
        <v>3025.8119587280107</v>
      </c>
      <c r="G50" s="4"/>
      <c r="H50" s="10"/>
      <c r="I50" s="10"/>
      <c r="K50" s="10"/>
      <c r="L50" s="10"/>
      <c r="M50" s="18"/>
    </row>
    <row r="51" spans="1:13" ht="11.25">
      <c r="A51" s="20"/>
      <c r="B51" s="30"/>
      <c r="C51" s="4"/>
      <c r="D51" s="10"/>
      <c r="E51" s="10"/>
      <c r="F51" s="28"/>
      <c r="G51" s="4"/>
      <c r="H51" s="10"/>
      <c r="I51" s="10"/>
      <c r="K51" s="10"/>
      <c r="L51" s="10"/>
      <c r="M51" s="18"/>
    </row>
    <row r="52" spans="1:13" ht="11.25">
      <c r="A52" s="20" t="s">
        <v>85</v>
      </c>
      <c r="B52" s="30">
        <v>195882360</v>
      </c>
      <c r="C52" s="4"/>
      <c r="D52" s="10">
        <v>95053</v>
      </c>
      <c r="E52" s="10"/>
      <c r="F52" s="28">
        <f aca="true" t="shared" si="4" ref="F52:F59">(B52/D52)</f>
        <v>2060.7698862739735</v>
      </c>
      <c r="G52" s="4"/>
      <c r="H52" s="10"/>
      <c r="I52" s="10"/>
      <c r="K52" s="10"/>
      <c r="L52" s="10"/>
      <c r="M52" s="18"/>
    </row>
    <row r="53" spans="1:13" ht="11.25">
      <c r="A53" s="20" t="s">
        <v>86</v>
      </c>
      <c r="B53" s="30">
        <v>48928336</v>
      </c>
      <c r="C53" s="4"/>
      <c r="D53" s="10">
        <v>20382</v>
      </c>
      <c r="E53" s="10"/>
      <c r="F53" s="28">
        <f t="shared" si="4"/>
        <v>2400.5659895986655</v>
      </c>
      <c r="G53" s="4"/>
      <c r="H53" s="10"/>
      <c r="I53" s="10"/>
      <c r="J53" s="10"/>
      <c r="K53" s="10"/>
      <c r="L53" s="10"/>
      <c r="M53" s="18"/>
    </row>
    <row r="54" spans="1:13" ht="11.25">
      <c r="A54" s="20" t="s">
        <v>87</v>
      </c>
      <c r="B54" s="30">
        <v>208155682</v>
      </c>
      <c r="C54" s="4"/>
      <c r="D54" s="10">
        <v>99538</v>
      </c>
      <c r="E54" s="10"/>
      <c r="F54" s="28">
        <f t="shared" si="4"/>
        <v>2091.2182483071792</v>
      </c>
      <c r="G54" s="4"/>
      <c r="H54" s="10"/>
      <c r="I54" s="10"/>
      <c r="K54" s="10"/>
      <c r="L54" s="10"/>
      <c r="M54" s="18"/>
    </row>
    <row r="55" spans="1:13" ht="11.25">
      <c r="A55" s="20" t="s">
        <v>88</v>
      </c>
      <c r="B55" s="30">
        <v>47463266</v>
      </c>
      <c r="C55" s="4"/>
      <c r="D55" s="10">
        <v>22120</v>
      </c>
      <c r="E55" s="10"/>
      <c r="F55" s="28">
        <f t="shared" si="4"/>
        <v>2145.717269439421</v>
      </c>
      <c r="G55" s="4"/>
      <c r="H55" s="10"/>
      <c r="I55" s="10"/>
      <c r="K55" s="10"/>
      <c r="L55" s="10"/>
      <c r="M55" s="18"/>
    </row>
    <row r="56" spans="1:13" ht="11.25">
      <c r="A56" s="20" t="s">
        <v>89</v>
      </c>
      <c r="B56" s="30">
        <v>276337064</v>
      </c>
      <c r="C56" s="4"/>
      <c r="D56" s="10">
        <v>128737</v>
      </c>
      <c r="E56" s="10"/>
      <c r="F56" s="28">
        <f t="shared" si="4"/>
        <v>2146.5240296107568</v>
      </c>
      <c r="G56" s="4"/>
      <c r="H56" s="10"/>
      <c r="I56" s="10"/>
      <c r="K56" s="10"/>
      <c r="L56" s="10"/>
      <c r="M56" s="18"/>
    </row>
    <row r="57" spans="1:13" ht="11.25">
      <c r="A57" s="20" t="s">
        <v>90</v>
      </c>
      <c r="B57" s="30">
        <v>1174224930</v>
      </c>
      <c r="C57" s="4"/>
      <c r="D57" s="10">
        <v>347535</v>
      </c>
      <c r="E57" s="10"/>
      <c r="F57" s="28">
        <f t="shared" si="4"/>
        <v>3378.724243601364</v>
      </c>
      <c r="G57" s="4"/>
      <c r="H57" s="10"/>
      <c r="I57" s="10"/>
      <c r="K57" s="10"/>
      <c r="L57" s="10"/>
      <c r="M57" s="18"/>
    </row>
    <row r="58" spans="1:13" ht="11.25">
      <c r="A58" s="20" t="s">
        <v>91</v>
      </c>
      <c r="B58" s="30">
        <v>127370896</v>
      </c>
      <c r="C58" s="4"/>
      <c r="D58" s="10">
        <v>57076</v>
      </c>
      <c r="E58" s="10"/>
      <c r="F58" s="28">
        <f t="shared" si="4"/>
        <v>2231.601653935104</v>
      </c>
      <c r="G58" s="4"/>
      <c r="H58" s="10"/>
      <c r="I58" s="10"/>
      <c r="J58" s="10"/>
      <c r="K58" s="10"/>
      <c r="L58" s="10"/>
      <c r="M58" s="18"/>
    </row>
    <row r="59" spans="1:13" ht="11.25">
      <c r="A59" s="20" t="s">
        <v>92</v>
      </c>
      <c r="B59" s="30">
        <v>40697472</v>
      </c>
      <c r="C59" s="4"/>
      <c r="D59" s="10">
        <v>16304</v>
      </c>
      <c r="E59" s="10"/>
      <c r="F59" s="28">
        <f t="shared" si="4"/>
        <v>2496.1648675171737</v>
      </c>
      <c r="G59" s="4"/>
      <c r="H59" s="10"/>
      <c r="I59" s="10"/>
      <c r="J59" s="10"/>
      <c r="K59" s="10"/>
      <c r="L59" s="10"/>
      <c r="M59" s="18"/>
    </row>
    <row r="60" spans="1:13" ht="11.25">
      <c r="A60" s="20" t="s">
        <v>93</v>
      </c>
      <c r="B60" s="30">
        <v>7171741</v>
      </c>
      <c r="C60" s="4"/>
      <c r="D60" s="31" t="s">
        <v>94</v>
      </c>
      <c r="E60" s="31"/>
      <c r="F60" s="32" t="s">
        <v>94</v>
      </c>
      <c r="G60" s="4"/>
      <c r="H60" s="10"/>
      <c r="I60" s="10"/>
      <c r="K60" s="10"/>
      <c r="L60" s="10"/>
      <c r="M60" s="18"/>
    </row>
    <row r="61" spans="1:13" ht="11.25">
      <c r="A61" s="20" t="s">
        <v>95</v>
      </c>
      <c r="B61" s="30">
        <v>403164627</v>
      </c>
      <c r="C61" s="4"/>
      <c r="D61" s="10">
        <v>195227</v>
      </c>
      <c r="E61" s="10"/>
      <c r="F61" s="28">
        <f>(B61/D61)</f>
        <v>2065.1069114415527</v>
      </c>
      <c r="G61" s="4"/>
      <c r="H61" s="10"/>
      <c r="I61" s="10"/>
      <c r="J61" s="10"/>
      <c r="K61" s="10"/>
      <c r="L61" s="10"/>
      <c r="M61" s="18"/>
    </row>
    <row r="62" spans="1:13" ht="11.25">
      <c r="A62" s="20"/>
      <c r="B62" s="30"/>
      <c r="C62" s="4"/>
      <c r="D62" s="10"/>
      <c r="E62" s="10"/>
      <c r="F62" s="28"/>
      <c r="G62" s="4"/>
      <c r="H62" s="10"/>
      <c r="I62" s="10"/>
      <c r="J62" s="10"/>
      <c r="K62" s="10"/>
      <c r="L62" s="10"/>
      <c r="M62" s="18"/>
    </row>
    <row r="63" spans="1:13" ht="11.25">
      <c r="A63" s="20" t="s">
        <v>96</v>
      </c>
      <c r="B63" s="30">
        <v>572902624</v>
      </c>
      <c r="C63" s="4"/>
      <c r="D63" s="10">
        <v>232809</v>
      </c>
      <c r="E63" s="10"/>
      <c r="F63" s="28">
        <f>(B63/D63)</f>
        <v>2460.8267893423363</v>
      </c>
      <c r="G63" s="4"/>
      <c r="H63" s="10"/>
      <c r="I63" s="10"/>
      <c r="K63" s="10"/>
      <c r="L63" s="10"/>
      <c r="M63" s="18"/>
    </row>
    <row r="64" spans="1:13" ht="11.25">
      <c r="A64" s="20" t="s">
        <v>97</v>
      </c>
      <c r="B64" s="30">
        <v>137233085</v>
      </c>
      <c r="C64" s="4"/>
      <c r="D64" s="10">
        <v>57382</v>
      </c>
      <c r="E64" s="10"/>
      <c r="F64" s="28">
        <f>(B64/D64)</f>
        <v>2391.5702659370536</v>
      </c>
      <c r="G64" s="4"/>
      <c r="H64" s="10"/>
      <c r="I64" s="10"/>
      <c r="K64" s="10"/>
      <c r="L64" s="10"/>
      <c r="M64" s="18"/>
    </row>
    <row r="65" spans="1:13" ht="11.25">
      <c r="A65" s="20" t="s">
        <v>98</v>
      </c>
      <c r="B65" s="30">
        <v>583722323</v>
      </c>
      <c r="C65" s="4"/>
      <c r="D65" s="10">
        <v>221592</v>
      </c>
      <c r="E65" s="10"/>
      <c r="F65" s="28">
        <f>(B65/D65)</f>
        <v>2634.221104552511</v>
      </c>
      <c r="G65" s="4"/>
      <c r="H65" s="10"/>
      <c r="I65" s="10"/>
      <c r="J65" s="10"/>
      <c r="K65" s="10"/>
      <c r="L65" s="10"/>
      <c r="M65" s="18"/>
    </row>
    <row r="66" spans="1:13" ht="11.25">
      <c r="A66" s="33" t="s">
        <v>99</v>
      </c>
      <c r="B66" s="34">
        <v>44714476</v>
      </c>
      <c r="C66" s="9"/>
      <c r="D66" s="35">
        <v>21340</v>
      </c>
      <c r="E66" s="35"/>
      <c r="F66" s="36">
        <f>(B66/D66)</f>
        <v>2095.3362699156514</v>
      </c>
      <c r="G66" s="9"/>
      <c r="H66" s="10"/>
      <c r="I66" s="10"/>
      <c r="K66" s="10"/>
      <c r="L66" s="10"/>
      <c r="M66" s="18"/>
    </row>
    <row r="67" spans="1:7" ht="11.25">
      <c r="A67" s="103" t="s">
        <v>100</v>
      </c>
      <c r="B67" s="103"/>
      <c r="C67" s="103"/>
      <c r="D67" s="103"/>
      <c r="E67" s="103"/>
      <c r="F67" s="103"/>
      <c r="G67" s="103"/>
    </row>
    <row r="68" spans="1:7" ht="11.25">
      <c r="A68" s="103" t="s">
        <v>136</v>
      </c>
      <c r="B68" s="103"/>
      <c r="C68" s="103"/>
      <c r="D68" s="103"/>
      <c r="E68" s="103"/>
      <c r="F68" s="103"/>
      <c r="G68" s="103"/>
    </row>
  </sheetData>
  <mergeCells count="7">
    <mergeCell ref="A68:G68"/>
    <mergeCell ref="A67:G67"/>
    <mergeCell ref="A1:G1"/>
    <mergeCell ref="A3:G3"/>
    <mergeCell ref="F5:G5"/>
    <mergeCell ref="D5:E5"/>
    <mergeCell ref="B5:C5"/>
  </mergeCells>
  <printOptions horizontalCentered="1" verticalCentered="1"/>
  <pageMargins left="0.75" right="0.75"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ACF</cp:lastModifiedBy>
  <cp:lastPrinted>2003-01-29T19:31:11Z</cp:lastPrinted>
  <dcterms:created xsi:type="dcterms:W3CDTF">2002-04-23T15:45:24Z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