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68" firstSheet="1" activeTab="1"/>
  </bookViews>
  <sheets>
    <sheet name="CG Michigan" sheetId="1" r:id="rId1"/>
    <sheet name="CG Illnois" sheetId="2" r:id="rId2"/>
    <sheet name="CG Indiana" sheetId="3" r:id="rId3"/>
    <sheet name="CG Ohio" sheetId="4" r:id="rId4"/>
    <sheet name="CG Wisconsin" sheetId="5" r:id="rId5"/>
    <sheet name="DT Wisconsin" sheetId="6" r:id="rId6"/>
    <sheet name="DT Ohio" sheetId="7" r:id="rId7"/>
    <sheet name="DT Michigan" sheetId="8" r:id="rId8"/>
    <sheet name="DT Illnois" sheetId="9" r:id="rId9"/>
    <sheet name="Drill Team Overall" sheetId="10" r:id="rId10"/>
    <sheet name="Color Guard Overall" sheetId="11" r:id="rId11"/>
  </sheets>
  <definedNames/>
  <calcPr fullCalcOnLoad="1"/>
</workbook>
</file>

<file path=xl/sharedStrings.xml><?xml version="1.0" encoding="utf-8"?>
<sst xmlns="http://schemas.openxmlformats.org/spreadsheetml/2006/main" count="279" uniqueCount="124">
  <si>
    <t>Judge 1</t>
  </si>
  <si>
    <t>Judge 2</t>
  </si>
  <si>
    <t>Judge 3</t>
  </si>
  <si>
    <t>Total</t>
  </si>
  <si>
    <t>Inspection</t>
  </si>
  <si>
    <t>Standard</t>
  </si>
  <si>
    <t>Mile Run</t>
  </si>
  <si>
    <t>Quiz Bowl</t>
  </si>
  <si>
    <t>Volleyball</t>
  </si>
  <si>
    <t>Ohio</t>
  </si>
  <si>
    <t>Michigan</t>
  </si>
  <si>
    <t>Wisconsin</t>
  </si>
  <si>
    <t>Indiana</t>
  </si>
  <si>
    <t>Outdoor</t>
  </si>
  <si>
    <t>Indoor</t>
  </si>
  <si>
    <t>Felix</t>
  </si>
  <si>
    <t>Johnson</t>
  </si>
  <si>
    <t>Price</t>
  </si>
  <si>
    <t>Hrinko</t>
  </si>
  <si>
    <t>Small</t>
  </si>
  <si>
    <t>Samples</t>
  </si>
  <si>
    <t>Csernik</t>
  </si>
  <si>
    <t>Thompson</t>
  </si>
  <si>
    <t>Wikar</t>
  </si>
  <si>
    <t>Written</t>
  </si>
  <si>
    <t>Great Lakes Region Cadet Competition 2005</t>
  </si>
  <si>
    <t>MICHIGAN WING COLOR GUARD</t>
  </si>
  <si>
    <t>INDIANA WING COLOR GUARD</t>
  </si>
  <si>
    <t>OHIO WING COLOR GUARD</t>
  </si>
  <si>
    <t>WISCONSIN WING COLOR GUARD</t>
  </si>
  <si>
    <t>Innovative</t>
  </si>
  <si>
    <t>WISCONSIN WING DRILL TEAM</t>
  </si>
  <si>
    <t>OHIO WING DRILL TEAM</t>
  </si>
  <si>
    <t>MICHIGAN WING DRILL TEAM</t>
  </si>
  <si>
    <t>TOTAL</t>
  </si>
  <si>
    <t># Missed</t>
  </si>
  <si>
    <t>Paterson</t>
  </si>
  <si>
    <t>Zachman</t>
  </si>
  <si>
    <t>Ruesch</t>
  </si>
  <si>
    <t>Miles</t>
  </si>
  <si>
    <t>Sanders</t>
  </si>
  <si>
    <t>Kubiak</t>
  </si>
  <si>
    <t>Buison</t>
  </si>
  <si>
    <t>Kopp</t>
  </si>
  <si>
    <t>Antoniewski</t>
  </si>
  <si>
    <t>Ditchey</t>
  </si>
  <si>
    <t>Freidel</t>
  </si>
  <si>
    <t>Evans</t>
  </si>
  <si>
    <t>Holmes</t>
  </si>
  <si>
    <t>Mullins</t>
  </si>
  <si>
    <t>Fenrich</t>
  </si>
  <si>
    <t>Jolley, S.</t>
  </si>
  <si>
    <t>Jolley, B.</t>
  </si>
  <si>
    <t>Pettigrew</t>
  </si>
  <si>
    <t>Hnat</t>
  </si>
  <si>
    <t>Bowden</t>
  </si>
  <si>
    <t>Turkal</t>
  </si>
  <si>
    <t>Benedict</t>
  </si>
  <si>
    <t>Beale</t>
  </si>
  <si>
    <t>Essenmacher, A.</t>
  </si>
  <si>
    <t>Essenmacher, C.</t>
  </si>
  <si>
    <t>Grgich</t>
  </si>
  <si>
    <t>Brown</t>
  </si>
  <si>
    <t>Bacero</t>
  </si>
  <si>
    <t>Crookston</t>
  </si>
  <si>
    <t>Maahs</t>
  </si>
  <si>
    <t>Gabriel</t>
  </si>
  <si>
    <t>Radke</t>
  </si>
  <si>
    <t>Bates</t>
  </si>
  <si>
    <t>Teifke</t>
  </si>
  <si>
    <t>Rubenic</t>
  </si>
  <si>
    <t>Wiesneski</t>
  </si>
  <si>
    <t>Youngberg</t>
  </si>
  <si>
    <t>Ullrich</t>
  </si>
  <si>
    <t>Henry</t>
  </si>
  <si>
    <t>Kehs</t>
  </si>
  <si>
    <t>Ondracek</t>
  </si>
  <si>
    <t>Pals</t>
  </si>
  <si>
    <t>Angelini</t>
  </si>
  <si>
    <t>Beasley</t>
  </si>
  <si>
    <t>Rueth</t>
  </si>
  <si>
    <t>Kent</t>
  </si>
  <si>
    <t>Peterson</t>
  </si>
  <si>
    <t>Noonan, E.</t>
  </si>
  <si>
    <t>Noonan, P.</t>
  </si>
  <si>
    <t>Rosen</t>
  </si>
  <si>
    <t>Roman</t>
  </si>
  <si>
    <t>Gordon</t>
  </si>
  <si>
    <t>Evans, B.</t>
  </si>
  <si>
    <t>Hutcherson</t>
  </si>
  <si>
    <t>Fauke</t>
  </si>
  <si>
    <t>Newten</t>
  </si>
  <si>
    <t>Wiley</t>
  </si>
  <si>
    <t>Pearsall</t>
  </si>
  <si>
    <t>Lee</t>
  </si>
  <si>
    <t>Hughett</t>
  </si>
  <si>
    <t>Rutledge</t>
  </si>
  <si>
    <t>Hunter</t>
  </si>
  <si>
    <t>Beauchamp</t>
  </si>
  <si>
    <t>Sipich</t>
  </si>
  <si>
    <t>Vugrin</t>
  </si>
  <si>
    <t>Shelby</t>
  </si>
  <si>
    <t>Female</t>
  </si>
  <si>
    <t>Jacklett</t>
  </si>
  <si>
    <t>Herrera</t>
  </si>
  <si>
    <t>Hendricks</t>
  </si>
  <si>
    <t>Masters</t>
  </si>
  <si>
    <t>Cigrang</t>
  </si>
  <si>
    <t>McMeans</t>
  </si>
  <si>
    <t>Cavins, Deana</t>
  </si>
  <si>
    <t>Cavins, Dylan</t>
  </si>
  <si>
    <t>Cavins, Doyle</t>
  </si>
  <si>
    <t>Seitz</t>
  </si>
  <si>
    <t>Bernardy</t>
  </si>
  <si>
    <t>Felix, M.</t>
  </si>
  <si>
    <t>Phelps</t>
  </si>
  <si>
    <t>Hodge</t>
  </si>
  <si>
    <t>Did Not Run</t>
  </si>
  <si>
    <t>Medical Excuse</t>
  </si>
  <si>
    <t>No Medical Excuse</t>
  </si>
  <si>
    <t>ILLINOIS WING COLOR GUARD</t>
  </si>
  <si>
    <t>ILLINOIS WING DRILL TEAM</t>
  </si>
  <si>
    <t>Illinois</t>
  </si>
  <si>
    <t>UNKNOWN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</si>
</sst>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[h]:mm:ss;@"/>
    <numFmt numFmtId="166" formatCode="mm:ss.0;@"/>
    <numFmt numFmtId="167" formatCode="[$-F400]h:mm:ss\ AM/PM"/>
    <numFmt numFmtId="168" formatCode="hh:mm:ss"/>
  </numFmts>
  <fonts count="3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7" fontId="1" fillId="0" borderId="0" xfId="0" applyNumberFormat="1" applyFont="1" applyAlignment="1">
      <alignment/>
    </xf>
    <xf numFmtId="167" fontId="1" fillId="0" borderId="0" xfId="0" applyNumberFormat="1" applyFont="1" applyBorder="1" applyAlignment="1">
      <alignment/>
    </xf>
    <xf numFmtId="0" fontId="1" fillId="0" borderId="5" xfId="0" applyFont="1" applyBorder="1" applyAlignment="1">
      <alignment/>
    </xf>
    <xf numFmtId="167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9" sqref="A9:H13"/>
    </sheetView>
  </sheetViews>
  <sheetFormatPr defaultColWidth="9.140625" defaultRowHeight="12.75"/>
  <cols>
    <col min="1" max="5" width="13.28125" style="1" customWidth="1"/>
    <col min="6" max="6" width="13.28125" style="11" customWidth="1"/>
    <col min="7" max="7" width="13.28125" style="17" customWidth="1"/>
    <col min="8" max="16384" width="13.28125" style="1" customWidth="1"/>
  </cols>
  <sheetData>
    <row r="1" spans="1:5" ht="12.75">
      <c r="A1" s="3" t="s">
        <v>26</v>
      </c>
      <c r="D1" s="8"/>
      <c r="E1" s="10"/>
    </row>
    <row r="2" spans="1:7" ht="13.5" thickBot="1">
      <c r="A2" s="4" t="s">
        <v>25</v>
      </c>
      <c r="B2" s="5"/>
      <c r="C2" s="5"/>
      <c r="D2" s="9"/>
      <c r="E2" s="10"/>
      <c r="F2" s="12"/>
      <c r="G2" s="16"/>
    </row>
    <row r="3" spans="1:5" ht="12.75">
      <c r="A3" s="6"/>
      <c r="B3" s="7"/>
      <c r="C3" s="7"/>
      <c r="D3" s="7"/>
      <c r="E3" s="7"/>
    </row>
    <row r="4" spans="2:9" ht="12.75">
      <c r="B4" s="1" t="s">
        <v>4</v>
      </c>
      <c r="C4" s="1" t="s">
        <v>5</v>
      </c>
      <c r="D4" s="1" t="s">
        <v>14</v>
      </c>
      <c r="E4" s="1" t="s">
        <v>13</v>
      </c>
      <c r="F4" s="11" t="s">
        <v>6</v>
      </c>
      <c r="G4" s="17" t="s">
        <v>35</v>
      </c>
      <c r="H4" s="1" t="s">
        <v>24</v>
      </c>
      <c r="I4" s="1" t="s">
        <v>7</v>
      </c>
    </row>
    <row r="5" spans="1:9" ht="12.75">
      <c r="A5" s="1" t="s">
        <v>0</v>
      </c>
      <c r="B5" s="1">
        <v>80</v>
      </c>
      <c r="C5" s="1">
        <v>40</v>
      </c>
      <c r="D5" s="1">
        <v>58</v>
      </c>
      <c r="E5" s="1">
        <v>83</v>
      </c>
      <c r="F5" s="14"/>
      <c r="G5" s="18"/>
      <c r="H5" s="13"/>
      <c r="I5" s="13"/>
    </row>
    <row r="6" spans="1:9" ht="12.75">
      <c r="A6" s="1" t="s">
        <v>1</v>
      </c>
      <c r="B6" s="1">
        <v>87</v>
      </c>
      <c r="C6" s="1">
        <v>49</v>
      </c>
      <c r="D6" s="1">
        <v>70</v>
      </c>
      <c r="E6" s="1">
        <v>78</v>
      </c>
      <c r="F6" s="14"/>
      <c r="G6" s="18"/>
      <c r="H6" s="13"/>
      <c r="I6" s="13"/>
    </row>
    <row r="7" spans="1:9" ht="12.75">
      <c r="A7" s="1" t="s">
        <v>2</v>
      </c>
      <c r="B7" s="1">
        <v>83</v>
      </c>
      <c r="C7" s="1">
        <v>73</v>
      </c>
      <c r="D7" s="1">
        <v>62</v>
      </c>
      <c r="E7" s="1">
        <v>76</v>
      </c>
      <c r="F7" s="14"/>
      <c r="G7" s="18"/>
      <c r="H7" s="13"/>
      <c r="I7" s="13"/>
    </row>
    <row r="8" spans="1:9" ht="12.75">
      <c r="A8" s="13"/>
      <c r="B8" s="13"/>
      <c r="C8" s="13"/>
      <c r="D8" s="13"/>
      <c r="E8" s="13"/>
      <c r="F8" s="14"/>
      <c r="G8" s="18"/>
      <c r="H8" s="13"/>
      <c r="I8" s="13"/>
    </row>
    <row r="9" spans="1:9" ht="12.75">
      <c r="A9" s="1" t="s">
        <v>16</v>
      </c>
      <c r="B9" s="13"/>
      <c r="C9" s="13"/>
      <c r="D9" s="13"/>
      <c r="E9" s="13"/>
      <c r="F9" s="11">
        <v>0.005011574074074074</v>
      </c>
      <c r="G9" s="17">
        <v>25</v>
      </c>
      <c r="H9" s="1">
        <f>((50-G9)/50)*100</f>
        <v>50</v>
      </c>
      <c r="I9" s="13"/>
    </row>
    <row r="10" spans="1:9" ht="12.75">
      <c r="A10" s="1" t="s">
        <v>103</v>
      </c>
      <c r="B10" s="13"/>
      <c r="C10" s="13"/>
      <c r="D10" s="13"/>
      <c r="E10" s="13"/>
      <c r="F10" s="11">
        <v>0.0051967592592592595</v>
      </c>
      <c r="G10" s="17">
        <v>23</v>
      </c>
      <c r="H10" s="1">
        <f>((50-G10)/50)*100</f>
        <v>54</v>
      </c>
      <c r="I10" s="13"/>
    </row>
    <row r="11" spans="1:9" ht="12.75">
      <c r="A11" s="1" t="s">
        <v>17</v>
      </c>
      <c r="B11" s="13"/>
      <c r="C11" s="13"/>
      <c r="D11" s="13"/>
      <c r="E11" s="13"/>
      <c r="F11" s="11">
        <v>0.0050810185185185186</v>
      </c>
      <c r="G11" s="17">
        <v>18</v>
      </c>
      <c r="H11" s="1">
        <f>((50-G11)/50)*100</f>
        <v>64</v>
      </c>
      <c r="I11" s="13"/>
    </row>
    <row r="12" spans="1:10" ht="12.75">
      <c r="A12" s="1" t="s">
        <v>93</v>
      </c>
      <c r="B12" s="13"/>
      <c r="C12" s="13"/>
      <c r="D12" s="13"/>
      <c r="E12" s="13"/>
      <c r="F12" s="11">
        <v>0.004525462962962963</v>
      </c>
      <c r="G12" s="17">
        <v>29</v>
      </c>
      <c r="H12" s="1">
        <f>((50-G12)/50)*100</f>
        <v>42</v>
      </c>
      <c r="I12" s="13"/>
      <c r="J12" s="1" t="s">
        <v>102</v>
      </c>
    </row>
    <row r="13" spans="1:9" ht="12.75">
      <c r="A13" s="1" t="s">
        <v>94</v>
      </c>
      <c r="B13" s="13"/>
      <c r="C13" s="13"/>
      <c r="D13" s="13"/>
      <c r="E13" s="13"/>
      <c r="F13" s="11">
        <v>0.006261574074074075</v>
      </c>
      <c r="G13" s="17">
        <v>30</v>
      </c>
      <c r="H13" s="1">
        <f>((50-G13)/50)*100</f>
        <v>40</v>
      </c>
      <c r="I13" s="13"/>
    </row>
    <row r="14" spans="1:9" ht="12.75">
      <c r="A14" s="1" t="s">
        <v>3</v>
      </c>
      <c r="B14" s="1">
        <f>SUM(B5:B7)</f>
        <v>250</v>
      </c>
      <c r="C14" s="1">
        <f>SUM(C5:C7)</f>
        <v>162</v>
      </c>
      <c r="D14" s="1">
        <f>SUM(D5:D7)</f>
        <v>190</v>
      </c>
      <c r="E14" s="1">
        <f>SUM(E5:E7)</f>
        <v>237</v>
      </c>
      <c r="F14" s="11">
        <f>SUM(F9:F13)</f>
        <v>0.026076388888888892</v>
      </c>
      <c r="H14" s="1">
        <f>SUM(H9:H13)/5</f>
        <v>50</v>
      </c>
      <c r="I14" s="1">
        <v>3</v>
      </c>
    </row>
    <row r="15" ht="12.75">
      <c r="H15" s="2"/>
    </row>
  </sheetData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H7" sqref="H7"/>
    </sheetView>
  </sheetViews>
  <sheetFormatPr defaultColWidth="9.140625" defaultRowHeight="12.75"/>
  <cols>
    <col min="1" max="4" width="13.28125" style="7" customWidth="1"/>
    <col min="5" max="5" width="13.28125" style="12" customWidth="1"/>
    <col min="6" max="16384" width="13.28125" style="7" customWidth="1"/>
  </cols>
  <sheetData>
    <row r="1" spans="1:2" ht="12.75">
      <c r="A1" s="6"/>
      <c r="B1" s="6"/>
    </row>
    <row r="2" spans="1:8" ht="12.75">
      <c r="A2" s="6"/>
      <c r="B2" s="1" t="s">
        <v>4</v>
      </c>
      <c r="C2" s="1" t="s">
        <v>5</v>
      </c>
      <c r="D2" s="1" t="s">
        <v>30</v>
      </c>
      <c r="E2" s="11" t="s">
        <v>6</v>
      </c>
      <c r="F2" s="1" t="s">
        <v>24</v>
      </c>
      <c r="G2" s="1" t="s">
        <v>7</v>
      </c>
      <c r="H2" s="1" t="s">
        <v>8</v>
      </c>
    </row>
    <row r="3" spans="1:8" ht="12.75">
      <c r="A3" s="7" t="s">
        <v>11</v>
      </c>
      <c r="B3" s="7">
        <f>'DT Wisconsin'!B$24</f>
        <v>142</v>
      </c>
      <c r="C3" s="7">
        <f>'DT Wisconsin'!C$24</f>
        <v>14</v>
      </c>
      <c r="D3" s="7">
        <f>'DT Wisconsin'!D$24</f>
        <v>82</v>
      </c>
      <c r="E3" s="12">
        <f>'DT Wisconsin'!E$24</f>
        <v>0.08484953703703704</v>
      </c>
      <c r="F3" s="7">
        <f>'DT Wisconsin'!G$24</f>
        <v>67</v>
      </c>
      <c r="G3" s="7">
        <f>'DT Wisconsin'!H$24</f>
        <v>2</v>
      </c>
      <c r="H3" s="7">
        <v>3</v>
      </c>
    </row>
    <row r="4" spans="1:8" ht="12.75">
      <c r="A4" s="7" t="s">
        <v>9</v>
      </c>
      <c r="B4" s="7">
        <f>'DT Ohio'!B$24</f>
        <v>144</v>
      </c>
      <c r="C4" s="7">
        <f>'DT Ohio'!C$24</f>
        <v>161</v>
      </c>
      <c r="D4" s="7">
        <f>'DT Ohio'!D$24</f>
        <v>164</v>
      </c>
      <c r="E4" s="12">
        <f>'DT Ohio'!E$24</f>
        <v>0.07637731481481481</v>
      </c>
      <c r="F4" s="7">
        <f>'DT Ohio'!G$24</f>
        <v>73.4375</v>
      </c>
      <c r="G4" s="7">
        <f>'DT Ohio'!H$24</f>
        <v>2</v>
      </c>
      <c r="H4" s="7">
        <v>2</v>
      </c>
    </row>
    <row r="5" spans="1:8" ht="12.75">
      <c r="A5" s="7" t="s">
        <v>122</v>
      </c>
      <c r="B5" s="7">
        <f>'DT Illnois'!B$24</f>
        <v>146</v>
      </c>
      <c r="C5" s="7">
        <f>'DT Illnois'!C$24</f>
        <v>143</v>
      </c>
      <c r="D5" s="7">
        <f>'DT Illnois'!D$24</f>
        <v>183</v>
      </c>
      <c r="E5" s="12">
        <f>'DT Illnois'!E$24</f>
        <v>0.0689236111111111</v>
      </c>
      <c r="F5" s="7">
        <f>'DT Illnois'!G$24</f>
        <v>71.8125</v>
      </c>
      <c r="G5" s="7">
        <f>'DT Illnois'!H$24</f>
        <v>1</v>
      </c>
      <c r="H5" s="7">
        <v>1</v>
      </c>
    </row>
    <row r="6" spans="1:8" ht="12.75">
      <c r="A6" s="7" t="s">
        <v>10</v>
      </c>
      <c r="B6" s="7">
        <f>'DT Michigan'!B$24</f>
        <v>94</v>
      </c>
      <c r="C6" s="7">
        <f>'DT Michigan'!C$24</f>
        <v>-9</v>
      </c>
      <c r="D6" s="7">
        <f>'DT Michigan'!D$24</f>
        <v>86</v>
      </c>
      <c r="E6" s="12">
        <f>'DT Michigan'!E$24</f>
        <v>0.07769675925925926</v>
      </c>
      <c r="F6" s="7">
        <f>'DT Michigan'!G$24</f>
        <v>70.125</v>
      </c>
      <c r="G6" s="7">
        <f>'DT Michigan'!H$24</f>
        <v>2</v>
      </c>
      <c r="H6" s="7">
        <v>4</v>
      </c>
    </row>
    <row r="7" ht="12.75">
      <c r="I7" s="6" t="s">
        <v>34</v>
      </c>
    </row>
    <row r="8" spans="1:9" ht="12.75">
      <c r="A8" s="7" t="s">
        <v>11</v>
      </c>
      <c r="B8" s="7">
        <v>3</v>
      </c>
      <c r="C8" s="7">
        <v>3</v>
      </c>
      <c r="D8" s="7">
        <v>4</v>
      </c>
      <c r="E8" s="16">
        <v>4</v>
      </c>
      <c r="F8" s="7">
        <v>4</v>
      </c>
      <c r="G8" s="7">
        <v>2</v>
      </c>
      <c r="H8" s="7">
        <v>3</v>
      </c>
      <c r="I8" s="7">
        <f>SUM(B8:H8)</f>
        <v>23</v>
      </c>
    </row>
    <row r="9" spans="1:9" ht="12.75">
      <c r="A9" s="7" t="s">
        <v>9</v>
      </c>
      <c r="B9" s="7">
        <v>2</v>
      </c>
      <c r="C9" s="7">
        <v>1</v>
      </c>
      <c r="D9" s="7">
        <v>2</v>
      </c>
      <c r="E9" s="16">
        <v>2</v>
      </c>
      <c r="F9" s="7">
        <v>1</v>
      </c>
      <c r="G9" s="7">
        <v>2</v>
      </c>
      <c r="H9" s="7">
        <v>2</v>
      </c>
      <c r="I9" s="7">
        <f>SUM(B9:H9)</f>
        <v>12</v>
      </c>
    </row>
    <row r="10" spans="1:9" ht="12.75">
      <c r="A10" s="7" t="s">
        <v>122</v>
      </c>
      <c r="B10" s="7">
        <v>1</v>
      </c>
      <c r="C10" s="7">
        <v>2</v>
      </c>
      <c r="D10" s="7">
        <v>1</v>
      </c>
      <c r="E10" s="16">
        <v>1</v>
      </c>
      <c r="F10" s="16">
        <v>2</v>
      </c>
      <c r="G10" s="7">
        <v>1</v>
      </c>
      <c r="H10" s="7">
        <v>1</v>
      </c>
      <c r="I10" s="7">
        <f>SUM(B10:H10)</f>
        <v>9</v>
      </c>
    </row>
    <row r="11" spans="1:9" ht="12.75">
      <c r="A11" s="7" t="s">
        <v>10</v>
      </c>
      <c r="B11" s="7">
        <v>4</v>
      </c>
      <c r="C11" s="7">
        <v>4</v>
      </c>
      <c r="D11" s="7">
        <v>3</v>
      </c>
      <c r="E11" s="16">
        <v>3</v>
      </c>
      <c r="F11" s="16">
        <v>3</v>
      </c>
      <c r="G11" s="7">
        <v>2</v>
      </c>
      <c r="H11" s="7">
        <v>4</v>
      </c>
      <c r="I11" s="7">
        <f>SUM(B11:H11)</f>
        <v>23</v>
      </c>
    </row>
    <row r="12" ht="12.75">
      <c r="F12" s="15"/>
    </row>
    <row r="14" ht="12.75">
      <c r="F14" s="15"/>
    </row>
  </sheetData>
  <printOptions/>
  <pageMargins left="0.75" right="0.75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2" sqref="A12"/>
    </sheetView>
  </sheetViews>
  <sheetFormatPr defaultColWidth="9.140625" defaultRowHeight="12.75"/>
  <cols>
    <col min="1" max="4" width="13.28125" style="7" customWidth="1"/>
    <col min="5" max="5" width="13.28125" style="12" customWidth="1"/>
    <col min="6" max="16384" width="13.28125" style="7" customWidth="1"/>
  </cols>
  <sheetData>
    <row r="1" ht="12.75">
      <c r="A1" s="6"/>
    </row>
    <row r="2" spans="1:8" ht="12.75">
      <c r="A2" s="6"/>
      <c r="B2" s="1" t="s">
        <v>4</v>
      </c>
      <c r="C2" s="1" t="s">
        <v>5</v>
      </c>
      <c r="D2" s="1" t="s">
        <v>14</v>
      </c>
      <c r="E2" s="1" t="s">
        <v>13</v>
      </c>
      <c r="F2" s="11" t="s">
        <v>6</v>
      </c>
      <c r="G2" s="1" t="s">
        <v>24</v>
      </c>
      <c r="H2" s="1" t="s">
        <v>7</v>
      </c>
    </row>
    <row r="3" spans="1:8" ht="12.75">
      <c r="A3" s="7" t="s">
        <v>11</v>
      </c>
      <c r="B3" s="7">
        <f>'CG Wisconsin'!B$14</f>
        <v>271</v>
      </c>
      <c r="C3" s="7">
        <f>'CG Wisconsin'!C$14</f>
        <v>235</v>
      </c>
      <c r="D3" s="7">
        <f>'CG Wisconsin'!D$14</f>
        <v>185</v>
      </c>
      <c r="E3" s="7">
        <f>'CG Wisconsin'!E$14</f>
        <v>252</v>
      </c>
      <c r="F3" s="12">
        <f>'CG Wisconsin'!F$14</f>
        <v>0.023819444444444445</v>
      </c>
      <c r="G3" s="7">
        <f>'CG Wisconsin'!H$14</f>
        <v>53.6</v>
      </c>
      <c r="H3" s="7">
        <f>'CG Wisconsin'!I$14</f>
        <v>2</v>
      </c>
    </row>
    <row r="4" spans="1:8" ht="12.75">
      <c r="A4" s="7" t="s">
        <v>9</v>
      </c>
      <c r="B4" s="7">
        <f>'CG Ohio'!B$14</f>
        <v>256</v>
      </c>
      <c r="C4" s="7">
        <f>'CG Ohio'!C$14</f>
        <v>234</v>
      </c>
      <c r="D4" s="7">
        <f>'CG Ohio'!D$14</f>
        <v>179</v>
      </c>
      <c r="E4" s="7">
        <f>'CG Ohio'!E$14</f>
        <v>186</v>
      </c>
      <c r="F4" s="12">
        <f>'CG Ohio'!F$14</f>
        <v>0.02326388888888889</v>
      </c>
      <c r="G4" s="7">
        <f>'CG Ohio'!H$14</f>
        <v>47.2</v>
      </c>
      <c r="H4" s="7">
        <f>'CG Ohio'!I$14</f>
        <v>1</v>
      </c>
    </row>
    <row r="5" spans="1:8" ht="12.75">
      <c r="A5" s="7" t="s">
        <v>122</v>
      </c>
      <c r="B5" s="7">
        <f>'CG Illnois'!B$14</f>
        <v>264</v>
      </c>
      <c r="C5" s="7">
        <f>'CG Illnois'!C$14</f>
        <v>189</v>
      </c>
      <c r="D5" s="7">
        <f>'CG Illnois'!D$14</f>
        <v>220</v>
      </c>
      <c r="E5" s="7">
        <f>'CG Illnois'!E$14</f>
        <v>245</v>
      </c>
      <c r="F5" s="12">
        <f>'CG Illnois'!F$14</f>
        <v>0.01949074074074074</v>
      </c>
      <c r="G5" s="7">
        <f>'CG Illnois'!H$14</f>
        <v>62.8</v>
      </c>
      <c r="H5" s="7">
        <f>'CG Illnois'!I$14</f>
        <v>4</v>
      </c>
    </row>
    <row r="6" spans="1:8" ht="12.75">
      <c r="A6" s="7" t="s">
        <v>12</v>
      </c>
      <c r="B6" s="7">
        <f>'CG Indiana'!B$14</f>
        <v>244</v>
      </c>
      <c r="C6" s="7">
        <f>'CG Indiana'!C$14</f>
        <v>179</v>
      </c>
      <c r="D6" s="7">
        <f>'CG Indiana'!D$14</f>
        <v>212</v>
      </c>
      <c r="E6" s="7">
        <f>'CG Indiana'!E$14</f>
        <v>203</v>
      </c>
      <c r="F6" s="12">
        <f>'CG Indiana'!F$14</f>
        <v>0.027037037037037033</v>
      </c>
      <c r="G6" s="7">
        <f>'CG Indiana'!H$14</f>
        <v>61.6</v>
      </c>
      <c r="H6" s="7">
        <f>'CG Indiana'!I$14</f>
        <v>5</v>
      </c>
    </row>
    <row r="7" spans="1:8" ht="12.75">
      <c r="A7" s="7" t="s">
        <v>10</v>
      </c>
      <c r="B7" s="7">
        <f>'CG Michigan'!B$14</f>
        <v>250</v>
      </c>
      <c r="C7" s="7">
        <f>'CG Michigan'!C$14</f>
        <v>162</v>
      </c>
      <c r="D7" s="7">
        <f>'CG Michigan'!D$14</f>
        <v>190</v>
      </c>
      <c r="E7" s="7">
        <f>'CG Michigan'!E$14</f>
        <v>237</v>
      </c>
      <c r="F7" s="12">
        <f>'CG Michigan'!F$14</f>
        <v>0.026076388888888892</v>
      </c>
      <c r="G7" s="7">
        <f>'CG Michigan'!H$14</f>
        <v>50</v>
      </c>
      <c r="H7" s="7">
        <f>'CG Michigan'!I$14</f>
        <v>3</v>
      </c>
    </row>
    <row r="8" ht="12.75">
      <c r="I8" s="6" t="s">
        <v>34</v>
      </c>
    </row>
    <row r="9" spans="1:9" ht="12.75">
      <c r="A9" s="7" t="s">
        <v>11</v>
      </c>
      <c r="B9" s="7">
        <v>1</v>
      </c>
      <c r="C9" s="7">
        <v>1</v>
      </c>
      <c r="D9" s="7">
        <v>4</v>
      </c>
      <c r="E9" s="16">
        <v>1</v>
      </c>
      <c r="F9" s="16">
        <v>3</v>
      </c>
      <c r="G9" s="7">
        <v>4</v>
      </c>
      <c r="H9" s="7">
        <v>2</v>
      </c>
      <c r="I9" s="7">
        <f>SUM(B9:H9)</f>
        <v>16</v>
      </c>
    </row>
    <row r="10" spans="1:9" ht="12.75">
      <c r="A10" s="7" t="s">
        <v>9</v>
      </c>
      <c r="B10" s="7">
        <v>3</v>
      </c>
      <c r="C10" s="7">
        <v>2</v>
      </c>
      <c r="D10" s="7">
        <v>5</v>
      </c>
      <c r="E10" s="16">
        <v>5</v>
      </c>
      <c r="F10" s="16">
        <v>2</v>
      </c>
      <c r="G10" s="7">
        <v>5</v>
      </c>
      <c r="H10" s="7">
        <v>1</v>
      </c>
      <c r="I10" s="7">
        <f>SUM(B10:H10)</f>
        <v>23</v>
      </c>
    </row>
    <row r="11" spans="1:9" ht="12.75">
      <c r="A11" s="7" t="s">
        <v>122</v>
      </c>
      <c r="B11" s="7">
        <v>2</v>
      </c>
      <c r="C11" s="7">
        <v>3</v>
      </c>
      <c r="D11" s="7">
        <v>1</v>
      </c>
      <c r="E11" s="16">
        <v>2</v>
      </c>
      <c r="F11" s="16">
        <v>1</v>
      </c>
      <c r="G11" s="7">
        <v>1</v>
      </c>
      <c r="H11" s="7">
        <v>4</v>
      </c>
      <c r="I11" s="7">
        <f>SUM(B11:H11)</f>
        <v>14</v>
      </c>
    </row>
    <row r="12" spans="1:9" ht="12.75">
      <c r="A12" s="7" t="s">
        <v>12</v>
      </c>
      <c r="B12" s="7">
        <v>5</v>
      </c>
      <c r="C12" s="7">
        <v>4</v>
      </c>
      <c r="D12" s="7">
        <v>2</v>
      </c>
      <c r="E12" s="16">
        <v>4</v>
      </c>
      <c r="F12" s="16">
        <v>5</v>
      </c>
      <c r="G12" s="7">
        <v>2</v>
      </c>
      <c r="H12" s="7">
        <v>5</v>
      </c>
      <c r="I12" s="7">
        <f>SUM(B12:H12)</f>
        <v>27</v>
      </c>
    </row>
    <row r="13" spans="1:9" ht="12.75">
      <c r="A13" s="7" t="s">
        <v>10</v>
      </c>
      <c r="B13" s="7">
        <v>4</v>
      </c>
      <c r="C13" s="7">
        <v>5</v>
      </c>
      <c r="D13" s="7">
        <v>3</v>
      </c>
      <c r="E13" s="16">
        <v>3</v>
      </c>
      <c r="F13" s="16">
        <v>4</v>
      </c>
      <c r="G13" s="7">
        <v>3</v>
      </c>
      <c r="H13" s="7">
        <v>3</v>
      </c>
      <c r="I13" s="7">
        <f>SUM(B13:H13)</f>
        <v>25</v>
      </c>
    </row>
    <row r="14" ht="12.75">
      <c r="F14" s="15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"/>
    </sheetView>
  </sheetViews>
  <sheetFormatPr defaultColWidth="9.140625" defaultRowHeight="12.75"/>
  <cols>
    <col min="1" max="5" width="13.28125" style="1" customWidth="1"/>
    <col min="6" max="6" width="13.28125" style="11" customWidth="1"/>
    <col min="7" max="7" width="13.28125" style="17" customWidth="1"/>
    <col min="8" max="16384" width="13.28125" style="1" customWidth="1"/>
  </cols>
  <sheetData>
    <row r="1" spans="1:5" ht="12.75">
      <c r="A1" s="3" t="s">
        <v>120</v>
      </c>
      <c r="D1" s="8"/>
      <c r="E1" s="10"/>
    </row>
    <row r="2" spans="1:7" ht="13.5" thickBot="1">
      <c r="A2" s="4" t="s">
        <v>25</v>
      </c>
      <c r="B2" s="5"/>
      <c r="C2" s="5"/>
      <c r="D2" s="9"/>
      <c r="E2" s="10"/>
      <c r="F2" s="12"/>
      <c r="G2" s="16"/>
    </row>
    <row r="3" spans="1:5" ht="12.75">
      <c r="A3" s="6"/>
      <c r="B3" s="7"/>
      <c r="C3" s="7"/>
      <c r="D3" s="7"/>
      <c r="E3" s="7"/>
    </row>
    <row r="4" spans="2:9" ht="12.75">
      <c r="B4" s="1" t="s">
        <v>4</v>
      </c>
      <c r="C4" s="1" t="s">
        <v>5</v>
      </c>
      <c r="D4" s="1" t="s">
        <v>14</v>
      </c>
      <c r="E4" s="1" t="s">
        <v>13</v>
      </c>
      <c r="F4" s="11" t="s">
        <v>6</v>
      </c>
      <c r="G4" s="17" t="s">
        <v>35</v>
      </c>
      <c r="H4" s="1" t="s">
        <v>24</v>
      </c>
      <c r="I4" s="1" t="s">
        <v>7</v>
      </c>
    </row>
    <row r="5" spans="1:9" ht="12.75">
      <c r="A5" s="1" t="s">
        <v>0</v>
      </c>
      <c r="B5" s="1">
        <v>88</v>
      </c>
      <c r="C5" s="1">
        <v>44</v>
      </c>
      <c r="D5" s="1">
        <v>70</v>
      </c>
      <c r="E5" s="1">
        <v>89</v>
      </c>
      <c r="F5" s="14"/>
      <c r="G5" s="18"/>
      <c r="H5" s="13"/>
      <c r="I5" s="13"/>
    </row>
    <row r="6" spans="1:9" ht="12.75">
      <c r="A6" s="1" t="s">
        <v>1</v>
      </c>
      <c r="B6" s="1">
        <v>86</v>
      </c>
      <c r="C6" s="1">
        <v>74</v>
      </c>
      <c r="D6" s="1">
        <v>79</v>
      </c>
      <c r="E6" s="1">
        <v>84</v>
      </c>
      <c r="F6" s="14"/>
      <c r="G6" s="18"/>
      <c r="H6" s="13"/>
      <c r="I6" s="13"/>
    </row>
    <row r="7" spans="1:9" ht="12.75">
      <c r="A7" s="1" t="s">
        <v>2</v>
      </c>
      <c r="B7" s="1">
        <v>90</v>
      </c>
      <c r="C7" s="1">
        <v>71</v>
      </c>
      <c r="D7" s="1">
        <v>71</v>
      </c>
      <c r="E7" s="1">
        <v>72</v>
      </c>
      <c r="F7" s="14"/>
      <c r="G7" s="18"/>
      <c r="H7" s="13"/>
      <c r="I7" s="13"/>
    </row>
    <row r="8" spans="1:9" ht="12.75">
      <c r="A8" s="13"/>
      <c r="B8" s="13"/>
      <c r="C8" s="13"/>
      <c r="D8" s="13"/>
      <c r="E8" s="13"/>
      <c r="F8" s="14"/>
      <c r="G8" s="18"/>
      <c r="H8" s="13"/>
      <c r="I8" s="13"/>
    </row>
    <row r="9" spans="1:10" ht="12.75">
      <c r="A9" s="1" t="s">
        <v>89</v>
      </c>
      <c r="B9" s="13"/>
      <c r="C9" s="13"/>
      <c r="D9" s="13"/>
      <c r="E9" s="13"/>
      <c r="F9" s="11">
        <v>0.005405092592592592</v>
      </c>
      <c r="G9" s="17">
        <v>13</v>
      </c>
      <c r="H9" s="1">
        <f>((50-G9)/50)*100</f>
        <v>74</v>
      </c>
      <c r="I9" s="13"/>
      <c r="J9" s="1" t="s">
        <v>102</v>
      </c>
    </row>
    <row r="10" spans="1:9" ht="12.75">
      <c r="A10" s="1" t="s">
        <v>90</v>
      </c>
      <c r="B10" s="13"/>
      <c r="C10" s="13"/>
      <c r="D10" s="13"/>
      <c r="E10" s="13"/>
      <c r="F10" s="11">
        <v>0.004618055555555556</v>
      </c>
      <c r="G10" s="17">
        <v>20</v>
      </c>
      <c r="H10" s="1">
        <f>((50-G10)/50)*100</f>
        <v>60</v>
      </c>
      <c r="I10" s="13"/>
    </row>
    <row r="11" spans="1:10" ht="12.75">
      <c r="A11" s="1" t="s">
        <v>104</v>
      </c>
      <c r="B11" s="13"/>
      <c r="C11" s="13"/>
      <c r="D11" s="13"/>
      <c r="E11" s="13"/>
      <c r="F11" s="11">
        <v>0.004930555555555555</v>
      </c>
      <c r="G11" s="17">
        <v>22</v>
      </c>
      <c r="H11" s="1">
        <f>((50-G11)/50)*100</f>
        <v>56.00000000000001</v>
      </c>
      <c r="I11" s="13"/>
      <c r="J11" s="1" t="s">
        <v>102</v>
      </c>
    </row>
    <row r="12" spans="1:10" ht="12.75">
      <c r="A12" s="1" t="s">
        <v>91</v>
      </c>
      <c r="B12" s="13"/>
      <c r="C12" s="13"/>
      <c r="D12" s="13"/>
      <c r="E12" s="13"/>
      <c r="F12" s="11">
        <v>0.005752314814814814</v>
      </c>
      <c r="G12" s="17">
        <v>21</v>
      </c>
      <c r="H12" s="1">
        <f>((50-G12)/50)*100</f>
        <v>57.99999999999999</v>
      </c>
      <c r="I12" s="13"/>
      <c r="J12" s="1" t="s">
        <v>102</v>
      </c>
    </row>
    <row r="13" spans="1:9" ht="12.75">
      <c r="A13" s="1" t="s">
        <v>92</v>
      </c>
      <c r="B13" s="13"/>
      <c r="C13" s="13"/>
      <c r="D13" s="13"/>
      <c r="E13" s="13"/>
      <c r="F13" s="11">
        <v>0.004189814814814815</v>
      </c>
      <c r="G13" s="17">
        <v>17</v>
      </c>
      <c r="H13" s="1">
        <f>((50-G13)/50)*100</f>
        <v>66</v>
      </c>
      <c r="I13" s="13"/>
    </row>
    <row r="14" spans="1:9" ht="12.75">
      <c r="A14" s="1" t="s">
        <v>3</v>
      </c>
      <c r="B14" s="1">
        <f>SUM(B5:B7)</f>
        <v>264</v>
      </c>
      <c r="C14" s="1">
        <f>SUM(C5:C7)</f>
        <v>189</v>
      </c>
      <c r="D14" s="1">
        <f>SUM(D5:D7)</f>
        <v>220</v>
      </c>
      <c r="E14" s="1">
        <f>SUM(E5:E7)</f>
        <v>245</v>
      </c>
      <c r="F14" s="11">
        <f>SUM(F10:F13)</f>
        <v>0.01949074074074074</v>
      </c>
      <c r="H14" s="1">
        <f>SUM(H9:H13)/5</f>
        <v>62.8</v>
      </c>
      <c r="I14" s="1">
        <v>4</v>
      </c>
    </row>
    <row r="15" ht="12.75">
      <c r="H15" s="2"/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9" sqref="A9:H13"/>
    </sheetView>
  </sheetViews>
  <sheetFormatPr defaultColWidth="9.140625" defaultRowHeight="12.75"/>
  <cols>
    <col min="1" max="5" width="13.28125" style="1" customWidth="1"/>
    <col min="6" max="6" width="13.28125" style="11" customWidth="1"/>
    <col min="7" max="7" width="13.28125" style="17" customWidth="1"/>
    <col min="8" max="16384" width="13.28125" style="1" customWidth="1"/>
  </cols>
  <sheetData>
    <row r="1" spans="1:5" ht="12.75">
      <c r="A1" s="3" t="s">
        <v>27</v>
      </c>
      <c r="D1" s="8"/>
      <c r="E1" s="10"/>
    </row>
    <row r="2" spans="1:7" ht="13.5" thickBot="1">
      <c r="A2" s="4" t="s">
        <v>25</v>
      </c>
      <c r="B2" s="5"/>
      <c r="C2" s="5"/>
      <c r="D2" s="9"/>
      <c r="E2" s="10"/>
      <c r="F2" s="12"/>
      <c r="G2" s="16"/>
    </row>
    <row r="3" spans="1:5" ht="12.75">
      <c r="A3" s="6"/>
      <c r="B3" s="7"/>
      <c r="C3" s="7"/>
      <c r="D3" s="7"/>
      <c r="E3" s="7"/>
    </row>
    <row r="4" spans="2:9" ht="12.75">
      <c r="B4" s="1" t="s">
        <v>4</v>
      </c>
      <c r="C4" s="1" t="s">
        <v>5</v>
      </c>
      <c r="D4" s="1" t="s">
        <v>14</v>
      </c>
      <c r="E4" s="1" t="s">
        <v>13</v>
      </c>
      <c r="F4" s="11" t="s">
        <v>6</v>
      </c>
      <c r="G4" s="17" t="s">
        <v>35</v>
      </c>
      <c r="H4" s="1" t="s">
        <v>24</v>
      </c>
      <c r="I4" s="1" t="s">
        <v>7</v>
      </c>
    </row>
    <row r="5" spans="1:9" ht="12.75">
      <c r="A5" s="1" t="s">
        <v>0</v>
      </c>
      <c r="B5" s="1">
        <v>80</v>
      </c>
      <c r="C5" s="1">
        <v>45</v>
      </c>
      <c r="D5" s="1">
        <v>79</v>
      </c>
      <c r="E5" s="1">
        <v>48</v>
      </c>
      <c r="F5" s="14"/>
      <c r="G5" s="18"/>
      <c r="H5" s="13"/>
      <c r="I5" s="13"/>
    </row>
    <row r="6" spans="1:9" ht="12.75">
      <c r="A6" s="1" t="s">
        <v>1</v>
      </c>
      <c r="B6" s="1">
        <v>85</v>
      </c>
      <c r="C6" s="1">
        <v>59</v>
      </c>
      <c r="D6" s="1">
        <v>64</v>
      </c>
      <c r="E6" s="1">
        <v>74</v>
      </c>
      <c r="F6" s="14"/>
      <c r="G6" s="18"/>
      <c r="H6" s="13"/>
      <c r="I6" s="13"/>
    </row>
    <row r="7" spans="1:9" ht="12.75">
      <c r="A7" s="1" t="s">
        <v>2</v>
      </c>
      <c r="B7" s="1">
        <v>79</v>
      </c>
      <c r="C7" s="1">
        <v>75</v>
      </c>
      <c r="D7" s="1">
        <v>69</v>
      </c>
      <c r="E7" s="1">
        <v>81</v>
      </c>
      <c r="F7" s="14"/>
      <c r="G7" s="18"/>
      <c r="H7" s="13"/>
      <c r="I7" s="13"/>
    </row>
    <row r="8" spans="1:9" ht="12.75">
      <c r="A8" s="13"/>
      <c r="B8" s="13"/>
      <c r="C8" s="13"/>
      <c r="D8" s="13"/>
      <c r="E8" s="13"/>
      <c r="F8" s="14"/>
      <c r="G8" s="18"/>
      <c r="H8" s="13"/>
      <c r="I8" s="13"/>
    </row>
    <row r="9" spans="1:10" ht="12.75">
      <c r="A9" s="1" t="s">
        <v>97</v>
      </c>
      <c r="B9" s="13"/>
      <c r="C9" s="13"/>
      <c r="D9" s="13"/>
      <c r="E9" s="13"/>
      <c r="F9" s="11">
        <v>0.004907407407407407</v>
      </c>
      <c r="G9" s="17">
        <v>17</v>
      </c>
      <c r="H9" s="1">
        <f>((50-G9)/50)*100</f>
        <v>66</v>
      </c>
      <c r="I9" s="13"/>
      <c r="J9" s="1" t="s">
        <v>102</v>
      </c>
    </row>
    <row r="10" spans="1:9" ht="12.75">
      <c r="A10" s="1" t="s">
        <v>98</v>
      </c>
      <c r="B10" s="13"/>
      <c r="C10" s="13"/>
      <c r="D10" s="13"/>
      <c r="E10" s="13"/>
      <c r="F10" s="11">
        <v>0.006863425925925926</v>
      </c>
      <c r="G10" s="17">
        <v>17</v>
      </c>
      <c r="H10" s="1">
        <f>((50-G10)/50)*100</f>
        <v>66</v>
      </c>
      <c r="I10" s="13"/>
    </row>
    <row r="11" spans="1:9" ht="12.75">
      <c r="A11" s="1" t="s">
        <v>99</v>
      </c>
      <c r="B11" s="13"/>
      <c r="C11" s="13"/>
      <c r="D11" s="13"/>
      <c r="E11" s="13"/>
      <c r="F11" s="11">
        <v>0.004780092592592592</v>
      </c>
      <c r="G11" s="17">
        <v>23</v>
      </c>
      <c r="H11" s="1">
        <f>((50-G11)/50)*100</f>
        <v>54</v>
      </c>
      <c r="I11" s="13"/>
    </row>
    <row r="12" spans="1:9" ht="12.75">
      <c r="A12" s="1" t="s">
        <v>100</v>
      </c>
      <c r="B12" s="13"/>
      <c r="C12" s="13"/>
      <c r="D12" s="13"/>
      <c r="E12" s="13"/>
      <c r="F12" s="11">
        <v>0.004548611111111111</v>
      </c>
      <c r="G12" s="17">
        <v>20</v>
      </c>
      <c r="H12" s="1">
        <f>((50-G12)/50)*100</f>
        <v>60</v>
      </c>
      <c r="I12" s="13"/>
    </row>
    <row r="13" spans="1:9" ht="12.75">
      <c r="A13" s="1" t="s">
        <v>101</v>
      </c>
      <c r="B13" s="13"/>
      <c r="C13" s="13"/>
      <c r="D13" s="13"/>
      <c r="E13" s="13"/>
      <c r="F13" s="11">
        <v>0.0059375</v>
      </c>
      <c r="G13" s="17">
        <v>19</v>
      </c>
      <c r="H13" s="1">
        <f>((50-G13)/50)*100</f>
        <v>62</v>
      </c>
      <c r="I13" s="13"/>
    </row>
    <row r="14" spans="1:9" ht="12.75">
      <c r="A14" s="1" t="s">
        <v>3</v>
      </c>
      <c r="B14" s="1">
        <f>SUM(B5:B7)</f>
        <v>244</v>
      </c>
      <c r="C14" s="1">
        <f>SUM(C5:C7)</f>
        <v>179</v>
      </c>
      <c r="D14" s="1">
        <f>SUM(D5:D7)</f>
        <v>212</v>
      </c>
      <c r="E14" s="1">
        <f>SUM(E5:E7)</f>
        <v>203</v>
      </c>
      <c r="F14" s="11">
        <f>SUM(F9:F13)</f>
        <v>0.027037037037037033</v>
      </c>
      <c r="H14" s="1">
        <f>SUM(H9:H13)/5</f>
        <v>61.6</v>
      </c>
      <c r="I14" s="1">
        <v>5</v>
      </c>
    </row>
    <row r="15" ht="12.75">
      <c r="H15" s="2"/>
    </row>
  </sheetData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9" sqref="A9"/>
    </sheetView>
  </sheetViews>
  <sheetFormatPr defaultColWidth="9.140625" defaultRowHeight="12.75"/>
  <cols>
    <col min="1" max="5" width="13.28125" style="1" customWidth="1"/>
    <col min="6" max="6" width="13.28125" style="11" customWidth="1"/>
    <col min="7" max="7" width="13.28125" style="17" customWidth="1"/>
    <col min="8" max="16384" width="13.28125" style="1" customWidth="1"/>
  </cols>
  <sheetData>
    <row r="1" spans="1:5" ht="12.75">
      <c r="A1" s="3" t="s">
        <v>28</v>
      </c>
      <c r="D1" s="8"/>
      <c r="E1" s="10"/>
    </row>
    <row r="2" spans="1:7" ht="13.5" thickBot="1">
      <c r="A2" s="4" t="s">
        <v>25</v>
      </c>
      <c r="B2" s="5"/>
      <c r="C2" s="5"/>
      <c r="D2" s="9"/>
      <c r="E2" s="10"/>
      <c r="F2" s="12"/>
      <c r="G2" s="16"/>
    </row>
    <row r="3" spans="1:5" ht="12.75">
      <c r="A3" s="6"/>
      <c r="B3" s="7"/>
      <c r="C3" s="7"/>
      <c r="D3" s="7"/>
      <c r="E3" s="7"/>
    </row>
    <row r="4" spans="2:9" ht="12.75">
      <c r="B4" s="1" t="s">
        <v>4</v>
      </c>
      <c r="C4" s="1" t="s">
        <v>5</v>
      </c>
      <c r="D4" s="1" t="s">
        <v>14</v>
      </c>
      <c r="E4" s="1" t="s">
        <v>13</v>
      </c>
      <c r="F4" s="11" t="s">
        <v>6</v>
      </c>
      <c r="G4" s="17" t="s">
        <v>35</v>
      </c>
      <c r="H4" s="1" t="s">
        <v>24</v>
      </c>
      <c r="I4" s="1" t="s">
        <v>7</v>
      </c>
    </row>
    <row r="5" spans="1:9" ht="12.75">
      <c r="A5" s="1" t="s">
        <v>0</v>
      </c>
      <c r="B5" s="1">
        <v>86</v>
      </c>
      <c r="C5" s="1">
        <v>80</v>
      </c>
      <c r="D5" s="1">
        <v>22</v>
      </c>
      <c r="E5" s="1">
        <v>43</v>
      </c>
      <c r="F5" s="14"/>
      <c r="G5" s="18"/>
      <c r="H5" s="13"/>
      <c r="I5" s="13"/>
    </row>
    <row r="6" spans="1:9" ht="12.75">
      <c r="A6" s="1" t="s">
        <v>1</v>
      </c>
      <c r="B6" s="1">
        <v>85</v>
      </c>
      <c r="C6" s="1">
        <v>70</v>
      </c>
      <c r="D6" s="1">
        <v>80</v>
      </c>
      <c r="E6" s="1">
        <v>83</v>
      </c>
      <c r="F6" s="14"/>
      <c r="G6" s="18"/>
      <c r="H6" s="13"/>
      <c r="I6" s="13"/>
    </row>
    <row r="7" spans="1:9" ht="12.75">
      <c r="A7" s="1" t="s">
        <v>2</v>
      </c>
      <c r="B7" s="1">
        <v>85</v>
      </c>
      <c r="C7" s="1">
        <v>84</v>
      </c>
      <c r="D7" s="1">
        <v>77</v>
      </c>
      <c r="E7" s="1">
        <v>60</v>
      </c>
      <c r="F7" s="14"/>
      <c r="G7" s="18"/>
      <c r="H7" s="13"/>
      <c r="I7" s="13"/>
    </row>
    <row r="8" spans="1:9" ht="12.75">
      <c r="A8" s="13"/>
      <c r="B8" s="13"/>
      <c r="C8" s="13"/>
      <c r="D8" s="13"/>
      <c r="E8" s="13"/>
      <c r="F8" s="14"/>
      <c r="G8" s="18"/>
      <c r="H8" s="13"/>
      <c r="I8" s="13"/>
    </row>
    <row r="9" spans="1:9" ht="12.75">
      <c r="A9" s="1" t="s">
        <v>123</v>
      </c>
      <c r="B9" s="13"/>
      <c r="C9" s="13"/>
      <c r="D9" s="13"/>
      <c r="E9" s="13"/>
      <c r="G9" s="17">
        <v>20</v>
      </c>
      <c r="H9" s="1">
        <f>((50-G9)/50)*100</f>
        <v>60</v>
      </c>
      <c r="I9" s="13"/>
    </row>
    <row r="10" spans="1:9" ht="12.75">
      <c r="A10" s="1" t="s">
        <v>123</v>
      </c>
      <c r="B10" s="13"/>
      <c r="C10" s="13"/>
      <c r="D10" s="13"/>
      <c r="E10" s="13"/>
      <c r="G10" s="17">
        <v>20</v>
      </c>
      <c r="H10" s="1">
        <f>((50-G10)/50)*100</f>
        <v>60</v>
      </c>
      <c r="I10" s="13"/>
    </row>
    <row r="11" spans="1:9" ht="12.75">
      <c r="A11" s="1" t="s">
        <v>95</v>
      </c>
      <c r="B11" s="13"/>
      <c r="C11" s="13"/>
      <c r="D11" s="13"/>
      <c r="E11" s="13"/>
      <c r="F11" s="11">
        <v>0.004652777777777777</v>
      </c>
      <c r="G11" s="17">
        <v>28</v>
      </c>
      <c r="H11" s="1">
        <f>((50-G11)/50)*100</f>
        <v>44</v>
      </c>
      <c r="I11" s="13"/>
    </row>
    <row r="12" spans="1:9" ht="12.75">
      <c r="A12" s="1" t="s">
        <v>96</v>
      </c>
      <c r="B12" s="13"/>
      <c r="C12" s="13"/>
      <c r="D12" s="13"/>
      <c r="E12" s="13"/>
      <c r="F12" s="11">
        <v>0.004641203703703704</v>
      </c>
      <c r="G12" s="17">
        <v>27</v>
      </c>
      <c r="H12" s="1">
        <f>((50-G12)/50)*100</f>
        <v>46</v>
      </c>
      <c r="I12" s="13"/>
    </row>
    <row r="13" spans="1:9" ht="12.75">
      <c r="A13" s="1" t="s">
        <v>123</v>
      </c>
      <c r="B13" s="13"/>
      <c r="C13" s="13"/>
      <c r="D13" s="13"/>
      <c r="E13" s="13"/>
      <c r="G13" s="17">
        <v>37</v>
      </c>
      <c r="H13" s="1">
        <f>((50-G13)/50)*100</f>
        <v>26</v>
      </c>
      <c r="I13" s="13"/>
    </row>
    <row r="14" spans="1:9" ht="12.75">
      <c r="A14" s="1" t="s">
        <v>3</v>
      </c>
      <c r="B14" s="1">
        <f>SUM(B5:B7)</f>
        <v>256</v>
      </c>
      <c r="C14" s="1">
        <f>SUM(C5:C7)</f>
        <v>234</v>
      </c>
      <c r="D14" s="1">
        <f>SUM(D5:D7)</f>
        <v>179</v>
      </c>
      <c r="E14" s="1">
        <f>SUM(E5:E7)</f>
        <v>186</v>
      </c>
      <c r="F14" s="11">
        <f>SUM(F11:F12)+SUM(F16:F18)</f>
        <v>0.02326388888888889</v>
      </c>
      <c r="H14" s="1">
        <f>SUM(H9:H13)/5</f>
        <v>47.2</v>
      </c>
      <c r="I14" s="1">
        <v>1</v>
      </c>
    </row>
    <row r="15" ht="12.75">
      <c r="H15" s="2"/>
    </row>
    <row r="16" spans="1:6" ht="12.75">
      <c r="A16" s="1" t="s">
        <v>106</v>
      </c>
      <c r="F16" s="11">
        <v>0.004525462962962963</v>
      </c>
    </row>
    <row r="17" spans="1:6" ht="12.75">
      <c r="A17" s="1" t="s">
        <v>107</v>
      </c>
      <c r="F17" s="11">
        <v>0.004895833333333333</v>
      </c>
    </row>
    <row r="18" spans="1:6" ht="12.75">
      <c r="A18" s="1" t="s">
        <v>108</v>
      </c>
      <c r="F18" s="11">
        <v>0.004548611111111111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0" sqref="A10:H10"/>
    </sheetView>
  </sheetViews>
  <sheetFormatPr defaultColWidth="9.140625" defaultRowHeight="12.75"/>
  <cols>
    <col min="1" max="5" width="13.28125" style="1" customWidth="1"/>
    <col min="6" max="6" width="13.28125" style="11" customWidth="1"/>
    <col min="7" max="7" width="13.28125" style="17" customWidth="1"/>
    <col min="8" max="16384" width="13.28125" style="1" customWidth="1"/>
  </cols>
  <sheetData>
    <row r="1" spans="1:5" ht="12.75">
      <c r="A1" s="3" t="s">
        <v>29</v>
      </c>
      <c r="D1" s="8"/>
      <c r="E1" s="10"/>
    </row>
    <row r="2" spans="1:7" ht="13.5" thickBot="1">
      <c r="A2" s="4" t="s">
        <v>25</v>
      </c>
      <c r="B2" s="5"/>
      <c r="C2" s="5"/>
      <c r="D2" s="9"/>
      <c r="E2" s="10"/>
      <c r="F2" s="12"/>
      <c r="G2" s="16"/>
    </row>
    <row r="3" spans="1:5" ht="12.75">
      <c r="A3" s="6"/>
      <c r="B3" s="7"/>
      <c r="C3" s="7"/>
      <c r="D3" s="7"/>
      <c r="E3" s="7"/>
    </row>
    <row r="4" spans="2:9" ht="12.75">
      <c r="B4" s="1" t="s">
        <v>4</v>
      </c>
      <c r="C4" s="1" t="s">
        <v>5</v>
      </c>
      <c r="D4" s="1" t="s">
        <v>14</v>
      </c>
      <c r="E4" s="1" t="s">
        <v>13</v>
      </c>
      <c r="F4" s="11" t="s">
        <v>6</v>
      </c>
      <c r="G4" s="17" t="s">
        <v>35</v>
      </c>
      <c r="H4" s="1" t="s">
        <v>24</v>
      </c>
      <c r="I4" s="1" t="s">
        <v>7</v>
      </c>
    </row>
    <row r="5" spans="1:9" ht="12.75">
      <c r="A5" s="1" t="s">
        <v>0</v>
      </c>
      <c r="B5" s="1">
        <v>90</v>
      </c>
      <c r="C5" s="1">
        <v>83</v>
      </c>
      <c r="D5" s="1">
        <v>39</v>
      </c>
      <c r="E5" s="1">
        <v>85</v>
      </c>
      <c r="F5" s="14"/>
      <c r="G5" s="18"/>
      <c r="H5" s="13"/>
      <c r="I5" s="13"/>
    </row>
    <row r="6" spans="1:9" ht="12.75">
      <c r="A6" s="1" t="s">
        <v>1</v>
      </c>
      <c r="B6" s="1">
        <v>93</v>
      </c>
      <c r="C6" s="1">
        <v>76</v>
      </c>
      <c r="D6" s="1">
        <v>70</v>
      </c>
      <c r="E6" s="1">
        <v>91</v>
      </c>
      <c r="F6" s="14"/>
      <c r="G6" s="18"/>
      <c r="H6" s="13"/>
      <c r="I6" s="13"/>
    </row>
    <row r="7" spans="1:9" ht="12.75">
      <c r="A7" s="1" t="s">
        <v>2</v>
      </c>
      <c r="B7" s="1">
        <v>88</v>
      </c>
      <c r="C7" s="1">
        <v>76</v>
      </c>
      <c r="D7" s="1">
        <v>76</v>
      </c>
      <c r="E7" s="1">
        <v>76</v>
      </c>
      <c r="F7" s="14"/>
      <c r="G7" s="18"/>
      <c r="H7" s="13"/>
      <c r="I7" s="13"/>
    </row>
    <row r="8" spans="1:9" ht="12.75">
      <c r="A8" s="13"/>
      <c r="B8" s="13"/>
      <c r="C8" s="13"/>
      <c r="D8" s="13"/>
      <c r="E8" s="13"/>
      <c r="F8" s="14"/>
      <c r="G8" s="18"/>
      <c r="H8" s="13"/>
      <c r="I8" s="13"/>
    </row>
    <row r="9" spans="1:9" ht="12.75">
      <c r="A9" s="1" t="s">
        <v>123</v>
      </c>
      <c r="B9" s="13"/>
      <c r="C9" s="13"/>
      <c r="D9" s="13"/>
      <c r="E9" s="13"/>
      <c r="G9" s="17">
        <v>31</v>
      </c>
      <c r="H9" s="1">
        <f>((50-G9)/50)*100</f>
        <v>38</v>
      </c>
      <c r="I9" s="13"/>
    </row>
    <row r="10" spans="1:9" ht="12.75">
      <c r="A10" s="1" t="s">
        <v>15</v>
      </c>
      <c r="B10" s="13"/>
      <c r="C10" s="13"/>
      <c r="D10" s="13"/>
      <c r="E10" s="13"/>
      <c r="G10" s="17">
        <v>19</v>
      </c>
      <c r="H10" s="1">
        <f>((50-G10)/50)*100</f>
        <v>62</v>
      </c>
      <c r="I10" s="13"/>
    </row>
    <row r="11" spans="1:9" ht="12.75">
      <c r="A11" s="1" t="s">
        <v>123</v>
      </c>
      <c r="B11" s="13"/>
      <c r="C11" s="13"/>
      <c r="D11" s="13"/>
      <c r="E11" s="13"/>
      <c r="G11" s="17">
        <v>23</v>
      </c>
      <c r="H11" s="1">
        <f>((50-G11)/50)*100</f>
        <v>54</v>
      </c>
      <c r="I11" s="13"/>
    </row>
    <row r="12" spans="1:9" ht="12.75">
      <c r="A12" s="1" t="s">
        <v>123</v>
      </c>
      <c r="B12" s="13"/>
      <c r="C12" s="13"/>
      <c r="D12" s="13"/>
      <c r="E12" s="13"/>
      <c r="G12" s="17">
        <v>25</v>
      </c>
      <c r="H12" s="1">
        <f>((50-G12)/50)*100</f>
        <v>50</v>
      </c>
      <c r="I12" s="13"/>
    </row>
    <row r="13" spans="1:9" ht="12.75">
      <c r="A13" s="1" t="s">
        <v>123</v>
      </c>
      <c r="B13" s="13"/>
      <c r="C13" s="13"/>
      <c r="D13" s="13"/>
      <c r="E13" s="13"/>
      <c r="G13" s="17">
        <v>18</v>
      </c>
      <c r="H13" s="1">
        <f>((50-G13)/50)*100</f>
        <v>64</v>
      </c>
      <c r="I13" s="13"/>
    </row>
    <row r="14" spans="1:9" ht="12.75">
      <c r="A14" s="1" t="s">
        <v>3</v>
      </c>
      <c r="B14" s="1">
        <f>SUM(B5:B7)</f>
        <v>271</v>
      </c>
      <c r="C14" s="1">
        <f>SUM(C5:C7)</f>
        <v>235</v>
      </c>
      <c r="D14" s="1">
        <f>SUM(D5:D7)</f>
        <v>185</v>
      </c>
      <c r="E14" s="1">
        <f>SUM(E5:E7)</f>
        <v>252</v>
      </c>
      <c r="F14" s="11">
        <f>SUM(F16:F20)</f>
        <v>0.023819444444444445</v>
      </c>
      <c r="H14" s="1">
        <f>SUM(H9:H13)/5</f>
        <v>53.6</v>
      </c>
      <c r="I14" s="1">
        <v>2</v>
      </c>
    </row>
    <row r="15" ht="12.75">
      <c r="H15" s="2"/>
    </row>
    <row r="16" spans="1:10" ht="12.75">
      <c r="A16" s="1" t="s">
        <v>112</v>
      </c>
      <c r="F16" s="11">
        <v>0.004571759259259259</v>
      </c>
      <c r="J16" s="1" t="s">
        <v>102</v>
      </c>
    </row>
    <row r="17" spans="1:6" ht="12.75">
      <c r="A17" s="1" t="s">
        <v>15</v>
      </c>
      <c r="F17" s="11">
        <v>0.0043055555555555555</v>
      </c>
    </row>
    <row r="18" spans="1:6" ht="12.75">
      <c r="A18" s="1" t="s">
        <v>113</v>
      </c>
      <c r="F18" s="11">
        <v>0.00474537037037037</v>
      </c>
    </row>
    <row r="19" spans="1:6" ht="12.75">
      <c r="A19" s="1" t="s">
        <v>114</v>
      </c>
      <c r="F19" s="11">
        <v>0.005925925925925926</v>
      </c>
    </row>
    <row r="20" spans="1:6" ht="12.75">
      <c r="A20" s="1" t="s">
        <v>115</v>
      </c>
      <c r="F20" s="11">
        <v>0.004270833333333334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13" sqref="B13"/>
    </sheetView>
  </sheetViews>
  <sheetFormatPr defaultColWidth="9.140625" defaultRowHeight="12.75"/>
  <cols>
    <col min="1" max="1" width="14.7109375" style="1" customWidth="1"/>
    <col min="2" max="4" width="13.28125" style="1" customWidth="1"/>
    <col min="5" max="5" width="13.28125" style="11" customWidth="1"/>
    <col min="6" max="7" width="13.28125" style="17" customWidth="1"/>
    <col min="8" max="16384" width="13.28125" style="1" customWidth="1"/>
  </cols>
  <sheetData>
    <row r="1" spans="1:4" ht="12.75">
      <c r="A1" s="3" t="s">
        <v>31</v>
      </c>
      <c r="D1" s="8"/>
    </row>
    <row r="2" spans="1:6" ht="13.5" thickBot="1">
      <c r="A2" s="4" t="s">
        <v>25</v>
      </c>
      <c r="B2" s="5"/>
      <c r="C2" s="5"/>
      <c r="D2" s="9"/>
      <c r="E2" s="12"/>
      <c r="F2" s="16"/>
    </row>
    <row r="3" spans="1:4" ht="12.75">
      <c r="A3" s="6"/>
      <c r="B3" s="7"/>
      <c r="C3" s="7"/>
      <c r="D3" s="7"/>
    </row>
    <row r="4" spans="2:9" ht="12.75">
      <c r="B4" s="1" t="s">
        <v>4</v>
      </c>
      <c r="C4" s="1" t="s">
        <v>5</v>
      </c>
      <c r="D4" s="1" t="s">
        <v>30</v>
      </c>
      <c r="E4" s="11" t="s">
        <v>6</v>
      </c>
      <c r="F4" s="17" t="s">
        <v>35</v>
      </c>
      <c r="G4" s="17" t="s">
        <v>24</v>
      </c>
      <c r="H4" s="1" t="s">
        <v>7</v>
      </c>
      <c r="I4" s="1" t="s">
        <v>8</v>
      </c>
    </row>
    <row r="5" spans="1:9" ht="12.75">
      <c r="A5" s="1" t="s">
        <v>0</v>
      </c>
      <c r="B5" s="1">
        <v>71</v>
      </c>
      <c r="C5" s="1">
        <v>-50</v>
      </c>
      <c r="D5" s="1">
        <v>13</v>
      </c>
      <c r="E5" s="14"/>
      <c r="F5" s="18"/>
      <c r="G5" s="18"/>
      <c r="H5" s="13"/>
      <c r="I5" s="13"/>
    </row>
    <row r="6" spans="1:9" ht="12.75">
      <c r="A6" s="1" t="s">
        <v>1</v>
      </c>
      <c r="B6" s="1">
        <v>71</v>
      </c>
      <c r="C6" s="1">
        <v>64</v>
      </c>
      <c r="D6" s="1">
        <v>69</v>
      </c>
      <c r="E6" s="14"/>
      <c r="F6" s="18"/>
      <c r="G6" s="18"/>
      <c r="H6" s="13"/>
      <c r="I6" s="13"/>
    </row>
    <row r="7" spans="1:9" ht="12.75">
      <c r="A7" s="13"/>
      <c r="B7" s="13"/>
      <c r="C7" s="13"/>
      <c r="D7" s="13"/>
      <c r="E7" s="14"/>
      <c r="F7" s="18"/>
      <c r="G7" s="18"/>
      <c r="H7" s="13"/>
      <c r="I7" s="13"/>
    </row>
    <row r="8" spans="1:9" ht="12.75">
      <c r="A8" s="1" t="s">
        <v>74</v>
      </c>
      <c r="B8" s="13"/>
      <c r="C8" s="13"/>
      <c r="D8" s="13"/>
      <c r="E8" s="11">
        <v>0.004270833333333334</v>
      </c>
      <c r="F8" s="17">
        <v>17</v>
      </c>
      <c r="G8" s="17">
        <f>(100-F8)</f>
        <v>83</v>
      </c>
      <c r="H8" s="13"/>
      <c r="I8" s="13"/>
    </row>
    <row r="9" spans="1:10" ht="12.75">
      <c r="A9" s="1" t="s">
        <v>38</v>
      </c>
      <c r="B9" s="13"/>
      <c r="C9" s="13"/>
      <c r="D9" s="13"/>
      <c r="E9" s="11">
        <v>0.004432870370370371</v>
      </c>
      <c r="F9" s="17">
        <v>28</v>
      </c>
      <c r="G9" s="17">
        <f aca="true" t="shared" si="0" ref="G9:G23">(100-F9)</f>
        <v>72</v>
      </c>
      <c r="H9" s="13"/>
      <c r="I9" s="13"/>
      <c r="J9" s="1" t="s">
        <v>102</v>
      </c>
    </row>
    <row r="10" spans="1:9" ht="12.75">
      <c r="A10" s="1" t="s">
        <v>43</v>
      </c>
      <c r="B10" s="13"/>
      <c r="C10" s="13"/>
      <c r="D10" s="13"/>
      <c r="E10" s="11">
        <v>0.00474537037037037</v>
      </c>
      <c r="F10" s="17">
        <v>29</v>
      </c>
      <c r="G10" s="17">
        <f t="shared" si="0"/>
        <v>71</v>
      </c>
      <c r="H10" s="13"/>
      <c r="I10" s="13"/>
    </row>
    <row r="11" spans="1:9" ht="12.75">
      <c r="A11" s="1" t="s">
        <v>44</v>
      </c>
      <c r="B11" s="13"/>
      <c r="C11" s="13"/>
      <c r="D11" s="13"/>
      <c r="E11" s="11">
        <v>0.004814814814814815</v>
      </c>
      <c r="F11" s="17">
        <v>26</v>
      </c>
      <c r="G11" s="17">
        <f t="shared" si="0"/>
        <v>74</v>
      </c>
      <c r="H11" s="13"/>
      <c r="I11" s="13"/>
    </row>
    <row r="12" spans="1:9" ht="12.75">
      <c r="A12" s="1" t="s">
        <v>56</v>
      </c>
      <c r="B12" s="13"/>
      <c r="C12" s="13"/>
      <c r="D12" s="13"/>
      <c r="E12" s="11">
        <v>0.006493055555555555</v>
      </c>
      <c r="F12" s="17">
        <v>26</v>
      </c>
      <c r="G12" s="17">
        <f t="shared" si="0"/>
        <v>74</v>
      </c>
      <c r="H12" s="13"/>
      <c r="I12" s="13"/>
    </row>
    <row r="13" spans="1:9" ht="12.75">
      <c r="A13" s="1" t="s">
        <v>88</v>
      </c>
      <c r="B13" s="13"/>
      <c r="C13" s="13"/>
      <c r="D13" s="13"/>
      <c r="E13" s="11">
        <v>0.006180555555555556</v>
      </c>
      <c r="F13" s="17">
        <v>38</v>
      </c>
      <c r="G13" s="17">
        <f t="shared" si="0"/>
        <v>62</v>
      </c>
      <c r="H13" s="13"/>
      <c r="I13" s="13"/>
    </row>
    <row r="14" spans="1:9" ht="12.75">
      <c r="A14" s="1" t="s">
        <v>61</v>
      </c>
      <c r="B14" s="13"/>
      <c r="C14" s="13"/>
      <c r="D14" s="13"/>
      <c r="E14" s="11">
        <v>0.00542824074074074</v>
      </c>
      <c r="F14" s="17">
        <v>39</v>
      </c>
      <c r="G14" s="17">
        <f t="shared" si="0"/>
        <v>61</v>
      </c>
      <c r="H14" s="13"/>
      <c r="I14" s="13"/>
    </row>
    <row r="15" spans="1:9" ht="12.75">
      <c r="A15" s="1" t="s">
        <v>65</v>
      </c>
      <c r="B15" s="13"/>
      <c r="C15" s="13"/>
      <c r="D15" s="13"/>
      <c r="E15" s="11">
        <v>0.005810185185185186</v>
      </c>
      <c r="F15" s="17">
        <v>28</v>
      </c>
      <c r="G15" s="17">
        <f t="shared" si="0"/>
        <v>72</v>
      </c>
      <c r="H15" s="13"/>
      <c r="I15" s="13"/>
    </row>
    <row r="16" spans="1:10" ht="12.75">
      <c r="A16" s="1" t="s">
        <v>109</v>
      </c>
      <c r="B16" s="13"/>
      <c r="C16" s="13"/>
      <c r="D16" s="13"/>
      <c r="E16" s="11">
        <v>0.005474537037037037</v>
      </c>
      <c r="F16" s="17">
        <v>42</v>
      </c>
      <c r="G16" s="17">
        <f t="shared" si="0"/>
        <v>58</v>
      </c>
      <c r="H16" s="13"/>
      <c r="I16" s="13"/>
      <c r="J16" s="1" t="s">
        <v>102</v>
      </c>
    </row>
    <row r="17" spans="1:9" ht="12.75">
      <c r="A17" s="1" t="s">
        <v>105</v>
      </c>
      <c r="B17" s="13"/>
      <c r="C17" s="13"/>
      <c r="D17" s="13"/>
      <c r="E17" s="11">
        <v>0.004594907407407408</v>
      </c>
      <c r="F17" s="17">
        <v>34</v>
      </c>
      <c r="G17" s="17">
        <f t="shared" si="0"/>
        <v>66</v>
      </c>
      <c r="H17" s="13"/>
      <c r="I17" s="13"/>
    </row>
    <row r="18" spans="1:9" ht="12.75">
      <c r="A18" s="1" t="s">
        <v>67</v>
      </c>
      <c r="B18" s="13"/>
      <c r="C18" s="13"/>
      <c r="D18" s="13"/>
      <c r="E18" s="11">
        <v>0.005405092592592592</v>
      </c>
      <c r="F18" s="17">
        <v>30</v>
      </c>
      <c r="G18" s="17">
        <f t="shared" si="0"/>
        <v>70</v>
      </c>
      <c r="H18" s="13"/>
      <c r="I18" s="13"/>
    </row>
    <row r="19" spans="1:11" ht="12.75">
      <c r="A19" s="1" t="s">
        <v>68</v>
      </c>
      <c r="B19" s="13"/>
      <c r="C19" s="13"/>
      <c r="D19" s="13"/>
      <c r="E19" s="11">
        <v>0.006493055555555555</v>
      </c>
      <c r="F19" s="17">
        <v>26</v>
      </c>
      <c r="G19" s="17">
        <f t="shared" si="0"/>
        <v>74</v>
      </c>
      <c r="H19" s="13"/>
      <c r="I19" s="13"/>
      <c r="J19" s="1" t="s">
        <v>117</v>
      </c>
      <c r="K19" s="1" t="s">
        <v>118</v>
      </c>
    </row>
    <row r="20" spans="1:10" ht="12.75">
      <c r="A20" s="1" t="s">
        <v>69</v>
      </c>
      <c r="B20" s="13"/>
      <c r="C20" s="13"/>
      <c r="D20" s="13"/>
      <c r="E20" s="11">
        <v>0.00556712962962963</v>
      </c>
      <c r="F20" s="17">
        <v>47</v>
      </c>
      <c r="G20" s="17">
        <f t="shared" si="0"/>
        <v>53</v>
      </c>
      <c r="H20" s="13"/>
      <c r="I20" s="13"/>
      <c r="J20" s="1" t="s">
        <v>102</v>
      </c>
    </row>
    <row r="21" spans="1:9" ht="12.75">
      <c r="A21" s="1" t="s">
        <v>110</v>
      </c>
      <c r="B21" s="13"/>
      <c r="C21" s="13"/>
      <c r="D21" s="13"/>
      <c r="E21" s="11">
        <v>0.004791666666666667</v>
      </c>
      <c r="F21" s="17">
        <v>54</v>
      </c>
      <c r="G21" s="17">
        <f t="shared" si="0"/>
        <v>46</v>
      </c>
      <c r="H21" s="13"/>
      <c r="I21" s="13"/>
    </row>
    <row r="22" spans="1:9" ht="12.75">
      <c r="A22" s="1" t="s">
        <v>111</v>
      </c>
      <c r="B22" s="13"/>
      <c r="C22" s="13"/>
      <c r="D22" s="13"/>
      <c r="E22" s="11">
        <v>0.005127314814814815</v>
      </c>
      <c r="F22" s="17">
        <v>31</v>
      </c>
      <c r="G22" s="17">
        <f t="shared" si="0"/>
        <v>69</v>
      </c>
      <c r="H22" s="13"/>
      <c r="I22" s="13"/>
    </row>
    <row r="23" spans="1:10" ht="12.75">
      <c r="A23" s="1" t="s">
        <v>71</v>
      </c>
      <c r="B23" s="13"/>
      <c r="C23" s="13"/>
      <c r="D23" s="13"/>
      <c r="E23" s="11">
        <v>0.005219907407407407</v>
      </c>
      <c r="F23" s="17">
        <v>33</v>
      </c>
      <c r="G23" s="17">
        <f t="shared" si="0"/>
        <v>67</v>
      </c>
      <c r="H23" s="13"/>
      <c r="I23" s="13"/>
      <c r="J23" s="1" t="s">
        <v>102</v>
      </c>
    </row>
    <row r="24" spans="1:8" ht="12.75">
      <c r="A24" s="1" t="s">
        <v>3</v>
      </c>
      <c r="B24" s="1">
        <f>SUM(B5:B6)</f>
        <v>142</v>
      </c>
      <c r="C24" s="1">
        <f>SUM(C5:C6)</f>
        <v>14</v>
      </c>
      <c r="D24" s="1">
        <f>SUM(D5:D6)</f>
        <v>82</v>
      </c>
      <c r="E24" s="11">
        <f>SUM(E8:E23)</f>
        <v>0.08484953703703704</v>
      </c>
      <c r="G24" s="17">
        <f>SUM(G8:G23)/16</f>
        <v>67</v>
      </c>
      <c r="H24" s="1">
        <v>2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C13" sqref="C13"/>
    </sheetView>
  </sheetViews>
  <sheetFormatPr defaultColWidth="9.140625" defaultRowHeight="12.75"/>
  <cols>
    <col min="1" max="1" width="16.57421875" style="1" customWidth="1"/>
    <col min="2" max="4" width="13.28125" style="1" customWidth="1"/>
    <col min="5" max="5" width="13.28125" style="11" customWidth="1"/>
    <col min="6" max="7" width="13.28125" style="17" customWidth="1"/>
    <col min="8" max="16384" width="13.28125" style="1" customWidth="1"/>
  </cols>
  <sheetData>
    <row r="1" spans="1:4" ht="12.75">
      <c r="A1" s="3" t="s">
        <v>32</v>
      </c>
      <c r="D1" s="8"/>
    </row>
    <row r="2" spans="1:6" ht="13.5" thickBot="1">
      <c r="A2" s="4" t="s">
        <v>25</v>
      </c>
      <c r="B2" s="5"/>
      <c r="C2" s="5"/>
      <c r="D2" s="9"/>
      <c r="E2" s="12"/>
      <c r="F2" s="16"/>
    </row>
    <row r="3" spans="1:4" ht="12.75">
      <c r="A3" s="6"/>
      <c r="B3" s="7"/>
      <c r="C3" s="7"/>
      <c r="D3" s="7"/>
    </row>
    <row r="4" spans="2:9" ht="12.75">
      <c r="B4" s="1" t="s">
        <v>4</v>
      </c>
      <c r="C4" s="1" t="s">
        <v>5</v>
      </c>
      <c r="D4" s="1" t="s">
        <v>30</v>
      </c>
      <c r="E4" s="11" t="s">
        <v>6</v>
      </c>
      <c r="F4" s="17" t="s">
        <v>35</v>
      </c>
      <c r="G4" s="17" t="s">
        <v>24</v>
      </c>
      <c r="H4" s="1" t="s">
        <v>7</v>
      </c>
      <c r="I4" s="1" t="s">
        <v>8</v>
      </c>
    </row>
    <row r="5" spans="1:9" ht="12.75">
      <c r="A5" s="1" t="s">
        <v>0</v>
      </c>
      <c r="B5" s="1">
        <v>70</v>
      </c>
      <c r="C5" s="1">
        <v>81</v>
      </c>
      <c r="D5" s="1">
        <v>84</v>
      </c>
      <c r="E5" s="14"/>
      <c r="F5" s="18"/>
      <c r="G5" s="18"/>
      <c r="H5" s="13"/>
      <c r="I5" s="13"/>
    </row>
    <row r="6" spans="1:9" ht="12.75">
      <c r="A6" s="1" t="s">
        <v>1</v>
      </c>
      <c r="B6" s="1">
        <v>74</v>
      </c>
      <c r="C6" s="1">
        <v>80</v>
      </c>
      <c r="D6" s="1">
        <v>80</v>
      </c>
      <c r="E6" s="14"/>
      <c r="F6" s="18"/>
      <c r="G6" s="18"/>
      <c r="H6" s="13"/>
      <c r="I6" s="13"/>
    </row>
    <row r="7" spans="1:9" ht="12.75">
      <c r="A7" s="13"/>
      <c r="B7" s="13"/>
      <c r="C7" s="13"/>
      <c r="D7" s="13"/>
      <c r="E7" s="14"/>
      <c r="F7" s="18"/>
      <c r="G7" s="18"/>
      <c r="H7" s="13"/>
      <c r="I7" s="13"/>
    </row>
    <row r="8" spans="1:9" ht="12.75">
      <c r="A8" s="1" t="s">
        <v>37</v>
      </c>
      <c r="B8" s="13"/>
      <c r="C8" s="13"/>
      <c r="D8" s="13"/>
      <c r="E8" s="11">
        <v>0.004791666666666667</v>
      </c>
      <c r="F8" s="17">
        <v>19</v>
      </c>
      <c r="G8" s="17">
        <f>(100-F8)</f>
        <v>81</v>
      </c>
      <c r="H8" s="13"/>
      <c r="I8" s="13"/>
    </row>
    <row r="9" spans="1:10" ht="12.75">
      <c r="A9" s="1" t="s">
        <v>39</v>
      </c>
      <c r="B9" s="13"/>
      <c r="C9" s="13"/>
      <c r="D9" s="13"/>
      <c r="E9" s="11">
        <v>0.005659722222222222</v>
      </c>
      <c r="F9" s="17">
        <v>57</v>
      </c>
      <c r="G9" s="17">
        <f aca="true" t="shared" si="0" ref="G9:G23">(100-F9)</f>
        <v>43</v>
      </c>
      <c r="H9" s="13"/>
      <c r="I9" s="13"/>
      <c r="J9" s="1" t="s">
        <v>102</v>
      </c>
    </row>
    <row r="10" spans="1:9" ht="12.75">
      <c r="A10" s="1" t="s">
        <v>18</v>
      </c>
      <c r="B10" s="13"/>
      <c r="C10" s="13"/>
      <c r="D10" s="13"/>
      <c r="E10" s="11">
        <v>0.0037847222222222223</v>
      </c>
      <c r="F10" s="17">
        <v>14</v>
      </c>
      <c r="G10" s="17">
        <f t="shared" si="0"/>
        <v>86</v>
      </c>
      <c r="H10" s="13"/>
      <c r="I10" s="13"/>
    </row>
    <row r="11" spans="1:9" ht="12.75">
      <c r="A11" s="1" t="s">
        <v>22</v>
      </c>
      <c r="B11" s="13"/>
      <c r="C11" s="13"/>
      <c r="D11" s="13"/>
      <c r="E11" s="11">
        <v>0.004756944444444445</v>
      </c>
      <c r="F11" s="17">
        <v>24</v>
      </c>
      <c r="G11" s="17">
        <f t="shared" si="0"/>
        <v>76</v>
      </c>
      <c r="H11" s="13"/>
      <c r="I11" s="13"/>
    </row>
    <row r="12" spans="1:9" ht="12.75">
      <c r="A12" s="1" t="s">
        <v>20</v>
      </c>
      <c r="B12" s="13"/>
      <c r="C12" s="13"/>
      <c r="D12" s="13"/>
      <c r="E12" s="11">
        <v>0.0049884259259259265</v>
      </c>
      <c r="F12" s="17">
        <v>15</v>
      </c>
      <c r="G12" s="17">
        <f t="shared" si="0"/>
        <v>85</v>
      </c>
      <c r="H12" s="13"/>
      <c r="I12" s="13"/>
    </row>
    <row r="13" spans="1:11" ht="12.75">
      <c r="A13" s="1" t="s">
        <v>45</v>
      </c>
      <c r="B13" s="13"/>
      <c r="C13" s="13"/>
      <c r="D13" s="13"/>
      <c r="E13" s="11">
        <v>0.006840277777777778</v>
      </c>
      <c r="F13" s="17">
        <v>24</v>
      </c>
      <c r="G13" s="17">
        <f t="shared" si="0"/>
        <v>76</v>
      </c>
      <c r="H13" s="13"/>
      <c r="I13" s="13"/>
      <c r="J13" s="1" t="s">
        <v>117</v>
      </c>
      <c r="K13" s="1" t="s">
        <v>119</v>
      </c>
    </row>
    <row r="14" spans="1:9" ht="12.75">
      <c r="A14" s="1" t="s">
        <v>47</v>
      </c>
      <c r="B14" s="13"/>
      <c r="C14" s="13"/>
      <c r="D14" s="13"/>
      <c r="E14" s="11">
        <v>0.0043518518518518515</v>
      </c>
      <c r="F14" s="17">
        <v>8</v>
      </c>
      <c r="G14" s="17">
        <f t="shared" si="0"/>
        <v>92</v>
      </c>
      <c r="H14" s="13"/>
      <c r="I14" s="13"/>
    </row>
    <row r="15" spans="1:10" ht="12.75">
      <c r="A15" s="1" t="s">
        <v>48</v>
      </c>
      <c r="B15" s="13"/>
      <c r="C15" s="13"/>
      <c r="D15" s="13"/>
      <c r="E15" s="11">
        <v>0.005509259259259259</v>
      </c>
      <c r="F15" s="17">
        <v>44</v>
      </c>
      <c r="G15" s="17">
        <f t="shared" si="0"/>
        <v>56</v>
      </c>
      <c r="H15" s="13"/>
      <c r="I15" s="13"/>
      <c r="J15" s="1" t="s">
        <v>102</v>
      </c>
    </row>
    <row r="16" spans="1:10" ht="12.75">
      <c r="A16" s="1" t="s">
        <v>49</v>
      </c>
      <c r="B16" s="13"/>
      <c r="C16" s="13"/>
      <c r="D16" s="13"/>
      <c r="E16" s="11">
        <v>0.004606481481481481</v>
      </c>
      <c r="F16" s="17">
        <v>38</v>
      </c>
      <c r="G16" s="17">
        <f t="shared" si="0"/>
        <v>62</v>
      </c>
      <c r="H16" s="13"/>
      <c r="I16" s="13"/>
      <c r="J16" s="1" t="s">
        <v>102</v>
      </c>
    </row>
    <row r="17" spans="1:9" ht="12.75">
      <c r="A17" s="1" t="s">
        <v>21</v>
      </c>
      <c r="B17" s="13"/>
      <c r="C17" s="13"/>
      <c r="D17" s="13"/>
      <c r="E17" s="11">
        <v>0.004884259259259259</v>
      </c>
      <c r="F17" s="17">
        <v>26</v>
      </c>
      <c r="G17" s="17">
        <f t="shared" si="0"/>
        <v>74</v>
      </c>
      <c r="H17" s="13"/>
      <c r="I17" s="13"/>
    </row>
    <row r="18" spans="1:9" ht="12.75">
      <c r="A18" s="1" t="s">
        <v>54</v>
      </c>
      <c r="B18" s="13"/>
      <c r="C18" s="13"/>
      <c r="D18" s="13"/>
      <c r="E18" s="11">
        <v>0.004108796296296297</v>
      </c>
      <c r="F18" s="17">
        <v>52</v>
      </c>
      <c r="G18" s="17">
        <f t="shared" si="0"/>
        <v>48</v>
      </c>
      <c r="H18" s="13"/>
      <c r="I18" s="13"/>
    </row>
    <row r="19" spans="1:9" ht="12.75">
      <c r="A19" s="1" t="s">
        <v>59</v>
      </c>
      <c r="B19" s="13"/>
      <c r="C19" s="13"/>
      <c r="D19" s="13"/>
      <c r="E19" s="11">
        <v>0.004513888888888889</v>
      </c>
      <c r="F19" s="17">
        <v>8</v>
      </c>
      <c r="G19" s="17">
        <f t="shared" si="0"/>
        <v>92</v>
      </c>
      <c r="H19" s="13"/>
      <c r="I19" s="13"/>
    </row>
    <row r="20" spans="1:9" ht="12.75">
      <c r="A20" s="1" t="s">
        <v>19</v>
      </c>
      <c r="B20" s="13"/>
      <c r="C20" s="13"/>
      <c r="D20" s="13"/>
      <c r="E20" s="11">
        <v>0.004525462962962963</v>
      </c>
      <c r="F20" s="17">
        <v>15</v>
      </c>
      <c r="G20" s="17">
        <f t="shared" si="0"/>
        <v>85</v>
      </c>
      <c r="H20" s="13"/>
      <c r="I20" s="13"/>
    </row>
    <row r="21" spans="1:9" ht="12.75">
      <c r="A21" s="1" t="s">
        <v>60</v>
      </c>
      <c r="B21" s="13"/>
      <c r="C21" s="13"/>
      <c r="D21" s="13"/>
      <c r="E21" s="11">
        <v>0.0044212962962962956</v>
      </c>
      <c r="F21" s="17">
        <v>35</v>
      </c>
      <c r="G21" s="17">
        <f t="shared" si="0"/>
        <v>65</v>
      </c>
      <c r="H21" s="13"/>
      <c r="I21" s="13"/>
    </row>
    <row r="22" spans="1:9" ht="12.75">
      <c r="A22" s="1" t="s">
        <v>64</v>
      </c>
      <c r="B22" s="13"/>
      <c r="C22" s="13"/>
      <c r="D22" s="13"/>
      <c r="E22" s="11">
        <v>0.004641203703703704</v>
      </c>
      <c r="F22" s="17">
        <v>33</v>
      </c>
      <c r="G22" s="17">
        <f t="shared" si="0"/>
        <v>67</v>
      </c>
      <c r="H22" s="13"/>
      <c r="I22" s="13"/>
    </row>
    <row r="23" spans="1:9" ht="12.75">
      <c r="A23" s="1" t="s">
        <v>66</v>
      </c>
      <c r="B23" s="13"/>
      <c r="C23" s="13"/>
      <c r="D23" s="13"/>
      <c r="E23" s="11">
        <v>0.003993055555555556</v>
      </c>
      <c r="F23" s="17">
        <v>13</v>
      </c>
      <c r="G23" s="17">
        <f t="shared" si="0"/>
        <v>87</v>
      </c>
      <c r="H23" s="13"/>
      <c r="I23" s="13"/>
    </row>
    <row r="24" spans="1:8" ht="12.75">
      <c r="A24" s="1" t="s">
        <v>3</v>
      </c>
      <c r="B24" s="1">
        <f>SUM(B5:B6)</f>
        <v>144</v>
      </c>
      <c r="C24" s="1">
        <f>SUM(C5:C6)</f>
        <v>161</v>
      </c>
      <c r="D24" s="1">
        <f>SUM(D5:D6)</f>
        <v>164</v>
      </c>
      <c r="E24" s="11">
        <f>SUM(E8:E23)</f>
        <v>0.07637731481481481</v>
      </c>
      <c r="G24" s="17">
        <f>SUM(G8:G23)/16</f>
        <v>73.4375</v>
      </c>
      <c r="H24" s="1">
        <v>2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8" sqref="A8:G23"/>
    </sheetView>
  </sheetViews>
  <sheetFormatPr defaultColWidth="9.140625" defaultRowHeight="12.75"/>
  <cols>
    <col min="1" max="4" width="13.28125" style="1" customWidth="1"/>
    <col min="5" max="5" width="13.28125" style="11" customWidth="1"/>
    <col min="6" max="7" width="13.28125" style="17" customWidth="1"/>
    <col min="8" max="16384" width="13.28125" style="1" customWidth="1"/>
  </cols>
  <sheetData>
    <row r="1" spans="1:4" ht="12.75">
      <c r="A1" s="3" t="s">
        <v>33</v>
      </c>
      <c r="D1" s="8"/>
    </row>
    <row r="2" spans="1:6" ht="13.5" thickBot="1">
      <c r="A2" s="4" t="s">
        <v>25</v>
      </c>
      <c r="B2" s="5"/>
      <c r="C2" s="5"/>
      <c r="D2" s="9"/>
      <c r="E2" s="12"/>
      <c r="F2" s="16"/>
    </row>
    <row r="3" spans="1:4" ht="12.75">
      <c r="A3" s="6"/>
      <c r="B3" s="7"/>
      <c r="C3" s="7"/>
      <c r="D3" s="7"/>
    </row>
    <row r="4" spans="2:9" ht="12.75">
      <c r="B4" s="1" t="s">
        <v>4</v>
      </c>
      <c r="C4" s="1" t="s">
        <v>5</v>
      </c>
      <c r="D4" s="1" t="s">
        <v>30</v>
      </c>
      <c r="E4" s="11" t="s">
        <v>6</v>
      </c>
      <c r="F4" s="17" t="s">
        <v>35</v>
      </c>
      <c r="G4" s="17" t="s">
        <v>24</v>
      </c>
      <c r="H4" s="1" t="s">
        <v>7</v>
      </c>
      <c r="I4" s="1" t="s">
        <v>8</v>
      </c>
    </row>
    <row r="5" spans="1:9" ht="12.75">
      <c r="A5" s="1" t="s">
        <v>0</v>
      </c>
      <c r="B5" s="1">
        <v>33</v>
      </c>
      <c r="C5" s="1">
        <v>-78</v>
      </c>
      <c r="D5" s="1">
        <v>12</v>
      </c>
      <c r="E5" s="14"/>
      <c r="F5" s="18"/>
      <c r="G5" s="18"/>
      <c r="H5" s="13"/>
      <c r="I5" s="13"/>
    </row>
    <row r="6" spans="1:9" ht="12.75">
      <c r="A6" s="1" t="s">
        <v>1</v>
      </c>
      <c r="B6" s="1">
        <v>61</v>
      </c>
      <c r="C6" s="1">
        <v>69</v>
      </c>
      <c r="D6" s="1">
        <v>74</v>
      </c>
      <c r="E6" s="14"/>
      <c r="F6" s="18"/>
      <c r="G6" s="18"/>
      <c r="H6" s="13"/>
      <c r="I6" s="13"/>
    </row>
    <row r="7" spans="1:9" ht="12.75">
      <c r="A7" s="13"/>
      <c r="B7" s="13"/>
      <c r="C7" s="13"/>
      <c r="D7" s="13"/>
      <c r="E7" s="14"/>
      <c r="F7" s="18"/>
      <c r="G7" s="18"/>
      <c r="H7" s="13"/>
      <c r="I7" s="13"/>
    </row>
    <row r="8" spans="1:9" ht="12.75">
      <c r="A8" s="1" t="s">
        <v>40</v>
      </c>
      <c r="B8" s="13"/>
      <c r="C8" s="13"/>
      <c r="D8" s="13"/>
      <c r="E8" s="11">
        <v>0.005451388888888888</v>
      </c>
      <c r="F8" s="17">
        <v>18</v>
      </c>
      <c r="G8" s="17">
        <f>(100-F8)</f>
        <v>82</v>
      </c>
      <c r="H8" s="13"/>
      <c r="I8" s="13"/>
    </row>
    <row r="9" spans="1:10" ht="12.75">
      <c r="A9" s="1" t="s">
        <v>41</v>
      </c>
      <c r="B9" s="13"/>
      <c r="C9" s="13"/>
      <c r="D9" s="13"/>
      <c r="E9" s="11">
        <v>0.0038773148148148143</v>
      </c>
      <c r="F9" s="17">
        <v>42</v>
      </c>
      <c r="G9" s="17">
        <f aca="true" t="shared" si="0" ref="G9:G23">(100-F9)</f>
        <v>58</v>
      </c>
      <c r="H9" s="13"/>
      <c r="I9" s="13"/>
      <c r="J9" s="1" t="s">
        <v>102</v>
      </c>
    </row>
    <row r="10" spans="1:10" ht="12.75">
      <c r="A10" s="1" t="s">
        <v>42</v>
      </c>
      <c r="B10" s="13"/>
      <c r="C10" s="13"/>
      <c r="D10" s="13"/>
      <c r="E10" s="11">
        <v>0.0049884259259259265</v>
      </c>
      <c r="F10" s="17">
        <v>27</v>
      </c>
      <c r="G10" s="17">
        <f t="shared" si="0"/>
        <v>73</v>
      </c>
      <c r="H10" s="13"/>
      <c r="I10" s="13"/>
      <c r="J10" s="1" t="s">
        <v>102</v>
      </c>
    </row>
    <row r="11" spans="1:9" ht="12.75">
      <c r="A11" s="1" t="s">
        <v>50</v>
      </c>
      <c r="B11" s="13"/>
      <c r="C11" s="13"/>
      <c r="D11" s="13"/>
      <c r="E11" s="11">
        <v>0.0050347222222222225</v>
      </c>
      <c r="F11" s="17">
        <v>38</v>
      </c>
      <c r="G11" s="17">
        <f t="shared" si="0"/>
        <v>62</v>
      </c>
      <c r="H11" s="13"/>
      <c r="I11" s="13"/>
    </row>
    <row r="12" spans="1:9" ht="12.75">
      <c r="A12" s="1" t="s">
        <v>116</v>
      </c>
      <c r="B12" s="13"/>
      <c r="C12" s="13"/>
      <c r="D12" s="13"/>
      <c r="E12" s="11">
        <v>0.0038078703703703707</v>
      </c>
      <c r="F12" s="17">
        <v>28</v>
      </c>
      <c r="G12" s="17">
        <f t="shared" si="0"/>
        <v>72</v>
      </c>
      <c r="H12" s="13"/>
      <c r="I12" s="13"/>
    </row>
    <row r="13" spans="1:9" ht="12.75">
      <c r="A13" s="1" t="s">
        <v>51</v>
      </c>
      <c r="B13" s="13"/>
      <c r="C13" s="13"/>
      <c r="D13" s="13"/>
      <c r="E13" s="11">
        <v>0.003923611111111111</v>
      </c>
      <c r="F13" s="17">
        <v>23</v>
      </c>
      <c r="G13" s="17">
        <f t="shared" si="0"/>
        <v>77</v>
      </c>
      <c r="H13" s="13"/>
      <c r="I13" s="13"/>
    </row>
    <row r="14" spans="1:9" ht="12.75">
      <c r="A14" s="1" t="s">
        <v>52</v>
      </c>
      <c r="B14" s="13"/>
      <c r="C14" s="13"/>
      <c r="D14" s="13"/>
      <c r="E14" s="11">
        <v>0.005671296296296296</v>
      </c>
      <c r="F14" s="17">
        <v>22</v>
      </c>
      <c r="G14" s="17">
        <f t="shared" si="0"/>
        <v>78</v>
      </c>
      <c r="H14" s="13"/>
      <c r="I14" s="13"/>
    </row>
    <row r="15" spans="1:9" ht="12.75">
      <c r="A15" s="1" t="s">
        <v>53</v>
      </c>
      <c r="B15" s="13"/>
      <c r="C15" s="13"/>
      <c r="D15" s="13"/>
      <c r="E15" s="11">
        <v>0.004594907407407408</v>
      </c>
      <c r="F15" s="17">
        <v>26</v>
      </c>
      <c r="G15" s="17">
        <f t="shared" si="0"/>
        <v>74</v>
      </c>
      <c r="H15" s="13"/>
      <c r="I15" s="13"/>
    </row>
    <row r="16" spans="1:9" ht="12.75">
      <c r="A16" s="1" t="s">
        <v>23</v>
      </c>
      <c r="B16" s="13"/>
      <c r="C16" s="13"/>
      <c r="D16" s="13"/>
      <c r="E16" s="11">
        <v>0.00431712962962963</v>
      </c>
      <c r="F16" s="17">
        <v>24</v>
      </c>
      <c r="G16" s="17">
        <f t="shared" si="0"/>
        <v>76</v>
      </c>
      <c r="H16" s="13"/>
      <c r="I16" s="13"/>
    </row>
    <row r="17" spans="1:9" ht="12.75">
      <c r="A17" s="1" t="s">
        <v>55</v>
      </c>
      <c r="B17" s="13"/>
      <c r="C17" s="13"/>
      <c r="D17" s="13"/>
      <c r="E17" s="11">
        <v>0.004918981481481482</v>
      </c>
      <c r="F17" s="17">
        <v>25</v>
      </c>
      <c r="G17" s="17">
        <f t="shared" si="0"/>
        <v>75</v>
      </c>
      <c r="H17" s="13"/>
      <c r="I17" s="13"/>
    </row>
    <row r="18" spans="1:9" ht="12.75">
      <c r="A18" s="1" t="s">
        <v>36</v>
      </c>
      <c r="B18" s="13"/>
      <c r="C18" s="13"/>
      <c r="D18" s="13"/>
      <c r="E18" s="11">
        <v>0.0059490740740740745</v>
      </c>
      <c r="F18" s="17">
        <v>31</v>
      </c>
      <c r="G18" s="17">
        <f t="shared" si="0"/>
        <v>69</v>
      </c>
      <c r="H18" s="13"/>
      <c r="I18" s="13"/>
    </row>
    <row r="19" spans="1:9" ht="12.75">
      <c r="A19" s="1" t="s">
        <v>57</v>
      </c>
      <c r="B19" s="13"/>
      <c r="C19" s="13"/>
      <c r="D19" s="13"/>
      <c r="E19" s="11">
        <v>0.004710648148148148</v>
      </c>
      <c r="F19" s="17">
        <v>22</v>
      </c>
      <c r="G19" s="17">
        <f t="shared" si="0"/>
        <v>78</v>
      </c>
      <c r="H19" s="13"/>
      <c r="I19" s="13"/>
    </row>
    <row r="20" spans="1:9" ht="12.75">
      <c r="A20" s="1" t="s">
        <v>58</v>
      </c>
      <c r="B20" s="13"/>
      <c r="C20" s="13"/>
      <c r="D20" s="13"/>
      <c r="E20" s="11">
        <v>0.004548611111111111</v>
      </c>
      <c r="F20" s="17">
        <v>33</v>
      </c>
      <c r="G20" s="17">
        <f t="shared" si="0"/>
        <v>67</v>
      </c>
      <c r="H20" s="13"/>
      <c r="I20" s="13"/>
    </row>
    <row r="21" spans="1:10" ht="12.75">
      <c r="A21" s="1" t="s">
        <v>62</v>
      </c>
      <c r="B21" s="13"/>
      <c r="C21" s="13"/>
      <c r="D21" s="13"/>
      <c r="E21" s="11">
        <v>0.005277777777777777</v>
      </c>
      <c r="F21" s="17">
        <v>59</v>
      </c>
      <c r="G21" s="17">
        <f t="shared" si="0"/>
        <v>41</v>
      </c>
      <c r="H21" s="13"/>
      <c r="I21" s="13"/>
      <c r="J21" s="1" t="s">
        <v>102</v>
      </c>
    </row>
    <row r="22" spans="1:10" ht="12.75">
      <c r="A22" s="1" t="s">
        <v>63</v>
      </c>
      <c r="B22" s="13"/>
      <c r="C22" s="13"/>
      <c r="D22" s="13"/>
      <c r="E22" s="11">
        <v>0.005868055555555554</v>
      </c>
      <c r="F22" s="17">
        <v>28</v>
      </c>
      <c r="G22" s="17">
        <f t="shared" si="0"/>
        <v>72</v>
      </c>
      <c r="H22" s="13"/>
      <c r="I22" s="13"/>
      <c r="J22" s="1" t="s">
        <v>102</v>
      </c>
    </row>
    <row r="23" spans="1:9" ht="12.75">
      <c r="A23" s="1" t="s">
        <v>87</v>
      </c>
      <c r="B23" s="13"/>
      <c r="C23" s="13"/>
      <c r="D23" s="13"/>
      <c r="E23" s="11">
        <v>0.004756944444444445</v>
      </c>
      <c r="F23" s="17">
        <v>32</v>
      </c>
      <c r="G23" s="17">
        <f t="shared" si="0"/>
        <v>68</v>
      </c>
      <c r="H23" s="13"/>
      <c r="I23" s="13"/>
    </row>
    <row r="24" spans="1:8" ht="12.75">
      <c r="A24" s="1" t="s">
        <v>3</v>
      </c>
      <c r="B24" s="1">
        <f>SUM(B5:B6)</f>
        <v>94</v>
      </c>
      <c r="C24" s="1">
        <f>SUM(C5:C6)</f>
        <v>-9</v>
      </c>
      <c r="D24" s="1">
        <f>SUM(D5:D6)</f>
        <v>86</v>
      </c>
      <c r="E24" s="11">
        <f>SUM(E8:E23)</f>
        <v>0.07769675925925926</v>
      </c>
      <c r="G24" s="17">
        <f>SUM(G8:G23)/16</f>
        <v>70.125</v>
      </c>
      <c r="H24" s="1">
        <v>2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2" sqref="A2"/>
    </sheetView>
  </sheetViews>
  <sheetFormatPr defaultColWidth="9.140625" defaultRowHeight="12.75"/>
  <cols>
    <col min="1" max="4" width="13.28125" style="1" customWidth="1"/>
    <col min="5" max="5" width="13.28125" style="11" customWidth="1"/>
    <col min="6" max="7" width="13.28125" style="17" customWidth="1"/>
    <col min="8" max="16384" width="13.28125" style="1" customWidth="1"/>
  </cols>
  <sheetData>
    <row r="1" spans="1:4" ht="12.75">
      <c r="A1" s="3" t="s">
        <v>121</v>
      </c>
      <c r="D1" s="8"/>
    </row>
    <row r="2" spans="1:6" ht="13.5" thickBot="1">
      <c r="A2" s="4" t="s">
        <v>25</v>
      </c>
      <c r="B2" s="5"/>
      <c r="C2" s="5"/>
      <c r="D2" s="9"/>
      <c r="E2" s="12"/>
      <c r="F2" s="16"/>
    </row>
    <row r="3" spans="1:4" ht="12.75">
      <c r="A3" s="6"/>
      <c r="B3" s="7"/>
      <c r="C3" s="7"/>
      <c r="D3" s="7"/>
    </row>
    <row r="4" spans="2:9" ht="12.75">
      <c r="B4" s="1" t="s">
        <v>4</v>
      </c>
      <c r="C4" s="1" t="s">
        <v>5</v>
      </c>
      <c r="D4" s="1" t="s">
        <v>30</v>
      </c>
      <c r="E4" s="11" t="s">
        <v>6</v>
      </c>
      <c r="F4" s="17" t="s">
        <v>35</v>
      </c>
      <c r="G4" s="17" t="s">
        <v>24</v>
      </c>
      <c r="H4" s="1" t="s">
        <v>7</v>
      </c>
      <c r="I4" s="1" t="s">
        <v>8</v>
      </c>
    </row>
    <row r="5" spans="1:9" ht="12.75">
      <c r="A5" s="1" t="s">
        <v>0</v>
      </c>
      <c r="B5" s="1">
        <v>78</v>
      </c>
      <c r="C5" s="1">
        <v>57</v>
      </c>
      <c r="D5" s="1">
        <v>93</v>
      </c>
      <c r="E5" s="14"/>
      <c r="F5" s="18"/>
      <c r="G5" s="18"/>
      <c r="H5" s="13"/>
      <c r="I5" s="13"/>
    </row>
    <row r="6" spans="1:9" ht="12.75">
      <c r="A6" s="1" t="s">
        <v>1</v>
      </c>
      <c r="B6" s="1">
        <v>68</v>
      </c>
      <c r="C6" s="1">
        <v>86</v>
      </c>
      <c r="D6" s="1">
        <v>90</v>
      </c>
      <c r="E6" s="14"/>
      <c r="F6" s="18"/>
      <c r="G6" s="18"/>
      <c r="H6" s="13"/>
      <c r="I6" s="13"/>
    </row>
    <row r="7" spans="1:9" ht="12.75">
      <c r="A7" s="13"/>
      <c r="B7" s="13"/>
      <c r="C7" s="13"/>
      <c r="D7" s="13"/>
      <c r="E7" s="14"/>
      <c r="F7" s="18"/>
      <c r="G7" s="18"/>
      <c r="H7" s="13"/>
      <c r="I7" s="13"/>
    </row>
    <row r="8" spans="1:9" ht="12.75">
      <c r="A8" s="1" t="s">
        <v>46</v>
      </c>
      <c r="B8" s="13"/>
      <c r="C8" s="13"/>
      <c r="D8" s="13"/>
      <c r="E8" s="11">
        <v>0.0044444444444444444</v>
      </c>
      <c r="F8" s="17">
        <v>30</v>
      </c>
      <c r="G8" s="17">
        <f>(100-F8)</f>
        <v>70</v>
      </c>
      <c r="H8" s="13"/>
      <c r="I8" s="13"/>
    </row>
    <row r="9" spans="1:9" ht="12.75">
      <c r="A9" s="1" t="s">
        <v>70</v>
      </c>
      <c r="B9" s="13"/>
      <c r="C9" s="13"/>
      <c r="D9" s="13"/>
      <c r="E9" s="11">
        <v>0.003761574074074074</v>
      </c>
      <c r="F9" s="17">
        <v>32</v>
      </c>
      <c r="G9" s="17">
        <f aca="true" t="shared" si="0" ref="G9:G23">(100-F9)</f>
        <v>68</v>
      </c>
      <c r="H9" s="13"/>
      <c r="I9" s="13"/>
    </row>
    <row r="10" spans="1:9" ht="12.75">
      <c r="A10" s="1" t="s">
        <v>72</v>
      </c>
      <c r="B10" s="13"/>
      <c r="C10" s="13"/>
      <c r="D10" s="13"/>
      <c r="E10" s="11">
        <v>0.0038425925925925923</v>
      </c>
      <c r="F10" s="17">
        <v>19</v>
      </c>
      <c r="G10" s="17">
        <f t="shared" si="0"/>
        <v>81</v>
      </c>
      <c r="H10" s="13"/>
      <c r="I10" s="13"/>
    </row>
    <row r="11" spans="1:9" ht="12.75">
      <c r="A11" s="1" t="s">
        <v>73</v>
      </c>
      <c r="B11" s="13"/>
      <c r="C11" s="13"/>
      <c r="D11" s="13"/>
      <c r="E11" s="11">
        <v>0.003958333333333334</v>
      </c>
      <c r="F11" s="17">
        <v>15</v>
      </c>
      <c r="G11" s="17">
        <f t="shared" si="0"/>
        <v>85</v>
      </c>
      <c r="H11" s="13"/>
      <c r="I11" s="13"/>
    </row>
    <row r="12" spans="1:9" ht="12.75">
      <c r="A12" s="1" t="s">
        <v>86</v>
      </c>
      <c r="B12" s="13"/>
      <c r="C12" s="13"/>
      <c r="D12" s="13"/>
      <c r="E12" s="11">
        <v>0.004525462962962963</v>
      </c>
      <c r="F12" s="17">
        <v>12</v>
      </c>
      <c r="G12" s="17">
        <f t="shared" si="0"/>
        <v>88</v>
      </c>
      <c r="H12" s="13"/>
      <c r="I12" s="13"/>
    </row>
    <row r="13" spans="1:9" ht="12.75">
      <c r="A13" s="1" t="s">
        <v>75</v>
      </c>
      <c r="B13" s="13"/>
      <c r="C13" s="13"/>
      <c r="D13" s="13"/>
      <c r="E13" s="11">
        <v>0.0042824074074074075</v>
      </c>
      <c r="F13" s="17">
        <v>12</v>
      </c>
      <c r="G13" s="17">
        <f t="shared" si="0"/>
        <v>88</v>
      </c>
      <c r="H13" s="13"/>
      <c r="I13" s="13"/>
    </row>
    <row r="14" spans="1:10" ht="12.75">
      <c r="A14" s="1" t="s">
        <v>76</v>
      </c>
      <c r="B14" s="13"/>
      <c r="C14" s="13"/>
      <c r="D14" s="13"/>
      <c r="E14" s="11">
        <v>0.004085648148148148</v>
      </c>
      <c r="F14" s="17">
        <v>36</v>
      </c>
      <c r="G14" s="17">
        <f t="shared" si="0"/>
        <v>64</v>
      </c>
      <c r="H14" s="13"/>
      <c r="I14" s="13"/>
      <c r="J14" s="1" t="s">
        <v>102</v>
      </c>
    </row>
    <row r="15" spans="1:10" ht="12.75">
      <c r="A15" s="1" t="s">
        <v>77</v>
      </c>
      <c r="B15" s="13"/>
      <c r="C15" s="13"/>
      <c r="D15" s="13"/>
      <c r="E15" s="11">
        <v>0.005185185185185185</v>
      </c>
      <c r="F15" s="17">
        <v>43</v>
      </c>
      <c r="G15" s="17">
        <f t="shared" si="0"/>
        <v>57</v>
      </c>
      <c r="H15" s="13"/>
      <c r="I15" s="13"/>
      <c r="J15" s="1" t="s">
        <v>102</v>
      </c>
    </row>
    <row r="16" spans="1:9" ht="12.75">
      <c r="A16" s="1" t="s">
        <v>78</v>
      </c>
      <c r="B16" s="13"/>
      <c r="C16" s="13"/>
      <c r="D16" s="13"/>
      <c r="E16" s="11">
        <v>0.004872685185185186</v>
      </c>
      <c r="F16" s="17">
        <v>18</v>
      </c>
      <c r="G16" s="17">
        <f t="shared" si="0"/>
        <v>82</v>
      </c>
      <c r="H16" s="13"/>
      <c r="I16" s="13"/>
    </row>
    <row r="17" spans="1:9" ht="12.75">
      <c r="A17" s="1" t="s">
        <v>79</v>
      </c>
      <c r="B17" s="13"/>
      <c r="C17" s="13"/>
      <c r="D17" s="13"/>
      <c r="E17" s="11">
        <v>0.0038888888888888883</v>
      </c>
      <c r="F17" s="17">
        <v>11</v>
      </c>
      <c r="G17" s="17">
        <f t="shared" si="0"/>
        <v>89</v>
      </c>
      <c r="H17" s="13"/>
      <c r="I17" s="13"/>
    </row>
    <row r="18" spans="1:10" ht="12.75">
      <c r="A18" s="1" t="s">
        <v>83</v>
      </c>
      <c r="B18" s="13"/>
      <c r="C18" s="13"/>
      <c r="D18" s="13"/>
      <c r="E18" s="11">
        <v>0.004675925925925926</v>
      </c>
      <c r="F18" s="17">
        <v>64</v>
      </c>
      <c r="G18" s="17">
        <f t="shared" si="0"/>
        <v>36</v>
      </c>
      <c r="H18" s="13"/>
      <c r="I18" s="13"/>
      <c r="J18" s="1" t="s">
        <v>102</v>
      </c>
    </row>
    <row r="19" spans="1:9" ht="12.75">
      <c r="A19" s="1" t="s">
        <v>80</v>
      </c>
      <c r="B19" s="13"/>
      <c r="C19" s="13"/>
      <c r="D19" s="13"/>
      <c r="E19" s="11">
        <v>0.003946759259259259</v>
      </c>
      <c r="F19" s="17">
        <v>23</v>
      </c>
      <c r="G19" s="17">
        <f t="shared" si="0"/>
        <v>77</v>
      </c>
      <c r="H19" s="13"/>
      <c r="I19" s="13"/>
    </row>
    <row r="20" spans="1:9" ht="12.75">
      <c r="A20" s="1" t="s">
        <v>81</v>
      </c>
      <c r="B20" s="13"/>
      <c r="C20" s="13"/>
      <c r="D20" s="13"/>
      <c r="E20" s="11">
        <v>0.0040625</v>
      </c>
      <c r="F20" s="17">
        <v>20</v>
      </c>
      <c r="G20" s="17">
        <f t="shared" si="0"/>
        <v>80</v>
      </c>
      <c r="H20" s="13"/>
      <c r="I20" s="13"/>
    </row>
    <row r="21" spans="1:10" ht="12.75">
      <c r="A21" s="1" t="s">
        <v>82</v>
      </c>
      <c r="B21" s="13"/>
      <c r="C21" s="13"/>
      <c r="D21" s="13"/>
      <c r="E21" s="11">
        <v>0.004861111111111111</v>
      </c>
      <c r="F21" s="17">
        <v>69</v>
      </c>
      <c r="G21" s="17">
        <f t="shared" si="0"/>
        <v>31</v>
      </c>
      <c r="H21" s="13"/>
      <c r="I21" s="13"/>
      <c r="J21" s="1" t="s">
        <v>102</v>
      </c>
    </row>
    <row r="22" spans="1:10" ht="12.75">
      <c r="A22" s="1" t="s">
        <v>84</v>
      </c>
      <c r="B22" s="13"/>
      <c r="C22" s="13"/>
      <c r="D22" s="13"/>
      <c r="E22" s="11">
        <v>0.00474537037037037</v>
      </c>
      <c r="F22" s="17">
        <v>37</v>
      </c>
      <c r="G22" s="17">
        <f t="shared" si="0"/>
        <v>63</v>
      </c>
      <c r="H22" s="13"/>
      <c r="I22" s="13"/>
      <c r="J22" s="1" t="s">
        <v>102</v>
      </c>
    </row>
    <row r="23" spans="1:9" ht="12.75">
      <c r="A23" s="1" t="s">
        <v>85</v>
      </c>
      <c r="B23" s="13"/>
      <c r="C23" s="13"/>
      <c r="D23" s="13"/>
      <c r="E23" s="11">
        <v>0.0037847222222222223</v>
      </c>
      <c r="F23" s="17">
        <v>10</v>
      </c>
      <c r="G23" s="17">
        <f t="shared" si="0"/>
        <v>90</v>
      </c>
      <c r="H23" s="13"/>
      <c r="I23" s="13"/>
    </row>
    <row r="24" spans="1:8" ht="12.75">
      <c r="A24" s="1" t="s">
        <v>3</v>
      </c>
      <c r="B24" s="1">
        <f>SUM(B5:B6)</f>
        <v>146</v>
      </c>
      <c r="C24" s="1">
        <f>SUM(C5:C6)</f>
        <v>143</v>
      </c>
      <c r="D24" s="1">
        <f>SUM(D5:D6)</f>
        <v>183</v>
      </c>
      <c r="E24" s="11">
        <f>SUM(E8:E23)</f>
        <v>0.0689236111111111</v>
      </c>
      <c r="G24" s="17">
        <f>SUM(G8:G23)/16</f>
        <v>71.8125</v>
      </c>
      <c r="H24" s="1">
        <v>1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Case Western Reserve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Rehman</dc:creator>
  <cp:keywords/>
  <dc:description/>
  <cp:lastModifiedBy>Joseph S. King</cp:lastModifiedBy>
  <cp:lastPrinted>2005-05-21T19:10:11Z</cp:lastPrinted>
  <dcterms:created xsi:type="dcterms:W3CDTF">2004-05-22T18:10:08Z</dcterms:created>
  <dcterms:modified xsi:type="dcterms:W3CDTF">2005-05-29T18:44:48Z</dcterms:modified>
  <cp:category/>
  <cp:version/>
  <cp:contentType/>
  <cp:contentStatus/>
</cp:coreProperties>
</file>