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"/>
    </mc:Choice>
  </mc:AlternateContent>
  <bookViews>
    <workbookView xWindow="0" yWindow="0" windowWidth="23040" windowHeight="8232"/>
  </bookViews>
  <sheets>
    <sheet name="tld_text_html" sheetId="1" r:id="rId1"/>
  </sheets>
  <calcPr calcId="0"/>
</workbook>
</file>

<file path=xl/calcChain.xml><?xml version="1.0" encoding="utf-8"?>
<calcChain xmlns="http://schemas.openxmlformats.org/spreadsheetml/2006/main">
  <c r="E44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2" i="1"/>
  <c r="E14" i="1"/>
  <c r="E13" i="1"/>
  <c r="E12" i="1"/>
  <c r="E11" i="1"/>
  <c r="E10" i="1"/>
  <c r="E9" i="1"/>
  <c r="E8" i="1"/>
  <c r="E7" i="1"/>
  <c r="E6" i="1"/>
  <c r="E5" i="1"/>
  <c r="E4" i="1"/>
  <c r="E3" i="1"/>
  <c r="D42" i="1"/>
  <c r="D41" i="1"/>
  <c r="D36" i="1"/>
  <c r="D35" i="1"/>
  <c r="D23" i="1"/>
  <c r="D22" i="1"/>
  <c r="D21" i="1"/>
  <c r="D20" i="1"/>
  <c r="D19" i="1"/>
  <c r="D18" i="1"/>
  <c r="D17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<sst xmlns="http://schemas.openxmlformats.org/spreadsheetml/2006/main" count="89" uniqueCount="56">
  <si>
    <t>tld</t>
  </si>
  <si>
    <t>counttexthtml</t>
  </si>
  <si>
    <t>ae</t>
  </si>
  <si>
    <t>af</t>
  </si>
  <si>
    <t>ar</t>
  </si>
  <si>
    <t>br</t>
  </si>
  <si>
    <t>ca</t>
  </si>
  <si>
    <t>cn</t>
  </si>
  <si>
    <t>co</t>
  </si>
  <si>
    <t>de</t>
  </si>
  <si>
    <t>dz</t>
  </si>
  <si>
    <t>eg</t>
  </si>
  <si>
    <t>es</t>
  </si>
  <si>
    <t>fr</t>
  </si>
  <si>
    <t>gr</t>
  </si>
  <si>
    <t>id</t>
  </si>
  <si>
    <t>il</t>
  </si>
  <si>
    <t>in</t>
  </si>
  <si>
    <t>iq</t>
  </si>
  <si>
    <t>ir</t>
  </si>
  <si>
    <t>it</t>
  </si>
  <si>
    <t>jo</t>
  </si>
  <si>
    <t>jp</t>
  </si>
  <si>
    <t>kp</t>
  </si>
  <si>
    <t>kr</t>
  </si>
  <si>
    <t>lb</t>
  </si>
  <si>
    <t>mx</t>
  </si>
  <si>
    <t>my</t>
  </si>
  <si>
    <t>nl</t>
  </si>
  <si>
    <t>pk</t>
  </si>
  <si>
    <t>pt</t>
  </si>
  <si>
    <t>qa</t>
  </si>
  <si>
    <t>ru</t>
  </si>
  <si>
    <t>sa</t>
  </si>
  <si>
    <t>sd</t>
  </si>
  <si>
    <t>sy</t>
  </si>
  <si>
    <t>tn</t>
  </si>
  <si>
    <t>tr</t>
  </si>
  <si>
    <t>tw</t>
  </si>
  <si>
    <t>uk</t>
  </si>
  <si>
    <t>us</t>
  </si>
  <si>
    <t>vn</t>
  </si>
  <si>
    <t>ye</t>
  </si>
  <si>
    <t>DominantLanguage</t>
  </si>
  <si>
    <t>en</t>
  </si>
  <si>
    <t>zh</t>
  </si>
  <si>
    <t>el</t>
  </si>
  <si>
    <t>he</t>
  </si>
  <si>
    <t>fa</t>
  </si>
  <si>
    <t>ko</t>
  </si>
  <si>
    <t>ur</t>
  </si>
  <si>
    <t>vi</t>
  </si>
  <si>
    <t>ProportionOfLangPerCountry</t>
  </si>
  <si>
    <t>ExpectedNumberOfPages</t>
  </si>
  <si>
    <t>SamplingRate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</si>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</sst>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0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25" workbookViewId="0">
      <selection activeCell="D45" sqref="D45"/>
    </sheetView>
  </sheetViews>
  <sheetFormatPr defaultRowHeight="14.4" x14ac:dyDescent="0.55000000000000004"/>
  <cols>
    <col min="3" max="3" width="14.68359375" customWidth="1"/>
  </cols>
  <sheetData>
    <row r="1" spans="1:6" x14ac:dyDescent="0.55000000000000004">
      <c r="A1" t="s">
        <v>0</v>
      </c>
      <c r="B1" t="s">
        <v>43</v>
      </c>
      <c r="C1" t="s">
        <v>1</v>
      </c>
      <c r="D1" t="s">
        <v>52</v>
      </c>
      <c r="E1" t="s">
        <v>53</v>
      </c>
      <c r="F1" t="s">
        <v>54</v>
      </c>
    </row>
    <row r="2" spans="1:6" x14ac:dyDescent="0.55000000000000004">
      <c r="A2" t="s">
        <v>3</v>
      </c>
      <c r="B2" t="s">
        <v>3</v>
      </c>
      <c r="C2">
        <v>18077</v>
      </c>
      <c r="D2">
        <v>1</v>
      </c>
      <c r="E2">
        <f>MIN(C2,D2*50000)</f>
        <v>18077</v>
      </c>
      <c r="F2" s="1">
        <f>E2/C2</f>
        <v>1</v>
      </c>
    </row>
    <row r="3" spans="1:6" x14ac:dyDescent="0.55000000000000004">
      <c r="A3" t="s">
        <v>2</v>
      </c>
      <c r="B3" t="s">
        <v>4</v>
      </c>
      <c r="C3">
        <v>971564</v>
      </c>
      <c r="D3">
        <f>C3/(SUM(C$3:C$14))</f>
        <v>0.3128636619350027</v>
      </c>
      <c r="E3">
        <f>MIN(C3,D3*50000)</f>
        <v>15643.183096750136</v>
      </c>
      <c r="F3" s="1">
        <f>E3/C3</f>
        <v>1.6101032043951954E-2</v>
      </c>
    </row>
    <row r="4" spans="1:6" x14ac:dyDescent="0.55000000000000004">
      <c r="A4" t="s">
        <v>10</v>
      </c>
      <c r="B4" t="s">
        <v>4</v>
      </c>
      <c r="C4">
        <v>33381</v>
      </c>
      <c r="D4">
        <f t="shared" ref="D4:D14" si="0">C4/(SUM(C$3:C$14))</f>
        <v>1.0749371013183203E-2</v>
      </c>
      <c r="E4">
        <f t="shared" ref="E4:E42" si="1">MIN(C4,D4*50000)</f>
        <v>537.4685506591602</v>
      </c>
      <c r="F4" s="1">
        <f>E4/C4</f>
        <v>1.6101032043951954E-2</v>
      </c>
    </row>
    <row r="5" spans="1:6" x14ac:dyDescent="0.55000000000000004">
      <c r="A5" t="s">
        <v>11</v>
      </c>
      <c r="B5" t="s">
        <v>4</v>
      </c>
      <c r="C5">
        <v>1288445</v>
      </c>
      <c r="D5">
        <f t="shared" si="0"/>
        <v>0.41490588463739347</v>
      </c>
      <c r="E5">
        <f t="shared" si="1"/>
        <v>20745.294231869673</v>
      </c>
      <c r="F5" s="1">
        <f>E5/C5</f>
        <v>1.6101032043951951E-2</v>
      </c>
    </row>
    <row r="6" spans="1:6" x14ac:dyDescent="0.55000000000000004">
      <c r="A6" t="s">
        <v>18</v>
      </c>
      <c r="B6" t="s">
        <v>4</v>
      </c>
      <c r="C6">
        <v>24849</v>
      </c>
      <c r="D6">
        <f t="shared" si="0"/>
        <v>8.0018909052032416E-3</v>
      </c>
      <c r="E6">
        <f t="shared" si="1"/>
        <v>400.09454526016208</v>
      </c>
      <c r="F6" s="1">
        <f>E6/C6</f>
        <v>1.6101032043951954E-2</v>
      </c>
    </row>
    <row r="7" spans="1:6" x14ac:dyDescent="0.55000000000000004">
      <c r="A7" t="s">
        <v>21</v>
      </c>
      <c r="B7" t="s">
        <v>4</v>
      </c>
      <c r="C7">
        <v>75102</v>
      </c>
      <c r="D7">
        <f t="shared" si="0"/>
        <v>2.4184394171297592E-2</v>
      </c>
      <c r="E7">
        <f t="shared" si="1"/>
        <v>1209.2197085648795</v>
      </c>
      <c r="F7" s="1">
        <f>E7/C7</f>
        <v>1.6101032043951951E-2</v>
      </c>
    </row>
    <row r="8" spans="1:6" x14ac:dyDescent="0.55000000000000004">
      <c r="A8" t="s">
        <v>25</v>
      </c>
      <c r="B8" t="s">
        <v>4</v>
      </c>
      <c r="C8">
        <v>68527</v>
      </c>
      <c r="D8">
        <f t="shared" si="0"/>
        <v>2.2067108457517911E-2</v>
      </c>
      <c r="E8">
        <f t="shared" si="1"/>
        <v>1103.3554228758956</v>
      </c>
      <c r="F8" s="1">
        <f>E8/C8</f>
        <v>1.6101032043951954E-2</v>
      </c>
    </row>
    <row r="9" spans="1:6" x14ac:dyDescent="0.55000000000000004">
      <c r="A9" t="s">
        <v>31</v>
      </c>
      <c r="B9" t="s">
        <v>4</v>
      </c>
      <c r="C9">
        <v>90448</v>
      </c>
      <c r="D9">
        <f t="shared" si="0"/>
        <v>2.9126122926227325E-2</v>
      </c>
      <c r="E9">
        <f t="shared" si="1"/>
        <v>1456.3061463113663</v>
      </c>
      <c r="F9" s="1">
        <f t="shared" ref="F9:F42" si="2">E9/C9</f>
        <v>1.6101032043951954E-2</v>
      </c>
    </row>
    <row r="10" spans="1:6" x14ac:dyDescent="0.55000000000000004">
      <c r="A10" t="s">
        <v>33</v>
      </c>
      <c r="B10" t="s">
        <v>4</v>
      </c>
      <c r="C10">
        <v>424338</v>
      </c>
      <c r="D10">
        <f t="shared" si="0"/>
        <v>0.13664559470932969</v>
      </c>
      <c r="E10">
        <f t="shared" si="1"/>
        <v>6832.2797354664845</v>
      </c>
      <c r="F10" s="1">
        <f t="shared" si="2"/>
        <v>1.6101032043951954E-2</v>
      </c>
    </row>
    <row r="11" spans="1:6" x14ac:dyDescent="0.55000000000000004">
      <c r="A11" t="s">
        <v>34</v>
      </c>
      <c r="B11" t="s">
        <v>4</v>
      </c>
      <c r="C11">
        <v>21373</v>
      </c>
      <c r="D11">
        <f t="shared" si="0"/>
        <v>6.8825471575077023E-3</v>
      </c>
      <c r="E11">
        <f t="shared" si="1"/>
        <v>344.12735787538514</v>
      </c>
      <c r="F11" s="1">
        <f t="shared" si="2"/>
        <v>1.6101032043951954E-2</v>
      </c>
    </row>
    <row r="12" spans="1:6" x14ac:dyDescent="0.55000000000000004">
      <c r="A12" t="s">
        <v>35</v>
      </c>
      <c r="B12" t="s">
        <v>4</v>
      </c>
      <c r="C12">
        <v>23898</v>
      </c>
      <c r="D12">
        <f t="shared" si="0"/>
        <v>7.6956492757272758E-3</v>
      </c>
      <c r="E12">
        <f t="shared" si="1"/>
        <v>384.78246378636379</v>
      </c>
      <c r="F12" s="1">
        <f t="shared" si="2"/>
        <v>1.6101032043951954E-2</v>
      </c>
    </row>
    <row r="13" spans="1:6" x14ac:dyDescent="0.55000000000000004">
      <c r="A13" t="s">
        <v>36</v>
      </c>
      <c r="B13" t="s">
        <v>4</v>
      </c>
      <c r="C13">
        <v>80852</v>
      </c>
      <c r="D13">
        <f t="shared" si="0"/>
        <v>2.6036012856352066E-2</v>
      </c>
      <c r="E13">
        <f t="shared" si="1"/>
        <v>1301.8006428176034</v>
      </c>
      <c r="F13" s="1">
        <f t="shared" si="2"/>
        <v>1.6101032043951954E-2</v>
      </c>
    </row>
    <row r="14" spans="1:6" x14ac:dyDescent="0.55000000000000004">
      <c r="A14" t="s">
        <v>42</v>
      </c>
      <c r="B14" t="s">
        <v>4</v>
      </c>
      <c r="C14">
        <v>2614</v>
      </c>
      <c r="D14">
        <f t="shared" si="0"/>
        <v>8.4176195525780808E-4</v>
      </c>
      <c r="E14">
        <f t="shared" si="1"/>
        <v>42.088097762890406</v>
      </c>
      <c r="F14" s="1">
        <f t="shared" si="2"/>
        <v>1.6101032043951954E-2</v>
      </c>
    </row>
    <row r="15" spans="1:6" x14ac:dyDescent="0.55000000000000004">
      <c r="A15" t="s">
        <v>9</v>
      </c>
      <c r="B15" t="s">
        <v>9</v>
      </c>
      <c r="C15">
        <v>110876836</v>
      </c>
      <c r="D15">
        <v>1</v>
      </c>
      <c r="E15">
        <f t="shared" si="1"/>
        <v>50000</v>
      </c>
      <c r="F15" s="1">
        <f t="shared" si="2"/>
        <v>4.5095081897899756E-4</v>
      </c>
    </row>
    <row r="16" spans="1:6" x14ac:dyDescent="0.55000000000000004">
      <c r="A16" t="s">
        <v>14</v>
      </c>
      <c r="B16" t="s">
        <v>46</v>
      </c>
      <c r="C16">
        <v>8500875</v>
      </c>
      <c r="D16">
        <v>1</v>
      </c>
      <c r="E16">
        <f t="shared" si="1"/>
        <v>50000</v>
      </c>
      <c r="F16" s="1">
        <f t="shared" si="2"/>
        <v>5.8817474671724965E-3</v>
      </c>
    </row>
    <row r="17" spans="1:6" x14ac:dyDescent="0.55000000000000004">
      <c r="A17" t="s">
        <v>6</v>
      </c>
      <c r="B17" t="s">
        <v>44</v>
      </c>
      <c r="C17">
        <v>18723198</v>
      </c>
      <c r="D17">
        <f>C17/(SUM(C$17:C$19))</f>
        <v>0.20886386188175102</v>
      </c>
      <c r="E17">
        <f t="shared" si="1"/>
        <v>10443.19309408755</v>
      </c>
      <c r="F17" s="1">
        <f t="shared" si="2"/>
        <v>5.5776759366041795E-4</v>
      </c>
    </row>
    <row r="18" spans="1:6" x14ac:dyDescent="0.55000000000000004">
      <c r="A18" t="s">
        <v>39</v>
      </c>
      <c r="B18" t="s">
        <v>44</v>
      </c>
      <c r="C18">
        <v>64353448</v>
      </c>
      <c r="D18">
        <f>C18/(SUM(C$17:C$19))</f>
        <v>0.71788535669421683</v>
      </c>
      <c r="E18">
        <f t="shared" si="1"/>
        <v>35894.267834710838</v>
      </c>
      <c r="F18" s="1">
        <f t="shared" si="2"/>
        <v>5.5776759366041795E-4</v>
      </c>
    </row>
    <row r="19" spans="1:6" x14ac:dyDescent="0.55000000000000004">
      <c r="A19" t="s">
        <v>40</v>
      </c>
      <c r="B19" t="s">
        <v>44</v>
      </c>
      <c r="C19">
        <v>6566425</v>
      </c>
      <c r="D19">
        <f>C19/(SUM(C$17:C$19))</f>
        <v>7.3250781424032199E-2</v>
      </c>
      <c r="E19">
        <f t="shared" si="1"/>
        <v>3662.5390712016101</v>
      </c>
      <c r="F19" s="1">
        <f t="shared" si="2"/>
        <v>5.5776759366041795E-4</v>
      </c>
    </row>
    <row r="20" spans="1:6" x14ac:dyDescent="0.55000000000000004">
      <c r="A20" t="s">
        <v>4</v>
      </c>
      <c r="B20" t="s">
        <v>12</v>
      </c>
      <c r="C20">
        <v>4314708</v>
      </c>
      <c r="D20">
        <f>C20/SUM(C$20:C$23)</f>
        <v>0.10621930909695168</v>
      </c>
      <c r="E20">
        <f t="shared" si="1"/>
        <v>5310.9654548475837</v>
      </c>
      <c r="F20" s="1">
        <f t="shared" si="2"/>
        <v>1.2308980016370943E-3</v>
      </c>
    </row>
    <row r="21" spans="1:6" x14ac:dyDescent="0.55000000000000004">
      <c r="A21" t="s">
        <v>8</v>
      </c>
      <c r="B21" t="s">
        <v>12</v>
      </c>
      <c r="C21">
        <v>8437717</v>
      </c>
      <c r="D21">
        <f t="shared" ref="D21:D23" si="3">C21/SUM(C$20:C$23)</f>
        <v>0.20771937987358677</v>
      </c>
      <c r="E21">
        <f t="shared" si="1"/>
        <v>10385.968993679338</v>
      </c>
      <c r="F21" s="1">
        <f t="shared" si="2"/>
        <v>1.2308980016370943E-3</v>
      </c>
    </row>
    <row r="22" spans="1:6" x14ac:dyDescent="0.55000000000000004">
      <c r="A22" t="s">
        <v>12</v>
      </c>
      <c r="B22" t="s">
        <v>12</v>
      </c>
      <c r="C22">
        <v>20973096</v>
      </c>
      <c r="D22">
        <f t="shared" si="3"/>
        <v>0.51631483909085873</v>
      </c>
      <c r="E22">
        <f t="shared" si="1"/>
        <v>25815.741954542937</v>
      </c>
      <c r="F22" s="1">
        <f t="shared" si="2"/>
        <v>1.2308980016370943E-3</v>
      </c>
    </row>
    <row r="23" spans="1:6" x14ac:dyDescent="0.55000000000000004">
      <c r="A23" t="s">
        <v>26</v>
      </c>
      <c r="B23" t="s">
        <v>12</v>
      </c>
      <c r="C23">
        <v>6895229</v>
      </c>
      <c r="D23">
        <f t="shared" si="3"/>
        <v>0.16974647193860282</v>
      </c>
      <c r="E23">
        <f t="shared" si="1"/>
        <v>8487.3235969301404</v>
      </c>
      <c r="F23" s="1">
        <f t="shared" si="2"/>
        <v>1.2308980016370943E-3</v>
      </c>
    </row>
    <row r="24" spans="1:6" x14ac:dyDescent="0.55000000000000004">
      <c r="A24" t="s">
        <v>19</v>
      </c>
      <c r="B24" t="s">
        <v>48</v>
      </c>
      <c r="C24">
        <v>13475783</v>
      </c>
      <c r="D24">
        <v>1</v>
      </c>
      <c r="E24">
        <f t="shared" si="1"/>
        <v>50000</v>
      </c>
      <c r="F24" s="1">
        <f t="shared" si="2"/>
        <v>3.7103595390338357E-3</v>
      </c>
    </row>
    <row r="25" spans="1:6" x14ac:dyDescent="0.55000000000000004">
      <c r="A25" t="s">
        <v>13</v>
      </c>
      <c r="B25" t="s">
        <v>13</v>
      </c>
      <c r="C25">
        <v>36698555</v>
      </c>
      <c r="D25">
        <v>1</v>
      </c>
      <c r="E25">
        <f t="shared" si="1"/>
        <v>50000</v>
      </c>
      <c r="F25" s="1">
        <f t="shared" si="2"/>
        <v>1.3624514643696462E-3</v>
      </c>
    </row>
    <row r="26" spans="1:6" x14ac:dyDescent="0.55000000000000004">
      <c r="A26" t="s">
        <v>16</v>
      </c>
      <c r="B26" t="s">
        <v>47</v>
      </c>
      <c r="C26">
        <v>3697345</v>
      </c>
      <c r="D26">
        <v>1</v>
      </c>
      <c r="E26">
        <f t="shared" si="1"/>
        <v>50000</v>
      </c>
      <c r="F26" s="1">
        <f t="shared" si="2"/>
        <v>1.3523217335682767E-2</v>
      </c>
    </row>
    <row r="27" spans="1:6" x14ac:dyDescent="0.55000000000000004">
      <c r="A27" t="s">
        <v>15</v>
      </c>
      <c r="B27" t="s">
        <v>15</v>
      </c>
      <c r="C27">
        <v>4104201</v>
      </c>
      <c r="D27">
        <v>1</v>
      </c>
      <c r="E27">
        <f t="shared" si="1"/>
        <v>50000</v>
      </c>
      <c r="F27" s="1">
        <f t="shared" si="2"/>
        <v>1.2182639203099458E-2</v>
      </c>
    </row>
    <row r="28" spans="1:6" x14ac:dyDescent="0.55000000000000004">
      <c r="A28" t="s">
        <v>17</v>
      </c>
      <c r="B28" t="s">
        <v>17</v>
      </c>
      <c r="C28">
        <v>11387585</v>
      </c>
      <c r="D28">
        <v>1</v>
      </c>
      <c r="E28">
        <f t="shared" si="1"/>
        <v>50000</v>
      </c>
      <c r="F28" s="1">
        <f t="shared" si="2"/>
        <v>4.3907465893778183E-3</v>
      </c>
    </row>
    <row r="29" spans="1:6" x14ac:dyDescent="0.55000000000000004">
      <c r="A29" t="s">
        <v>20</v>
      </c>
      <c r="B29" t="s">
        <v>20</v>
      </c>
      <c r="C29">
        <v>37616371</v>
      </c>
      <c r="D29">
        <v>1</v>
      </c>
      <c r="E29">
        <f t="shared" si="1"/>
        <v>50000</v>
      </c>
      <c r="F29" s="1">
        <f t="shared" si="2"/>
        <v>1.3292084980765422E-3</v>
      </c>
    </row>
    <row r="30" spans="1:6" x14ac:dyDescent="0.55000000000000004">
      <c r="A30" t="s">
        <v>22</v>
      </c>
      <c r="B30" t="s">
        <v>22</v>
      </c>
      <c r="C30">
        <v>51837156</v>
      </c>
      <c r="D30">
        <v>1</v>
      </c>
      <c r="E30">
        <f t="shared" si="1"/>
        <v>50000</v>
      </c>
      <c r="F30" s="1">
        <f t="shared" si="2"/>
        <v>9.6455908962289518E-4</v>
      </c>
    </row>
    <row r="31" spans="1:6" x14ac:dyDescent="0.55000000000000004">
      <c r="A31" t="s">
        <v>23</v>
      </c>
      <c r="B31" t="s">
        <v>49</v>
      </c>
      <c r="C31">
        <v>136</v>
      </c>
      <c r="D31">
        <v>1</v>
      </c>
      <c r="E31">
        <f t="shared" si="1"/>
        <v>136</v>
      </c>
      <c r="F31" s="1">
        <f t="shared" si="2"/>
        <v>1</v>
      </c>
    </row>
    <row r="32" spans="1:6" x14ac:dyDescent="0.55000000000000004">
      <c r="A32" t="s">
        <v>24</v>
      </c>
      <c r="B32" t="s">
        <v>49</v>
      </c>
      <c r="C32">
        <v>4712435</v>
      </c>
      <c r="D32">
        <v>1</v>
      </c>
      <c r="E32">
        <f t="shared" si="1"/>
        <v>50000</v>
      </c>
      <c r="F32" s="1">
        <f t="shared" si="2"/>
        <v>1.061022592354059E-2</v>
      </c>
    </row>
    <row r="33" spans="1:6" x14ac:dyDescent="0.55000000000000004">
      <c r="A33" t="s">
        <v>27</v>
      </c>
      <c r="B33" t="s">
        <v>27</v>
      </c>
      <c r="C33">
        <v>3230173</v>
      </c>
      <c r="D33">
        <v>1</v>
      </c>
      <c r="E33">
        <f t="shared" si="1"/>
        <v>50000</v>
      </c>
      <c r="F33" s="1">
        <f t="shared" si="2"/>
        <v>1.5479047097477442E-2</v>
      </c>
    </row>
    <row r="34" spans="1:6" x14ac:dyDescent="0.55000000000000004">
      <c r="A34" t="s">
        <v>28</v>
      </c>
      <c r="B34" t="s">
        <v>28</v>
      </c>
      <c r="C34">
        <v>27038533</v>
      </c>
      <c r="D34">
        <v>1</v>
      </c>
      <c r="E34">
        <f t="shared" si="1"/>
        <v>50000</v>
      </c>
      <c r="F34" s="1">
        <f t="shared" si="2"/>
        <v>1.8492127512983046E-3</v>
      </c>
    </row>
    <row r="35" spans="1:6" x14ac:dyDescent="0.55000000000000004">
      <c r="A35" t="s">
        <v>5</v>
      </c>
      <c r="B35" t="s">
        <v>30</v>
      </c>
      <c r="C35">
        <v>25831090</v>
      </c>
      <c r="D35">
        <f>C35/(C$35+C$36)</f>
        <v>0.83023059927295695</v>
      </c>
      <c r="E35">
        <f t="shared" si="1"/>
        <v>41511.529963647845</v>
      </c>
      <c r="F35" s="1">
        <f t="shared" si="2"/>
        <v>1.6070374871384771E-3</v>
      </c>
    </row>
    <row r="36" spans="1:6" x14ac:dyDescent="0.55000000000000004">
      <c r="A36" t="s">
        <v>30</v>
      </c>
      <c r="B36" t="s">
        <v>30</v>
      </c>
      <c r="C36">
        <v>5282061</v>
      </c>
      <c r="D36">
        <f>C36/(C$35+C$36)</f>
        <v>0.16976940072704305</v>
      </c>
      <c r="E36">
        <f t="shared" si="1"/>
        <v>8488.4700363521533</v>
      </c>
      <c r="F36" s="1">
        <f t="shared" si="2"/>
        <v>1.6070374871384775E-3</v>
      </c>
    </row>
    <row r="37" spans="1:6" x14ac:dyDescent="0.55000000000000004">
      <c r="A37" t="s">
        <v>32</v>
      </c>
      <c r="B37" t="s">
        <v>32</v>
      </c>
      <c r="C37">
        <v>228328757</v>
      </c>
      <c r="D37">
        <v>1</v>
      </c>
      <c r="E37">
        <f t="shared" si="1"/>
        <v>50000</v>
      </c>
      <c r="F37" s="1">
        <f t="shared" si="2"/>
        <v>2.1898249111039484E-4</v>
      </c>
    </row>
    <row r="38" spans="1:6" x14ac:dyDescent="0.55000000000000004">
      <c r="A38" t="s">
        <v>37</v>
      </c>
      <c r="B38" t="s">
        <v>37</v>
      </c>
      <c r="C38">
        <v>7665541</v>
      </c>
      <c r="D38">
        <v>1</v>
      </c>
      <c r="E38">
        <f t="shared" si="1"/>
        <v>50000</v>
      </c>
      <c r="F38" s="1">
        <f t="shared" si="2"/>
        <v>6.5226968324871007E-3</v>
      </c>
    </row>
    <row r="39" spans="1:6" x14ac:dyDescent="0.55000000000000004">
      <c r="A39" t="s">
        <v>29</v>
      </c>
      <c r="B39" t="s">
        <v>50</v>
      </c>
      <c r="C39">
        <v>1607032</v>
      </c>
      <c r="D39">
        <v>1</v>
      </c>
      <c r="E39">
        <f t="shared" si="1"/>
        <v>50000</v>
      </c>
      <c r="F39" s="1">
        <f t="shared" si="2"/>
        <v>3.1113257234454572E-2</v>
      </c>
    </row>
    <row r="40" spans="1:6" x14ac:dyDescent="0.55000000000000004">
      <c r="A40" t="s">
        <v>41</v>
      </c>
      <c r="B40" t="s">
        <v>51</v>
      </c>
      <c r="C40">
        <v>7512967</v>
      </c>
      <c r="D40">
        <v>1</v>
      </c>
      <c r="E40">
        <f t="shared" si="1"/>
        <v>50000</v>
      </c>
      <c r="F40" s="1">
        <f t="shared" si="2"/>
        <v>6.6551603381194138E-3</v>
      </c>
    </row>
    <row r="41" spans="1:6" x14ac:dyDescent="0.55000000000000004">
      <c r="A41" t="s">
        <v>7</v>
      </c>
      <c r="B41" t="s">
        <v>45</v>
      </c>
      <c r="C41">
        <v>11311473</v>
      </c>
      <c r="D41">
        <f>C41/(C$41+C$42)</f>
        <v>0.64780453213986355</v>
      </c>
      <c r="E41">
        <f t="shared" si="1"/>
        <v>32390.226606993179</v>
      </c>
      <c r="F41" s="1">
        <f t="shared" si="2"/>
        <v>2.8634844115344817E-3</v>
      </c>
    </row>
    <row r="42" spans="1:6" x14ac:dyDescent="0.55000000000000004">
      <c r="A42" t="s">
        <v>38</v>
      </c>
      <c r="B42" t="s">
        <v>45</v>
      </c>
      <c r="C42">
        <v>6149771</v>
      </c>
      <c r="D42">
        <f>C42/(C$41+C$42)</f>
        <v>0.35219546786013645</v>
      </c>
      <c r="E42">
        <f t="shared" si="1"/>
        <v>17609.773393006821</v>
      </c>
      <c r="F42" s="1">
        <f t="shared" si="2"/>
        <v>2.8634844115344817E-3</v>
      </c>
    </row>
    <row r="44" spans="1:6" x14ac:dyDescent="0.55000000000000004">
      <c r="D44" t="s">
        <v>55</v>
      </c>
      <c r="E44">
        <f>SUM(E2:E42)</f>
        <v>1068213</v>
      </c>
    </row>
  </sheetData>
  <sortState ref="A2:C42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tld_text_html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Allison, Timothy B.</cp:lastModifiedBy>
  <dcterms:created xsi:type="dcterms:W3CDTF">2017-02-08T12:24:34Z</dcterms:created>
  <dcterms:modified xsi:type="dcterms:W3CDTF">2017-02-08T12:24:34Z</dcterms:modified>
</cp:coreProperties>
</file>