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1560" windowWidth="13950" windowHeight="12120" activeTab="1"/>
  </bookViews>
  <sheets>
    <sheet name="Details" sheetId="1" r:id="rId1"/>
    <sheet name="Summary" sheetId="2" r:id="rId2"/>
    <sheet name="Sensitivity Graph" sheetId="3" r:id="rId3"/>
    <sheet name="Sheet3" sheetId="4" r:id="rId4"/>
  </sheets>
  <definedNames>
    <definedName name="_xlnm.Print_Area" localSheetId="1">'Summary'!$A$1:$H$46</definedName>
  </definedNames>
  <calcPr fullCalcOnLoad="1"/>
</workbook>
</file>

<file path=xl/sharedStrings.xml><?xml version="1.0" encoding="utf-8"?>
<sst xmlns="http://schemas.openxmlformats.org/spreadsheetml/2006/main" count="280" uniqueCount="178">
  <si>
    <t>Project</t>
  </si>
  <si>
    <t>Sub Project</t>
  </si>
  <si>
    <t>Portal</t>
  </si>
  <si>
    <t>Theme(s)</t>
  </si>
  <si>
    <t>Group(s)</t>
  </si>
  <si>
    <t>Name</t>
  </si>
  <si>
    <t>Year</t>
  </si>
  <si>
    <t>C/O</t>
  </si>
  <si>
    <t>N/P</t>
  </si>
  <si>
    <t>New Designs (Make)</t>
  </si>
  <si>
    <t>New Designs (Buy)</t>
  </si>
  <si>
    <t>New Moulds</t>
  </si>
  <si>
    <t>New Items (Make)</t>
  </si>
  <si>
    <t>New Items (Buy)</t>
  </si>
  <si>
    <t>Concept &amp; Development</t>
  </si>
  <si>
    <t>Technical Development</t>
  </si>
  <si>
    <t>Packaging &amp; Insp Mat.</t>
  </si>
  <si>
    <t>Campaign</t>
  </si>
  <si>
    <t>Project Support</t>
  </si>
  <si>
    <t>Moulds</t>
  </si>
  <si>
    <t>Equipment</t>
  </si>
  <si>
    <t>External</t>
  </si>
  <si>
    <t>Campaign Spending;APD</t>
  </si>
  <si>
    <t>Campaign Spending;EAE</t>
  </si>
  <si>
    <t>Campaign C/O;APD</t>
  </si>
  <si>
    <t>Campaign C/O;EAE</t>
  </si>
  <si>
    <t>Turnover Pieces Y2 of Y1</t>
  </si>
  <si>
    <t>Turnover Pieces Y3+ of Y1</t>
  </si>
  <si>
    <t>Launch Y Discnt;APD</t>
  </si>
  <si>
    <t>Launch Y Discnt;EAE</t>
  </si>
  <si>
    <t>Sales Mkt CTT;APD</t>
  </si>
  <si>
    <t>Sales Mkt CTT;EAE</t>
  </si>
  <si>
    <t>Sales &amp; Market Cost;APD</t>
  </si>
  <si>
    <t>Sales &amp; Market Cost;EAE</t>
  </si>
  <si>
    <t>FDC Costs;APD</t>
  </si>
  <si>
    <t>FDC Costs;EAE</t>
  </si>
  <si>
    <t>GIM CC GSC OH;APD</t>
  </si>
  <si>
    <t>GIM CC GSC OH;EAE</t>
  </si>
  <si>
    <t>Cost of Cap</t>
  </si>
  <si>
    <t>WACC</t>
  </si>
  <si>
    <t>Skus</t>
  </si>
  <si>
    <t>NIP (CS) (dkk)</t>
  </si>
  <si>
    <t>NIP APD (dkk)</t>
  </si>
  <si>
    <t>FMC APD (dkk)</t>
  </si>
  <si>
    <t>NIP EAE (dkk)</t>
  </si>
  <si>
    <t>FMC EAE (dkk)</t>
  </si>
  <si>
    <t>Errors</t>
  </si>
  <si>
    <t>No Of</t>
  </si>
  <si>
    <t>mio (DKK)</t>
  </si>
  <si>
    <t>%</t>
  </si>
  <si>
    <t>Consumer
Sales</t>
  </si>
  <si>
    <t>Gross
Sales</t>
  </si>
  <si>
    <t>Discounts</t>
  </si>
  <si>
    <t>Net Sales</t>
  </si>
  <si>
    <t>FMC
Costs</t>
  </si>
  <si>
    <t>FDC
Costs</t>
  </si>
  <si>
    <t>Campaign
Spending</t>
  </si>
  <si>
    <t>CTT/Trade
Marketing</t>
  </si>
  <si>
    <t>Sales &amp;
Marketing</t>
  </si>
  <si>
    <t>Develop
Costs</t>
  </si>
  <si>
    <t>Overhead</t>
  </si>
  <si>
    <t>Investm</t>
  </si>
  <si>
    <t>Capital employed</t>
  </si>
  <si>
    <t>Cost of
Capital</t>
  </si>
  <si>
    <t>Return on
Capital</t>
  </si>
  <si>
    <t>ROIC %</t>
  </si>
  <si>
    <t>Novelty Project Financial Business Case</t>
  </si>
  <si>
    <t>Project . . . . . . . . . . . . . . . . . . . . . . . . . . . . . . . . .</t>
  </si>
  <si>
    <t>Novelties</t>
  </si>
  <si>
    <t>Total</t>
  </si>
  <si>
    <t>Product
Life</t>
  </si>
  <si>
    <t>xxx</t>
  </si>
  <si>
    <t>- FMC Costs</t>
  </si>
  <si>
    <t>- Full Distribution Costs</t>
  </si>
  <si>
    <t>- Direct Marketing costs</t>
  </si>
  <si>
    <t>Investments</t>
  </si>
  <si>
    <t>Total project costs</t>
  </si>
  <si>
    <t>Total invest.</t>
  </si>
  <si>
    <t>Carry Over</t>
  </si>
  <si>
    <t xml:space="preserve">Year . . . . . . . . . . . . . . . . . . . . . . . . . . . </t>
  </si>
  <si>
    <t>Project Name</t>
  </si>
  <si>
    <t>C/O Total NIP (dkk)</t>
  </si>
  <si>
    <t>C/O Total FMC (dkk)</t>
  </si>
  <si>
    <t>C/O Total NIP/FMC factor</t>
  </si>
  <si>
    <t>Novelty Total NIP (dkk)</t>
  </si>
  <si>
    <t>Novelty Total FMC (dkk)</t>
  </si>
  <si>
    <t>Novelty Total NIP/FMC Factor APD</t>
  </si>
  <si>
    <t>Novelty NIP/FMC Factor APD</t>
  </si>
  <si>
    <t>Novelty NIP/FMC Factor EAE</t>
  </si>
  <si>
    <t>Total Number of products</t>
  </si>
  <si>
    <t>Total NIP turnover EAE DKK</t>
  </si>
  <si>
    <t>Total FMC EAE DKK</t>
  </si>
  <si>
    <t>Total NIP/FMC Factor EAE</t>
  </si>
  <si>
    <t>Total NIP turnover APD DKK</t>
  </si>
  <si>
    <t>Total FMC APD DKK</t>
  </si>
  <si>
    <t>Total NIP/FMC Factor APD</t>
  </si>
  <si>
    <t>Total NIP turnover DKK</t>
  </si>
  <si>
    <t>Total FMC DKK</t>
  </si>
  <si>
    <t xml:space="preserve">Total NIP/FMC Factor </t>
  </si>
  <si>
    <t>Total Development Cost DKK</t>
  </si>
  <si>
    <t>Total Investment DKK</t>
  </si>
  <si>
    <t>Total outgoings DKK</t>
  </si>
  <si>
    <t>Novelty Campaign DKK</t>
  </si>
  <si>
    <t>C/O Campaign DKK</t>
  </si>
  <si>
    <t>Total Campaign DKK</t>
  </si>
  <si>
    <t>Last Updated (Date)</t>
  </si>
  <si>
    <t>Project Type</t>
  </si>
  <si>
    <t>closing retail stock APD</t>
  </si>
  <si>
    <t>closing retail stock EAE</t>
  </si>
  <si>
    <t>consumer sales APD</t>
  </si>
  <si>
    <t>Consumer sales EAE</t>
  </si>
  <si>
    <t>NIP turnover APD</t>
  </si>
  <si>
    <t>NIP turnover EAE</t>
  </si>
  <si>
    <t>Total NIP turnover</t>
  </si>
  <si>
    <t>NIP turnover ADP</t>
  </si>
  <si>
    <t>APD DKK</t>
  </si>
  <si>
    <t xml:space="preserve">EAE DKK </t>
  </si>
  <si>
    <t>Total DKK</t>
  </si>
  <si>
    <t>Retail opening stock APD DKK</t>
  </si>
  <si>
    <t>Retail opening stock EAE DKK</t>
  </si>
  <si>
    <t>Total Retail opening stock DKK</t>
  </si>
  <si>
    <t>PG</t>
  </si>
  <si>
    <t>Retail#</t>
  </si>
  <si>
    <t>KeyAccount#</t>
  </si>
  <si>
    <t>Other#</t>
  </si>
  <si>
    <t>- CTT and Cash Discounts</t>
  </si>
  <si>
    <t>- Kirkby royalty</t>
  </si>
  <si>
    <t>- Market overhead costs</t>
  </si>
  <si>
    <t>EBA %</t>
  </si>
  <si>
    <t xml:space="preserve">Grand Total </t>
  </si>
  <si>
    <t>Project Outgoings (Mill DKK)</t>
  </si>
  <si>
    <t>Project costs</t>
  </si>
  <si>
    <t>Consumer Sales</t>
  </si>
  <si>
    <t>Net sales</t>
  </si>
  <si>
    <t>Earnings before Allocations</t>
  </si>
  <si>
    <t>Amounts stated in Mill DKK</t>
  </si>
  <si>
    <t>Gross Sales</t>
  </si>
  <si>
    <t>Factor</t>
  </si>
  <si>
    <t>Theme . . . . . . . . . . . . . . . . . . . . . . . . . . . . . . . . . .</t>
  </si>
  <si>
    <t xml:space="preserve"> Novelties P/L</t>
  </si>
  <si>
    <t xml:space="preserve"> TOTAL Portfolio P/L</t>
  </si>
  <si>
    <t xml:space="preserve"> Novelties +1 yr P&amp;L</t>
  </si>
  <si>
    <t xml:space="preserve"> Novelties 2+ P&amp;L</t>
  </si>
  <si>
    <t>2+ yr Opening retail stock</t>
  </si>
  <si>
    <t>Novelty Kirkby royalty</t>
  </si>
  <si>
    <t>C/O Kirkby royalty</t>
  </si>
  <si>
    <t>Novelty +1 yr Kirkby royalty</t>
  </si>
  <si>
    <t>Novelty 2+ yr Kirkby royalty</t>
  </si>
  <si>
    <t>Timestamp:</t>
  </si>
  <si>
    <t>ROI Factor (GC 5/Total outgoings)</t>
  </si>
  <si>
    <t>Gross Contribution 1 (GC1)</t>
  </si>
  <si>
    <t>Gross Contribution 2 (GC2)</t>
  </si>
  <si>
    <t>Gross Contribution 3 (GC3)</t>
  </si>
  <si>
    <t>Gross Contribution 5 (GC5)</t>
  </si>
  <si>
    <t>Calculated GC5 % of Net Sales</t>
  </si>
  <si>
    <t>NIP (Gross Sales) / FMC Factor</t>
  </si>
  <si>
    <t>GC5</t>
  </si>
  <si>
    <t>BC:</t>
  </si>
  <si>
    <t>LEGO Educational Division.</t>
  </si>
  <si>
    <t>NonRetail</t>
  </si>
  <si>
    <t>Constraction.</t>
  </si>
  <si>
    <t>Retail</t>
  </si>
  <si>
    <t>Make &amp; Create.</t>
  </si>
  <si>
    <t>Competition.</t>
  </si>
  <si>
    <t>Play Themes.</t>
  </si>
  <si>
    <t>Play Themes IP.</t>
  </si>
  <si>
    <t>Closed</t>
  </si>
  <si>
    <t>Preschool.</t>
  </si>
  <si>
    <t>Girls.</t>
  </si>
  <si>
    <t>Platform</t>
  </si>
  <si>
    <t>Related Businesses.</t>
  </si>
  <si>
    <t>Special</t>
  </si>
  <si>
    <t>Others</t>
  </si>
  <si>
    <t>(blank)</t>
  </si>
  <si>
    <t xml:space="preserve">Extract version . . . . . . . . . . . . . . . . . . . . . . . . . . . </t>
  </si>
  <si>
    <t>GC5 %</t>
  </si>
  <si>
    <t xml:space="preserve">Extracted the . . . . . . . . . . . . . . . . . . . . . . . . . . . </t>
  </si>
  <si>
    <t>Creative Building.</t>
  </si>
</sst>
</file>

<file path=xl/styles.xml><?xml version="1.0" encoding="utf-8"?>
<styleSheet xmlns="http://schemas.openxmlformats.org/spreadsheetml/2006/main">
  <numFmts count="4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0,,"/>
    <numFmt numFmtId="173" formatCode="#,#00.00,,"/>
    <numFmt numFmtId="174" formatCode="0.0%"/>
    <numFmt numFmtId="175" formatCode="_(* #,##0.0_);_(* \(#,##0.0\);_(* &quot;-&quot;??_);_(@_)"/>
    <numFmt numFmtId="176" formatCode="_(* #,##0_);_(* \(#,##0\);_(* &quot;-&quot;??_);_(@_)"/>
    <numFmt numFmtId="177" formatCode="0.0"/>
    <numFmt numFmtId="178" formatCode="#,##0.0"/>
    <numFmt numFmtId="179" formatCode="[$-406]d\.\ mmmm\ yyyy"/>
    <numFmt numFmtId="180" formatCode="0,,"/>
    <numFmt numFmtId="181" formatCode="#,##0,,"/>
    <numFmt numFmtId="182" formatCode="_(* #,##0.0_);_(* \(#,##0.0\);_(* &quot;-&quot;?_);_(@_)"/>
    <numFmt numFmtId="183" formatCode="0.000"/>
    <numFmt numFmtId="184" formatCode="0.0,,"/>
    <numFmt numFmtId="185" formatCode="_(* #,##0.000_);_(* \(#,##0.000\);_(* &quot;-&quot;??_);_(@_)"/>
    <numFmt numFmtId="186" formatCode="_(* #,##0.0000_);_(* \(#,##0.0000\);_(* &quot;-&quot;??_);_(@_)"/>
    <numFmt numFmtId="187" formatCode="_(* #,##0.00000_);_(* \(#,##0.00000\);_(* &quot;-&quot;??_);_(@_)"/>
    <numFmt numFmtId="188" formatCode="_(* #,##0.000000_);_(* \(#,##0.000000\);_(* &quot;-&quot;??_);_(@_)"/>
    <numFmt numFmtId="189" formatCode="_(* #,##0.0000000_);_(* \(#,##0.0000000\);_(* &quot;-&quot;??_);_(@_)"/>
    <numFmt numFmtId="190" formatCode="_(* #,##0.00000000_);_(* \(#,##0.00000000\);_(* &quot;-&quot;??_);_(@_)"/>
    <numFmt numFmtId="191" formatCode="_(* #,##0.000000000_);_(* \(#,##0.000000000\);_(* &quot;-&quot;??_);_(@_)"/>
    <numFmt numFmtId="192" formatCode="_(* #,##0.0000000000_);_(* \(#,##0.0000000000\);_(* &quot;-&quot;??_);_(@_)"/>
    <numFmt numFmtId="193" formatCode="_(* #,##0.00000000000_);_(* \(#,##0.00000000000\);_(* &quot;-&quot;??_);_(@_)"/>
    <numFmt numFmtId="194" formatCode="0.0000"/>
    <numFmt numFmtId="195" formatCode="0.00000"/>
    <numFmt numFmtId="196" formatCode="0.000000"/>
    <numFmt numFmtId="197" formatCode="0.0000000"/>
    <numFmt numFmtId="198" formatCode="0.00000000"/>
    <numFmt numFmtId="199" formatCode="#,##0.000"/>
    <numFmt numFmtId="200" formatCode="#,##0.0_);\(#,##0.0\)"/>
    <numFmt numFmtId="201" formatCode="0.000%"/>
    <numFmt numFmtId="202" formatCode="0_);\(0\)"/>
    <numFmt numFmtId="203" formatCode="_-* #,##0.0_-;\-* #,##0.0_-;_-* &quot;-&quot;?_-;_-@_-"/>
    <numFmt numFmtId="204" formatCode="0.%"/>
  </numFmts>
  <fonts count="22">
    <font>
      <sz val="12"/>
      <name val="ChaletOffice"/>
      <family val="0"/>
    </font>
    <font>
      <b/>
      <sz val="12"/>
      <name val="ChaletOffice"/>
      <family val="2"/>
    </font>
    <font>
      <sz val="8"/>
      <name val="ChaletOffice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sz val="10"/>
      <name val="Arial"/>
      <family val="0"/>
    </font>
    <font>
      <sz val="10"/>
      <color indexed="12"/>
      <name val="Arial"/>
      <family val="0"/>
    </font>
    <font>
      <b/>
      <i/>
      <sz val="8"/>
      <name val="Arial"/>
      <family val="2"/>
    </font>
    <font>
      <b/>
      <i/>
      <sz val="10"/>
      <name val="Arial"/>
      <family val="2"/>
    </font>
    <font>
      <b/>
      <sz val="12"/>
      <color indexed="10"/>
      <name val="ChaletOffice"/>
      <family val="2"/>
    </font>
    <font>
      <u val="single"/>
      <sz val="12"/>
      <color indexed="12"/>
      <name val="ChaletOffice"/>
      <family val="0"/>
    </font>
    <font>
      <u val="single"/>
      <sz val="12"/>
      <color indexed="36"/>
      <name val="ChaletOffice"/>
      <family val="0"/>
    </font>
    <font>
      <b/>
      <sz val="12"/>
      <color indexed="9"/>
      <name val="ChaletOffice"/>
      <family val="2"/>
    </font>
    <font>
      <b/>
      <sz val="12"/>
      <color indexed="10"/>
      <name val="Arial"/>
      <family val="2"/>
    </font>
    <font>
      <b/>
      <sz val="10"/>
      <color indexed="9"/>
      <name val="Arial"/>
      <family val="2"/>
    </font>
    <font>
      <b/>
      <sz val="16.5"/>
      <name val="ChaletOffice"/>
      <family val="0"/>
    </font>
    <font>
      <b/>
      <sz val="14.25"/>
      <name val="ChaletOffice"/>
      <family val="0"/>
    </font>
    <font>
      <sz val="14.25"/>
      <name val="ChaletOffice"/>
      <family val="0"/>
    </font>
  </fonts>
  <fills count="1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0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0" fillId="2" borderId="1" xfId="0" applyFill="1" applyBorder="1" applyAlignment="1">
      <alignment/>
    </xf>
    <xf numFmtId="0" fontId="0" fillId="0" borderId="0" xfId="0" applyAlignment="1">
      <alignment wrapText="1"/>
    </xf>
    <xf numFmtId="0" fontId="0" fillId="2" borderId="2" xfId="0" applyFill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 wrapText="1"/>
    </xf>
    <xf numFmtId="10" fontId="0" fillId="0" borderId="0" xfId="0" applyNumberFormat="1" applyAlignment="1">
      <alignment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0" xfId="0" applyFill="1" applyAlignment="1">
      <alignment/>
    </xf>
    <xf numFmtId="0" fontId="0" fillId="6" borderId="1" xfId="0" applyFill="1" applyBorder="1" applyAlignment="1">
      <alignment/>
    </xf>
    <xf numFmtId="172" fontId="0" fillId="7" borderId="3" xfId="0" applyNumberFormat="1" applyFill="1" applyBorder="1" applyAlignment="1">
      <alignment/>
    </xf>
    <xf numFmtId="0" fontId="1" fillId="8" borderId="3" xfId="0" applyFont="1" applyFill="1" applyBorder="1" applyAlignment="1">
      <alignment/>
    </xf>
    <xf numFmtId="172" fontId="1" fillId="7" borderId="4" xfId="0" applyNumberFormat="1" applyFont="1" applyFill="1" applyBorder="1" applyAlignment="1">
      <alignment horizontal="right" wrapText="1"/>
    </xf>
    <xf numFmtId="172" fontId="1" fillId="7" borderId="5" xfId="0" applyNumberFormat="1" applyFont="1" applyFill="1" applyBorder="1" applyAlignment="1">
      <alignment horizontal="right" wrapText="1"/>
    </xf>
    <xf numFmtId="172" fontId="1" fillId="8" borderId="4" xfId="0" applyNumberFormat="1" applyFont="1" applyFill="1" applyBorder="1" applyAlignment="1">
      <alignment horizontal="right" wrapText="1"/>
    </xf>
    <xf numFmtId="172" fontId="1" fillId="8" borderId="5" xfId="0" applyNumberFormat="1" applyFont="1" applyFill="1" applyBorder="1" applyAlignment="1">
      <alignment horizontal="right" wrapText="1"/>
    </xf>
    <xf numFmtId="172" fontId="0" fillId="0" borderId="0" xfId="0" applyNumberForma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7" fillId="7" borderId="8" xfId="0" applyFont="1" applyFill="1" applyBorder="1" applyAlignment="1">
      <alignment horizontal="center"/>
    </xf>
    <xf numFmtId="0" fontId="4" fillId="7" borderId="0" xfId="0" applyFont="1" applyFill="1" applyAlignment="1">
      <alignment/>
    </xf>
    <xf numFmtId="0" fontId="7" fillId="7" borderId="0" xfId="0" applyFont="1" applyFill="1" applyAlignment="1">
      <alignment horizontal="center"/>
    </xf>
    <xf numFmtId="0" fontId="0" fillId="0" borderId="5" xfId="0" applyBorder="1" applyAlignment="1" quotePrefix="1">
      <alignment/>
    </xf>
    <xf numFmtId="0" fontId="8" fillId="0" borderId="5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77" fontId="0" fillId="0" borderId="6" xfId="0" applyNumberFormat="1" applyBorder="1" applyAlignment="1">
      <alignment/>
    </xf>
    <xf numFmtId="177" fontId="0" fillId="0" borderId="0" xfId="0" applyNumberFormat="1" applyBorder="1" applyAlignment="1">
      <alignment/>
    </xf>
    <xf numFmtId="177" fontId="0" fillId="0" borderId="7" xfId="0" applyNumberFormat="1" applyBorder="1" applyAlignment="1">
      <alignment/>
    </xf>
    <xf numFmtId="0" fontId="8" fillId="0" borderId="0" xfId="0" applyFont="1" applyBorder="1" applyAlignment="1">
      <alignment horizontal="center"/>
    </xf>
    <xf numFmtId="0" fontId="4" fillId="7" borderId="8" xfId="0" applyFont="1" applyFill="1" applyBorder="1" applyAlignment="1">
      <alignment/>
    </xf>
    <xf numFmtId="0" fontId="7" fillId="7" borderId="8" xfId="0" applyFont="1" applyFill="1" applyBorder="1" applyAlignment="1">
      <alignment horizontal="center"/>
    </xf>
    <xf numFmtId="0" fontId="9" fillId="0" borderId="0" xfId="0" applyFont="1" applyAlignment="1" quotePrefix="1">
      <alignment/>
    </xf>
    <xf numFmtId="3" fontId="4" fillId="0" borderId="0" xfId="0" applyNumberFormat="1" applyFont="1" applyBorder="1" applyAlignment="1">
      <alignment horizontal="right"/>
    </xf>
    <xf numFmtId="178" fontId="10" fillId="0" borderId="0" xfId="0" applyNumberFormat="1" applyFont="1" applyAlignment="1">
      <alignment/>
    </xf>
    <xf numFmtId="178" fontId="10" fillId="0" borderId="0" xfId="0" applyNumberFormat="1" applyFont="1" applyBorder="1" applyAlignment="1">
      <alignment/>
    </xf>
    <xf numFmtId="178" fontId="4" fillId="0" borderId="0" xfId="0" applyNumberFormat="1" applyFont="1" applyAlignment="1">
      <alignment/>
    </xf>
    <xf numFmtId="0" fontId="0" fillId="0" borderId="9" xfId="0" applyBorder="1" applyAlignment="1">
      <alignment/>
    </xf>
    <xf numFmtId="0" fontId="8" fillId="0" borderId="9" xfId="0" applyFont="1" applyBorder="1" applyAlignment="1">
      <alignment horizontal="center"/>
    </xf>
    <xf numFmtId="178" fontId="0" fillId="0" borderId="9" xfId="0" applyNumberForma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NumberFormat="1" applyFont="1" applyAlignment="1">
      <alignment/>
    </xf>
    <xf numFmtId="0" fontId="0" fillId="9" borderId="0" xfId="0" applyFill="1" applyAlignment="1">
      <alignment horizontal="center"/>
    </xf>
    <xf numFmtId="2" fontId="0" fillId="9" borderId="0" xfId="0" applyNumberFormat="1" applyFill="1" applyAlignment="1">
      <alignment horizontal="center"/>
    </xf>
    <xf numFmtId="0" fontId="0" fillId="9" borderId="0" xfId="0" applyFill="1" applyAlignment="1" quotePrefix="1">
      <alignment horizontal="center"/>
    </xf>
    <xf numFmtId="2" fontId="0" fillId="9" borderId="0" xfId="0" applyNumberFormat="1" applyFill="1" applyAlignment="1" quotePrefix="1">
      <alignment horizontal="center"/>
    </xf>
    <xf numFmtId="0" fontId="0" fillId="9" borderId="1" xfId="0" applyFill="1" applyBorder="1" applyAlignment="1">
      <alignment vertical="top" wrapText="1"/>
    </xf>
    <xf numFmtId="2" fontId="0" fillId="9" borderId="1" xfId="0" applyNumberFormat="1" applyFill="1" applyBorder="1" applyAlignment="1">
      <alignment vertical="top" wrapText="1"/>
    </xf>
    <xf numFmtId="0" fontId="0" fillId="9" borderId="0" xfId="0" applyFill="1" applyBorder="1" applyAlignment="1">
      <alignment vertical="top" wrapText="1"/>
    </xf>
    <xf numFmtId="0" fontId="0" fillId="9" borderId="0" xfId="0" applyFill="1" applyAlignment="1">
      <alignment vertical="top" wrapText="1"/>
    </xf>
    <xf numFmtId="2" fontId="0" fillId="9" borderId="0" xfId="0" applyNumberFormat="1" applyFill="1" applyAlignment="1">
      <alignment vertical="top" wrapText="1"/>
    </xf>
    <xf numFmtId="3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2" fillId="0" borderId="0" xfId="0" applyFont="1" applyFill="1" applyAlignment="1">
      <alignment wrapText="1"/>
    </xf>
    <xf numFmtId="3" fontId="2" fillId="0" borderId="0" xfId="0" applyNumberFormat="1" applyFont="1" applyFill="1" applyAlignment="1">
      <alignment wrapText="1"/>
    </xf>
    <xf numFmtId="0" fontId="0" fillId="0" borderId="0" xfId="0" applyFill="1" applyAlignment="1">
      <alignment/>
    </xf>
    <xf numFmtId="49" fontId="0" fillId="0" borderId="0" xfId="0" applyNumberFormat="1" applyAlignment="1">
      <alignment/>
    </xf>
    <xf numFmtId="14" fontId="0" fillId="0" borderId="0" xfId="0" applyNumberFormat="1" applyFill="1" applyAlignment="1">
      <alignment/>
    </xf>
    <xf numFmtId="0" fontId="0" fillId="10" borderId="0" xfId="0" applyFill="1" applyBorder="1" applyAlignment="1">
      <alignment/>
    </xf>
    <xf numFmtId="0" fontId="1" fillId="11" borderId="10" xfId="0" applyFont="1" applyFill="1" applyBorder="1" applyAlignment="1">
      <alignment/>
    </xf>
    <xf numFmtId="0" fontId="0" fillId="11" borderId="0" xfId="0" applyFill="1" applyBorder="1" applyAlignment="1">
      <alignment/>
    </xf>
    <xf numFmtId="0" fontId="1" fillId="11" borderId="3" xfId="0" applyFont="1" applyFill="1" applyBorder="1" applyAlignment="1">
      <alignment/>
    </xf>
    <xf numFmtId="0" fontId="1" fillId="12" borderId="10" xfId="0" applyFont="1" applyFill="1" applyBorder="1" applyAlignment="1">
      <alignment/>
    </xf>
    <xf numFmtId="0" fontId="0" fillId="12" borderId="0" xfId="0" applyFill="1" applyBorder="1" applyAlignment="1">
      <alignment/>
    </xf>
    <xf numFmtId="0" fontId="1" fillId="12" borderId="3" xfId="0" applyFont="1" applyFill="1" applyBorder="1" applyAlignment="1">
      <alignment/>
    </xf>
    <xf numFmtId="172" fontId="1" fillId="11" borderId="4" xfId="0" applyNumberFormat="1" applyFont="1" applyFill="1" applyBorder="1" applyAlignment="1">
      <alignment horizontal="right" wrapText="1"/>
    </xf>
    <xf numFmtId="172" fontId="1" fillId="11" borderId="5" xfId="0" applyNumberFormat="1" applyFont="1" applyFill="1" applyBorder="1" applyAlignment="1">
      <alignment horizontal="right" wrapText="1"/>
    </xf>
    <xf numFmtId="172" fontId="1" fillId="12" borderId="4" xfId="0" applyNumberFormat="1" applyFont="1" applyFill="1" applyBorder="1" applyAlignment="1">
      <alignment horizontal="right" wrapText="1"/>
    </xf>
    <xf numFmtId="172" fontId="1" fillId="12" borderId="5" xfId="0" applyNumberFormat="1" applyFont="1" applyFill="1" applyBorder="1" applyAlignment="1">
      <alignment horizontal="right" wrapText="1"/>
    </xf>
    <xf numFmtId="9" fontId="0" fillId="0" borderId="0" xfId="0" applyNumberFormat="1" applyAlignment="1">
      <alignment/>
    </xf>
    <xf numFmtId="180" fontId="0" fillId="0" borderId="0" xfId="0" applyNumberFormat="1" applyAlignment="1">
      <alignment/>
    </xf>
    <xf numFmtId="177" fontId="0" fillId="0" borderId="0" xfId="0" applyNumberFormat="1" applyAlignment="1">
      <alignment horizontal="center"/>
    </xf>
    <xf numFmtId="177" fontId="0" fillId="0" borderId="7" xfId="0" applyNumberFormat="1" applyBorder="1" applyAlignment="1">
      <alignment horizontal="center"/>
    </xf>
    <xf numFmtId="0" fontId="0" fillId="13" borderId="0" xfId="0" applyFill="1" applyBorder="1" applyAlignment="1">
      <alignment/>
    </xf>
    <xf numFmtId="1" fontId="0" fillId="13" borderId="0" xfId="0" applyNumberFormat="1" applyFill="1" applyBorder="1" applyAlignment="1">
      <alignment/>
    </xf>
    <xf numFmtId="10" fontId="0" fillId="13" borderId="0" xfId="0" applyNumberFormat="1" applyFill="1" applyBorder="1" applyAlignment="1">
      <alignment/>
    </xf>
    <xf numFmtId="172" fontId="0" fillId="0" borderId="0" xfId="0" applyNumberFormat="1" applyAlignment="1">
      <alignment horizontal="center"/>
    </xf>
    <xf numFmtId="180" fontId="0" fillId="0" borderId="0" xfId="0" applyNumberFormat="1" applyFill="1" applyAlignment="1">
      <alignment/>
    </xf>
    <xf numFmtId="0" fontId="8" fillId="0" borderId="5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9" fillId="0" borderId="5" xfId="0" applyFont="1" applyBorder="1" applyAlignment="1" quotePrefix="1">
      <alignment/>
    </xf>
    <xf numFmtId="172" fontId="1" fillId="13" borderId="5" xfId="0" applyNumberFormat="1" applyFont="1" applyFill="1" applyBorder="1" applyAlignment="1">
      <alignment horizontal="right" wrapText="1"/>
    </xf>
    <xf numFmtId="172" fontId="0" fillId="13" borderId="0" xfId="0" applyNumberFormat="1" applyFill="1" applyAlignment="1">
      <alignment/>
    </xf>
    <xf numFmtId="0" fontId="9" fillId="0" borderId="5" xfId="0" applyFont="1" applyBorder="1" applyAlignment="1" quotePrefix="1">
      <alignment/>
    </xf>
    <xf numFmtId="0" fontId="8" fillId="0" borderId="3" xfId="0" applyFont="1" applyBorder="1" applyAlignment="1">
      <alignment horizontal="center"/>
    </xf>
    <xf numFmtId="0" fontId="4" fillId="14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178" fontId="4" fillId="0" borderId="13" xfId="0" applyNumberFormat="1" applyFont="1" applyBorder="1" applyAlignment="1">
      <alignment/>
    </xf>
    <xf numFmtId="0" fontId="4" fillId="14" borderId="14" xfId="0" applyFont="1" applyFill="1" applyBorder="1" applyAlignment="1">
      <alignment/>
    </xf>
    <xf numFmtId="0" fontId="4" fillId="14" borderId="15" xfId="0" applyFont="1" applyFill="1" applyBorder="1" applyAlignment="1">
      <alignment horizontal="righ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78" fontId="9" fillId="0" borderId="19" xfId="0" applyNumberFormat="1" applyFont="1" applyBorder="1" applyAlignment="1">
      <alignment/>
    </xf>
    <xf numFmtId="0" fontId="0" fillId="0" borderId="20" xfId="0" applyBorder="1" applyAlignment="1">
      <alignment/>
    </xf>
    <xf numFmtId="178" fontId="9" fillId="0" borderId="21" xfId="0" applyNumberFormat="1" applyFont="1" applyBorder="1" applyAlignment="1">
      <alignment/>
    </xf>
    <xf numFmtId="0" fontId="0" fillId="0" borderId="19" xfId="0" applyBorder="1" applyAlignment="1">
      <alignment/>
    </xf>
    <xf numFmtId="0" fontId="4" fillId="0" borderId="22" xfId="0" applyFont="1" applyBorder="1" applyAlignment="1">
      <alignment/>
    </xf>
    <xf numFmtId="178" fontId="4" fillId="0" borderId="23" xfId="0" applyNumberFormat="1" applyFont="1" applyBorder="1" applyAlignment="1">
      <alignment/>
    </xf>
    <xf numFmtId="0" fontId="7" fillId="14" borderId="24" xfId="0" applyFont="1" applyFill="1" applyBorder="1" applyAlignment="1">
      <alignment horizontal="center"/>
    </xf>
    <xf numFmtId="3" fontId="4" fillId="14" borderId="15" xfId="0" applyNumberFormat="1" applyFont="1" applyFill="1" applyBorder="1" applyAlignment="1">
      <alignment horizontal="right"/>
    </xf>
    <xf numFmtId="3" fontId="0" fillId="0" borderId="17" xfId="0" applyNumberFormat="1" applyBorder="1" applyAlignment="1">
      <alignment/>
    </xf>
    <xf numFmtId="0" fontId="7" fillId="0" borderId="25" xfId="0" applyFont="1" applyBorder="1" applyAlignment="1">
      <alignment horizontal="center"/>
    </xf>
    <xf numFmtId="0" fontId="4" fillId="7" borderId="8" xfId="0" applyFont="1" applyFill="1" applyBorder="1" applyAlignment="1">
      <alignment/>
    </xf>
    <xf numFmtId="175" fontId="4" fillId="7" borderId="2" xfId="15" applyNumberFormat="1" applyFont="1" applyFill="1" applyBorder="1" applyAlignment="1">
      <alignment horizontal="right"/>
    </xf>
    <xf numFmtId="175" fontId="4" fillId="7" borderId="8" xfId="15" applyNumberFormat="1" applyFont="1" applyFill="1" applyBorder="1" applyAlignment="1">
      <alignment horizontal="right"/>
    </xf>
    <xf numFmtId="175" fontId="4" fillId="7" borderId="26" xfId="15" applyNumberFormat="1" applyFont="1" applyFill="1" applyBorder="1" applyAlignment="1">
      <alignment horizontal="right"/>
    </xf>
    <xf numFmtId="175" fontId="4" fillId="7" borderId="6" xfId="15" applyNumberFormat="1" applyFont="1" applyFill="1" applyBorder="1" applyAlignment="1">
      <alignment horizontal="right"/>
    </xf>
    <xf numFmtId="175" fontId="4" fillId="7" borderId="0" xfId="15" applyNumberFormat="1" applyFont="1" applyFill="1" applyBorder="1" applyAlignment="1">
      <alignment/>
    </xf>
    <xf numFmtId="175" fontId="4" fillId="7" borderId="7" xfId="15" applyNumberFormat="1" applyFont="1" applyFill="1" applyBorder="1" applyAlignment="1">
      <alignment/>
    </xf>
    <xf numFmtId="175" fontId="9" fillId="0" borderId="4" xfId="0" applyNumberFormat="1" applyFont="1" applyBorder="1" applyAlignment="1">
      <alignment/>
    </xf>
    <xf numFmtId="175" fontId="9" fillId="0" borderId="5" xfId="0" applyNumberFormat="1" applyFont="1" applyBorder="1" applyAlignment="1">
      <alignment/>
    </xf>
    <xf numFmtId="175" fontId="9" fillId="0" borderId="27" xfId="0" applyNumberFormat="1" applyFont="1" applyBorder="1" applyAlignment="1">
      <alignment/>
    </xf>
    <xf numFmtId="175" fontId="9" fillId="0" borderId="6" xfId="0" applyNumberFormat="1" applyFont="1" applyBorder="1" applyAlignment="1">
      <alignment horizontal="right"/>
    </xf>
    <xf numFmtId="175" fontId="9" fillId="0" borderId="0" xfId="0" applyNumberFormat="1" applyFont="1" applyBorder="1" applyAlignment="1">
      <alignment horizontal="right"/>
    </xf>
    <xf numFmtId="175" fontId="9" fillId="0" borderId="7" xfId="0" applyNumberFormat="1" applyFont="1" applyBorder="1" applyAlignment="1">
      <alignment horizontal="right"/>
    </xf>
    <xf numFmtId="175" fontId="9" fillId="0" borderId="4" xfId="0" applyNumberFormat="1" applyFont="1" applyBorder="1" applyAlignment="1">
      <alignment/>
    </xf>
    <xf numFmtId="175" fontId="9" fillId="0" borderId="5" xfId="0" applyNumberFormat="1" applyFont="1" applyBorder="1" applyAlignment="1">
      <alignment/>
    </xf>
    <xf numFmtId="175" fontId="9" fillId="0" borderId="27" xfId="0" applyNumberFormat="1" applyFont="1" applyBorder="1" applyAlignment="1">
      <alignment/>
    </xf>
    <xf numFmtId="175" fontId="9" fillId="0" borderId="6" xfId="0" applyNumberFormat="1" applyFont="1" applyBorder="1" applyAlignment="1">
      <alignment/>
    </xf>
    <xf numFmtId="175" fontId="9" fillId="0" borderId="0" xfId="0" applyNumberFormat="1" applyFont="1" applyBorder="1" applyAlignment="1">
      <alignment/>
    </xf>
    <xf numFmtId="175" fontId="9" fillId="0" borderId="7" xfId="0" applyNumberFormat="1" applyFont="1" applyBorder="1" applyAlignment="1">
      <alignment/>
    </xf>
    <xf numFmtId="0" fontId="16" fillId="13" borderId="3" xfId="0" applyFont="1" applyFill="1" applyBorder="1" applyAlignment="1">
      <alignment horizontal="center"/>
    </xf>
    <xf numFmtId="172" fontId="0" fillId="11" borderId="0" xfId="0" applyNumberFormat="1" applyFill="1" applyAlignment="1">
      <alignment/>
    </xf>
    <xf numFmtId="174" fontId="0" fillId="11" borderId="0" xfId="21" applyNumberFormat="1" applyFill="1" applyAlignment="1">
      <alignment/>
    </xf>
    <xf numFmtId="172" fontId="0" fillId="8" borderId="0" xfId="0" applyNumberFormat="1" applyFill="1" applyAlignment="1">
      <alignment/>
    </xf>
    <xf numFmtId="9" fontId="0" fillId="13" borderId="0" xfId="21" applyNumberFormat="1" applyFill="1" applyAlignment="1">
      <alignment/>
    </xf>
    <xf numFmtId="184" fontId="0" fillId="11" borderId="0" xfId="0" applyNumberFormat="1" applyFill="1" applyAlignment="1">
      <alignment/>
    </xf>
    <xf numFmtId="184" fontId="0" fillId="0" borderId="0" xfId="0" applyNumberFormat="1" applyFill="1" applyAlignment="1">
      <alignment/>
    </xf>
    <xf numFmtId="184" fontId="0" fillId="8" borderId="0" xfId="0" applyNumberFormat="1" applyFill="1" applyAlignment="1">
      <alignment/>
    </xf>
    <xf numFmtId="0" fontId="0" fillId="12" borderId="0" xfId="0" applyFill="1" applyBorder="1" applyAlignment="1">
      <alignment wrapText="1"/>
    </xf>
    <xf numFmtId="172" fontId="1" fillId="13" borderId="27" xfId="0" applyNumberFormat="1" applyFont="1" applyFill="1" applyBorder="1" applyAlignment="1">
      <alignment horizontal="right" wrapText="1"/>
    </xf>
    <xf numFmtId="0" fontId="0" fillId="11" borderId="0" xfId="0" applyFill="1" applyBorder="1" applyAlignment="1">
      <alignment wrapText="1"/>
    </xf>
    <xf numFmtId="0" fontId="4" fillId="0" borderId="28" xfId="0" applyFont="1" applyBorder="1" applyAlignment="1">
      <alignment/>
    </xf>
    <xf numFmtId="0" fontId="7" fillId="0" borderId="29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28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172" fontId="1" fillId="11" borderId="0" xfId="0" applyNumberFormat="1" applyFont="1" applyFill="1" applyBorder="1" applyAlignment="1">
      <alignment horizontal="right" wrapText="1"/>
    </xf>
    <xf numFmtId="2" fontId="0" fillId="0" borderId="0" xfId="0" applyNumberFormat="1" applyAlignment="1">
      <alignment/>
    </xf>
    <xf numFmtId="188" fontId="0" fillId="0" borderId="0" xfId="15" applyNumberFormat="1" applyAlignment="1">
      <alignment/>
    </xf>
    <xf numFmtId="0" fontId="0" fillId="0" borderId="1" xfId="0" applyBorder="1" applyAlignment="1">
      <alignment horizontal="center"/>
    </xf>
    <xf numFmtId="39" fontId="0" fillId="0" borderId="0" xfId="0" applyNumberFormat="1" applyAlignment="1">
      <alignment/>
    </xf>
    <xf numFmtId="200" fontId="0" fillId="0" borderId="0" xfId="0" applyNumberFormat="1" applyAlignment="1">
      <alignment/>
    </xf>
    <xf numFmtId="0" fontId="17" fillId="11" borderId="3" xfId="0" applyFont="1" applyFill="1" applyBorder="1" applyAlignment="1">
      <alignment/>
    </xf>
    <xf numFmtId="0" fontId="18" fillId="13" borderId="3" xfId="0" applyFont="1" applyFill="1" applyBorder="1" applyAlignment="1">
      <alignment/>
    </xf>
    <xf numFmtId="0" fontId="18" fillId="13" borderId="31" xfId="0" applyFont="1" applyFill="1" applyBorder="1" applyAlignment="1">
      <alignment/>
    </xf>
    <xf numFmtId="0" fontId="1" fillId="8" borderId="10" xfId="0" applyFont="1" applyFill="1" applyBorder="1" applyAlignment="1">
      <alignment/>
    </xf>
    <xf numFmtId="172" fontId="1" fillId="7" borderId="10" xfId="0" applyNumberFormat="1" applyFont="1" applyFill="1" applyBorder="1" applyAlignment="1">
      <alignment/>
    </xf>
    <xf numFmtId="0" fontId="0" fillId="13" borderId="0" xfId="0" applyFill="1" applyBorder="1" applyAlignment="1" quotePrefix="1">
      <alignment/>
    </xf>
    <xf numFmtId="0" fontId="12" fillId="15" borderId="8" xfId="0" applyFont="1" applyFill="1" applyBorder="1" applyAlignment="1">
      <alignment/>
    </xf>
    <xf numFmtId="0" fontId="11" fillId="15" borderId="8" xfId="0" applyFont="1" applyFill="1" applyBorder="1" applyAlignment="1">
      <alignment horizontal="center"/>
    </xf>
    <xf numFmtId="177" fontId="12" fillId="15" borderId="8" xfId="0" applyNumberFormat="1" applyFont="1" applyFill="1" applyBorder="1" applyAlignment="1">
      <alignment horizontal="center"/>
    </xf>
    <xf numFmtId="177" fontId="12" fillId="15" borderId="26" xfId="0" applyNumberFormat="1" applyFont="1" applyFill="1" applyBorder="1" applyAlignment="1">
      <alignment horizontal="center"/>
    </xf>
    <xf numFmtId="177" fontId="12" fillId="15" borderId="2" xfId="0" applyNumberFormat="1" applyFont="1" applyFill="1" applyBorder="1" applyAlignment="1">
      <alignment horizontal="center"/>
    </xf>
    <xf numFmtId="175" fontId="4" fillId="7" borderId="8" xfId="15" applyNumberFormat="1" applyFont="1" applyFill="1" applyBorder="1" applyAlignment="1">
      <alignment/>
    </xf>
    <xf numFmtId="175" fontId="4" fillId="7" borderId="26" xfId="15" applyNumberFormat="1" applyFont="1" applyFill="1" applyBorder="1" applyAlignment="1">
      <alignment/>
    </xf>
    <xf numFmtId="177" fontId="0" fillId="0" borderId="6" xfId="0" applyNumberFormat="1" applyBorder="1" applyAlignment="1">
      <alignment horizontal="center"/>
    </xf>
    <xf numFmtId="177" fontId="0" fillId="0" borderId="0" xfId="0" applyNumberFormat="1" applyBorder="1" applyAlignment="1">
      <alignment horizontal="center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175" fontId="4" fillId="0" borderId="6" xfId="15" applyNumberFormat="1" applyFont="1" applyFill="1" applyBorder="1" applyAlignment="1">
      <alignment horizontal="right"/>
    </xf>
    <xf numFmtId="175" fontId="4" fillId="0" borderId="0" xfId="15" applyNumberFormat="1" applyFont="1" applyFill="1" applyBorder="1" applyAlignment="1">
      <alignment/>
    </xf>
    <xf numFmtId="175" fontId="4" fillId="0" borderId="7" xfId="15" applyNumberFormat="1" applyFont="1" applyFill="1" applyBorder="1" applyAlignment="1">
      <alignment/>
    </xf>
    <xf numFmtId="0" fontId="4" fillId="7" borderId="0" xfId="0" applyFont="1" applyFill="1" applyBorder="1" applyAlignment="1">
      <alignment/>
    </xf>
    <xf numFmtId="0" fontId="7" fillId="7" borderId="25" xfId="0" applyFont="1" applyFill="1" applyBorder="1" applyAlignment="1">
      <alignment horizontal="center"/>
    </xf>
    <xf numFmtId="174" fontId="4" fillId="7" borderId="32" xfId="21" applyNumberFormat="1" applyFont="1" applyFill="1" applyBorder="1" applyAlignment="1">
      <alignment horizontal="center"/>
    </xf>
    <xf numFmtId="174" fontId="4" fillId="7" borderId="25" xfId="21" applyNumberFormat="1" applyFont="1" applyFill="1" applyBorder="1" applyAlignment="1">
      <alignment horizontal="center"/>
    </xf>
    <xf numFmtId="174" fontId="4" fillId="7" borderId="33" xfId="21" applyNumberFormat="1" applyFont="1" applyFill="1" applyBorder="1" applyAlignment="1">
      <alignment horizontal="center"/>
    </xf>
    <xf numFmtId="0" fontId="7" fillId="15" borderId="25" xfId="0" applyFont="1" applyFill="1" applyBorder="1" applyAlignment="1">
      <alignment horizontal="center"/>
    </xf>
    <xf numFmtId="0" fontId="4" fillId="15" borderId="25" xfId="0" applyFont="1" applyFill="1" applyBorder="1" applyAlignment="1">
      <alignment/>
    </xf>
    <xf numFmtId="2" fontId="4" fillId="15" borderId="32" xfId="0" applyNumberFormat="1" applyFont="1" applyFill="1" applyBorder="1" applyAlignment="1">
      <alignment horizontal="center"/>
    </xf>
    <xf numFmtId="2" fontId="4" fillId="15" borderId="25" xfId="0" applyNumberFormat="1" applyFont="1" applyFill="1" applyBorder="1" applyAlignment="1">
      <alignment horizontal="center"/>
    </xf>
    <xf numFmtId="2" fontId="4" fillId="15" borderId="33" xfId="0" applyNumberFormat="1" applyFont="1" applyFill="1" applyBorder="1" applyAlignment="1">
      <alignment horizontal="center"/>
    </xf>
    <xf numFmtId="0" fontId="12" fillId="7" borderId="25" xfId="0" applyFont="1" applyFill="1" applyBorder="1" applyAlignment="1" quotePrefix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2" fillId="0" borderId="0" xfId="0" applyNumberFormat="1" applyFont="1" applyFill="1" applyBorder="1" applyAlignment="1">
      <alignment horizontal="center"/>
    </xf>
    <xf numFmtId="177" fontId="1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Alignment="1">
      <alignment horizontal="right"/>
    </xf>
    <xf numFmtId="2" fontId="0" fillId="0" borderId="34" xfId="0" applyNumberFormat="1" applyBorder="1" applyAlignment="1">
      <alignment/>
    </xf>
    <xf numFmtId="200" fontId="0" fillId="0" borderId="34" xfId="15" applyNumberFormat="1" applyBorder="1" applyAlignment="1">
      <alignment/>
    </xf>
    <xf numFmtId="182" fontId="0" fillId="0" borderId="0" xfId="0" applyNumberFormat="1" applyFill="1" applyAlignment="1">
      <alignment/>
    </xf>
    <xf numFmtId="175" fontId="0" fillId="0" borderId="0" xfId="15" applyNumberFormat="1" applyFill="1" applyAlignment="1">
      <alignment/>
    </xf>
    <xf numFmtId="2" fontId="0" fillId="0" borderId="35" xfId="0" applyNumberFormat="1" applyBorder="1" applyAlignment="1">
      <alignment/>
    </xf>
    <xf numFmtId="200" fontId="0" fillId="0" borderId="35" xfId="15" applyNumberFormat="1" applyBorder="1" applyAlignment="1">
      <alignment/>
    </xf>
    <xf numFmtId="9" fontId="0" fillId="0" borderId="0" xfId="21" applyFill="1" applyAlignment="1">
      <alignment/>
    </xf>
    <xf numFmtId="2" fontId="4" fillId="15" borderId="35" xfId="0" applyNumberFormat="1" applyFont="1" applyFill="1" applyBorder="1" applyAlignment="1">
      <alignment/>
    </xf>
    <xf numFmtId="200" fontId="4" fillId="15" borderId="35" xfId="15" applyNumberFormat="1" applyFont="1" applyFill="1" applyBorder="1" applyAlignment="1">
      <alignment/>
    </xf>
    <xf numFmtId="2" fontId="0" fillId="0" borderId="36" xfId="0" applyNumberFormat="1" applyBorder="1" applyAlignment="1">
      <alignment/>
    </xf>
    <xf numFmtId="200" fontId="0" fillId="0" borderId="36" xfId="15" applyNumberFormat="1" applyBorder="1" applyAlignment="1">
      <alignment/>
    </xf>
    <xf numFmtId="0" fontId="5" fillId="0" borderId="0" xfId="0" applyFont="1" applyAlignment="1">
      <alignment/>
    </xf>
    <xf numFmtId="175" fontId="4" fillId="7" borderId="8" xfId="0" applyNumberFormat="1" applyFont="1" applyFill="1" applyBorder="1" applyAlignment="1">
      <alignment horizontal="center"/>
    </xf>
    <xf numFmtId="175" fontId="4" fillId="7" borderId="26" xfId="0" applyNumberFormat="1" applyFont="1" applyFill="1" applyBorder="1" applyAlignment="1">
      <alignment horizontal="center"/>
    </xf>
    <xf numFmtId="175" fontId="9" fillId="0" borderId="0" xfId="0" applyNumberFormat="1" applyFont="1" applyAlignment="1">
      <alignment horizontal="center"/>
    </xf>
    <xf numFmtId="175" fontId="9" fillId="0" borderId="7" xfId="0" applyNumberFormat="1" applyFont="1" applyBorder="1" applyAlignment="1">
      <alignment horizontal="center"/>
    </xf>
    <xf numFmtId="175" fontId="4" fillId="7" borderId="0" xfId="0" applyNumberFormat="1" applyFont="1" applyFill="1" applyAlignment="1">
      <alignment horizontal="center"/>
    </xf>
    <xf numFmtId="175" fontId="4" fillId="7" borderId="7" xfId="0" applyNumberFormat="1" applyFont="1" applyFill="1" applyBorder="1" applyAlignment="1">
      <alignment horizontal="center"/>
    </xf>
    <xf numFmtId="175" fontId="9" fillId="0" borderId="5" xfId="0" applyNumberFormat="1" applyFont="1" applyBorder="1" applyAlignment="1">
      <alignment horizontal="center"/>
    </xf>
    <xf numFmtId="175" fontId="9" fillId="0" borderId="27" xfId="0" applyNumberFormat="1" applyFont="1" applyBorder="1" applyAlignment="1">
      <alignment horizontal="center"/>
    </xf>
    <xf numFmtId="175" fontId="4" fillId="0" borderId="0" xfId="0" applyNumberFormat="1" applyFont="1" applyFill="1" applyAlignment="1">
      <alignment horizontal="center"/>
    </xf>
    <xf numFmtId="175" fontId="4" fillId="0" borderId="7" xfId="0" applyNumberFormat="1" applyFont="1" applyFill="1" applyBorder="1" applyAlignment="1">
      <alignment horizontal="center"/>
    </xf>
    <xf numFmtId="175" fontId="10" fillId="0" borderId="5" xfId="0" applyNumberFormat="1" applyFont="1" applyBorder="1" applyAlignment="1">
      <alignment horizontal="center"/>
    </xf>
    <xf numFmtId="0" fontId="18" fillId="13" borderId="3" xfId="0" applyFont="1" applyFill="1" applyBorder="1" applyAlignment="1">
      <alignment horizontal="center"/>
    </xf>
    <xf numFmtId="0" fontId="18" fillId="13" borderId="3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/>
    </xf>
    <xf numFmtId="0" fontId="4" fillId="2" borderId="29" xfId="0" applyFont="1" applyFill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29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ChaletOffice"/>
                <a:ea typeface="ChaletOffice"/>
                <a:cs typeface="ChaletOffice"/>
              </a:rPr>
              <a:t>Group Contribution 5 Sensitivity
NIP/FMC Factor - Total Novelty project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'Sensitivity Graph'!$I$13:$I$21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'Sensitivity Graph'!$J$13:$J$21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1"/>
        </c:ser>
        <c:axId val="7753482"/>
        <c:axId val="2672475"/>
      </c:lineChart>
      <c:catAx>
        <c:axId val="77534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ChaletOffice"/>
                    <a:ea typeface="ChaletOffice"/>
                    <a:cs typeface="ChaletOffice"/>
                  </a:rPr>
                  <a:t>Factor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out"/>
        <c:minorTickMark val="none"/>
        <c:tickLblPos val="low"/>
        <c:crossAx val="2672475"/>
        <c:crosses val="autoZero"/>
        <c:auto val="1"/>
        <c:lblOffset val="100"/>
        <c:noMultiLvlLbl val="0"/>
      </c:catAx>
      <c:valAx>
        <c:axId val="26724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ChaletOffice"/>
                    <a:ea typeface="ChaletOffice"/>
                    <a:cs typeface="ChaletOffice"/>
                  </a:rPr>
                  <a:t>GC5 (Mill DKK)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_);\(#,##0.0\)" sourceLinked="0"/>
        <c:majorTickMark val="out"/>
        <c:minorTickMark val="none"/>
        <c:tickLblPos val="nextTo"/>
        <c:crossAx val="775348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ChaletOffice"/>
          <a:ea typeface="ChaletOffice"/>
          <a:cs typeface="ChaletOffi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ChaletOffice"/>
                <a:ea typeface="ChaletOffice"/>
                <a:cs typeface="ChaletOffice"/>
              </a:rPr>
              <a:t>Group Contribution 5 Sensitivity
NIP/FMC Factor - Total Launch Year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'Sensitivity Graph'!$I$33:$I$41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'Sensitivity Graph'!$J$33:$J$41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axId val="24052276"/>
        <c:axId val="15143893"/>
      </c:lineChart>
      <c:catAx>
        <c:axId val="240522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ChaletOffice"/>
                    <a:ea typeface="ChaletOffice"/>
                    <a:cs typeface="ChaletOffice"/>
                  </a:rPr>
                  <a:t>Factor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out"/>
        <c:minorTickMark val="none"/>
        <c:tickLblPos val="low"/>
        <c:crossAx val="15143893"/>
        <c:crosses val="autoZero"/>
        <c:auto val="1"/>
        <c:lblOffset val="100"/>
        <c:noMultiLvlLbl val="0"/>
      </c:catAx>
      <c:valAx>
        <c:axId val="151438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ChaletOffice"/>
                    <a:ea typeface="ChaletOffice"/>
                    <a:cs typeface="ChaletOffice"/>
                  </a:rPr>
                  <a:t>GC5 (Mill DKK)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_);\(#,##0.0\)" sourceLinked="0"/>
        <c:majorTickMark val="out"/>
        <c:minorTickMark val="none"/>
        <c:tickLblPos val="nextTo"/>
        <c:crossAx val="2405227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ChaletOffice"/>
          <a:ea typeface="ChaletOffice"/>
          <a:cs typeface="ChaletOffi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7</xdr:row>
      <xdr:rowOff>38100</xdr:rowOff>
    </xdr:from>
    <xdr:to>
      <xdr:col>6</xdr:col>
      <xdr:colOff>542925</xdr:colOff>
      <xdr:row>26</xdr:row>
      <xdr:rowOff>85725</xdr:rowOff>
    </xdr:to>
    <xdr:graphicFrame>
      <xdr:nvGraphicFramePr>
        <xdr:cNvPr id="1" name="Chart 2"/>
        <xdr:cNvGraphicFramePr/>
      </xdr:nvGraphicFramePr>
      <xdr:xfrm>
        <a:off x="47625" y="1419225"/>
        <a:ext cx="5524500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6</xdr:col>
      <xdr:colOff>504825</xdr:colOff>
      <xdr:row>48</xdr:row>
      <xdr:rowOff>57150</xdr:rowOff>
    </xdr:to>
    <xdr:graphicFrame>
      <xdr:nvGraphicFramePr>
        <xdr:cNvPr id="2" name="Chart 3"/>
        <xdr:cNvGraphicFramePr/>
      </xdr:nvGraphicFramePr>
      <xdr:xfrm>
        <a:off x="0" y="5724525"/>
        <a:ext cx="5534025" cy="3771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H113"/>
  <sheetViews>
    <sheetView zoomScale="75" zoomScaleNormal="75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8.796875" defaultRowHeight="15"/>
  <cols>
    <col min="2" max="2" width="15.296875" style="0" customWidth="1"/>
    <col min="3" max="3" width="9.5" style="0" bestFit="1" customWidth="1"/>
    <col min="7" max="7" width="13.09765625" style="0" customWidth="1"/>
    <col min="8" max="8" width="7.19921875" style="0" customWidth="1"/>
    <col min="21" max="21" width="9.19921875" style="0" customWidth="1"/>
    <col min="31" max="31" width="8.796875" style="5" customWidth="1"/>
    <col min="50" max="50" width="4.5" style="0" bestFit="1" customWidth="1"/>
    <col min="51" max="51" width="11.296875" style="0" bestFit="1" customWidth="1"/>
    <col min="52" max="52" width="11.19921875" style="0" bestFit="1" customWidth="1"/>
    <col min="53" max="53" width="12.19921875" style="0" bestFit="1" customWidth="1"/>
    <col min="54" max="54" width="11.09765625" style="0" bestFit="1" customWidth="1"/>
    <col min="55" max="55" width="12.09765625" style="0" bestFit="1" customWidth="1"/>
    <col min="56" max="56" width="4.5" style="0" bestFit="1" customWidth="1"/>
    <col min="57" max="57" width="11.296875" style="0" bestFit="1" customWidth="1"/>
    <col min="58" max="58" width="11.19921875" style="0" bestFit="1" customWidth="1"/>
    <col min="59" max="59" width="12.19921875" style="0" bestFit="1" customWidth="1"/>
    <col min="60" max="60" width="11.09765625" style="0" bestFit="1" customWidth="1"/>
    <col min="61" max="61" width="12.09765625" style="0" bestFit="1" customWidth="1"/>
    <col min="62" max="62" width="17.59765625" style="0" customWidth="1"/>
    <col min="64" max="64" width="16" style="0" bestFit="1" customWidth="1"/>
    <col min="65" max="65" width="14.69921875" style="0" bestFit="1" customWidth="1"/>
    <col min="66" max="66" width="9.8984375" style="0" bestFit="1" customWidth="1"/>
    <col min="67" max="67" width="14" style="0" bestFit="1" customWidth="1"/>
    <col min="68" max="68" width="12.59765625" style="0" bestFit="1" customWidth="1"/>
    <col min="69" max="69" width="18.8984375" style="0" bestFit="1" customWidth="1"/>
    <col min="70" max="70" width="18.09765625" style="0" bestFit="1" customWidth="1"/>
    <col min="71" max="71" width="17.3984375" style="0" bestFit="1" customWidth="1"/>
    <col min="72" max="72" width="8.3984375" style="0" bestFit="1" customWidth="1"/>
    <col min="73" max="73" width="12.5" style="0" bestFit="1" customWidth="1"/>
    <col min="74" max="74" width="8" style="0" bestFit="1" customWidth="1"/>
    <col min="75" max="75" width="8.69921875" style="0" bestFit="1" customWidth="1"/>
    <col min="76" max="76" width="8" style="0" bestFit="1" customWidth="1"/>
    <col min="77" max="77" width="19.59765625" style="0" bestFit="1" customWidth="1"/>
    <col min="78" max="78" width="19.5" style="0" bestFit="1" customWidth="1"/>
    <col min="79" max="79" width="15.296875" style="0" bestFit="1" customWidth="1"/>
    <col min="80" max="80" width="15.19921875" style="0" bestFit="1" customWidth="1"/>
    <col min="81" max="81" width="18.8984375" style="0" bestFit="1" customWidth="1"/>
    <col min="82" max="82" width="19.69921875" style="0" bestFit="1" customWidth="1"/>
    <col min="83" max="83" width="16.296875" style="0" bestFit="1" customWidth="1"/>
    <col min="84" max="84" width="16.19921875" style="0" bestFit="1" customWidth="1"/>
    <col min="85" max="85" width="15.19921875" style="0" bestFit="1" customWidth="1"/>
    <col min="86" max="86" width="15.09765625" style="0" bestFit="1" customWidth="1"/>
    <col min="87" max="87" width="19.59765625" style="0" bestFit="1" customWidth="1"/>
    <col min="88" max="88" width="19.5" style="0" bestFit="1" customWidth="1"/>
    <col min="89" max="89" width="12.296875" style="0" bestFit="1" customWidth="1"/>
    <col min="90" max="90" width="12.19921875" style="0" bestFit="1" customWidth="1"/>
    <col min="91" max="91" width="16.8984375" style="0" bestFit="1" customWidth="1"/>
    <col min="92" max="92" width="16.796875" style="0" bestFit="1" customWidth="1"/>
    <col min="93" max="93" width="9.796875" style="0" bestFit="1" customWidth="1"/>
    <col min="94" max="94" width="6.296875" style="0" bestFit="1" customWidth="1"/>
    <col min="98" max="99" width="10.8984375" style="0" bestFit="1" customWidth="1"/>
    <col min="100" max="100" width="13.5" style="0" customWidth="1"/>
    <col min="101" max="101" width="12.8984375" style="0" customWidth="1"/>
    <col min="102" max="102" width="11.59765625" style="0" customWidth="1"/>
    <col min="103" max="103" width="11.3984375" style="0" customWidth="1"/>
    <col min="106" max="106" width="13.296875" style="0" customWidth="1"/>
    <col min="109" max="109" width="12.5" style="0" customWidth="1"/>
    <col min="113" max="113" width="11.296875" style="0" customWidth="1"/>
    <col min="132" max="132" width="11.69921875" style="0" customWidth="1"/>
    <col min="133" max="133" width="11.296875" style="0" customWidth="1"/>
    <col min="134" max="134" width="18.296875" style="0" customWidth="1"/>
    <col min="135" max="135" width="18.3984375" style="0" bestFit="1" customWidth="1"/>
    <col min="136" max="138" width="18.3984375" style="0" customWidth="1"/>
    <col min="154" max="154" width="10.3984375" style="0" customWidth="1"/>
    <col min="162" max="162" width="10.796875" style="0" bestFit="1" customWidth="1"/>
    <col min="163" max="163" width="9" style="0" customWidth="1"/>
    <col min="164" max="164" width="8.3984375" style="0" customWidth="1"/>
    <col min="184" max="184" width="9.8984375" style="0" customWidth="1"/>
  </cols>
  <sheetData>
    <row r="1" spans="1:190" s="5" customFormat="1" ht="15.75">
      <c r="A1" t="s">
        <v>148</v>
      </c>
      <c r="B1"/>
      <c r="C1" t="s">
        <v>157</v>
      </c>
      <c r="D1"/>
      <c r="E1"/>
      <c r="F1"/>
      <c r="G1"/>
      <c r="H1"/>
      <c r="I1" s="160" t="s">
        <v>140</v>
      </c>
      <c r="J1" s="14"/>
      <c r="K1" s="14"/>
      <c r="L1" s="14"/>
      <c r="M1" s="14"/>
      <c r="N1" s="14"/>
      <c r="O1" s="14"/>
      <c r="P1" s="132"/>
      <c r="Q1" s="14"/>
      <c r="R1" s="14"/>
      <c r="S1" s="132"/>
      <c r="T1" s="156"/>
      <c r="U1" s="156"/>
      <c r="V1" s="14"/>
      <c r="W1" s="14"/>
      <c r="X1" s="14"/>
      <c r="Y1" s="157"/>
      <c r="Z1" s="158"/>
      <c r="AA1" s="159" t="s">
        <v>139</v>
      </c>
      <c r="AB1" s="15"/>
      <c r="AC1" s="15"/>
      <c r="AD1" s="15"/>
      <c r="AE1" s="15"/>
      <c r="AF1" s="15"/>
      <c r="AG1" s="15"/>
      <c r="AH1" s="132"/>
      <c r="AI1" s="15"/>
      <c r="AJ1" s="15"/>
      <c r="AK1" s="132"/>
      <c r="AL1" s="156"/>
      <c r="AM1" s="156"/>
      <c r="AN1" s="15"/>
      <c r="AO1" s="15"/>
      <c r="AP1" s="15"/>
      <c r="AQ1" s="157"/>
      <c r="AR1" s="158"/>
      <c r="AX1" s="218" t="s">
        <v>7</v>
      </c>
      <c r="AY1" s="218"/>
      <c r="AZ1" s="218"/>
      <c r="BA1" s="218"/>
      <c r="BB1" s="218"/>
      <c r="BC1" s="218"/>
      <c r="BD1" s="219" t="s">
        <v>8</v>
      </c>
      <c r="BE1" s="219"/>
      <c r="BF1" s="219"/>
      <c r="BG1" s="219"/>
      <c r="BH1" s="219"/>
      <c r="BI1" s="219"/>
      <c r="BJ1" s="11"/>
      <c r="BL1" s="13" t="s">
        <v>47</v>
      </c>
      <c r="BM1" s="13" t="s">
        <v>47</v>
      </c>
      <c r="BN1" s="13" t="s">
        <v>47</v>
      </c>
      <c r="BO1" s="13" t="s">
        <v>47</v>
      </c>
      <c r="BP1" s="13" t="s">
        <v>47</v>
      </c>
      <c r="BQ1" s="13" t="s">
        <v>48</v>
      </c>
      <c r="BR1" s="13" t="s">
        <v>48</v>
      </c>
      <c r="BS1" s="13" t="s">
        <v>48</v>
      </c>
      <c r="BT1" s="13" t="s">
        <v>48</v>
      </c>
      <c r="BU1" s="13" t="s">
        <v>48</v>
      </c>
      <c r="BV1" s="13" t="s">
        <v>48</v>
      </c>
      <c r="BW1" s="13" t="s">
        <v>48</v>
      </c>
      <c r="BX1" s="13" t="s">
        <v>48</v>
      </c>
      <c r="BY1" s="13" t="s">
        <v>48</v>
      </c>
      <c r="BZ1" s="13" t="s">
        <v>48</v>
      </c>
      <c r="CA1" s="13" t="s">
        <v>48</v>
      </c>
      <c r="CB1" s="13" t="s">
        <v>48</v>
      </c>
      <c r="CC1" s="13" t="s">
        <v>49</v>
      </c>
      <c r="CD1" s="13" t="s">
        <v>49</v>
      </c>
      <c r="CE1" s="13" t="s">
        <v>49</v>
      </c>
      <c r="CF1" s="13" t="s">
        <v>49</v>
      </c>
      <c r="CG1" s="13" t="s">
        <v>49</v>
      </c>
      <c r="CH1" s="13" t="s">
        <v>49</v>
      </c>
      <c r="CI1" s="13" t="s">
        <v>49</v>
      </c>
      <c r="CJ1" s="13" t="s">
        <v>49</v>
      </c>
      <c r="CK1" s="13" t="s">
        <v>49</v>
      </c>
      <c r="CL1" s="13" t="s">
        <v>49</v>
      </c>
      <c r="CM1" s="13" t="s">
        <v>49</v>
      </c>
      <c r="CN1" s="13" t="s">
        <v>49</v>
      </c>
      <c r="CO1" s="13" t="s">
        <v>49</v>
      </c>
      <c r="CP1" s="13" t="s">
        <v>49</v>
      </c>
      <c r="CQ1" s="52"/>
      <c r="CR1" s="52"/>
      <c r="CS1" s="53"/>
      <c r="CT1" s="52"/>
      <c r="CU1" s="52"/>
      <c r="CV1" s="54"/>
      <c r="CW1" s="52"/>
      <c r="CX1" s="52"/>
      <c r="CY1" s="52"/>
      <c r="CZ1" s="52"/>
      <c r="DA1" s="52"/>
      <c r="DB1" s="53"/>
      <c r="DC1" s="52"/>
      <c r="DD1" s="52"/>
      <c r="DE1" s="53"/>
      <c r="DF1" s="53"/>
      <c r="DG1" s="53"/>
      <c r="DH1" s="55"/>
      <c r="DI1" s="54"/>
      <c r="DJ1" s="54"/>
      <c r="DK1" s="54"/>
      <c r="DL1" s="52"/>
      <c r="DM1" s="52"/>
      <c r="DN1" s="52"/>
      <c r="DO1" s="52"/>
      <c r="DP1" s="52"/>
      <c r="DQ1" s="220" t="s">
        <v>7</v>
      </c>
      <c r="DR1" s="221"/>
      <c r="DS1" s="221"/>
      <c r="DT1" s="221"/>
      <c r="DU1" s="222" t="s">
        <v>8</v>
      </c>
      <c r="DV1" s="223"/>
      <c r="DW1" s="223"/>
      <c r="DX1" s="223"/>
      <c r="DZ1" s="70"/>
      <c r="EA1" s="70"/>
      <c r="EB1" s="70"/>
      <c r="EC1" s="70"/>
      <c r="ED1" s="68"/>
      <c r="EE1" s="68"/>
      <c r="EF1" s="84"/>
      <c r="EG1" s="83"/>
      <c r="EH1" s="83"/>
      <c r="EI1" s="69" t="s">
        <v>141</v>
      </c>
      <c r="EJ1" s="70"/>
      <c r="EK1" s="69" t="s">
        <v>141</v>
      </c>
      <c r="EL1" s="71"/>
      <c r="EM1" s="71"/>
      <c r="EN1" s="71"/>
      <c r="EO1" s="71"/>
      <c r="EP1" s="71"/>
      <c r="EQ1" s="71"/>
      <c r="ER1" s="71"/>
      <c r="ES1" s="71"/>
      <c r="ET1" s="132"/>
      <c r="EU1" s="71"/>
      <c r="EV1" s="71"/>
      <c r="EW1" s="132"/>
      <c r="EX1" s="156"/>
      <c r="EY1" s="156"/>
      <c r="EZ1" s="71"/>
      <c r="FA1" s="71"/>
      <c r="FB1" s="71"/>
      <c r="FC1" s="216"/>
      <c r="FD1" s="217"/>
      <c r="FJ1" s="161" t="s">
        <v>143</v>
      </c>
      <c r="FK1" s="83"/>
      <c r="FL1" s="83"/>
      <c r="FM1" s="72" t="s">
        <v>142</v>
      </c>
      <c r="FN1" s="73"/>
      <c r="FO1" s="72" t="s">
        <v>142</v>
      </c>
      <c r="FP1" s="74"/>
      <c r="FQ1" s="74"/>
      <c r="FR1" s="74"/>
      <c r="FS1" s="74"/>
      <c r="FT1" s="74"/>
      <c r="FU1" s="74"/>
      <c r="FV1" s="74"/>
      <c r="FW1" s="74"/>
      <c r="FX1" s="132"/>
      <c r="FY1" s="74"/>
      <c r="FZ1" s="74"/>
      <c r="GA1" s="132"/>
      <c r="GB1" s="156"/>
      <c r="GC1" s="156"/>
      <c r="GD1" s="74"/>
      <c r="GE1" s="74"/>
      <c r="GF1" s="74"/>
      <c r="GG1" s="157"/>
      <c r="GH1" s="158"/>
    </row>
    <row r="2" spans="1:190" s="5" customFormat="1" ht="47.25">
      <c r="A2" s="2" t="s">
        <v>0</v>
      </c>
      <c r="B2" s="2" t="s">
        <v>80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4" t="s">
        <v>6</v>
      </c>
      <c r="I2" s="16" t="s">
        <v>50</v>
      </c>
      <c r="J2" s="17" t="s">
        <v>51</v>
      </c>
      <c r="K2" s="17" t="s">
        <v>52</v>
      </c>
      <c r="L2" s="17" t="s">
        <v>53</v>
      </c>
      <c r="M2" s="17" t="s">
        <v>54</v>
      </c>
      <c r="N2" s="17" t="s">
        <v>55</v>
      </c>
      <c r="O2" s="17" t="s">
        <v>56</v>
      </c>
      <c r="P2" s="91" t="s">
        <v>57</v>
      </c>
      <c r="Q2" s="17" t="s">
        <v>58</v>
      </c>
      <c r="R2" s="17" t="s">
        <v>59</v>
      </c>
      <c r="S2" s="91" t="s">
        <v>60</v>
      </c>
      <c r="T2" s="76" t="s">
        <v>156</v>
      </c>
      <c r="U2" s="76" t="s">
        <v>175</v>
      </c>
      <c r="V2" s="17" t="s">
        <v>61</v>
      </c>
      <c r="W2" s="17" t="s">
        <v>62</v>
      </c>
      <c r="X2" s="17" t="s">
        <v>63</v>
      </c>
      <c r="Y2" s="91" t="s">
        <v>64</v>
      </c>
      <c r="Z2" s="141" t="s">
        <v>65</v>
      </c>
      <c r="AA2" s="18" t="s">
        <v>50</v>
      </c>
      <c r="AB2" s="19" t="s">
        <v>51</v>
      </c>
      <c r="AC2" s="19" t="s">
        <v>52</v>
      </c>
      <c r="AD2" s="19" t="s">
        <v>53</v>
      </c>
      <c r="AE2" s="19" t="s">
        <v>54</v>
      </c>
      <c r="AF2" s="19" t="s">
        <v>55</v>
      </c>
      <c r="AG2" s="19" t="s">
        <v>56</v>
      </c>
      <c r="AH2" s="91" t="s">
        <v>57</v>
      </c>
      <c r="AI2" s="19" t="s">
        <v>58</v>
      </c>
      <c r="AJ2" s="19" t="s">
        <v>59</v>
      </c>
      <c r="AK2" s="91" t="s">
        <v>60</v>
      </c>
      <c r="AL2" s="76" t="s">
        <v>156</v>
      </c>
      <c r="AM2" s="76" t="s">
        <v>175</v>
      </c>
      <c r="AN2" s="19" t="s">
        <v>61</v>
      </c>
      <c r="AO2" s="19" t="s">
        <v>62</v>
      </c>
      <c r="AP2" s="19" t="s">
        <v>63</v>
      </c>
      <c r="AQ2" s="91" t="s">
        <v>64</v>
      </c>
      <c r="AR2" s="141" t="s">
        <v>65</v>
      </c>
      <c r="AX2" s="9" t="s">
        <v>40</v>
      </c>
      <c r="AY2" s="9" t="s">
        <v>41</v>
      </c>
      <c r="AZ2" s="9" t="s">
        <v>42</v>
      </c>
      <c r="BA2" s="9" t="s">
        <v>43</v>
      </c>
      <c r="BB2" s="9" t="s">
        <v>44</v>
      </c>
      <c r="BC2" s="9" t="s">
        <v>45</v>
      </c>
      <c r="BD2" s="10" t="s">
        <v>40</v>
      </c>
      <c r="BE2" s="10" t="s">
        <v>41</v>
      </c>
      <c r="BF2" s="10" t="s">
        <v>42</v>
      </c>
      <c r="BG2" s="10" t="s">
        <v>43</v>
      </c>
      <c r="BH2" s="10" t="s">
        <v>44</v>
      </c>
      <c r="BI2" s="10" t="s">
        <v>45</v>
      </c>
      <c r="BJ2" s="12" t="s">
        <v>46</v>
      </c>
      <c r="BL2" s="13" t="s">
        <v>9</v>
      </c>
      <c r="BM2" s="13" t="s">
        <v>10</v>
      </c>
      <c r="BN2" s="13" t="s">
        <v>11</v>
      </c>
      <c r="BO2" s="13" t="s">
        <v>12</v>
      </c>
      <c r="BP2" s="13" t="s">
        <v>13</v>
      </c>
      <c r="BQ2" s="13" t="s">
        <v>14</v>
      </c>
      <c r="BR2" s="13" t="s">
        <v>15</v>
      </c>
      <c r="BS2" s="13" t="s">
        <v>16</v>
      </c>
      <c r="BT2" s="13" t="s">
        <v>17</v>
      </c>
      <c r="BU2" s="13" t="s">
        <v>18</v>
      </c>
      <c r="BV2" s="13" t="s">
        <v>19</v>
      </c>
      <c r="BW2" s="13" t="s">
        <v>20</v>
      </c>
      <c r="BX2" s="13" t="s">
        <v>21</v>
      </c>
      <c r="BY2" s="13" t="s">
        <v>22</v>
      </c>
      <c r="BZ2" s="13" t="s">
        <v>23</v>
      </c>
      <c r="CA2" s="13" t="s">
        <v>24</v>
      </c>
      <c r="CB2" s="13" t="s">
        <v>25</v>
      </c>
      <c r="CC2" s="13" t="s">
        <v>26</v>
      </c>
      <c r="CD2" s="13" t="s">
        <v>27</v>
      </c>
      <c r="CE2" s="13" t="s">
        <v>28</v>
      </c>
      <c r="CF2" s="13" t="s">
        <v>29</v>
      </c>
      <c r="CG2" s="13" t="s">
        <v>30</v>
      </c>
      <c r="CH2" s="13" t="s">
        <v>31</v>
      </c>
      <c r="CI2" s="13" t="s">
        <v>32</v>
      </c>
      <c r="CJ2" s="13" t="s">
        <v>33</v>
      </c>
      <c r="CK2" s="13" t="s">
        <v>34</v>
      </c>
      <c r="CL2" s="13" t="s">
        <v>35</v>
      </c>
      <c r="CM2" s="13" t="s">
        <v>36</v>
      </c>
      <c r="CN2" s="13" t="s">
        <v>37</v>
      </c>
      <c r="CO2" s="13" t="s">
        <v>38</v>
      </c>
      <c r="CP2" s="13" t="s">
        <v>39</v>
      </c>
      <c r="CQ2" s="56" t="s">
        <v>81</v>
      </c>
      <c r="CR2" s="56" t="s">
        <v>82</v>
      </c>
      <c r="CS2" s="57" t="s">
        <v>83</v>
      </c>
      <c r="CT2" s="56" t="s">
        <v>84</v>
      </c>
      <c r="CU2" s="56" t="s">
        <v>85</v>
      </c>
      <c r="CV2" s="58" t="s">
        <v>86</v>
      </c>
      <c r="CW2" s="58" t="s">
        <v>87</v>
      </c>
      <c r="CX2" s="58" t="s">
        <v>88</v>
      </c>
      <c r="CY2" s="59" t="s">
        <v>89</v>
      </c>
      <c r="CZ2" s="59" t="s">
        <v>90</v>
      </c>
      <c r="DA2" s="59" t="s">
        <v>91</v>
      </c>
      <c r="DB2" s="60" t="s">
        <v>92</v>
      </c>
      <c r="DC2" s="59" t="s">
        <v>93</v>
      </c>
      <c r="DD2" s="59" t="s">
        <v>94</v>
      </c>
      <c r="DE2" s="60" t="s">
        <v>95</v>
      </c>
      <c r="DF2" s="59" t="s">
        <v>96</v>
      </c>
      <c r="DG2" s="59" t="s">
        <v>97</v>
      </c>
      <c r="DH2" s="60" t="s">
        <v>98</v>
      </c>
      <c r="DI2" s="56" t="s">
        <v>99</v>
      </c>
      <c r="DJ2" s="56" t="s">
        <v>100</v>
      </c>
      <c r="DK2" s="56" t="s">
        <v>101</v>
      </c>
      <c r="DL2" s="56" t="s">
        <v>102</v>
      </c>
      <c r="DM2" s="56" t="s">
        <v>103</v>
      </c>
      <c r="DN2" s="56" t="s">
        <v>104</v>
      </c>
      <c r="DO2" s="56" t="s">
        <v>105</v>
      </c>
      <c r="DP2" s="56" t="s">
        <v>106</v>
      </c>
      <c r="DQ2" s="9" t="s">
        <v>121</v>
      </c>
      <c r="DR2" s="9" t="s">
        <v>122</v>
      </c>
      <c r="DS2" s="9" t="s">
        <v>123</v>
      </c>
      <c r="DT2" s="9" t="s">
        <v>124</v>
      </c>
      <c r="DU2" s="10" t="s">
        <v>121</v>
      </c>
      <c r="DV2" s="10" t="s">
        <v>122</v>
      </c>
      <c r="DW2" s="10" t="s">
        <v>123</v>
      </c>
      <c r="DX2" s="10" t="s">
        <v>124</v>
      </c>
      <c r="DZ2" s="150" t="s">
        <v>144</v>
      </c>
      <c r="EA2" s="150" t="s">
        <v>145</v>
      </c>
      <c r="EB2" s="150" t="s">
        <v>146</v>
      </c>
      <c r="EC2" s="150" t="s">
        <v>147</v>
      </c>
      <c r="ED2" s="68" t="s">
        <v>107</v>
      </c>
      <c r="EE2" s="68" t="s">
        <v>108</v>
      </c>
      <c r="EF2" s="85" t="s">
        <v>118</v>
      </c>
      <c r="EG2" s="85" t="s">
        <v>119</v>
      </c>
      <c r="EH2" s="85" t="s">
        <v>120</v>
      </c>
      <c r="EI2" s="142" t="s">
        <v>109</v>
      </c>
      <c r="EJ2" s="142" t="s">
        <v>110</v>
      </c>
      <c r="EK2" s="75" t="s">
        <v>50</v>
      </c>
      <c r="EL2" s="76" t="s">
        <v>111</v>
      </c>
      <c r="EM2" s="76" t="s">
        <v>112</v>
      </c>
      <c r="EN2" s="76" t="s">
        <v>113</v>
      </c>
      <c r="EO2" s="76" t="s">
        <v>52</v>
      </c>
      <c r="EP2" s="76" t="s">
        <v>53</v>
      </c>
      <c r="EQ2" s="76" t="s">
        <v>54</v>
      </c>
      <c r="ER2" s="76" t="s">
        <v>55</v>
      </c>
      <c r="ES2" s="76" t="s">
        <v>56</v>
      </c>
      <c r="ET2" s="91" t="s">
        <v>57</v>
      </c>
      <c r="EU2" s="76" t="s">
        <v>58</v>
      </c>
      <c r="EV2" s="76" t="s">
        <v>59</v>
      </c>
      <c r="EW2" s="91" t="s">
        <v>60</v>
      </c>
      <c r="EX2" s="76" t="s">
        <v>134</v>
      </c>
      <c r="EY2" s="76" t="s">
        <v>128</v>
      </c>
      <c r="EZ2" s="76" t="s">
        <v>61</v>
      </c>
      <c r="FA2" s="76" t="s">
        <v>62</v>
      </c>
      <c r="FB2" s="76" t="s">
        <v>63</v>
      </c>
      <c r="FC2" s="91" t="s">
        <v>64</v>
      </c>
      <c r="FD2" s="141" t="s">
        <v>65</v>
      </c>
      <c r="FJ2" s="83" t="s">
        <v>115</v>
      </c>
      <c r="FK2" s="83" t="s">
        <v>116</v>
      </c>
      <c r="FL2" s="83" t="s">
        <v>117</v>
      </c>
      <c r="FM2" s="140" t="s">
        <v>109</v>
      </c>
      <c r="FN2" s="140" t="s">
        <v>110</v>
      </c>
      <c r="FO2" s="77" t="s">
        <v>50</v>
      </c>
      <c r="FP2" s="78" t="s">
        <v>114</v>
      </c>
      <c r="FQ2" s="78" t="s">
        <v>112</v>
      </c>
      <c r="FR2" s="78" t="s">
        <v>113</v>
      </c>
      <c r="FS2" s="78" t="s">
        <v>52</v>
      </c>
      <c r="FT2" s="78" t="s">
        <v>53</v>
      </c>
      <c r="FU2" s="78" t="s">
        <v>54</v>
      </c>
      <c r="FV2" s="78" t="s">
        <v>55</v>
      </c>
      <c r="FW2" s="78" t="s">
        <v>56</v>
      </c>
      <c r="FX2" s="91" t="s">
        <v>57</v>
      </c>
      <c r="FY2" s="78" t="s">
        <v>58</v>
      </c>
      <c r="FZ2" s="78" t="s">
        <v>59</v>
      </c>
      <c r="GA2" s="91" t="s">
        <v>60</v>
      </c>
      <c r="GB2" s="76" t="s">
        <v>134</v>
      </c>
      <c r="GC2" s="76" t="s">
        <v>128</v>
      </c>
      <c r="GD2" s="78" t="s">
        <v>61</v>
      </c>
      <c r="GE2" s="78" t="s">
        <v>62</v>
      </c>
      <c r="GF2" s="78" t="s">
        <v>63</v>
      </c>
      <c r="GG2" s="91" t="s">
        <v>64</v>
      </c>
      <c r="GH2" s="141" t="s">
        <v>65</v>
      </c>
    </row>
    <row r="3" spans="9:190" ht="16.5">
      <c r="I3" s="135">
        <f>+AY3+BE3</f>
        <v>0</v>
      </c>
      <c r="J3" s="135">
        <f>+AZ3+BB3+BF3+BH3</f>
        <v>0</v>
      </c>
      <c r="K3" s="135">
        <f>-($AZ3+$BF3)*$CE3-($BB3+$BH3)*$CF3</f>
        <v>0</v>
      </c>
      <c r="L3" s="135">
        <f>+J3+K3</f>
        <v>0</v>
      </c>
      <c r="M3" s="135">
        <f>-BA3-BC3-BG3-BI3</f>
        <v>0</v>
      </c>
      <c r="N3" s="135">
        <f>-($BA3+$BG3)*$CK3-($BC3+$BI3)*$CL3</f>
        <v>0</v>
      </c>
      <c r="O3" s="135">
        <f>-1000000*(BY3+BZ3+CA3+CB3)</f>
        <v>0</v>
      </c>
      <c r="P3" s="92">
        <f>-($AZ3+$BF3)*$CG3-($BB3+$BH3)*$CH3</f>
        <v>0</v>
      </c>
      <c r="Q3" s="135">
        <f>-($AZ3+$BF3)*$CI3-($BB3+$BH3)*$CJ3</f>
        <v>0</v>
      </c>
      <c r="R3" s="135">
        <f>-1000000*(BQ3+BR3+BS3+BT3+BU3)</f>
        <v>0</v>
      </c>
      <c r="S3" s="92">
        <f>-($AZ3+$BF3)*$CM3-($BB3+$BH3)*$CN3</f>
        <v>0</v>
      </c>
      <c r="T3" s="133">
        <f>SUM(L3:O3)+Q3+DZ3+EA3</f>
        <v>0</v>
      </c>
      <c r="U3" s="134">
        <f>IF(L3=0,0,T3/L3)</f>
        <v>0</v>
      </c>
      <c r="V3" s="135">
        <f>1000000*(BV3+BW3+BX3)</f>
        <v>0</v>
      </c>
      <c r="W3" s="135">
        <f aca="true" t="shared" si="0" ref="W3:W66">IF($CP3=0,0,-M3*$CO3/$CP3)</f>
        <v>0</v>
      </c>
      <c r="X3" s="135">
        <f aca="true" t="shared" si="1" ref="X3:X66">-(V3+W3)*$CP3</f>
        <v>0</v>
      </c>
      <c r="Y3" s="92">
        <f>+T3+X3</f>
        <v>0</v>
      </c>
      <c r="Z3" s="136">
        <f>IF((V3+W3)=0,0,Y3/(V3+W3))</f>
        <v>0</v>
      </c>
      <c r="AA3" s="135">
        <f>+BE3</f>
        <v>0</v>
      </c>
      <c r="AB3" s="135">
        <f>+BF3+BH3</f>
        <v>0</v>
      </c>
      <c r="AC3" s="135">
        <f>-$BF3*$CE3-$BH3*$CF3</f>
        <v>0</v>
      </c>
      <c r="AD3" s="135">
        <f>+AB3+AC3</f>
        <v>0</v>
      </c>
      <c r="AE3" s="135">
        <f>-BG3-BI3</f>
        <v>0</v>
      </c>
      <c r="AF3" s="135">
        <f>-$BG3*$CK3-$BI3*$CL3</f>
        <v>0</v>
      </c>
      <c r="AG3" s="135">
        <f>-1000000*(BY3+BZ3)</f>
        <v>0</v>
      </c>
      <c r="AH3" s="92">
        <f>-$BF3*$CG3-$BH3*$CH3</f>
        <v>0</v>
      </c>
      <c r="AI3" s="135">
        <f>-$BF3*$CI3-$BH3*$CJ3</f>
        <v>0</v>
      </c>
      <c r="AJ3" s="135">
        <f>+R3</f>
        <v>0</v>
      </c>
      <c r="AK3" s="92">
        <f>-$BF3*$CM3-$BH3*$CN3</f>
        <v>0</v>
      </c>
      <c r="AL3" s="133">
        <f>SUM(AD3:AG3)+AI3+DZ3</f>
        <v>0</v>
      </c>
      <c r="AM3" s="134">
        <f>IF(AD3=0,0,AL3/AD3)</f>
        <v>0</v>
      </c>
      <c r="AN3" s="135">
        <f>+V3</f>
        <v>0</v>
      </c>
      <c r="AO3" s="135">
        <f aca="true" t="shared" si="2" ref="AO3:AO66">IF($CP3&lt;&gt;0,-AE3*$CO3/$CP3,0)</f>
        <v>0</v>
      </c>
      <c r="AP3" s="135">
        <f aca="true" t="shared" si="3" ref="AP3:AP66">-(AN3+AO3)*$CP3</f>
        <v>0</v>
      </c>
      <c r="AQ3" s="92">
        <f>+AL3+AP3</f>
        <v>0</v>
      </c>
      <c r="AR3" s="136">
        <f>IF((AN3+AO3)=0,0,AQ3/(AN3+AO3))</f>
        <v>0</v>
      </c>
      <c r="AY3" s="6"/>
      <c r="AZ3" s="6"/>
      <c r="BA3" s="6"/>
      <c r="BB3" s="6"/>
      <c r="BC3" s="6"/>
      <c r="BE3" s="6"/>
      <c r="BF3" s="6"/>
      <c r="BG3" s="6"/>
      <c r="BH3" s="6"/>
      <c r="BI3" s="6"/>
      <c r="BJ3" s="7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61">
        <f>AZ3+BB3</f>
        <v>0</v>
      </c>
      <c r="CR3" s="61">
        <f>BA3+BC3</f>
        <v>0</v>
      </c>
      <c r="CS3" s="62">
        <f>IF(CR3&gt;0,CQ3/CR3,0)</f>
        <v>0</v>
      </c>
      <c r="CT3" s="61">
        <f>BF3+BH3</f>
        <v>0</v>
      </c>
      <c r="CU3" s="61">
        <f>BG3+BI3</f>
        <v>0</v>
      </c>
      <c r="CV3" s="62">
        <f>IF(CU3&gt;0,CT3/CU3,0)</f>
        <v>0</v>
      </c>
      <c r="CW3" s="62">
        <f>IF(BG3&gt;0,BF3/BG3,0)</f>
        <v>0</v>
      </c>
      <c r="CX3" s="62">
        <f>IF(BI3&gt;0,BH3/BI3,0)</f>
        <v>0</v>
      </c>
      <c r="CY3" s="63">
        <f>BD3+AX3</f>
        <v>0</v>
      </c>
      <c r="CZ3" s="64">
        <f>BH3+BB3</f>
        <v>0</v>
      </c>
      <c r="DA3" s="64">
        <f>BI3+BC3</f>
        <v>0</v>
      </c>
      <c r="DB3" s="62">
        <f>IF(DA3&gt;0,CZ3/DA3,0)</f>
        <v>0</v>
      </c>
      <c r="DC3" s="64">
        <f>BF3+AZ3</f>
        <v>0</v>
      </c>
      <c r="DD3" s="64">
        <f>BG3+BA3</f>
        <v>0</v>
      </c>
      <c r="DE3" s="62">
        <f>IF(DD3&gt;0,DC3/DD3,0)</f>
        <v>0</v>
      </c>
      <c r="DF3" s="64">
        <f>DC3+CZ3</f>
        <v>0</v>
      </c>
      <c r="DG3" s="64">
        <f>DD3+DA3</f>
        <v>0</v>
      </c>
      <c r="DH3" s="62">
        <f>IF(DG3&gt;0,DF3/DG3,0)</f>
        <v>0</v>
      </c>
      <c r="DI3" s="65">
        <f>SUM(BQ3:BU3)</f>
        <v>0</v>
      </c>
      <c r="DJ3" s="65">
        <f>SUM(BV3:BX3)</f>
        <v>0</v>
      </c>
      <c r="DK3" s="65">
        <f>SUM(DI3,DJ3)</f>
        <v>0</v>
      </c>
      <c r="DL3" s="65">
        <f>SUM(BY3:BZ3)</f>
        <v>0</v>
      </c>
      <c r="DM3" s="65">
        <f>SUM(CA3:CB3)</f>
        <v>0</v>
      </c>
      <c r="DN3" s="65">
        <f>SUM(DM3,DL3)</f>
        <v>0</v>
      </c>
      <c r="DO3" s="67"/>
      <c r="DP3" s="66"/>
      <c r="DZ3" s="133">
        <f>AD3*-0.0375</f>
        <v>0</v>
      </c>
      <c r="EA3" s="133">
        <f>(L3*-0.0375)-DZ3</f>
        <v>0</v>
      </c>
      <c r="EB3" s="133">
        <f>EP3*-0.0375</f>
        <v>0</v>
      </c>
      <c r="EC3" s="133">
        <f>FT3*-0.0375</f>
        <v>0</v>
      </c>
      <c r="ED3" s="79"/>
      <c r="EE3" s="79"/>
      <c r="EF3" s="86">
        <f aca="true" t="shared" si="4" ref="EF3:EF66">BF3-(BF3/(1+ED3))</f>
        <v>0</v>
      </c>
      <c r="EG3" s="86">
        <f aca="true" t="shared" si="5" ref="EG3:EG66">BH3-(BH3/(1+EE3))</f>
        <v>0</v>
      </c>
      <c r="EH3" s="86">
        <f>EF3+EG3</f>
        <v>0</v>
      </c>
      <c r="EI3" s="135">
        <f>(EF3+EL3)/(1+ED3)</f>
        <v>0</v>
      </c>
      <c r="EJ3" s="135">
        <f>(EG3+EM3)/(1+EE3)</f>
        <v>0</v>
      </c>
      <c r="EK3" s="135">
        <f>EI3+EJ3</f>
        <v>0</v>
      </c>
      <c r="EL3" s="135">
        <f>CC3*BF3</f>
        <v>0</v>
      </c>
      <c r="EM3" s="135">
        <f>CC3*BH3</f>
        <v>0</v>
      </c>
      <c r="EN3" s="135">
        <f>EL3+EM3</f>
        <v>0</v>
      </c>
      <c r="EO3" s="135">
        <f aca="true" t="shared" si="6" ref="EO3:EO66">-(EL3*CE3)-(EM3*CF3)</f>
        <v>0</v>
      </c>
      <c r="EP3" s="135">
        <f>+EN3+EO3</f>
        <v>0</v>
      </c>
      <c r="EQ3" s="135">
        <f aca="true" t="shared" si="7" ref="EQ3:EQ66">IF(BG3&gt;0,IF(BI3&gt;0,-EL3/($BF3/$BG3)-EM3/($BH3/$BI3),0),0)</f>
        <v>0</v>
      </c>
      <c r="ER3" s="135">
        <f>IF(DH3=0,0,((-$EL3/DH3)*$CK3)-(($EM3/DH3)*$CL3))</f>
        <v>0</v>
      </c>
      <c r="ES3" s="20"/>
      <c r="ET3" s="92">
        <f aca="true" t="shared" si="8" ref="ET3:ET66">(-EL3*$CG3-$EM3*$CH3)</f>
        <v>0</v>
      </c>
      <c r="EU3" s="135">
        <f aca="true" t="shared" si="9" ref="EU3:EU66">-$EL3*$CI3-$EM3*$CJ3</f>
        <v>0</v>
      </c>
      <c r="EV3" s="1"/>
      <c r="EW3" s="92">
        <f aca="true" t="shared" si="10" ref="EW3:EW66">-$EL3*$CM3-$EM3*$CN3</f>
        <v>0</v>
      </c>
      <c r="EX3" s="133">
        <f>SUM(EP3:EV3)-ET3+EB3+FB3</f>
        <v>0</v>
      </c>
      <c r="EY3" s="134">
        <f>IF(EN3=0,0,EX3/EP3)</f>
        <v>0</v>
      </c>
      <c r="EZ3" s="1"/>
      <c r="FA3" s="135">
        <f>IF($CP3&lt;&gt;0,-EQ3*$CO3/$CP3,0)</f>
        <v>0</v>
      </c>
      <c r="FB3" s="135">
        <f>-(EZ3+FA3)*$CP3</f>
        <v>0</v>
      </c>
      <c r="FC3" s="92">
        <f>+EX3+FB3</f>
        <v>0</v>
      </c>
      <c r="FD3" s="136">
        <f>IF((EZ3+FA3)=0,0,FC3/(EZ3+FA3))</f>
        <v>0</v>
      </c>
      <c r="FF3" s="151"/>
      <c r="FG3" s="151"/>
      <c r="FH3" s="152"/>
      <c r="FJ3" s="1">
        <f>EI3*ED3</f>
        <v>0</v>
      </c>
      <c r="FK3" s="1">
        <f>EJ3*EE3</f>
        <v>0</v>
      </c>
      <c r="FL3" s="1">
        <f>FJ3+FK3</f>
        <v>0</v>
      </c>
      <c r="FM3" s="135">
        <f>FJ3+FP3</f>
        <v>0</v>
      </c>
      <c r="FN3" s="135">
        <f>FK3+FQ3</f>
        <v>0</v>
      </c>
      <c r="FO3" s="135">
        <f>FM3+FN3</f>
        <v>0</v>
      </c>
      <c r="FP3" s="135">
        <f>CD3*BF3</f>
        <v>0</v>
      </c>
      <c r="FQ3" s="135">
        <f>CD3*BH3</f>
        <v>0</v>
      </c>
      <c r="FR3" s="135">
        <f>FQ3+FP3</f>
        <v>0</v>
      </c>
      <c r="FS3" s="139">
        <f aca="true" t="shared" si="11" ref="FS3:FS66">-(FP3*CE3)-(FQ3*CF3)</f>
        <v>0</v>
      </c>
      <c r="FT3" s="139">
        <f>+FR3+FS3</f>
        <v>0</v>
      </c>
      <c r="FU3" s="135">
        <f aca="true" t="shared" si="12" ref="FU3:FU66">IF(BG3&gt;0,IF(BI3&gt;0,-FP3/($BF3/$BG3)-FQ3/($BH3/$BI3),0),0)</f>
        <v>0</v>
      </c>
      <c r="FV3" s="139">
        <f>IF(DH3=0,0,((-$FP3/DH3)*$CK3)-(($FQ3/DH3)*$CL3))</f>
        <v>0</v>
      </c>
      <c r="FW3" s="87"/>
      <c r="FX3" s="92">
        <f aca="true" t="shared" si="13" ref="FX3:FX66">(-FP3*$CG3-$FQ3*$CH3)</f>
        <v>0</v>
      </c>
      <c r="FY3" s="135">
        <f aca="true" t="shared" si="14" ref="FY3:FY66">-$FP3*$CI3-$FQ3*$CJ3</f>
        <v>0</v>
      </c>
      <c r="FZ3" s="80"/>
      <c r="GA3" s="92">
        <f aca="true" t="shared" si="15" ref="GA3:GA66">-$FP3*$CM3-$FQ3*$CN3</f>
        <v>0</v>
      </c>
      <c r="GB3" s="137">
        <f>SUM(FT3:FZ3)-FX3+GF3+EC3</f>
        <v>0</v>
      </c>
      <c r="GC3" s="134">
        <f>IF(FR3=0,0,GB3/FT3)</f>
        <v>0</v>
      </c>
      <c r="GD3" s="1"/>
      <c r="GE3" s="135">
        <f>IF($CP3&lt;&gt;0,-FU3*$CO3/$CP3,0)</f>
        <v>0</v>
      </c>
      <c r="GF3" s="135">
        <f>-(GD3+GE3)*$CP3</f>
        <v>0</v>
      </c>
      <c r="GG3" s="92">
        <f>+GB3+GF3</f>
        <v>0</v>
      </c>
      <c r="GH3" s="136">
        <f>IF((GD3+GE3)=0,0,GG3/(GD3+GE3))</f>
        <v>0</v>
      </c>
    </row>
    <row r="4" spans="9:190" ht="16.5">
      <c r="I4" s="1">
        <f aca="true" t="shared" si="16" ref="I4:I67">+AY4+BE4</f>
        <v>0</v>
      </c>
      <c r="J4" s="1">
        <f aca="true" t="shared" si="17" ref="J4:J67">+AZ4+BB4+BF4+BH4</f>
        <v>0</v>
      </c>
      <c r="K4" s="1">
        <f aca="true" t="shared" si="18" ref="K4:K67">-($AZ4+$BF4)*$CE4-($BB4+$BH4)*$CF4</f>
        <v>0</v>
      </c>
      <c r="L4" s="1">
        <f aca="true" t="shared" si="19" ref="L4:L67">+J4+K4</f>
        <v>0</v>
      </c>
      <c r="M4" s="1">
        <f aca="true" t="shared" si="20" ref="M4:M67">-BA4-BC4-BG4-BI4</f>
        <v>0</v>
      </c>
      <c r="N4" s="20">
        <f aca="true" t="shared" si="21" ref="N4:N67">-($BA4+$BG4)*$CK4-($BC4+$BI4)*$CL4</f>
        <v>0</v>
      </c>
      <c r="O4" s="1">
        <f aca="true" t="shared" si="22" ref="O4:O67">-1000000*(BY4+BZ4+CA4+CB4)</f>
        <v>0</v>
      </c>
      <c r="P4" s="92">
        <f aca="true" t="shared" si="23" ref="P4:P67">-($AZ4+$BF4)*$CG4-($BB4+$BH4)*$CH4</f>
        <v>0</v>
      </c>
      <c r="Q4" s="1">
        <f aca="true" t="shared" si="24" ref="Q4:Q67">-($AZ4+$BF4)*$CI4-($BB4+$BH4)*$CJ4</f>
        <v>0</v>
      </c>
      <c r="R4" s="1">
        <f aca="true" t="shared" si="25" ref="R4:R67">-1000000*(BQ4+BR4+BS4+BT4+BU4)</f>
        <v>0</v>
      </c>
      <c r="S4" s="92">
        <f aca="true" t="shared" si="26" ref="S4:S67">-($AZ4+$BF4)*$CM4-($BB4+$BH4)*$CN4</f>
        <v>0</v>
      </c>
      <c r="T4" s="133">
        <f aca="true" t="shared" si="27" ref="T4:T67">SUM(L4:O4)+Q4+DZ4+EA4</f>
        <v>0</v>
      </c>
      <c r="U4" s="134">
        <f aca="true" t="shared" si="28" ref="U4:U67">IF(L4=0,0,T4/L4)</f>
        <v>0</v>
      </c>
      <c r="V4" s="1">
        <f aca="true" t="shared" si="29" ref="V4:V67">1000000*(BV4+BW4+BX4)</f>
        <v>0</v>
      </c>
      <c r="W4" s="1">
        <f t="shared" si="0"/>
        <v>0</v>
      </c>
      <c r="X4" s="1">
        <f t="shared" si="1"/>
        <v>0</v>
      </c>
      <c r="Y4" s="92">
        <f aca="true" t="shared" si="30" ref="Y4:Y67">+T4+X4</f>
        <v>0</v>
      </c>
      <c r="Z4" s="136">
        <f aca="true" t="shared" si="31" ref="Z4:Z67">IF((V4+W4)=0,0,Y4/(V4+W4))</f>
        <v>0</v>
      </c>
      <c r="AA4" s="1">
        <f aca="true" t="shared" si="32" ref="AA4:AA67">+BE4</f>
        <v>0</v>
      </c>
      <c r="AB4" s="1">
        <f aca="true" t="shared" si="33" ref="AB4:AB67">+BF4+BH4</f>
        <v>0</v>
      </c>
      <c r="AC4" s="1">
        <f aca="true" t="shared" si="34" ref="AC4:AC67">-$BF4*$CE4-$BH4*$CF4</f>
        <v>0</v>
      </c>
      <c r="AD4" s="1">
        <f aca="true" t="shared" si="35" ref="AD4:AD67">+AB4+AC4</f>
        <v>0</v>
      </c>
      <c r="AE4" s="1">
        <f aca="true" t="shared" si="36" ref="AE4:AE67">-BG4-BI4</f>
        <v>0</v>
      </c>
      <c r="AF4" s="20">
        <f aca="true" t="shared" si="37" ref="AF4:AF67">-$BG4*$CK4-$BI4*$CL4</f>
        <v>0</v>
      </c>
      <c r="AG4" s="1">
        <f aca="true" t="shared" si="38" ref="AG4:AG67">-1000000*(BY4+BZ4)</f>
        <v>0</v>
      </c>
      <c r="AH4" s="92">
        <f aca="true" t="shared" si="39" ref="AH4:AH67">-$BF4*$CG4-$BH4*$CH4</f>
        <v>0</v>
      </c>
      <c r="AI4" s="1">
        <f aca="true" t="shared" si="40" ref="AI4:AI67">-$BF4*$CI4-$BH4*$CJ4</f>
        <v>0</v>
      </c>
      <c r="AJ4" s="1">
        <f aca="true" t="shared" si="41" ref="AJ4:AJ67">+R4</f>
        <v>0</v>
      </c>
      <c r="AK4" s="92">
        <f aca="true" t="shared" si="42" ref="AK4:AK67">-$BF4*$CM4-$BH4*$CN4</f>
        <v>0</v>
      </c>
      <c r="AL4" s="133">
        <f aca="true" t="shared" si="43" ref="AL4:AL67">SUM(AD4:AG4)+AI4+DZ4</f>
        <v>0</v>
      </c>
      <c r="AM4" s="134">
        <f aca="true" t="shared" si="44" ref="AM4:AM67">IF(AD4=0,0,AL4/AD4)</f>
        <v>0</v>
      </c>
      <c r="AN4" s="1">
        <f aca="true" t="shared" si="45" ref="AN4:AN67">+V4</f>
        <v>0</v>
      </c>
      <c r="AO4" s="1">
        <f t="shared" si="2"/>
        <v>0</v>
      </c>
      <c r="AP4" s="1">
        <f t="shared" si="3"/>
        <v>0</v>
      </c>
      <c r="AQ4" s="92">
        <f aca="true" t="shared" si="46" ref="AQ4:AQ67">+AL4+AP4</f>
        <v>0</v>
      </c>
      <c r="AR4" s="136">
        <f aca="true" t="shared" si="47" ref="AR4:AR67">IF((AN4+AO4)=0,0,AQ4/(AN4+AO4))</f>
        <v>0</v>
      </c>
      <c r="AY4" s="6"/>
      <c r="AZ4" s="6"/>
      <c r="BA4" s="6"/>
      <c r="BB4" s="6"/>
      <c r="BC4" s="6"/>
      <c r="BE4" s="6"/>
      <c r="BF4" s="6"/>
      <c r="BG4" s="6"/>
      <c r="BH4" s="6"/>
      <c r="BI4" s="6"/>
      <c r="BJ4" s="7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61">
        <f aca="true" t="shared" si="48" ref="CQ4:CR67">AZ4+BB4</f>
        <v>0</v>
      </c>
      <c r="CR4" s="61">
        <f t="shared" si="48"/>
        <v>0</v>
      </c>
      <c r="CS4" s="62">
        <f aca="true" t="shared" si="49" ref="CS4:CS67">IF(CR4&gt;0,CQ4/CR4,0)</f>
        <v>0</v>
      </c>
      <c r="CT4" s="61">
        <f aca="true" t="shared" si="50" ref="CT4:CU67">BF4+BH4</f>
        <v>0</v>
      </c>
      <c r="CU4" s="61">
        <f t="shared" si="50"/>
        <v>0</v>
      </c>
      <c r="CV4" s="62">
        <f aca="true" t="shared" si="51" ref="CV4:CV67">IF(CU4&gt;0,CT4/CU4,0)</f>
        <v>0</v>
      </c>
      <c r="CW4" s="62">
        <f aca="true" t="shared" si="52" ref="CW4:CW67">IF(BG4&gt;0,BF4/BG4,0)</f>
        <v>0</v>
      </c>
      <c r="CX4" s="62">
        <f aca="true" t="shared" si="53" ref="CX4:CX67">IF(BI4&gt;0,BH4/BI4,0)</f>
        <v>0</v>
      </c>
      <c r="CY4" s="63">
        <f aca="true" t="shared" si="54" ref="CY4:CY67">BD4+AX4</f>
        <v>0</v>
      </c>
      <c r="CZ4" s="64">
        <f aca="true" t="shared" si="55" ref="CZ4:DA67">BH4+BB4</f>
        <v>0</v>
      </c>
      <c r="DA4" s="64">
        <f t="shared" si="55"/>
        <v>0</v>
      </c>
      <c r="DB4" s="62">
        <f aca="true" t="shared" si="56" ref="DB4:DB67">IF(DA4&gt;0,CZ4/DA4,0)</f>
        <v>0</v>
      </c>
      <c r="DC4" s="64">
        <f aca="true" t="shared" si="57" ref="DC4:DD67">BF4+AZ4</f>
        <v>0</v>
      </c>
      <c r="DD4" s="64">
        <f t="shared" si="57"/>
        <v>0</v>
      </c>
      <c r="DE4" s="62">
        <f aca="true" t="shared" si="58" ref="DE4:DE67">IF(DD4&gt;0,DC4/DD4,0)</f>
        <v>0</v>
      </c>
      <c r="DF4" s="64">
        <f aca="true" t="shared" si="59" ref="DF4:DG67">DC4+CZ4</f>
        <v>0</v>
      </c>
      <c r="DG4" s="64">
        <f t="shared" si="59"/>
        <v>0</v>
      </c>
      <c r="DH4" s="62">
        <f aca="true" t="shared" si="60" ref="DH4:DH67">IF(DG4&gt;0,DF4/DG4,0)</f>
        <v>0</v>
      </c>
      <c r="DI4" s="65">
        <f aca="true" t="shared" si="61" ref="DI4:DI67">SUM(BQ4:BU4)</f>
        <v>0</v>
      </c>
      <c r="DJ4" s="65">
        <f aca="true" t="shared" si="62" ref="DJ4:DJ67">SUM(BV4:BX4)</f>
        <v>0</v>
      </c>
      <c r="DK4" s="65">
        <f aca="true" t="shared" si="63" ref="DK4:DK67">SUM(DI4,DJ4)</f>
        <v>0</v>
      </c>
      <c r="DL4" s="65">
        <f aca="true" t="shared" si="64" ref="DL4:DL67">SUM(BY4:BZ4)</f>
        <v>0</v>
      </c>
      <c r="DM4" s="65">
        <f aca="true" t="shared" si="65" ref="DM4:DM67">SUM(CA4:CB4)</f>
        <v>0</v>
      </c>
      <c r="DN4" s="65">
        <f aca="true" t="shared" si="66" ref="DN4:DN67">SUM(DM4,DL4)</f>
        <v>0</v>
      </c>
      <c r="DO4" s="67"/>
      <c r="DP4" s="66"/>
      <c r="DZ4" s="133">
        <f aca="true" t="shared" si="67" ref="DZ4:DZ67">AD4*-0.0375</f>
        <v>0</v>
      </c>
      <c r="EA4" s="133">
        <f aca="true" t="shared" si="68" ref="EA4:EA67">(L4*-0.0375)-DZ4</f>
        <v>0</v>
      </c>
      <c r="EB4" s="133">
        <f aca="true" t="shared" si="69" ref="EB4:EB67">EP4*-0.0375</f>
        <v>0</v>
      </c>
      <c r="EC4" s="133">
        <f aca="true" t="shared" si="70" ref="EC4:EC67">FT4*-0.0375</f>
        <v>0</v>
      </c>
      <c r="ED4" s="79"/>
      <c r="EE4" s="79"/>
      <c r="EF4" s="86">
        <f t="shared" si="4"/>
        <v>0</v>
      </c>
      <c r="EG4" s="86">
        <f t="shared" si="5"/>
        <v>0</v>
      </c>
      <c r="EH4" s="86">
        <f aca="true" t="shared" si="71" ref="EH4:EH67">EF4+EG4</f>
        <v>0</v>
      </c>
      <c r="EI4" s="20">
        <f aca="true" t="shared" si="72" ref="EI4:EJ67">(EF4+EL4)/(1+ED4)</f>
        <v>0</v>
      </c>
      <c r="EJ4" s="20">
        <f t="shared" si="72"/>
        <v>0</v>
      </c>
      <c r="EK4" s="1">
        <f aca="true" t="shared" si="73" ref="EK4:EK67">EI4+EJ4</f>
        <v>0</v>
      </c>
      <c r="EL4" s="20">
        <f aca="true" t="shared" si="74" ref="EL4:EL67">CC4*BF4</f>
        <v>0</v>
      </c>
      <c r="EM4" s="20">
        <f aca="true" t="shared" si="75" ref="EM4:EM67">CC4*BH4</f>
        <v>0</v>
      </c>
      <c r="EN4" s="1">
        <f aca="true" t="shared" si="76" ref="EN4:EN67">EL4+EM4</f>
        <v>0</v>
      </c>
      <c r="EO4" s="1">
        <f t="shared" si="6"/>
        <v>0</v>
      </c>
      <c r="EP4" s="1">
        <f aca="true" t="shared" si="77" ref="EP4:EP67">+EN4+EO4</f>
        <v>0</v>
      </c>
      <c r="EQ4" s="1">
        <f t="shared" si="7"/>
        <v>0</v>
      </c>
      <c r="ER4" s="20">
        <f aca="true" t="shared" si="78" ref="ER4:ER67">IF(DH4=0,0,((-$EL4/DH4)*$CK4)-(($EM4/DH4)*$CL4))</f>
        <v>0</v>
      </c>
      <c r="ES4" s="20"/>
      <c r="ET4" s="92">
        <f t="shared" si="8"/>
        <v>0</v>
      </c>
      <c r="EU4" s="1">
        <f t="shared" si="9"/>
        <v>0</v>
      </c>
      <c r="EV4" s="1"/>
      <c r="EW4" s="92">
        <f t="shared" si="10"/>
        <v>0</v>
      </c>
      <c r="EX4" s="133">
        <f>SUM(EP4:EV4)-ET4+EB4+FB4</f>
        <v>0</v>
      </c>
      <c r="EY4" s="134">
        <f aca="true" t="shared" si="79" ref="EY4:EY67">IF(EN4=0,0,EX4/EP4)</f>
        <v>0</v>
      </c>
      <c r="EZ4" s="1"/>
      <c r="FA4" s="1">
        <f aca="true" t="shared" si="80" ref="FA4:FA67">IF($CP4&lt;&gt;0,-EQ4*$CO4/$CP4,0)</f>
        <v>0</v>
      </c>
      <c r="FB4" s="1">
        <f aca="true" t="shared" si="81" ref="FB4:FB67">-(EZ4+FA4)*$CP4</f>
        <v>0</v>
      </c>
      <c r="FC4" s="92">
        <f aca="true" t="shared" si="82" ref="FC4:FC67">+EX4+FB4</f>
        <v>0</v>
      </c>
      <c r="FD4" s="136">
        <f aca="true" t="shared" si="83" ref="FD4:FD67">IF((EZ4+FA4)=0,0,FC4/(EZ4+FA4))</f>
        <v>0</v>
      </c>
      <c r="FF4" s="151"/>
      <c r="FG4" s="151"/>
      <c r="FH4" s="152"/>
      <c r="FJ4" s="1">
        <f aca="true" t="shared" si="84" ref="FJ4:FK67">EI4*ED4</f>
        <v>0</v>
      </c>
      <c r="FK4" s="1">
        <f t="shared" si="84"/>
        <v>0</v>
      </c>
      <c r="FL4" s="1">
        <f aca="true" t="shared" si="85" ref="FL4:FL67">FJ4+FK4</f>
        <v>0</v>
      </c>
      <c r="FM4" s="20">
        <f aca="true" t="shared" si="86" ref="FM4:FN67">FJ4+FP4</f>
        <v>0</v>
      </c>
      <c r="FN4" s="20">
        <f t="shared" si="86"/>
        <v>0</v>
      </c>
      <c r="FO4" s="20">
        <f aca="true" t="shared" si="87" ref="FO4:FO67">FM4+FN4</f>
        <v>0</v>
      </c>
      <c r="FP4" s="20">
        <f aca="true" t="shared" si="88" ref="FP4:FP67">CD4*BF4</f>
        <v>0</v>
      </c>
      <c r="FQ4" s="20">
        <f aca="true" t="shared" si="89" ref="FQ4:FQ67">CD4*BH4</f>
        <v>0</v>
      </c>
      <c r="FR4" s="20">
        <f aca="true" t="shared" si="90" ref="FR4:FR67">FQ4+FP4</f>
        <v>0</v>
      </c>
      <c r="FS4" s="138">
        <f t="shared" si="11"/>
        <v>0</v>
      </c>
      <c r="FT4" s="138">
        <f aca="true" t="shared" si="91" ref="FT4:FT67">+FR4+FS4</f>
        <v>0</v>
      </c>
      <c r="FU4" s="20">
        <f t="shared" si="12"/>
        <v>0</v>
      </c>
      <c r="FV4" s="138">
        <f aca="true" t="shared" si="92" ref="FV4:FV67">IF(DH4=0,0,((-$FP4/DH4)*$CK4)-(($FQ4/DH4)*$CL4))</f>
        <v>0</v>
      </c>
      <c r="FW4" s="87"/>
      <c r="FX4" s="92">
        <f t="shared" si="13"/>
        <v>0</v>
      </c>
      <c r="FY4" s="1">
        <f t="shared" si="14"/>
        <v>0</v>
      </c>
      <c r="FZ4" s="80"/>
      <c r="GA4" s="92">
        <f t="shared" si="15"/>
        <v>0</v>
      </c>
      <c r="GB4" s="137">
        <f>SUM(FT4:FZ4)-FX4+GF4+EC4</f>
        <v>0</v>
      </c>
      <c r="GC4" s="134">
        <f aca="true" t="shared" si="93" ref="GC4:GC67">IF(FR4=0,0,GB4/FT4)</f>
        <v>0</v>
      </c>
      <c r="GD4" s="1"/>
      <c r="GE4" s="1">
        <f aca="true" t="shared" si="94" ref="GE4:GE67">IF($CP4&lt;&gt;0,-FU4*$CO4/$CP4,0)</f>
        <v>0</v>
      </c>
      <c r="GF4" s="1">
        <f aca="true" t="shared" si="95" ref="GF4:GF67">-(GD4+GE4)*$CP4</f>
        <v>0</v>
      </c>
      <c r="GG4" s="92">
        <f aca="true" t="shared" si="96" ref="GG4:GG67">+GB4+GF4</f>
        <v>0</v>
      </c>
      <c r="GH4" s="136">
        <f aca="true" t="shared" si="97" ref="GH4:GH67">IF((GD4+GE4)=0,0,GG4/(GD4+GE4))</f>
        <v>0</v>
      </c>
    </row>
    <row r="5" spans="9:190" ht="16.5">
      <c r="I5" s="1">
        <f t="shared" si="16"/>
        <v>0</v>
      </c>
      <c r="J5" s="1">
        <f t="shared" si="17"/>
        <v>0</v>
      </c>
      <c r="K5" s="1">
        <f t="shared" si="18"/>
        <v>0</v>
      </c>
      <c r="L5" s="1">
        <f t="shared" si="19"/>
        <v>0</v>
      </c>
      <c r="M5" s="1">
        <f t="shared" si="20"/>
        <v>0</v>
      </c>
      <c r="N5" s="20">
        <f t="shared" si="21"/>
        <v>0</v>
      </c>
      <c r="O5" s="1">
        <f t="shared" si="22"/>
        <v>0</v>
      </c>
      <c r="P5" s="92">
        <f t="shared" si="23"/>
        <v>0</v>
      </c>
      <c r="Q5" s="1">
        <f t="shared" si="24"/>
        <v>0</v>
      </c>
      <c r="R5" s="1">
        <f t="shared" si="25"/>
        <v>0</v>
      </c>
      <c r="S5" s="92">
        <f t="shared" si="26"/>
        <v>0</v>
      </c>
      <c r="T5" s="133">
        <f t="shared" si="27"/>
        <v>0</v>
      </c>
      <c r="U5" s="134">
        <f t="shared" si="28"/>
        <v>0</v>
      </c>
      <c r="V5" s="1">
        <f t="shared" si="29"/>
        <v>0</v>
      </c>
      <c r="W5" s="1">
        <f t="shared" si="0"/>
        <v>0</v>
      </c>
      <c r="X5" s="1">
        <f t="shared" si="1"/>
        <v>0</v>
      </c>
      <c r="Y5" s="92">
        <f t="shared" si="30"/>
        <v>0</v>
      </c>
      <c r="Z5" s="136">
        <f t="shared" si="31"/>
        <v>0</v>
      </c>
      <c r="AA5" s="1">
        <f t="shared" si="32"/>
        <v>0</v>
      </c>
      <c r="AB5" s="1">
        <f t="shared" si="33"/>
        <v>0</v>
      </c>
      <c r="AC5" s="1">
        <f t="shared" si="34"/>
        <v>0</v>
      </c>
      <c r="AD5" s="1">
        <f t="shared" si="35"/>
        <v>0</v>
      </c>
      <c r="AE5" s="1">
        <f t="shared" si="36"/>
        <v>0</v>
      </c>
      <c r="AF5" s="20">
        <f t="shared" si="37"/>
        <v>0</v>
      </c>
      <c r="AG5" s="1">
        <f t="shared" si="38"/>
        <v>0</v>
      </c>
      <c r="AH5" s="92">
        <f t="shared" si="39"/>
        <v>0</v>
      </c>
      <c r="AI5" s="1">
        <f t="shared" si="40"/>
        <v>0</v>
      </c>
      <c r="AJ5" s="1">
        <f t="shared" si="41"/>
        <v>0</v>
      </c>
      <c r="AK5" s="92">
        <f t="shared" si="42"/>
        <v>0</v>
      </c>
      <c r="AL5" s="133">
        <f t="shared" si="43"/>
        <v>0</v>
      </c>
      <c r="AM5" s="134">
        <f t="shared" si="44"/>
        <v>0</v>
      </c>
      <c r="AN5" s="1">
        <f t="shared" si="45"/>
        <v>0</v>
      </c>
      <c r="AO5" s="1">
        <f t="shared" si="2"/>
        <v>0</v>
      </c>
      <c r="AP5" s="1">
        <f t="shared" si="3"/>
        <v>0</v>
      </c>
      <c r="AQ5" s="92">
        <f t="shared" si="46"/>
        <v>0</v>
      </c>
      <c r="AR5" s="136">
        <f t="shared" si="47"/>
        <v>0</v>
      </c>
      <c r="AY5" s="6"/>
      <c r="AZ5" s="6"/>
      <c r="BA5" s="6"/>
      <c r="BB5" s="6"/>
      <c r="BC5" s="6"/>
      <c r="BE5" s="6"/>
      <c r="BF5" s="6"/>
      <c r="BG5" s="6"/>
      <c r="BH5" s="6"/>
      <c r="BI5" s="6"/>
      <c r="BJ5" s="7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61">
        <f t="shared" si="48"/>
        <v>0</v>
      </c>
      <c r="CR5" s="61">
        <f t="shared" si="48"/>
        <v>0</v>
      </c>
      <c r="CS5" s="62">
        <f t="shared" si="49"/>
        <v>0</v>
      </c>
      <c r="CT5" s="61">
        <f t="shared" si="50"/>
        <v>0</v>
      </c>
      <c r="CU5" s="61">
        <f t="shared" si="50"/>
        <v>0</v>
      </c>
      <c r="CV5" s="62">
        <f t="shared" si="51"/>
        <v>0</v>
      </c>
      <c r="CW5" s="62">
        <f t="shared" si="52"/>
        <v>0</v>
      </c>
      <c r="CX5" s="62">
        <f t="shared" si="53"/>
        <v>0</v>
      </c>
      <c r="CY5" s="63">
        <f t="shared" si="54"/>
        <v>0</v>
      </c>
      <c r="CZ5" s="64">
        <f t="shared" si="55"/>
        <v>0</v>
      </c>
      <c r="DA5" s="64">
        <f t="shared" si="55"/>
        <v>0</v>
      </c>
      <c r="DB5" s="62">
        <f t="shared" si="56"/>
        <v>0</v>
      </c>
      <c r="DC5" s="64">
        <f t="shared" si="57"/>
        <v>0</v>
      </c>
      <c r="DD5" s="64">
        <f t="shared" si="57"/>
        <v>0</v>
      </c>
      <c r="DE5" s="62">
        <f t="shared" si="58"/>
        <v>0</v>
      </c>
      <c r="DF5" s="64">
        <f t="shared" si="59"/>
        <v>0</v>
      </c>
      <c r="DG5" s="64">
        <f t="shared" si="59"/>
        <v>0</v>
      </c>
      <c r="DH5" s="62">
        <f t="shared" si="60"/>
        <v>0</v>
      </c>
      <c r="DI5" s="65">
        <f t="shared" si="61"/>
        <v>0</v>
      </c>
      <c r="DJ5" s="65">
        <f t="shared" si="62"/>
        <v>0</v>
      </c>
      <c r="DK5" s="65">
        <f t="shared" si="63"/>
        <v>0</v>
      </c>
      <c r="DL5" s="65">
        <f t="shared" si="64"/>
        <v>0</v>
      </c>
      <c r="DM5" s="65">
        <f t="shared" si="65"/>
        <v>0</v>
      </c>
      <c r="DN5" s="65">
        <f t="shared" si="66"/>
        <v>0</v>
      </c>
      <c r="DO5" s="67"/>
      <c r="DP5" s="66"/>
      <c r="DZ5" s="133">
        <f t="shared" si="67"/>
        <v>0</v>
      </c>
      <c r="EA5" s="133">
        <f t="shared" si="68"/>
        <v>0</v>
      </c>
      <c r="EB5" s="133">
        <f t="shared" si="69"/>
        <v>0</v>
      </c>
      <c r="EC5" s="133">
        <f t="shared" si="70"/>
        <v>0</v>
      </c>
      <c r="ED5" s="79"/>
      <c r="EE5" s="79"/>
      <c r="EF5" s="86">
        <f t="shared" si="4"/>
        <v>0</v>
      </c>
      <c r="EG5" s="86">
        <f t="shared" si="5"/>
        <v>0</v>
      </c>
      <c r="EH5" s="86">
        <f t="shared" si="71"/>
        <v>0</v>
      </c>
      <c r="EI5" s="20">
        <f t="shared" si="72"/>
        <v>0</v>
      </c>
      <c r="EJ5" s="20">
        <f t="shared" si="72"/>
        <v>0</v>
      </c>
      <c r="EK5" s="1">
        <f t="shared" si="73"/>
        <v>0</v>
      </c>
      <c r="EL5" s="20">
        <f t="shared" si="74"/>
        <v>0</v>
      </c>
      <c r="EM5" s="20">
        <f t="shared" si="75"/>
        <v>0</v>
      </c>
      <c r="EN5" s="1">
        <f t="shared" si="76"/>
        <v>0</v>
      </c>
      <c r="EO5" s="1">
        <f t="shared" si="6"/>
        <v>0</v>
      </c>
      <c r="EP5" s="1">
        <f t="shared" si="77"/>
        <v>0</v>
      </c>
      <c r="EQ5" s="1">
        <f t="shared" si="7"/>
        <v>0</v>
      </c>
      <c r="ER5" s="20">
        <f t="shared" si="78"/>
        <v>0</v>
      </c>
      <c r="ES5" s="20"/>
      <c r="ET5" s="92">
        <f t="shared" si="8"/>
        <v>0</v>
      </c>
      <c r="EU5" s="1">
        <f t="shared" si="9"/>
        <v>0</v>
      </c>
      <c r="EV5" s="1"/>
      <c r="EW5" s="92">
        <f t="shared" si="10"/>
        <v>0</v>
      </c>
      <c r="EX5" s="133">
        <f>SUM(EP5:EV5)-ET5+EB5+FB5</f>
        <v>0</v>
      </c>
      <c r="EY5" s="134">
        <f t="shared" si="79"/>
        <v>0</v>
      </c>
      <c r="EZ5" s="1"/>
      <c r="FA5" s="1">
        <f t="shared" si="80"/>
        <v>0</v>
      </c>
      <c r="FB5" s="1">
        <f t="shared" si="81"/>
        <v>0</v>
      </c>
      <c r="FC5" s="92">
        <f t="shared" si="82"/>
        <v>0</v>
      </c>
      <c r="FD5" s="136">
        <f t="shared" si="83"/>
        <v>0</v>
      </c>
      <c r="FF5" s="151"/>
      <c r="FG5" s="151"/>
      <c r="FH5" s="152"/>
      <c r="FJ5" s="1">
        <f t="shared" si="84"/>
        <v>0</v>
      </c>
      <c r="FK5" s="1">
        <f t="shared" si="84"/>
        <v>0</v>
      </c>
      <c r="FL5" s="1">
        <f t="shared" si="85"/>
        <v>0</v>
      </c>
      <c r="FM5" s="20">
        <f t="shared" si="86"/>
        <v>0</v>
      </c>
      <c r="FN5" s="20">
        <f t="shared" si="86"/>
        <v>0</v>
      </c>
      <c r="FO5" s="20">
        <f t="shared" si="87"/>
        <v>0</v>
      </c>
      <c r="FP5" s="20">
        <f t="shared" si="88"/>
        <v>0</v>
      </c>
      <c r="FQ5" s="20">
        <f t="shared" si="89"/>
        <v>0</v>
      </c>
      <c r="FR5" s="20">
        <f t="shared" si="90"/>
        <v>0</v>
      </c>
      <c r="FS5" s="138">
        <f t="shared" si="11"/>
        <v>0</v>
      </c>
      <c r="FT5" s="138">
        <f t="shared" si="91"/>
        <v>0</v>
      </c>
      <c r="FU5" s="20">
        <f t="shared" si="12"/>
        <v>0</v>
      </c>
      <c r="FV5" s="138">
        <f t="shared" si="92"/>
        <v>0</v>
      </c>
      <c r="FW5" s="87"/>
      <c r="FX5" s="92">
        <f t="shared" si="13"/>
        <v>0</v>
      </c>
      <c r="FY5" s="1">
        <f t="shared" si="14"/>
        <v>0</v>
      </c>
      <c r="FZ5" s="80"/>
      <c r="GA5" s="92">
        <f t="shared" si="15"/>
        <v>0</v>
      </c>
      <c r="GB5" s="137">
        <f>SUM(FT5:FZ5)-FX5+GF5+EC5</f>
        <v>0</v>
      </c>
      <c r="GC5" s="134">
        <f t="shared" si="93"/>
        <v>0</v>
      </c>
      <c r="GD5" s="1"/>
      <c r="GE5" s="1">
        <f t="shared" si="94"/>
        <v>0</v>
      </c>
      <c r="GF5" s="1">
        <f t="shared" si="95"/>
        <v>0</v>
      </c>
      <c r="GG5" s="92">
        <f t="shared" si="96"/>
        <v>0</v>
      </c>
      <c r="GH5" s="136">
        <f t="shared" si="97"/>
        <v>0</v>
      </c>
    </row>
    <row r="6" spans="9:190" ht="16.5">
      <c r="I6" s="1">
        <f t="shared" si="16"/>
        <v>0</v>
      </c>
      <c r="J6" s="1">
        <f t="shared" si="17"/>
        <v>0</v>
      </c>
      <c r="K6" s="1">
        <f t="shared" si="18"/>
        <v>0</v>
      </c>
      <c r="L6" s="1">
        <f t="shared" si="19"/>
        <v>0</v>
      </c>
      <c r="M6" s="1">
        <f t="shared" si="20"/>
        <v>0</v>
      </c>
      <c r="N6" s="20">
        <f t="shared" si="21"/>
        <v>0</v>
      </c>
      <c r="O6" s="1">
        <f t="shared" si="22"/>
        <v>0</v>
      </c>
      <c r="P6" s="92">
        <f t="shared" si="23"/>
        <v>0</v>
      </c>
      <c r="Q6" s="1">
        <f t="shared" si="24"/>
        <v>0</v>
      </c>
      <c r="R6" s="1">
        <f t="shared" si="25"/>
        <v>0</v>
      </c>
      <c r="S6" s="92">
        <f t="shared" si="26"/>
        <v>0</v>
      </c>
      <c r="T6" s="133">
        <f t="shared" si="27"/>
        <v>0</v>
      </c>
      <c r="U6" s="134">
        <f t="shared" si="28"/>
        <v>0</v>
      </c>
      <c r="V6" s="1">
        <f t="shared" si="29"/>
        <v>0</v>
      </c>
      <c r="W6" s="1">
        <f t="shared" si="0"/>
        <v>0</v>
      </c>
      <c r="X6" s="1">
        <f t="shared" si="1"/>
        <v>0</v>
      </c>
      <c r="Y6" s="92">
        <f t="shared" si="30"/>
        <v>0</v>
      </c>
      <c r="Z6" s="136">
        <f t="shared" si="31"/>
        <v>0</v>
      </c>
      <c r="AA6" s="1">
        <f t="shared" si="32"/>
        <v>0</v>
      </c>
      <c r="AB6" s="1">
        <f t="shared" si="33"/>
        <v>0</v>
      </c>
      <c r="AC6" s="1">
        <f t="shared" si="34"/>
        <v>0</v>
      </c>
      <c r="AD6" s="1">
        <f t="shared" si="35"/>
        <v>0</v>
      </c>
      <c r="AE6" s="1">
        <f t="shared" si="36"/>
        <v>0</v>
      </c>
      <c r="AF6" s="20">
        <f t="shared" si="37"/>
        <v>0</v>
      </c>
      <c r="AG6" s="1">
        <f t="shared" si="38"/>
        <v>0</v>
      </c>
      <c r="AH6" s="92">
        <f t="shared" si="39"/>
        <v>0</v>
      </c>
      <c r="AI6" s="1">
        <f t="shared" si="40"/>
        <v>0</v>
      </c>
      <c r="AJ6" s="1">
        <f t="shared" si="41"/>
        <v>0</v>
      </c>
      <c r="AK6" s="92">
        <f t="shared" si="42"/>
        <v>0</v>
      </c>
      <c r="AL6" s="133">
        <f t="shared" si="43"/>
        <v>0</v>
      </c>
      <c r="AM6" s="134">
        <f t="shared" si="44"/>
        <v>0</v>
      </c>
      <c r="AN6" s="1">
        <f t="shared" si="45"/>
        <v>0</v>
      </c>
      <c r="AO6" s="1">
        <f t="shared" si="2"/>
        <v>0</v>
      </c>
      <c r="AP6" s="1">
        <f t="shared" si="3"/>
        <v>0</v>
      </c>
      <c r="AQ6" s="92">
        <f t="shared" si="46"/>
        <v>0</v>
      </c>
      <c r="AR6" s="136">
        <f t="shared" si="47"/>
        <v>0</v>
      </c>
      <c r="AY6" s="6"/>
      <c r="AZ6" s="6"/>
      <c r="BA6" s="6"/>
      <c r="BB6" s="6"/>
      <c r="BC6" s="6"/>
      <c r="BE6" s="6"/>
      <c r="BF6" s="6"/>
      <c r="BG6" s="6"/>
      <c r="BH6" s="6"/>
      <c r="BI6" s="6"/>
      <c r="BJ6" s="7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61">
        <f t="shared" si="48"/>
        <v>0</v>
      </c>
      <c r="CR6" s="61">
        <f t="shared" si="48"/>
        <v>0</v>
      </c>
      <c r="CS6" s="62">
        <f t="shared" si="49"/>
        <v>0</v>
      </c>
      <c r="CT6" s="61">
        <f t="shared" si="50"/>
        <v>0</v>
      </c>
      <c r="CU6" s="61">
        <f t="shared" si="50"/>
        <v>0</v>
      </c>
      <c r="CV6" s="62">
        <f t="shared" si="51"/>
        <v>0</v>
      </c>
      <c r="CW6" s="62">
        <f t="shared" si="52"/>
        <v>0</v>
      </c>
      <c r="CX6" s="62">
        <f t="shared" si="53"/>
        <v>0</v>
      </c>
      <c r="CY6" s="63">
        <f t="shared" si="54"/>
        <v>0</v>
      </c>
      <c r="CZ6" s="64">
        <f t="shared" si="55"/>
        <v>0</v>
      </c>
      <c r="DA6" s="64">
        <f t="shared" si="55"/>
        <v>0</v>
      </c>
      <c r="DB6" s="62">
        <f t="shared" si="56"/>
        <v>0</v>
      </c>
      <c r="DC6" s="64">
        <f t="shared" si="57"/>
        <v>0</v>
      </c>
      <c r="DD6" s="64">
        <f t="shared" si="57"/>
        <v>0</v>
      </c>
      <c r="DE6" s="62">
        <f t="shared" si="58"/>
        <v>0</v>
      </c>
      <c r="DF6" s="64">
        <f t="shared" si="59"/>
        <v>0</v>
      </c>
      <c r="DG6" s="64">
        <f t="shared" si="59"/>
        <v>0</v>
      </c>
      <c r="DH6" s="62">
        <f t="shared" si="60"/>
        <v>0</v>
      </c>
      <c r="DI6" s="65">
        <f t="shared" si="61"/>
        <v>0</v>
      </c>
      <c r="DJ6" s="65">
        <f t="shared" si="62"/>
        <v>0</v>
      </c>
      <c r="DK6" s="65">
        <f t="shared" si="63"/>
        <v>0</v>
      </c>
      <c r="DL6" s="65">
        <f t="shared" si="64"/>
        <v>0</v>
      </c>
      <c r="DM6" s="65">
        <f t="shared" si="65"/>
        <v>0</v>
      </c>
      <c r="DN6" s="65">
        <f t="shared" si="66"/>
        <v>0</v>
      </c>
      <c r="DO6" s="67"/>
      <c r="DP6" s="66"/>
      <c r="DZ6" s="133">
        <f t="shared" si="67"/>
        <v>0</v>
      </c>
      <c r="EA6" s="133">
        <f t="shared" si="68"/>
        <v>0</v>
      </c>
      <c r="EB6" s="133">
        <f t="shared" si="69"/>
        <v>0</v>
      </c>
      <c r="EC6" s="133">
        <f t="shared" si="70"/>
        <v>0</v>
      </c>
      <c r="ED6" s="79"/>
      <c r="EE6" s="79"/>
      <c r="EF6" s="86">
        <f t="shared" si="4"/>
        <v>0</v>
      </c>
      <c r="EG6" s="86">
        <f t="shared" si="5"/>
        <v>0</v>
      </c>
      <c r="EH6" s="86">
        <f t="shared" si="71"/>
        <v>0</v>
      </c>
      <c r="EI6" s="20">
        <f t="shared" si="72"/>
        <v>0</v>
      </c>
      <c r="EJ6" s="20">
        <f t="shared" si="72"/>
        <v>0</v>
      </c>
      <c r="EK6" s="1">
        <f t="shared" si="73"/>
        <v>0</v>
      </c>
      <c r="EL6" s="20">
        <f t="shared" si="74"/>
        <v>0</v>
      </c>
      <c r="EM6" s="20">
        <f t="shared" si="75"/>
        <v>0</v>
      </c>
      <c r="EN6" s="1">
        <f t="shared" si="76"/>
        <v>0</v>
      </c>
      <c r="EO6" s="1">
        <f t="shared" si="6"/>
        <v>0</v>
      </c>
      <c r="EP6" s="1">
        <f t="shared" si="77"/>
        <v>0</v>
      </c>
      <c r="EQ6" s="1">
        <f t="shared" si="7"/>
        <v>0</v>
      </c>
      <c r="ER6" s="20">
        <f t="shared" si="78"/>
        <v>0</v>
      </c>
      <c r="ES6" s="20"/>
      <c r="ET6" s="92">
        <f t="shared" si="8"/>
        <v>0</v>
      </c>
      <c r="EU6" s="1">
        <f t="shared" si="9"/>
        <v>0</v>
      </c>
      <c r="EV6" s="1"/>
      <c r="EW6" s="92">
        <f t="shared" si="10"/>
        <v>0</v>
      </c>
      <c r="EX6" s="133">
        <f>SUM(EP6:EV6)-ET6+EB6+FB6</f>
        <v>0</v>
      </c>
      <c r="EY6" s="134">
        <f t="shared" si="79"/>
        <v>0</v>
      </c>
      <c r="EZ6" s="1"/>
      <c r="FA6" s="1">
        <f t="shared" si="80"/>
        <v>0</v>
      </c>
      <c r="FB6" s="1">
        <f t="shared" si="81"/>
        <v>0</v>
      </c>
      <c r="FC6" s="92">
        <f t="shared" si="82"/>
        <v>0</v>
      </c>
      <c r="FD6" s="136">
        <f t="shared" si="83"/>
        <v>0</v>
      </c>
      <c r="FF6" s="151"/>
      <c r="FG6" s="151"/>
      <c r="FH6" s="152"/>
      <c r="FJ6" s="1">
        <f t="shared" si="84"/>
        <v>0</v>
      </c>
      <c r="FK6" s="1">
        <f t="shared" si="84"/>
        <v>0</v>
      </c>
      <c r="FL6" s="1">
        <f t="shared" si="85"/>
        <v>0</v>
      </c>
      <c r="FM6" s="20">
        <f t="shared" si="86"/>
        <v>0</v>
      </c>
      <c r="FN6" s="20">
        <f t="shared" si="86"/>
        <v>0</v>
      </c>
      <c r="FO6" s="20">
        <f t="shared" si="87"/>
        <v>0</v>
      </c>
      <c r="FP6" s="20">
        <f t="shared" si="88"/>
        <v>0</v>
      </c>
      <c r="FQ6" s="20">
        <f t="shared" si="89"/>
        <v>0</v>
      </c>
      <c r="FR6" s="20">
        <f t="shared" si="90"/>
        <v>0</v>
      </c>
      <c r="FS6" s="138">
        <f t="shared" si="11"/>
        <v>0</v>
      </c>
      <c r="FT6" s="138">
        <f t="shared" si="91"/>
        <v>0</v>
      </c>
      <c r="FU6" s="20">
        <f t="shared" si="12"/>
        <v>0</v>
      </c>
      <c r="FV6" s="138">
        <f t="shared" si="92"/>
        <v>0</v>
      </c>
      <c r="FW6" s="87"/>
      <c r="FX6" s="92">
        <f t="shared" si="13"/>
        <v>0</v>
      </c>
      <c r="FY6" s="1">
        <f t="shared" si="14"/>
        <v>0</v>
      </c>
      <c r="FZ6" s="80"/>
      <c r="GA6" s="92">
        <f t="shared" si="15"/>
        <v>0</v>
      </c>
      <c r="GB6" s="137">
        <f>SUM(FT6:FZ6)-FX6+GF6+EC6</f>
        <v>0</v>
      </c>
      <c r="GC6" s="134">
        <f t="shared" si="93"/>
        <v>0</v>
      </c>
      <c r="GD6" s="1"/>
      <c r="GE6" s="1">
        <f t="shared" si="94"/>
        <v>0</v>
      </c>
      <c r="GF6" s="1">
        <f t="shared" si="95"/>
        <v>0</v>
      </c>
      <c r="GG6" s="92">
        <f t="shared" si="96"/>
        <v>0</v>
      </c>
      <c r="GH6" s="136">
        <f t="shared" si="97"/>
        <v>0</v>
      </c>
    </row>
    <row r="7" spans="9:190" ht="16.5">
      <c r="I7" s="1">
        <f t="shared" si="16"/>
        <v>0</v>
      </c>
      <c r="J7" s="1">
        <f t="shared" si="17"/>
        <v>0</v>
      </c>
      <c r="K7" s="1">
        <f t="shared" si="18"/>
        <v>0</v>
      </c>
      <c r="L7" s="1">
        <f t="shared" si="19"/>
        <v>0</v>
      </c>
      <c r="M7" s="1">
        <f t="shared" si="20"/>
        <v>0</v>
      </c>
      <c r="N7" s="20">
        <f t="shared" si="21"/>
        <v>0</v>
      </c>
      <c r="O7" s="1">
        <f t="shared" si="22"/>
        <v>0</v>
      </c>
      <c r="P7" s="92">
        <f t="shared" si="23"/>
        <v>0</v>
      </c>
      <c r="Q7" s="1">
        <f t="shared" si="24"/>
        <v>0</v>
      </c>
      <c r="R7" s="1">
        <f t="shared" si="25"/>
        <v>0</v>
      </c>
      <c r="S7" s="92">
        <f t="shared" si="26"/>
        <v>0</v>
      </c>
      <c r="T7" s="133">
        <f t="shared" si="27"/>
        <v>0</v>
      </c>
      <c r="U7" s="134">
        <f t="shared" si="28"/>
        <v>0</v>
      </c>
      <c r="V7" s="1">
        <f t="shared" si="29"/>
        <v>0</v>
      </c>
      <c r="W7" s="1">
        <f t="shared" si="0"/>
        <v>0</v>
      </c>
      <c r="X7" s="1">
        <f t="shared" si="1"/>
        <v>0</v>
      </c>
      <c r="Y7" s="92">
        <f t="shared" si="30"/>
        <v>0</v>
      </c>
      <c r="Z7" s="136">
        <f t="shared" si="31"/>
        <v>0</v>
      </c>
      <c r="AA7" s="1">
        <f t="shared" si="32"/>
        <v>0</v>
      </c>
      <c r="AB7" s="1">
        <f t="shared" si="33"/>
        <v>0</v>
      </c>
      <c r="AC7" s="1">
        <f t="shared" si="34"/>
        <v>0</v>
      </c>
      <c r="AD7" s="1">
        <f t="shared" si="35"/>
        <v>0</v>
      </c>
      <c r="AE7" s="1">
        <f t="shared" si="36"/>
        <v>0</v>
      </c>
      <c r="AF7" s="20">
        <f t="shared" si="37"/>
        <v>0</v>
      </c>
      <c r="AG7" s="1">
        <f t="shared" si="38"/>
        <v>0</v>
      </c>
      <c r="AH7" s="92">
        <f t="shared" si="39"/>
        <v>0</v>
      </c>
      <c r="AI7" s="1">
        <f t="shared" si="40"/>
        <v>0</v>
      </c>
      <c r="AJ7" s="1">
        <f t="shared" si="41"/>
        <v>0</v>
      </c>
      <c r="AK7" s="92">
        <f t="shared" si="42"/>
        <v>0</v>
      </c>
      <c r="AL7" s="133">
        <f t="shared" si="43"/>
        <v>0</v>
      </c>
      <c r="AM7" s="134">
        <f t="shared" si="44"/>
        <v>0</v>
      </c>
      <c r="AN7" s="1">
        <f t="shared" si="45"/>
        <v>0</v>
      </c>
      <c r="AO7" s="1">
        <f t="shared" si="2"/>
        <v>0</v>
      </c>
      <c r="AP7" s="1">
        <f t="shared" si="3"/>
        <v>0</v>
      </c>
      <c r="AQ7" s="92">
        <f t="shared" si="46"/>
        <v>0</v>
      </c>
      <c r="AR7" s="136">
        <f t="shared" si="47"/>
        <v>0</v>
      </c>
      <c r="AY7" s="6"/>
      <c r="AZ7" s="6"/>
      <c r="BA7" s="6"/>
      <c r="BB7" s="6"/>
      <c r="BC7" s="6"/>
      <c r="BE7" s="6"/>
      <c r="BF7" s="6"/>
      <c r="BG7" s="6"/>
      <c r="BH7" s="6"/>
      <c r="BI7" s="6"/>
      <c r="BJ7" s="7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61">
        <f t="shared" si="48"/>
        <v>0</v>
      </c>
      <c r="CR7" s="61">
        <f t="shared" si="48"/>
        <v>0</v>
      </c>
      <c r="CS7" s="62">
        <f t="shared" si="49"/>
        <v>0</v>
      </c>
      <c r="CT7" s="61">
        <f t="shared" si="50"/>
        <v>0</v>
      </c>
      <c r="CU7" s="61">
        <f t="shared" si="50"/>
        <v>0</v>
      </c>
      <c r="CV7" s="62">
        <f t="shared" si="51"/>
        <v>0</v>
      </c>
      <c r="CW7" s="62">
        <f t="shared" si="52"/>
        <v>0</v>
      </c>
      <c r="CX7" s="62">
        <f t="shared" si="53"/>
        <v>0</v>
      </c>
      <c r="CY7" s="63">
        <f t="shared" si="54"/>
        <v>0</v>
      </c>
      <c r="CZ7" s="64">
        <f t="shared" si="55"/>
        <v>0</v>
      </c>
      <c r="DA7" s="64">
        <f t="shared" si="55"/>
        <v>0</v>
      </c>
      <c r="DB7" s="62">
        <f t="shared" si="56"/>
        <v>0</v>
      </c>
      <c r="DC7" s="64">
        <f t="shared" si="57"/>
        <v>0</v>
      </c>
      <c r="DD7" s="64">
        <f t="shared" si="57"/>
        <v>0</v>
      </c>
      <c r="DE7" s="62">
        <f t="shared" si="58"/>
        <v>0</v>
      </c>
      <c r="DF7" s="64">
        <f t="shared" si="59"/>
        <v>0</v>
      </c>
      <c r="DG7" s="64">
        <f t="shared" si="59"/>
        <v>0</v>
      </c>
      <c r="DH7" s="62">
        <f t="shared" si="60"/>
        <v>0</v>
      </c>
      <c r="DI7" s="65">
        <f t="shared" si="61"/>
        <v>0</v>
      </c>
      <c r="DJ7" s="65">
        <f t="shared" si="62"/>
        <v>0</v>
      </c>
      <c r="DK7" s="65">
        <f t="shared" si="63"/>
        <v>0</v>
      </c>
      <c r="DL7" s="65">
        <f t="shared" si="64"/>
        <v>0</v>
      </c>
      <c r="DM7" s="65">
        <f t="shared" si="65"/>
        <v>0</v>
      </c>
      <c r="DN7" s="65">
        <f t="shared" si="66"/>
        <v>0</v>
      </c>
      <c r="DO7" s="67"/>
      <c r="DP7" s="66"/>
      <c r="DZ7" s="133">
        <f t="shared" si="67"/>
        <v>0</v>
      </c>
      <c r="EA7" s="133">
        <f t="shared" si="68"/>
        <v>0</v>
      </c>
      <c r="EB7" s="133">
        <f t="shared" si="69"/>
        <v>0</v>
      </c>
      <c r="EC7" s="133">
        <f t="shared" si="70"/>
        <v>0</v>
      </c>
      <c r="ED7" s="79"/>
      <c r="EE7" s="79"/>
      <c r="EF7" s="86">
        <f t="shared" si="4"/>
        <v>0</v>
      </c>
      <c r="EG7" s="86">
        <f t="shared" si="5"/>
        <v>0</v>
      </c>
      <c r="EH7" s="86">
        <f t="shared" si="71"/>
        <v>0</v>
      </c>
      <c r="EI7" s="20">
        <f t="shared" si="72"/>
        <v>0</v>
      </c>
      <c r="EJ7" s="20">
        <f t="shared" si="72"/>
        <v>0</v>
      </c>
      <c r="EK7" s="1">
        <f t="shared" si="73"/>
        <v>0</v>
      </c>
      <c r="EL7" s="20">
        <f t="shared" si="74"/>
        <v>0</v>
      </c>
      <c r="EM7" s="20">
        <f t="shared" si="75"/>
        <v>0</v>
      </c>
      <c r="EN7" s="1">
        <f t="shared" si="76"/>
        <v>0</v>
      </c>
      <c r="EO7" s="1">
        <f t="shared" si="6"/>
        <v>0</v>
      </c>
      <c r="EP7" s="1">
        <f t="shared" si="77"/>
        <v>0</v>
      </c>
      <c r="EQ7" s="1">
        <f t="shared" si="7"/>
        <v>0</v>
      </c>
      <c r="ER7" s="20">
        <f t="shared" si="78"/>
        <v>0</v>
      </c>
      <c r="ES7" s="20"/>
      <c r="ET7" s="92">
        <f t="shared" si="8"/>
        <v>0</v>
      </c>
      <c r="EU7" s="1">
        <f t="shared" si="9"/>
        <v>0</v>
      </c>
      <c r="EV7" s="1"/>
      <c r="EW7" s="92">
        <f t="shared" si="10"/>
        <v>0</v>
      </c>
      <c r="EX7" s="133">
        <f>SUM(EP7:EV7)-ET7+EB7+FB7</f>
        <v>0</v>
      </c>
      <c r="EY7" s="134">
        <f t="shared" si="79"/>
        <v>0</v>
      </c>
      <c r="EZ7" s="1"/>
      <c r="FA7" s="1">
        <f t="shared" si="80"/>
        <v>0</v>
      </c>
      <c r="FB7" s="1">
        <f t="shared" si="81"/>
        <v>0</v>
      </c>
      <c r="FC7" s="92">
        <f t="shared" si="82"/>
        <v>0</v>
      </c>
      <c r="FD7" s="136">
        <f t="shared" si="83"/>
        <v>0</v>
      </c>
      <c r="FF7" s="151"/>
      <c r="FG7" s="151"/>
      <c r="FH7" s="152"/>
      <c r="FJ7" s="1">
        <f t="shared" si="84"/>
        <v>0</v>
      </c>
      <c r="FK7" s="1">
        <f t="shared" si="84"/>
        <v>0</v>
      </c>
      <c r="FL7" s="1">
        <f t="shared" si="85"/>
        <v>0</v>
      </c>
      <c r="FM7" s="20">
        <f t="shared" si="86"/>
        <v>0</v>
      </c>
      <c r="FN7" s="20">
        <f t="shared" si="86"/>
        <v>0</v>
      </c>
      <c r="FO7" s="20">
        <f t="shared" si="87"/>
        <v>0</v>
      </c>
      <c r="FP7" s="20">
        <f t="shared" si="88"/>
        <v>0</v>
      </c>
      <c r="FQ7" s="20">
        <f t="shared" si="89"/>
        <v>0</v>
      </c>
      <c r="FR7" s="20">
        <f t="shared" si="90"/>
        <v>0</v>
      </c>
      <c r="FS7" s="138">
        <f t="shared" si="11"/>
        <v>0</v>
      </c>
      <c r="FT7" s="138">
        <f t="shared" si="91"/>
        <v>0</v>
      </c>
      <c r="FU7" s="20">
        <f t="shared" si="12"/>
        <v>0</v>
      </c>
      <c r="FV7" s="138">
        <f t="shared" si="92"/>
        <v>0</v>
      </c>
      <c r="FW7" s="87"/>
      <c r="FX7" s="92">
        <f t="shared" si="13"/>
        <v>0</v>
      </c>
      <c r="FY7" s="1">
        <f t="shared" si="14"/>
        <v>0</v>
      </c>
      <c r="FZ7" s="80"/>
      <c r="GA7" s="92">
        <f t="shared" si="15"/>
        <v>0</v>
      </c>
      <c r="GB7" s="137">
        <f>SUM(FT7:FZ7)-FX7+GF7+EC7</f>
        <v>0</v>
      </c>
      <c r="GC7" s="134">
        <f t="shared" si="93"/>
        <v>0</v>
      </c>
      <c r="GD7" s="1"/>
      <c r="GE7" s="1">
        <f t="shared" si="94"/>
        <v>0</v>
      </c>
      <c r="GF7" s="1">
        <f t="shared" si="95"/>
        <v>0</v>
      </c>
      <c r="GG7" s="92">
        <f t="shared" si="96"/>
        <v>0</v>
      </c>
      <c r="GH7" s="136">
        <f t="shared" si="97"/>
        <v>0</v>
      </c>
    </row>
    <row r="8" spans="9:190" ht="16.5">
      <c r="I8" s="1">
        <f t="shared" si="16"/>
        <v>0</v>
      </c>
      <c r="J8" s="1">
        <f t="shared" si="17"/>
        <v>0</v>
      </c>
      <c r="K8" s="1">
        <f t="shared" si="18"/>
        <v>0</v>
      </c>
      <c r="L8" s="1">
        <f t="shared" si="19"/>
        <v>0</v>
      </c>
      <c r="M8" s="1">
        <f t="shared" si="20"/>
        <v>0</v>
      </c>
      <c r="N8" s="20">
        <f t="shared" si="21"/>
        <v>0</v>
      </c>
      <c r="O8" s="1">
        <f t="shared" si="22"/>
        <v>0</v>
      </c>
      <c r="P8" s="92">
        <f t="shared" si="23"/>
        <v>0</v>
      </c>
      <c r="Q8" s="1">
        <f t="shared" si="24"/>
        <v>0</v>
      </c>
      <c r="R8" s="1">
        <f t="shared" si="25"/>
        <v>0</v>
      </c>
      <c r="S8" s="92">
        <f t="shared" si="26"/>
        <v>0</v>
      </c>
      <c r="T8" s="133">
        <f t="shared" si="27"/>
        <v>0</v>
      </c>
      <c r="U8" s="134">
        <f t="shared" si="28"/>
        <v>0</v>
      </c>
      <c r="V8" s="1">
        <f t="shared" si="29"/>
        <v>0</v>
      </c>
      <c r="W8" s="1">
        <f t="shared" si="0"/>
        <v>0</v>
      </c>
      <c r="X8" s="1">
        <f t="shared" si="1"/>
        <v>0</v>
      </c>
      <c r="Y8" s="92">
        <f t="shared" si="30"/>
        <v>0</v>
      </c>
      <c r="Z8" s="136">
        <f t="shared" si="31"/>
        <v>0</v>
      </c>
      <c r="AA8" s="1">
        <f t="shared" si="32"/>
        <v>0</v>
      </c>
      <c r="AB8" s="1">
        <f t="shared" si="33"/>
        <v>0</v>
      </c>
      <c r="AC8" s="1">
        <f t="shared" si="34"/>
        <v>0</v>
      </c>
      <c r="AD8" s="1">
        <f t="shared" si="35"/>
        <v>0</v>
      </c>
      <c r="AE8" s="1">
        <f t="shared" si="36"/>
        <v>0</v>
      </c>
      <c r="AF8" s="20">
        <f t="shared" si="37"/>
        <v>0</v>
      </c>
      <c r="AG8" s="1">
        <f t="shared" si="38"/>
        <v>0</v>
      </c>
      <c r="AH8" s="92">
        <f t="shared" si="39"/>
        <v>0</v>
      </c>
      <c r="AI8" s="1">
        <f t="shared" si="40"/>
        <v>0</v>
      </c>
      <c r="AJ8" s="1">
        <f t="shared" si="41"/>
        <v>0</v>
      </c>
      <c r="AK8" s="92">
        <f t="shared" si="42"/>
        <v>0</v>
      </c>
      <c r="AL8" s="133">
        <f t="shared" si="43"/>
        <v>0</v>
      </c>
      <c r="AM8" s="134">
        <f t="shared" si="44"/>
        <v>0</v>
      </c>
      <c r="AN8" s="1">
        <f t="shared" si="45"/>
        <v>0</v>
      </c>
      <c r="AO8" s="1">
        <f t="shared" si="2"/>
        <v>0</v>
      </c>
      <c r="AP8" s="1">
        <f t="shared" si="3"/>
        <v>0</v>
      </c>
      <c r="AQ8" s="92">
        <f t="shared" si="46"/>
        <v>0</v>
      </c>
      <c r="AR8" s="136">
        <f t="shared" si="47"/>
        <v>0</v>
      </c>
      <c r="AY8" s="6"/>
      <c r="AZ8" s="6"/>
      <c r="BA8" s="6"/>
      <c r="BB8" s="6"/>
      <c r="BC8" s="6"/>
      <c r="BE8" s="6"/>
      <c r="BF8" s="6"/>
      <c r="BG8" s="6"/>
      <c r="BH8" s="6"/>
      <c r="BI8" s="6"/>
      <c r="BJ8" s="7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61">
        <f t="shared" si="48"/>
        <v>0</v>
      </c>
      <c r="CR8" s="61">
        <f t="shared" si="48"/>
        <v>0</v>
      </c>
      <c r="CS8" s="62">
        <f t="shared" si="49"/>
        <v>0</v>
      </c>
      <c r="CT8" s="61">
        <f t="shared" si="50"/>
        <v>0</v>
      </c>
      <c r="CU8" s="61">
        <f t="shared" si="50"/>
        <v>0</v>
      </c>
      <c r="CV8" s="62">
        <f t="shared" si="51"/>
        <v>0</v>
      </c>
      <c r="CW8" s="62">
        <f t="shared" si="52"/>
        <v>0</v>
      </c>
      <c r="CX8" s="62">
        <f t="shared" si="53"/>
        <v>0</v>
      </c>
      <c r="CY8" s="63">
        <f t="shared" si="54"/>
        <v>0</v>
      </c>
      <c r="CZ8" s="64">
        <f t="shared" si="55"/>
        <v>0</v>
      </c>
      <c r="DA8" s="64">
        <f t="shared" si="55"/>
        <v>0</v>
      </c>
      <c r="DB8" s="62">
        <f t="shared" si="56"/>
        <v>0</v>
      </c>
      <c r="DC8" s="64">
        <f t="shared" si="57"/>
        <v>0</v>
      </c>
      <c r="DD8" s="64">
        <f t="shared" si="57"/>
        <v>0</v>
      </c>
      <c r="DE8" s="62">
        <f t="shared" si="58"/>
        <v>0</v>
      </c>
      <c r="DF8" s="64">
        <f t="shared" si="59"/>
        <v>0</v>
      </c>
      <c r="DG8" s="64">
        <f t="shared" si="59"/>
        <v>0</v>
      </c>
      <c r="DH8" s="62">
        <f t="shared" si="60"/>
        <v>0</v>
      </c>
      <c r="DI8" s="65">
        <f t="shared" si="61"/>
        <v>0</v>
      </c>
      <c r="DJ8" s="65">
        <f t="shared" si="62"/>
        <v>0</v>
      </c>
      <c r="DK8" s="65">
        <f t="shared" si="63"/>
        <v>0</v>
      </c>
      <c r="DL8" s="65">
        <f t="shared" si="64"/>
        <v>0</v>
      </c>
      <c r="DM8" s="65">
        <f t="shared" si="65"/>
        <v>0</v>
      </c>
      <c r="DN8" s="65">
        <f t="shared" si="66"/>
        <v>0</v>
      </c>
      <c r="DO8" s="67"/>
      <c r="DP8" s="66"/>
      <c r="DZ8" s="133">
        <f t="shared" si="67"/>
        <v>0</v>
      </c>
      <c r="EA8" s="133">
        <f t="shared" si="68"/>
        <v>0</v>
      </c>
      <c r="EB8" s="133">
        <f t="shared" si="69"/>
        <v>0</v>
      </c>
      <c r="EC8" s="133">
        <f t="shared" si="70"/>
        <v>0</v>
      </c>
      <c r="ED8" s="79"/>
      <c r="EE8" s="79"/>
      <c r="EF8" s="86">
        <f t="shared" si="4"/>
        <v>0</v>
      </c>
      <c r="EG8" s="86">
        <f t="shared" si="5"/>
        <v>0</v>
      </c>
      <c r="EH8" s="86">
        <f t="shared" si="71"/>
        <v>0</v>
      </c>
      <c r="EI8" s="20">
        <f t="shared" si="72"/>
        <v>0</v>
      </c>
      <c r="EJ8" s="20">
        <f t="shared" si="72"/>
        <v>0</v>
      </c>
      <c r="EK8" s="1">
        <f t="shared" si="73"/>
        <v>0</v>
      </c>
      <c r="EL8" s="20">
        <f t="shared" si="74"/>
        <v>0</v>
      </c>
      <c r="EM8" s="20">
        <f t="shared" si="75"/>
        <v>0</v>
      </c>
      <c r="EN8" s="1">
        <f t="shared" si="76"/>
        <v>0</v>
      </c>
      <c r="EO8" s="1">
        <f t="shared" si="6"/>
        <v>0</v>
      </c>
      <c r="EP8" s="1">
        <f t="shared" si="77"/>
        <v>0</v>
      </c>
      <c r="EQ8" s="1">
        <f t="shared" si="7"/>
        <v>0</v>
      </c>
      <c r="ER8" s="20">
        <f t="shared" si="78"/>
        <v>0</v>
      </c>
      <c r="ES8" s="20"/>
      <c r="ET8" s="92">
        <f t="shared" si="8"/>
        <v>0</v>
      </c>
      <c r="EU8" s="1">
        <f t="shared" si="9"/>
        <v>0</v>
      </c>
      <c r="EV8" s="1"/>
      <c r="EW8" s="92">
        <f t="shared" si="10"/>
        <v>0</v>
      </c>
      <c r="EX8" s="133">
        <f>SUM(EP8:EV8)-ET8+EB8+FB8</f>
        <v>0</v>
      </c>
      <c r="EY8" s="134">
        <f t="shared" si="79"/>
        <v>0</v>
      </c>
      <c r="EZ8" s="1"/>
      <c r="FA8" s="1">
        <f t="shared" si="80"/>
        <v>0</v>
      </c>
      <c r="FB8" s="1">
        <f t="shared" si="81"/>
        <v>0</v>
      </c>
      <c r="FC8" s="92">
        <f t="shared" si="82"/>
        <v>0</v>
      </c>
      <c r="FD8" s="136">
        <f t="shared" si="83"/>
        <v>0</v>
      </c>
      <c r="FF8" s="151"/>
      <c r="FG8" s="151"/>
      <c r="FH8" s="152"/>
      <c r="FJ8" s="1">
        <f t="shared" si="84"/>
        <v>0</v>
      </c>
      <c r="FK8" s="1">
        <f t="shared" si="84"/>
        <v>0</v>
      </c>
      <c r="FL8" s="1">
        <f t="shared" si="85"/>
        <v>0</v>
      </c>
      <c r="FM8" s="20">
        <f t="shared" si="86"/>
        <v>0</v>
      </c>
      <c r="FN8" s="20">
        <f t="shared" si="86"/>
        <v>0</v>
      </c>
      <c r="FO8" s="20">
        <f t="shared" si="87"/>
        <v>0</v>
      </c>
      <c r="FP8" s="20">
        <f t="shared" si="88"/>
        <v>0</v>
      </c>
      <c r="FQ8" s="20">
        <f t="shared" si="89"/>
        <v>0</v>
      </c>
      <c r="FR8" s="20">
        <f t="shared" si="90"/>
        <v>0</v>
      </c>
      <c r="FS8" s="138">
        <f t="shared" si="11"/>
        <v>0</v>
      </c>
      <c r="FT8" s="138">
        <f t="shared" si="91"/>
        <v>0</v>
      </c>
      <c r="FU8" s="20">
        <f t="shared" si="12"/>
        <v>0</v>
      </c>
      <c r="FV8" s="138">
        <f t="shared" si="92"/>
        <v>0</v>
      </c>
      <c r="FW8" s="87"/>
      <c r="FX8" s="92">
        <f t="shared" si="13"/>
        <v>0</v>
      </c>
      <c r="FY8" s="1">
        <f t="shared" si="14"/>
        <v>0</v>
      </c>
      <c r="FZ8" s="80"/>
      <c r="GA8" s="92">
        <f t="shared" si="15"/>
        <v>0</v>
      </c>
      <c r="GB8" s="137">
        <f>SUM(FT8:FZ8)-FX8+GF8+EC8</f>
        <v>0</v>
      </c>
      <c r="GC8" s="134">
        <f t="shared" si="93"/>
        <v>0</v>
      </c>
      <c r="GD8" s="1"/>
      <c r="GE8" s="1">
        <f t="shared" si="94"/>
        <v>0</v>
      </c>
      <c r="GF8" s="1">
        <f t="shared" si="95"/>
        <v>0</v>
      </c>
      <c r="GG8" s="92">
        <f t="shared" si="96"/>
        <v>0</v>
      </c>
      <c r="GH8" s="136">
        <f t="shared" si="97"/>
        <v>0</v>
      </c>
    </row>
    <row r="9" spans="9:190" ht="16.5">
      <c r="I9" s="1">
        <f t="shared" si="16"/>
        <v>0</v>
      </c>
      <c r="J9" s="1">
        <f t="shared" si="17"/>
        <v>0</v>
      </c>
      <c r="K9" s="1">
        <f t="shared" si="18"/>
        <v>0</v>
      </c>
      <c r="L9" s="1">
        <f t="shared" si="19"/>
        <v>0</v>
      </c>
      <c r="M9" s="1">
        <f t="shared" si="20"/>
        <v>0</v>
      </c>
      <c r="N9" s="20">
        <f t="shared" si="21"/>
        <v>0</v>
      </c>
      <c r="O9" s="1">
        <f t="shared" si="22"/>
        <v>0</v>
      </c>
      <c r="P9" s="92">
        <f t="shared" si="23"/>
        <v>0</v>
      </c>
      <c r="Q9" s="1">
        <f t="shared" si="24"/>
        <v>0</v>
      </c>
      <c r="R9" s="1">
        <f t="shared" si="25"/>
        <v>0</v>
      </c>
      <c r="S9" s="92">
        <f t="shared" si="26"/>
        <v>0</v>
      </c>
      <c r="T9" s="133">
        <f t="shared" si="27"/>
        <v>0</v>
      </c>
      <c r="U9" s="134">
        <f t="shared" si="28"/>
        <v>0</v>
      </c>
      <c r="V9" s="1">
        <f t="shared" si="29"/>
        <v>0</v>
      </c>
      <c r="W9" s="1">
        <f t="shared" si="0"/>
        <v>0</v>
      </c>
      <c r="X9" s="1">
        <f t="shared" si="1"/>
        <v>0</v>
      </c>
      <c r="Y9" s="92">
        <f t="shared" si="30"/>
        <v>0</v>
      </c>
      <c r="Z9" s="136">
        <f t="shared" si="31"/>
        <v>0</v>
      </c>
      <c r="AA9" s="1">
        <f t="shared" si="32"/>
        <v>0</v>
      </c>
      <c r="AB9" s="1">
        <f t="shared" si="33"/>
        <v>0</v>
      </c>
      <c r="AC9" s="1">
        <f t="shared" si="34"/>
        <v>0</v>
      </c>
      <c r="AD9" s="1">
        <f t="shared" si="35"/>
        <v>0</v>
      </c>
      <c r="AE9" s="1">
        <f t="shared" si="36"/>
        <v>0</v>
      </c>
      <c r="AF9" s="20">
        <f t="shared" si="37"/>
        <v>0</v>
      </c>
      <c r="AG9" s="1">
        <f t="shared" si="38"/>
        <v>0</v>
      </c>
      <c r="AH9" s="92">
        <f t="shared" si="39"/>
        <v>0</v>
      </c>
      <c r="AI9" s="1">
        <f t="shared" si="40"/>
        <v>0</v>
      </c>
      <c r="AJ9" s="1">
        <f t="shared" si="41"/>
        <v>0</v>
      </c>
      <c r="AK9" s="92">
        <f t="shared" si="42"/>
        <v>0</v>
      </c>
      <c r="AL9" s="133">
        <f t="shared" si="43"/>
        <v>0</v>
      </c>
      <c r="AM9" s="134">
        <f t="shared" si="44"/>
        <v>0</v>
      </c>
      <c r="AN9" s="1">
        <f t="shared" si="45"/>
        <v>0</v>
      </c>
      <c r="AO9" s="1">
        <f t="shared" si="2"/>
        <v>0</v>
      </c>
      <c r="AP9" s="1">
        <f t="shared" si="3"/>
        <v>0</v>
      </c>
      <c r="AQ9" s="92">
        <f t="shared" si="46"/>
        <v>0</v>
      </c>
      <c r="AR9" s="136">
        <f t="shared" si="47"/>
        <v>0</v>
      </c>
      <c r="AY9" s="6"/>
      <c r="AZ9" s="6"/>
      <c r="BA9" s="6"/>
      <c r="BB9" s="6"/>
      <c r="BC9" s="6"/>
      <c r="BE9" s="6"/>
      <c r="BF9" s="6"/>
      <c r="BG9" s="6"/>
      <c r="BH9" s="6"/>
      <c r="BI9" s="6"/>
      <c r="BJ9" s="7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61">
        <f t="shared" si="48"/>
        <v>0</v>
      </c>
      <c r="CR9" s="61">
        <f t="shared" si="48"/>
        <v>0</v>
      </c>
      <c r="CS9" s="62">
        <f t="shared" si="49"/>
        <v>0</v>
      </c>
      <c r="CT9" s="61">
        <f t="shared" si="50"/>
        <v>0</v>
      </c>
      <c r="CU9" s="61">
        <f t="shared" si="50"/>
        <v>0</v>
      </c>
      <c r="CV9" s="62">
        <f t="shared" si="51"/>
        <v>0</v>
      </c>
      <c r="CW9" s="62">
        <f t="shared" si="52"/>
        <v>0</v>
      </c>
      <c r="CX9" s="62">
        <f t="shared" si="53"/>
        <v>0</v>
      </c>
      <c r="CY9" s="63">
        <f t="shared" si="54"/>
        <v>0</v>
      </c>
      <c r="CZ9" s="64">
        <f t="shared" si="55"/>
        <v>0</v>
      </c>
      <c r="DA9" s="64">
        <f t="shared" si="55"/>
        <v>0</v>
      </c>
      <c r="DB9" s="62">
        <f t="shared" si="56"/>
        <v>0</v>
      </c>
      <c r="DC9" s="64">
        <f t="shared" si="57"/>
        <v>0</v>
      </c>
      <c r="DD9" s="64">
        <f t="shared" si="57"/>
        <v>0</v>
      </c>
      <c r="DE9" s="62">
        <f t="shared" si="58"/>
        <v>0</v>
      </c>
      <c r="DF9" s="64">
        <f t="shared" si="59"/>
        <v>0</v>
      </c>
      <c r="DG9" s="64">
        <f t="shared" si="59"/>
        <v>0</v>
      </c>
      <c r="DH9" s="62">
        <f t="shared" si="60"/>
        <v>0</v>
      </c>
      <c r="DI9" s="65">
        <f t="shared" si="61"/>
        <v>0</v>
      </c>
      <c r="DJ9" s="65">
        <f t="shared" si="62"/>
        <v>0</v>
      </c>
      <c r="DK9" s="65">
        <f t="shared" si="63"/>
        <v>0</v>
      </c>
      <c r="DL9" s="65">
        <f t="shared" si="64"/>
        <v>0</v>
      </c>
      <c r="DM9" s="65">
        <f t="shared" si="65"/>
        <v>0</v>
      </c>
      <c r="DN9" s="65">
        <f t="shared" si="66"/>
        <v>0</v>
      </c>
      <c r="DO9" s="67"/>
      <c r="DP9" s="66"/>
      <c r="DZ9" s="133">
        <f t="shared" si="67"/>
        <v>0</v>
      </c>
      <c r="EA9" s="133">
        <f t="shared" si="68"/>
        <v>0</v>
      </c>
      <c r="EB9" s="133">
        <f t="shared" si="69"/>
        <v>0</v>
      </c>
      <c r="EC9" s="133">
        <f t="shared" si="70"/>
        <v>0</v>
      </c>
      <c r="ED9" s="79"/>
      <c r="EE9" s="79"/>
      <c r="EF9" s="86">
        <f t="shared" si="4"/>
        <v>0</v>
      </c>
      <c r="EG9" s="86">
        <f t="shared" si="5"/>
        <v>0</v>
      </c>
      <c r="EH9" s="86">
        <f t="shared" si="71"/>
        <v>0</v>
      </c>
      <c r="EI9" s="20">
        <f t="shared" si="72"/>
        <v>0</v>
      </c>
      <c r="EJ9" s="20">
        <f t="shared" si="72"/>
        <v>0</v>
      </c>
      <c r="EK9" s="1">
        <f t="shared" si="73"/>
        <v>0</v>
      </c>
      <c r="EL9" s="20">
        <f t="shared" si="74"/>
        <v>0</v>
      </c>
      <c r="EM9" s="20">
        <f t="shared" si="75"/>
        <v>0</v>
      </c>
      <c r="EN9" s="1">
        <f t="shared" si="76"/>
        <v>0</v>
      </c>
      <c r="EO9" s="1">
        <f t="shared" si="6"/>
        <v>0</v>
      </c>
      <c r="EP9" s="1">
        <f t="shared" si="77"/>
        <v>0</v>
      </c>
      <c r="EQ9" s="1">
        <f t="shared" si="7"/>
        <v>0</v>
      </c>
      <c r="ER9" s="20">
        <f t="shared" si="78"/>
        <v>0</v>
      </c>
      <c r="ES9" s="20"/>
      <c r="ET9" s="92">
        <f t="shared" si="8"/>
        <v>0</v>
      </c>
      <c r="EU9" s="1">
        <f t="shared" si="9"/>
        <v>0</v>
      </c>
      <c r="EV9" s="1"/>
      <c r="EW9" s="92">
        <f t="shared" si="10"/>
        <v>0</v>
      </c>
      <c r="EX9" s="133">
        <f>SUM(EP9:EV9)-ET9+EB9+FB9</f>
        <v>0</v>
      </c>
      <c r="EY9" s="134">
        <f t="shared" si="79"/>
        <v>0</v>
      </c>
      <c r="EZ9" s="1"/>
      <c r="FA9" s="1">
        <f t="shared" si="80"/>
        <v>0</v>
      </c>
      <c r="FB9" s="1">
        <f t="shared" si="81"/>
        <v>0</v>
      </c>
      <c r="FC9" s="92">
        <f t="shared" si="82"/>
        <v>0</v>
      </c>
      <c r="FD9" s="136">
        <f t="shared" si="83"/>
        <v>0</v>
      </c>
      <c r="FF9" s="151"/>
      <c r="FG9" s="151"/>
      <c r="FH9" s="152"/>
      <c r="FJ9" s="1">
        <f t="shared" si="84"/>
        <v>0</v>
      </c>
      <c r="FK9" s="1">
        <f t="shared" si="84"/>
        <v>0</v>
      </c>
      <c r="FL9" s="1">
        <f t="shared" si="85"/>
        <v>0</v>
      </c>
      <c r="FM9" s="20">
        <f t="shared" si="86"/>
        <v>0</v>
      </c>
      <c r="FN9" s="20">
        <f t="shared" si="86"/>
        <v>0</v>
      </c>
      <c r="FO9" s="20">
        <f t="shared" si="87"/>
        <v>0</v>
      </c>
      <c r="FP9" s="20">
        <f t="shared" si="88"/>
        <v>0</v>
      </c>
      <c r="FQ9" s="20">
        <f t="shared" si="89"/>
        <v>0</v>
      </c>
      <c r="FR9" s="20">
        <f t="shared" si="90"/>
        <v>0</v>
      </c>
      <c r="FS9" s="138">
        <f t="shared" si="11"/>
        <v>0</v>
      </c>
      <c r="FT9" s="138">
        <f t="shared" si="91"/>
        <v>0</v>
      </c>
      <c r="FU9" s="20">
        <f t="shared" si="12"/>
        <v>0</v>
      </c>
      <c r="FV9" s="138">
        <f t="shared" si="92"/>
        <v>0</v>
      </c>
      <c r="FW9" s="87"/>
      <c r="FX9" s="92">
        <f t="shared" si="13"/>
        <v>0</v>
      </c>
      <c r="FY9" s="1">
        <f t="shared" si="14"/>
        <v>0</v>
      </c>
      <c r="FZ9" s="80"/>
      <c r="GA9" s="92">
        <f t="shared" si="15"/>
        <v>0</v>
      </c>
      <c r="GB9" s="137">
        <f>SUM(FT9:FZ9)-FX9+GF9+EC9</f>
        <v>0</v>
      </c>
      <c r="GC9" s="134">
        <f t="shared" si="93"/>
        <v>0</v>
      </c>
      <c r="GD9" s="1"/>
      <c r="GE9" s="1">
        <f t="shared" si="94"/>
        <v>0</v>
      </c>
      <c r="GF9" s="1">
        <f t="shared" si="95"/>
        <v>0</v>
      </c>
      <c r="GG9" s="92">
        <f t="shared" si="96"/>
        <v>0</v>
      </c>
      <c r="GH9" s="136">
        <f t="shared" si="97"/>
        <v>0</v>
      </c>
    </row>
    <row r="10" spans="9:190" ht="16.5">
      <c r="I10" s="1">
        <f t="shared" si="16"/>
        <v>0</v>
      </c>
      <c r="J10" s="1">
        <f t="shared" si="17"/>
        <v>0</v>
      </c>
      <c r="K10" s="1">
        <f t="shared" si="18"/>
        <v>0</v>
      </c>
      <c r="L10" s="1">
        <f t="shared" si="19"/>
        <v>0</v>
      </c>
      <c r="M10" s="1">
        <f t="shared" si="20"/>
        <v>0</v>
      </c>
      <c r="N10" s="20">
        <f t="shared" si="21"/>
        <v>0</v>
      </c>
      <c r="O10" s="1">
        <f t="shared" si="22"/>
        <v>0</v>
      </c>
      <c r="P10" s="92">
        <f t="shared" si="23"/>
        <v>0</v>
      </c>
      <c r="Q10" s="1">
        <f t="shared" si="24"/>
        <v>0</v>
      </c>
      <c r="R10" s="1">
        <f t="shared" si="25"/>
        <v>0</v>
      </c>
      <c r="S10" s="92">
        <f t="shared" si="26"/>
        <v>0</v>
      </c>
      <c r="T10" s="133">
        <f t="shared" si="27"/>
        <v>0</v>
      </c>
      <c r="U10" s="134">
        <f t="shared" si="28"/>
        <v>0</v>
      </c>
      <c r="V10" s="1">
        <f t="shared" si="29"/>
        <v>0</v>
      </c>
      <c r="W10" s="1">
        <f t="shared" si="0"/>
        <v>0</v>
      </c>
      <c r="X10" s="1">
        <f t="shared" si="1"/>
        <v>0</v>
      </c>
      <c r="Y10" s="92">
        <f t="shared" si="30"/>
        <v>0</v>
      </c>
      <c r="Z10" s="136">
        <f t="shared" si="31"/>
        <v>0</v>
      </c>
      <c r="AA10" s="1">
        <f t="shared" si="32"/>
        <v>0</v>
      </c>
      <c r="AB10" s="1">
        <f t="shared" si="33"/>
        <v>0</v>
      </c>
      <c r="AC10" s="1">
        <f t="shared" si="34"/>
        <v>0</v>
      </c>
      <c r="AD10" s="1">
        <f t="shared" si="35"/>
        <v>0</v>
      </c>
      <c r="AE10" s="1">
        <f t="shared" si="36"/>
        <v>0</v>
      </c>
      <c r="AF10" s="20">
        <f t="shared" si="37"/>
        <v>0</v>
      </c>
      <c r="AG10" s="1">
        <f t="shared" si="38"/>
        <v>0</v>
      </c>
      <c r="AH10" s="92">
        <f t="shared" si="39"/>
        <v>0</v>
      </c>
      <c r="AI10" s="1">
        <f t="shared" si="40"/>
        <v>0</v>
      </c>
      <c r="AJ10" s="1">
        <f t="shared" si="41"/>
        <v>0</v>
      </c>
      <c r="AK10" s="92">
        <f t="shared" si="42"/>
        <v>0</v>
      </c>
      <c r="AL10" s="133">
        <f t="shared" si="43"/>
        <v>0</v>
      </c>
      <c r="AM10" s="134">
        <f t="shared" si="44"/>
        <v>0</v>
      </c>
      <c r="AN10" s="1">
        <f t="shared" si="45"/>
        <v>0</v>
      </c>
      <c r="AO10" s="1">
        <f t="shared" si="2"/>
        <v>0</v>
      </c>
      <c r="AP10" s="1">
        <f t="shared" si="3"/>
        <v>0</v>
      </c>
      <c r="AQ10" s="92">
        <f t="shared" si="46"/>
        <v>0</v>
      </c>
      <c r="AR10" s="136">
        <f t="shared" si="47"/>
        <v>0</v>
      </c>
      <c r="AY10" s="6"/>
      <c r="AZ10" s="6"/>
      <c r="BA10" s="6"/>
      <c r="BB10" s="6"/>
      <c r="BC10" s="6"/>
      <c r="BE10" s="6"/>
      <c r="BF10" s="6"/>
      <c r="BG10" s="6"/>
      <c r="BH10" s="6"/>
      <c r="BI10" s="6"/>
      <c r="BJ10" s="7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61">
        <f t="shared" si="48"/>
        <v>0</v>
      </c>
      <c r="CR10" s="61">
        <f t="shared" si="48"/>
        <v>0</v>
      </c>
      <c r="CS10" s="62">
        <f t="shared" si="49"/>
        <v>0</v>
      </c>
      <c r="CT10" s="61">
        <f t="shared" si="50"/>
        <v>0</v>
      </c>
      <c r="CU10" s="61">
        <f t="shared" si="50"/>
        <v>0</v>
      </c>
      <c r="CV10" s="62">
        <f t="shared" si="51"/>
        <v>0</v>
      </c>
      <c r="CW10" s="62">
        <f t="shared" si="52"/>
        <v>0</v>
      </c>
      <c r="CX10" s="62">
        <f t="shared" si="53"/>
        <v>0</v>
      </c>
      <c r="CY10" s="63">
        <f t="shared" si="54"/>
        <v>0</v>
      </c>
      <c r="CZ10" s="64">
        <f t="shared" si="55"/>
        <v>0</v>
      </c>
      <c r="DA10" s="64">
        <f t="shared" si="55"/>
        <v>0</v>
      </c>
      <c r="DB10" s="62">
        <f t="shared" si="56"/>
        <v>0</v>
      </c>
      <c r="DC10" s="64">
        <f t="shared" si="57"/>
        <v>0</v>
      </c>
      <c r="DD10" s="64">
        <f t="shared" si="57"/>
        <v>0</v>
      </c>
      <c r="DE10" s="62">
        <f t="shared" si="58"/>
        <v>0</v>
      </c>
      <c r="DF10" s="64">
        <f t="shared" si="59"/>
        <v>0</v>
      </c>
      <c r="DG10" s="64">
        <f t="shared" si="59"/>
        <v>0</v>
      </c>
      <c r="DH10" s="62">
        <f t="shared" si="60"/>
        <v>0</v>
      </c>
      <c r="DI10" s="65">
        <f t="shared" si="61"/>
        <v>0</v>
      </c>
      <c r="DJ10" s="65">
        <f t="shared" si="62"/>
        <v>0</v>
      </c>
      <c r="DK10" s="65">
        <f t="shared" si="63"/>
        <v>0</v>
      </c>
      <c r="DL10" s="65">
        <f t="shared" si="64"/>
        <v>0</v>
      </c>
      <c r="DM10" s="65">
        <f t="shared" si="65"/>
        <v>0</v>
      </c>
      <c r="DN10" s="65">
        <f t="shared" si="66"/>
        <v>0</v>
      </c>
      <c r="DO10" s="67"/>
      <c r="DP10" s="66"/>
      <c r="DZ10" s="133">
        <f t="shared" si="67"/>
        <v>0</v>
      </c>
      <c r="EA10" s="133">
        <f t="shared" si="68"/>
        <v>0</v>
      </c>
      <c r="EB10" s="133">
        <f t="shared" si="69"/>
        <v>0</v>
      </c>
      <c r="EC10" s="133">
        <f t="shared" si="70"/>
        <v>0</v>
      </c>
      <c r="ED10" s="79"/>
      <c r="EE10" s="79"/>
      <c r="EF10" s="86">
        <f t="shared" si="4"/>
        <v>0</v>
      </c>
      <c r="EG10" s="86">
        <f t="shared" si="5"/>
        <v>0</v>
      </c>
      <c r="EH10" s="86">
        <f t="shared" si="71"/>
        <v>0</v>
      </c>
      <c r="EI10" s="20">
        <f t="shared" si="72"/>
        <v>0</v>
      </c>
      <c r="EJ10" s="20">
        <f t="shared" si="72"/>
        <v>0</v>
      </c>
      <c r="EK10" s="1">
        <f t="shared" si="73"/>
        <v>0</v>
      </c>
      <c r="EL10" s="20">
        <f t="shared" si="74"/>
        <v>0</v>
      </c>
      <c r="EM10" s="20">
        <f t="shared" si="75"/>
        <v>0</v>
      </c>
      <c r="EN10" s="1">
        <f t="shared" si="76"/>
        <v>0</v>
      </c>
      <c r="EO10" s="1">
        <f t="shared" si="6"/>
        <v>0</v>
      </c>
      <c r="EP10" s="1">
        <f t="shared" si="77"/>
        <v>0</v>
      </c>
      <c r="EQ10" s="1">
        <f t="shared" si="7"/>
        <v>0</v>
      </c>
      <c r="ER10" s="20">
        <f t="shared" si="78"/>
        <v>0</v>
      </c>
      <c r="ES10" s="20"/>
      <c r="ET10" s="92">
        <f t="shared" si="8"/>
        <v>0</v>
      </c>
      <c r="EU10" s="1">
        <f t="shared" si="9"/>
        <v>0</v>
      </c>
      <c r="EV10" s="1"/>
      <c r="EW10" s="92">
        <f t="shared" si="10"/>
        <v>0</v>
      </c>
      <c r="EX10" s="133">
        <f>SUM(EP10:EV10)-ET10+EB10+FB10</f>
        <v>0</v>
      </c>
      <c r="EY10" s="134">
        <f t="shared" si="79"/>
        <v>0</v>
      </c>
      <c r="EZ10" s="1"/>
      <c r="FA10" s="1">
        <f t="shared" si="80"/>
        <v>0</v>
      </c>
      <c r="FB10" s="1">
        <f t="shared" si="81"/>
        <v>0</v>
      </c>
      <c r="FC10" s="92">
        <f t="shared" si="82"/>
        <v>0</v>
      </c>
      <c r="FD10" s="136">
        <f t="shared" si="83"/>
        <v>0</v>
      </c>
      <c r="FF10" s="151"/>
      <c r="FG10" s="151"/>
      <c r="FH10" s="152"/>
      <c r="FJ10" s="1">
        <f t="shared" si="84"/>
        <v>0</v>
      </c>
      <c r="FK10" s="1">
        <f t="shared" si="84"/>
        <v>0</v>
      </c>
      <c r="FL10" s="1">
        <f t="shared" si="85"/>
        <v>0</v>
      </c>
      <c r="FM10" s="20">
        <f t="shared" si="86"/>
        <v>0</v>
      </c>
      <c r="FN10" s="20">
        <f t="shared" si="86"/>
        <v>0</v>
      </c>
      <c r="FO10" s="20">
        <f t="shared" si="87"/>
        <v>0</v>
      </c>
      <c r="FP10" s="20">
        <f t="shared" si="88"/>
        <v>0</v>
      </c>
      <c r="FQ10" s="20">
        <f t="shared" si="89"/>
        <v>0</v>
      </c>
      <c r="FR10" s="20">
        <f t="shared" si="90"/>
        <v>0</v>
      </c>
      <c r="FS10" s="138">
        <f t="shared" si="11"/>
        <v>0</v>
      </c>
      <c r="FT10" s="138">
        <f t="shared" si="91"/>
        <v>0</v>
      </c>
      <c r="FU10" s="20">
        <f t="shared" si="12"/>
        <v>0</v>
      </c>
      <c r="FV10" s="138">
        <f t="shared" si="92"/>
        <v>0</v>
      </c>
      <c r="FW10" s="87"/>
      <c r="FX10" s="92">
        <f t="shared" si="13"/>
        <v>0</v>
      </c>
      <c r="FY10" s="1">
        <f t="shared" si="14"/>
        <v>0</v>
      </c>
      <c r="FZ10" s="80"/>
      <c r="GA10" s="92">
        <f t="shared" si="15"/>
        <v>0</v>
      </c>
      <c r="GB10" s="137">
        <f>SUM(FT10:FZ10)-FX10+GF10+EC10</f>
        <v>0</v>
      </c>
      <c r="GC10" s="134">
        <f t="shared" si="93"/>
        <v>0</v>
      </c>
      <c r="GD10" s="1"/>
      <c r="GE10" s="1">
        <f t="shared" si="94"/>
        <v>0</v>
      </c>
      <c r="GF10" s="1">
        <f t="shared" si="95"/>
        <v>0</v>
      </c>
      <c r="GG10" s="92">
        <f t="shared" si="96"/>
        <v>0</v>
      </c>
      <c r="GH10" s="136">
        <f t="shared" si="97"/>
        <v>0</v>
      </c>
    </row>
    <row r="11" spans="9:190" ht="16.5">
      <c r="I11" s="1">
        <f t="shared" si="16"/>
        <v>0</v>
      </c>
      <c r="J11" s="1">
        <f t="shared" si="17"/>
        <v>0</v>
      </c>
      <c r="K11" s="1">
        <f t="shared" si="18"/>
        <v>0</v>
      </c>
      <c r="L11" s="1">
        <f t="shared" si="19"/>
        <v>0</v>
      </c>
      <c r="M11" s="1">
        <f t="shared" si="20"/>
        <v>0</v>
      </c>
      <c r="N11" s="20">
        <f t="shared" si="21"/>
        <v>0</v>
      </c>
      <c r="O11" s="1">
        <f t="shared" si="22"/>
        <v>0</v>
      </c>
      <c r="P11" s="92">
        <f t="shared" si="23"/>
        <v>0</v>
      </c>
      <c r="Q11" s="1">
        <f t="shared" si="24"/>
        <v>0</v>
      </c>
      <c r="R11" s="1">
        <f t="shared" si="25"/>
        <v>0</v>
      </c>
      <c r="S11" s="92">
        <f t="shared" si="26"/>
        <v>0</v>
      </c>
      <c r="T11" s="133">
        <f t="shared" si="27"/>
        <v>0</v>
      </c>
      <c r="U11" s="134">
        <f t="shared" si="28"/>
        <v>0</v>
      </c>
      <c r="V11" s="1">
        <f t="shared" si="29"/>
        <v>0</v>
      </c>
      <c r="W11" s="1">
        <f t="shared" si="0"/>
        <v>0</v>
      </c>
      <c r="X11" s="1">
        <f t="shared" si="1"/>
        <v>0</v>
      </c>
      <c r="Y11" s="92">
        <f t="shared" si="30"/>
        <v>0</v>
      </c>
      <c r="Z11" s="136">
        <f t="shared" si="31"/>
        <v>0</v>
      </c>
      <c r="AA11" s="1">
        <f t="shared" si="32"/>
        <v>0</v>
      </c>
      <c r="AB11" s="1">
        <f t="shared" si="33"/>
        <v>0</v>
      </c>
      <c r="AC11" s="1">
        <f t="shared" si="34"/>
        <v>0</v>
      </c>
      <c r="AD11" s="1">
        <f t="shared" si="35"/>
        <v>0</v>
      </c>
      <c r="AE11" s="1">
        <f t="shared" si="36"/>
        <v>0</v>
      </c>
      <c r="AF11" s="20">
        <f t="shared" si="37"/>
        <v>0</v>
      </c>
      <c r="AG11" s="1">
        <f t="shared" si="38"/>
        <v>0</v>
      </c>
      <c r="AH11" s="92">
        <f t="shared" si="39"/>
        <v>0</v>
      </c>
      <c r="AI11" s="1">
        <f t="shared" si="40"/>
        <v>0</v>
      </c>
      <c r="AJ11" s="1">
        <f t="shared" si="41"/>
        <v>0</v>
      </c>
      <c r="AK11" s="92">
        <f t="shared" si="42"/>
        <v>0</v>
      </c>
      <c r="AL11" s="133">
        <f t="shared" si="43"/>
        <v>0</v>
      </c>
      <c r="AM11" s="134">
        <f t="shared" si="44"/>
        <v>0</v>
      </c>
      <c r="AN11" s="1">
        <f t="shared" si="45"/>
        <v>0</v>
      </c>
      <c r="AO11" s="1">
        <f t="shared" si="2"/>
        <v>0</v>
      </c>
      <c r="AP11" s="1">
        <f t="shared" si="3"/>
        <v>0</v>
      </c>
      <c r="AQ11" s="92">
        <f t="shared" si="46"/>
        <v>0</v>
      </c>
      <c r="AR11" s="136">
        <f t="shared" si="47"/>
        <v>0</v>
      </c>
      <c r="AY11" s="6"/>
      <c r="AZ11" s="6"/>
      <c r="BA11" s="6"/>
      <c r="BB11" s="6"/>
      <c r="BC11" s="6"/>
      <c r="BE11" s="6"/>
      <c r="BF11" s="6"/>
      <c r="BG11" s="6"/>
      <c r="BH11" s="6"/>
      <c r="BI11" s="6"/>
      <c r="BJ11" s="7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61">
        <f t="shared" si="48"/>
        <v>0</v>
      </c>
      <c r="CR11" s="61">
        <f t="shared" si="48"/>
        <v>0</v>
      </c>
      <c r="CS11" s="62">
        <f t="shared" si="49"/>
        <v>0</v>
      </c>
      <c r="CT11" s="61">
        <f t="shared" si="50"/>
        <v>0</v>
      </c>
      <c r="CU11" s="61">
        <f t="shared" si="50"/>
        <v>0</v>
      </c>
      <c r="CV11" s="62">
        <f t="shared" si="51"/>
        <v>0</v>
      </c>
      <c r="CW11" s="62">
        <f t="shared" si="52"/>
        <v>0</v>
      </c>
      <c r="CX11" s="62">
        <f t="shared" si="53"/>
        <v>0</v>
      </c>
      <c r="CY11" s="63">
        <f t="shared" si="54"/>
        <v>0</v>
      </c>
      <c r="CZ11" s="64">
        <f t="shared" si="55"/>
        <v>0</v>
      </c>
      <c r="DA11" s="64">
        <f t="shared" si="55"/>
        <v>0</v>
      </c>
      <c r="DB11" s="62">
        <f t="shared" si="56"/>
        <v>0</v>
      </c>
      <c r="DC11" s="64">
        <f t="shared" si="57"/>
        <v>0</v>
      </c>
      <c r="DD11" s="64">
        <f t="shared" si="57"/>
        <v>0</v>
      </c>
      <c r="DE11" s="62">
        <f t="shared" si="58"/>
        <v>0</v>
      </c>
      <c r="DF11" s="64">
        <f t="shared" si="59"/>
        <v>0</v>
      </c>
      <c r="DG11" s="64">
        <f t="shared" si="59"/>
        <v>0</v>
      </c>
      <c r="DH11" s="62">
        <f t="shared" si="60"/>
        <v>0</v>
      </c>
      <c r="DI11" s="65">
        <f t="shared" si="61"/>
        <v>0</v>
      </c>
      <c r="DJ11" s="65">
        <f t="shared" si="62"/>
        <v>0</v>
      </c>
      <c r="DK11" s="65">
        <f t="shared" si="63"/>
        <v>0</v>
      </c>
      <c r="DL11" s="65">
        <f t="shared" si="64"/>
        <v>0</v>
      </c>
      <c r="DM11" s="65">
        <f t="shared" si="65"/>
        <v>0</v>
      </c>
      <c r="DN11" s="65">
        <f t="shared" si="66"/>
        <v>0</v>
      </c>
      <c r="DO11" s="67"/>
      <c r="DP11" s="66"/>
      <c r="DZ11" s="133">
        <f t="shared" si="67"/>
        <v>0</v>
      </c>
      <c r="EA11" s="133">
        <f t="shared" si="68"/>
        <v>0</v>
      </c>
      <c r="EB11" s="133">
        <f t="shared" si="69"/>
        <v>0</v>
      </c>
      <c r="EC11" s="133">
        <f t="shared" si="70"/>
        <v>0</v>
      </c>
      <c r="ED11" s="79"/>
      <c r="EE11" s="79"/>
      <c r="EF11" s="86">
        <f t="shared" si="4"/>
        <v>0</v>
      </c>
      <c r="EG11" s="86">
        <f t="shared" si="5"/>
        <v>0</v>
      </c>
      <c r="EH11" s="86">
        <f t="shared" si="71"/>
        <v>0</v>
      </c>
      <c r="EI11" s="20">
        <f t="shared" si="72"/>
        <v>0</v>
      </c>
      <c r="EJ11" s="20">
        <f t="shared" si="72"/>
        <v>0</v>
      </c>
      <c r="EK11" s="1">
        <f t="shared" si="73"/>
        <v>0</v>
      </c>
      <c r="EL11" s="20">
        <f t="shared" si="74"/>
        <v>0</v>
      </c>
      <c r="EM11" s="20">
        <f t="shared" si="75"/>
        <v>0</v>
      </c>
      <c r="EN11" s="1">
        <f t="shared" si="76"/>
        <v>0</v>
      </c>
      <c r="EO11" s="1">
        <f t="shared" si="6"/>
        <v>0</v>
      </c>
      <c r="EP11" s="1">
        <f t="shared" si="77"/>
        <v>0</v>
      </c>
      <c r="EQ11" s="1">
        <f t="shared" si="7"/>
        <v>0</v>
      </c>
      <c r="ER11" s="20">
        <f t="shared" si="78"/>
        <v>0</v>
      </c>
      <c r="ES11" s="20"/>
      <c r="ET11" s="92">
        <f t="shared" si="8"/>
        <v>0</v>
      </c>
      <c r="EU11" s="1">
        <f t="shared" si="9"/>
        <v>0</v>
      </c>
      <c r="EV11" s="1"/>
      <c r="EW11" s="92">
        <f t="shared" si="10"/>
        <v>0</v>
      </c>
      <c r="EX11" s="133">
        <f>SUM(EP11:EV11)-ET11+EB11+FB11</f>
        <v>0</v>
      </c>
      <c r="EY11" s="134">
        <f t="shared" si="79"/>
        <v>0</v>
      </c>
      <c r="EZ11" s="1"/>
      <c r="FA11" s="1">
        <f t="shared" si="80"/>
        <v>0</v>
      </c>
      <c r="FB11" s="1">
        <f t="shared" si="81"/>
        <v>0</v>
      </c>
      <c r="FC11" s="92">
        <f t="shared" si="82"/>
        <v>0</v>
      </c>
      <c r="FD11" s="136">
        <f t="shared" si="83"/>
        <v>0</v>
      </c>
      <c r="FF11" s="151"/>
      <c r="FG11" s="151"/>
      <c r="FH11" s="152"/>
      <c r="FJ11" s="1">
        <f t="shared" si="84"/>
        <v>0</v>
      </c>
      <c r="FK11" s="1">
        <f t="shared" si="84"/>
        <v>0</v>
      </c>
      <c r="FL11" s="1">
        <f t="shared" si="85"/>
        <v>0</v>
      </c>
      <c r="FM11" s="20">
        <f t="shared" si="86"/>
        <v>0</v>
      </c>
      <c r="FN11" s="20">
        <f t="shared" si="86"/>
        <v>0</v>
      </c>
      <c r="FO11" s="20">
        <f t="shared" si="87"/>
        <v>0</v>
      </c>
      <c r="FP11" s="20">
        <f t="shared" si="88"/>
        <v>0</v>
      </c>
      <c r="FQ11" s="20">
        <f t="shared" si="89"/>
        <v>0</v>
      </c>
      <c r="FR11" s="20">
        <f t="shared" si="90"/>
        <v>0</v>
      </c>
      <c r="FS11" s="138">
        <f t="shared" si="11"/>
        <v>0</v>
      </c>
      <c r="FT11" s="138">
        <f t="shared" si="91"/>
        <v>0</v>
      </c>
      <c r="FU11" s="20">
        <f t="shared" si="12"/>
        <v>0</v>
      </c>
      <c r="FV11" s="138">
        <f t="shared" si="92"/>
        <v>0</v>
      </c>
      <c r="FW11" s="87"/>
      <c r="FX11" s="92">
        <f t="shared" si="13"/>
        <v>0</v>
      </c>
      <c r="FY11" s="1">
        <f t="shared" si="14"/>
        <v>0</v>
      </c>
      <c r="FZ11" s="80"/>
      <c r="GA11" s="92">
        <f t="shared" si="15"/>
        <v>0</v>
      </c>
      <c r="GB11" s="137">
        <f>SUM(FT11:FZ11)-FX11+GF11+EC11</f>
        <v>0</v>
      </c>
      <c r="GC11" s="134">
        <f t="shared" si="93"/>
        <v>0</v>
      </c>
      <c r="GD11" s="1"/>
      <c r="GE11" s="1">
        <f t="shared" si="94"/>
        <v>0</v>
      </c>
      <c r="GF11" s="1">
        <f t="shared" si="95"/>
        <v>0</v>
      </c>
      <c r="GG11" s="92">
        <f t="shared" si="96"/>
        <v>0</v>
      </c>
      <c r="GH11" s="136">
        <f t="shared" si="97"/>
        <v>0</v>
      </c>
    </row>
    <row r="12" spans="9:190" ht="16.5">
      <c r="I12" s="1">
        <f t="shared" si="16"/>
        <v>0</v>
      </c>
      <c r="J12" s="1">
        <f t="shared" si="17"/>
        <v>0</v>
      </c>
      <c r="K12" s="1">
        <f t="shared" si="18"/>
        <v>0</v>
      </c>
      <c r="L12" s="1">
        <f t="shared" si="19"/>
        <v>0</v>
      </c>
      <c r="M12" s="1">
        <f t="shared" si="20"/>
        <v>0</v>
      </c>
      <c r="N12" s="20">
        <f t="shared" si="21"/>
        <v>0</v>
      </c>
      <c r="O12" s="1">
        <f t="shared" si="22"/>
        <v>0</v>
      </c>
      <c r="P12" s="92">
        <f t="shared" si="23"/>
        <v>0</v>
      </c>
      <c r="Q12" s="1">
        <f t="shared" si="24"/>
        <v>0</v>
      </c>
      <c r="R12" s="1">
        <f t="shared" si="25"/>
        <v>0</v>
      </c>
      <c r="S12" s="92">
        <f t="shared" si="26"/>
        <v>0</v>
      </c>
      <c r="T12" s="133">
        <f t="shared" si="27"/>
        <v>0</v>
      </c>
      <c r="U12" s="134">
        <f t="shared" si="28"/>
        <v>0</v>
      </c>
      <c r="V12" s="1">
        <f t="shared" si="29"/>
        <v>0</v>
      </c>
      <c r="W12" s="1">
        <f t="shared" si="0"/>
        <v>0</v>
      </c>
      <c r="X12" s="1">
        <f t="shared" si="1"/>
        <v>0</v>
      </c>
      <c r="Y12" s="92">
        <f t="shared" si="30"/>
        <v>0</v>
      </c>
      <c r="Z12" s="136">
        <f t="shared" si="31"/>
        <v>0</v>
      </c>
      <c r="AA12" s="1">
        <f t="shared" si="32"/>
        <v>0</v>
      </c>
      <c r="AB12" s="1">
        <f t="shared" si="33"/>
        <v>0</v>
      </c>
      <c r="AC12" s="1">
        <f t="shared" si="34"/>
        <v>0</v>
      </c>
      <c r="AD12" s="1">
        <f t="shared" si="35"/>
        <v>0</v>
      </c>
      <c r="AE12" s="1">
        <f t="shared" si="36"/>
        <v>0</v>
      </c>
      <c r="AF12" s="20">
        <f t="shared" si="37"/>
        <v>0</v>
      </c>
      <c r="AG12" s="1">
        <f t="shared" si="38"/>
        <v>0</v>
      </c>
      <c r="AH12" s="92">
        <f t="shared" si="39"/>
        <v>0</v>
      </c>
      <c r="AI12" s="1">
        <f t="shared" si="40"/>
        <v>0</v>
      </c>
      <c r="AJ12" s="1">
        <f t="shared" si="41"/>
        <v>0</v>
      </c>
      <c r="AK12" s="92">
        <f t="shared" si="42"/>
        <v>0</v>
      </c>
      <c r="AL12" s="133">
        <f t="shared" si="43"/>
        <v>0</v>
      </c>
      <c r="AM12" s="134">
        <f t="shared" si="44"/>
        <v>0</v>
      </c>
      <c r="AN12" s="1">
        <f t="shared" si="45"/>
        <v>0</v>
      </c>
      <c r="AO12" s="1">
        <f t="shared" si="2"/>
        <v>0</v>
      </c>
      <c r="AP12" s="1">
        <f t="shared" si="3"/>
        <v>0</v>
      </c>
      <c r="AQ12" s="92">
        <f t="shared" si="46"/>
        <v>0</v>
      </c>
      <c r="AR12" s="136">
        <f t="shared" si="47"/>
        <v>0</v>
      </c>
      <c r="AY12" s="6"/>
      <c r="AZ12" s="6"/>
      <c r="BA12" s="6"/>
      <c r="BB12" s="6"/>
      <c r="BC12" s="6"/>
      <c r="BE12" s="6"/>
      <c r="BF12" s="6"/>
      <c r="BG12" s="6"/>
      <c r="BH12" s="6"/>
      <c r="BI12" s="6"/>
      <c r="BJ12" s="7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61">
        <f t="shared" si="48"/>
        <v>0</v>
      </c>
      <c r="CR12" s="61">
        <f t="shared" si="48"/>
        <v>0</v>
      </c>
      <c r="CS12" s="62">
        <f t="shared" si="49"/>
        <v>0</v>
      </c>
      <c r="CT12" s="61">
        <f t="shared" si="50"/>
        <v>0</v>
      </c>
      <c r="CU12" s="61">
        <f t="shared" si="50"/>
        <v>0</v>
      </c>
      <c r="CV12" s="62">
        <f t="shared" si="51"/>
        <v>0</v>
      </c>
      <c r="CW12" s="62">
        <f t="shared" si="52"/>
        <v>0</v>
      </c>
      <c r="CX12" s="62">
        <f t="shared" si="53"/>
        <v>0</v>
      </c>
      <c r="CY12" s="63">
        <f t="shared" si="54"/>
        <v>0</v>
      </c>
      <c r="CZ12" s="64">
        <f t="shared" si="55"/>
        <v>0</v>
      </c>
      <c r="DA12" s="64">
        <f t="shared" si="55"/>
        <v>0</v>
      </c>
      <c r="DB12" s="62">
        <f t="shared" si="56"/>
        <v>0</v>
      </c>
      <c r="DC12" s="64">
        <f t="shared" si="57"/>
        <v>0</v>
      </c>
      <c r="DD12" s="64">
        <f t="shared" si="57"/>
        <v>0</v>
      </c>
      <c r="DE12" s="62">
        <f t="shared" si="58"/>
        <v>0</v>
      </c>
      <c r="DF12" s="64">
        <f t="shared" si="59"/>
        <v>0</v>
      </c>
      <c r="DG12" s="64">
        <f t="shared" si="59"/>
        <v>0</v>
      </c>
      <c r="DH12" s="62">
        <f t="shared" si="60"/>
        <v>0</v>
      </c>
      <c r="DI12" s="65">
        <f t="shared" si="61"/>
        <v>0</v>
      </c>
      <c r="DJ12" s="65">
        <f t="shared" si="62"/>
        <v>0</v>
      </c>
      <c r="DK12" s="65">
        <f t="shared" si="63"/>
        <v>0</v>
      </c>
      <c r="DL12" s="65">
        <f t="shared" si="64"/>
        <v>0</v>
      </c>
      <c r="DM12" s="65">
        <f t="shared" si="65"/>
        <v>0</v>
      </c>
      <c r="DN12" s="65">
        <f t="shared" si="66"/>
        <v>0</v>
      </c>
      <c r="DO12" s="67"/>
      <c r="DP12" s="66"/>
      <c r="DZ12" s="133">
        <f t="shared" si="67"/>
        <v>0</v>
      </c>
      <c r="EA12" s="133">
        <f t="shared" si="68"/>
        <v>0</v>
      </c>
      <c r="EB12" s="133">
        <f t="shared" si="69"/>
        <v>0</v>
      </c>
      <c r="EC12" s="133">
        <f t="shared" si="70"/>
        <v>0</v>
      </c>
      <c r="ED12" s="79"/>
      <c r="EE12" s="79"/>
      <c r="EF12" s="86">
        <f t="shared" si="4"/>
        <v>0</v>
      </c>
      <c r="EG12" s="86">
        <f t="shared" si="5"/>
        <v>0</v>
      </c>
      <c r="EH12" s="86">
        <f t="shared" si="71"/>
        <v>0</v>
      </c>
      <c r="EI12" s="20">
        <f t="shared" si="72"/>
        <v>0</v>
      </c>
      <c r="EJ12" s="20">
        <f t="shared" si="72"/>
        <v>0</v>
      </c>
      <c r="EK12" s="1">
        <f t="shared" si="73"/>
        <v>0</v>
      </c>
      <c r="EL12" s="20">
        <f t="shared" si="74"/>
        <v>0</v>
      </c>
      <c r="EM12" s="20">
        <f t="shared" si="75"/>
        <v>0</v>
      </c>
      <c r="EN12" s="1">
        <f t="shared" si="76"/>
        <v>0</v>
      </c>
      <c r="EO12" s="1">
        <f t="shared" si="6"/>
        <v>0</v>
      </c>
      <c r="EP12" s="1">
        <f t="shared" si="77"/>
        <v>0</v>
      </c>
      <c r="EQ12" s="1">
        <f t="shared" si="7"/>
        <v>0</v>
      </c>
      <c r="ER12" s="20">
        <f t="shared" si="78"/>
        <v>0</v>
      </c>
      <c r="ES12" s="20"/>
      <c r="ET12" s="92">
        <f t="shared" si="8"/>
        <v>0</v>
      </c>
      <c r="EU12" s="1">
        <f t="shared" si="9"/>
        <v>0</v>
      </c>
      <c r="EV12" s="1"/>
      <c r="EW12" s="92">
        <f t="shared" si="10"/>
        <v>0</v>
      </c>
      <c r="EX12" s="133">
        <f>SUM(EP12:EV12)-ET12+EB12+FB12</f>
        <v>0</v>
      </c>
      <c r="EY12" s="134">
        <f t="shared" si="79"/>
        <v>0</v>
      </c>
      <c r="EZ12" s="1"/>
      <c r="FA12" s="1">
        <f t="shared" si="80"/>
        <v>0</v>
      </c>
      <c r="FB12" s="1">
        <f t="shared" si="81"/>
        <v>0</v>
      </c>
      <c r="FC12" s="92">
        <f t="shared" si="82"/>
        <v>0</v>
      </c>
      <c r="FD12" s="136">
        <f t="shared" si="83"/>
        <v>0</v>
      </c>
      <c r="FF12" s="151"/>
      <c r="FG12" s="151"/>
      <c r="FH12" s="152"/>
      <c r="FJ12" s="1">
        <f t="shared" si="84"/>
        <v>0</v>
      </c>
      <c r="FK12" s="1">
        <f t="shared" si="84"/>
        <v>0</v>
      </c>
      <c r="FL12" s="1">
        <f t="shared" si="85"/>
        <v>0</v>
      </c>
      <c r="FM12" s="20">
        <f t="shared" si="86"/>
        <v>0</v>
      </c>
      <c r="FN12" s="20">
        <f t="shared" si="86"/>
        <v>0</v>
      </c>
      <c r="FO12" s="20">
        <f t="shared" si="87"/>
        <v>0</v>
      </c>
      <c r="FP12" s="20">
        <f t="shared" si="88"/>
        <v>0</v>
      </c>
      <c r="FQ12" s="20">
        <f t="shared" si="89"/>
        <v>0</v>
      </c>
      <c r="FR12" s="20">
        <f t="shared" si="90"/>
        <v>0</v>
      </c>
      <c r="FS12" s="138">
        <f t="shared" si="11"/>
        <v>0</v>
      </c>
      <c r="FT12" s="138">
        <f t="shared" si="91"/>
        <v>0</v>
      </c>
      <c r="FU12" s="20">
        <f t="shared" si="12"/>
        <v>0</v>
      </c>
      <c r="FV12" s="138">
        <f t="shared" si="92"/>
        <v>0</v>
      </c>
      <c r="FW12" s="87"/>
      <c r="FX12" s="92">
        <f t="shared" si="13"/>
        <v>0</v>
      </c>
      <c r="FY12" s="1">
        <f t="shared" si="14"/>
        <v>0</v>
      </c>
      <c r="FZ12" s="80"/>
      <c r="GA12" s="92">
        <f t="shared" si="15"/>
        <v>0</v>
      </c>
      <c r="GB12" s="137">
        <f>SUM(FT12:FZ12)-FX12+GF12+EC12</f>
        <v>0</v>
      </c>
      <c r="GC12" s="134">
        <f t="shared" si="93"/>
        <v>0</v>
      </c>
      <c r="GD12" s="1"/>
      <c r="GE12" s="1">
        <f t="shared" si="94"/>
        <v>0</v>
      </c>
      <c r="GF12" s="1">
        <f t="shared" si="95"/>
        <v>0</v>
      </c>
      <c r="GG12" s="92">
        <f t="shared" si="96"/>
        <v>0</v>
      </c>
      <c r="GH12" s="136">
        <f t="shared" si="97"/>
        <v>0</v>
      </c>
    </row>
    <row r="13" spans="9:190" ht="16.5">
      <c r="I13" s="1">
        <f t="shared" si="16"/>
        <v>0</v>
      </c>
      <c r="J13" s="1">
        <f t="shared" si="17"/>
        <v>0</v>
      </c>
      <c r="K13" s="1">
        <f t="shared" si="18"/>
        <v>0</v>
      </c>
      <c r="L13" s="1">
        <f t="shared" si="19"/>
        <v>0</v>
      </c>
      <c r="M13" s="1">
        <f t="shared" si="20"/>
        <v>0</v>
      </c>
      <c r="N13" s="20">
        <f t="shared" si="21"/>
        <v>0</v>
      </c>
      <c r="O13" s="1">
        <f t="shared" si="22"/>
        <v>0</v>
      </c>
      <c r="P13" s="92">
        <f t="shared" si="23"/>
        <v>0</v>
      </c>
      <c r="Q13" s="1">
        <f t="shared" si="24"/>
        <v>0</v>
      </c>
      <c r="R13" s="1">
        <f t="shared" si="25"/>
        <v>0</v>
      </c>
      <c r="S13" s="92">
        <f t="shared" si="26"/>
        <v>0</v>
      </c>
      <c r="T13" s="133">
        <f t="shared" si="27"/>
        <v>0</v>
      </c>
      <c r="U13" s="134">
        <f t="shared" si="28"/>
        <v>0</v>
      </c>
      <c r="V13" s="1">
        <f t="shared" si="29"/>
        <v>0</v>
      </c>
      <c r="W13" s="1">
        <f t="shared" si="0"/>
        <v>0</v>
      </c>
      <c r="X13" s="1">
        <f t="shared" si="1"/>
        <v>0</v>
      </c>
      <c r="Y13" s="92">
        <f t="shared" si="30"/>
        <v>0</v>
      </c>
      <c r="Z13" s="136">
        <f t="shared" si="31"/>
        <v>0</v>
      </c>
      <c r="AA13" s="1">
        <f t="shared" si="32"/>
        <v>0</v>
      </c>
      <c r="AB13" s="1">
        <f t="shared" si="33"/>
        <v>0</v>
      </c>
      <c r="AC13" s="1">
        <f t="shared" si="34"/>
        <v>0</v>
      </c>
      <c r="AD13" s="1">
        <f t="shared" si="35"/>
        <v>0</v>
      </c>
      <c r="AE13" s="1">
        <f t="shared" si="36"/>
        <v>0</v>
      </c>
      <c r="AF13" s="20">
        <f t="shared" si="37"/>
        <v>0</v>
      </c>
      <c r="AG13" s="1">
        <f t="shared" si="38"/>
        <v>0</v>
      </c>
      <c r="AH13" s="92">
        <f t="shared" si="39"/>
        <v>0</v>
      </c>
      <c r="AI13" s="1">
        <f t="shared" si="40"/>
        <v>0</v>
      </c>
      <c r="AJ13" s="1">
        <f t="shared" si="41"/>
        <v>0</v>
      </c>
      <c r="AK13" s="92">
        <f t="shared" si="42"/>
        <v>0</v>
      </c>
      <c r="AL13" s="133">
        <f t="shared" si="43"/>
        <v>0</v>
      </c>
      <c r="AM13" s="134">
        <f t="shared" si="44"/>
        <v>0</v>
      </c>
      <c r="AN13" s="1">
        <f t="shared" si="45"/>
        <v>0</v>
      </c>
      <c r="AO13" s="1">
        <f t="shared" si="2"/>
        <v>0</v>
      </c>
      <c r="AP13" s="1">
        <f t="shared" si="3"/>
        <v>0</v>
      </c>
      <c r="AQ13" s="92">
        <f t="shared" si="46"/>
        <v>0</v>
      </c>
      <c r="AR13" s="136">
        <f t="shared" si="47"/>
        <v>0</v>
      </c>
      <c r="AY13" s="6"/>
      <c r="AZ13" s="6"/>
      <c r="BA13" s="6"/>
      <c r="BB13" s="6"/>
      <c r="BC13" s="6"/>
      <c r="BE13" s="6"/>
      <c r="BF13" s="6"/>
      <c r="BG13" s="6"/>
      <c r="BH13" s="6"/>
      <c r="BI13" s="6"/>
      <c r="BJ13" s="7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61">
        <f t="shared" si="48"/>
        <v>0</v>
      </c>
      <c r="CR13" s="61">
        <f t="shared" si="48"/>
        <v>0</v>
      </c>
      <c r="CS13" s="62">
        <f t="shared" si="49"/>
        <v>0</v>
      </c>
      <c r="CT13" s="61">
        <f t="shared" si="50"/>
        <v>0</v>
      </c>
      <c r="CU13" s="61">
        <f t="shared" si="50"/>
        <v>0</v>
      </c>
      <c r="CV13" s="62">
        <f t="shared" si="51"/>
        <v>0</v>
      </c>
      <c r="CW13" s="62">
        <f t="shared" si="52"/>
        <v>0</v>
      </c>
      <c r="CX13" s="62">
        <f t="shared" si="53"/>
        <v>0</v>
      </c>
      <c r="CY13" s="63">
        <f t="shared" si="54"/>
        <v>0</v>
      </c>
      <c r="CZ13" s="64">
        <f t="shared" si="55"/>
        <v>0</v>
      </c>
      <c r="DA13" s="64">
        <f t="shared" si="55"/>
        <v>0</v>
      </c>
      <c r="DB13" s="62">
        <f t="shared" si="56"/>
        <v>0</v>
      </c>
      <c r="DC13" s="64">
        <f t="shared" si="57"/>
        <v>0</v>
      </c>
      <c r="DD13" s="64">
        <f t="shared" si="57"/>
        <v>0</v>
      </c>
      <c r="DE13" s="62">
        <f t="shared" si="58"/>
        <v>0</v>
      </c>
      <c r="DF13" s="64">
        <f t="shared" si="59"/>
        <v>0</v>
      </c>
      <c r="DG13" s="64">
        <f t="shared" si="59"/>
        <v>0</v>
      </c>
      <c r="DH13" s="62">
        <f t="shared" si="60"/>
        <v>0</v>
      </c>
      <c r="DI13" s="65">
        <f t="shared" si="61"/>
        <v>0</v>
      </c>
      <c r="DJ13" s="65">
        <f t="shared" si="62"/>
        <v>0</v>
      </c>
      <c r="DK13" s="65">
        <f t="shared" si="63"/>
        <v>0</v>
      </c>
      <c r="DL13" s="65">
        <f t="shared" si="64"/>
        <v>0</v>
      </c>
      <c r="DM13" s="65">
        <f t="shared" si="65"/>
        <v>0</v>
      </c>
      <c r="DN13" s="65">
        <f t="shared" si="66"/>
        <v>0</v>
      </c>
      <c r="DO13" s="67"/>
      <c r="DP13" s="66"/>
      <c r="DZ13" s="133">
        <f t="shared" si="67"/>
        <v>0</v>
      </c>
      <c r="EA13" s="133">
        <f t="shared" si="68"/>
        <v>0</v>
      </c>
      <c r="EB13" s="133">
        <f t="shared" si="69"/>
        <v>0</v>
      </c>
      <c r="EC13" s="133">
        <f t="shared" si="70"/>
        <v>0</v>
      </c>
      <c r="ED13" s="79"/>
      <c r="EE13" s="79"/>
      <c r="EF13" s="86">
        <f t="shared" si="4"/>
        <v>0</v>
      </c>
      <c r="EG13" s="86">
        <f t="shared" si="5"/>
        <v>0</v>
      </c>
      <c r="EH13" s="86">
        <f t="shared" si="71"/>
        <v>0</v>
      </c>
      <c r="EI13" s="20">
        <f t="shared" si="72"/>
        <v>0</v>
      </c>
      <c r="EJ13" s="20">
        <f t="shared" si="72"/>
        <v>0</v>
      </c>
      <c r="EK13" s="1">
        <f t="shared" si="73"/>
        <v>0</v>
      </c>
      <c r="EL13" s="20">
        <f t="shared" si="74"/>
        <v>0</v>
      </c>
      <c r="EM13" s="20">
        <f t="shared" si="75"/>
        <v>0</v>
      </c>
      <c r="EN13" s="1">
        <f t="shared" si="76"/>
        <v>0</v>
      </c>
      <c r="EO13" s="1">
        <f t="shared" si="6"/>
        <v>0</v>
      </c>
      <c r="EP13" s="1">
        <f t="shared" si="77"/>
        <v>0</v>
      </c>
      <c r="EQ13" s="1">
        <f t="shared" si="7"/>
        <v>0</v>
      </c>
      <c r="ER13" s="20">
        <f t="shared" si="78"/>
        <v>0</v>
      </c>
      <c r="ES13" s="20"/>
      <c r="ET13" s="92">
        <f t="shared" si="8"/>
        <v>0</v>
      </c>
      <c r="EU13" s="1">
        <f t="shared" si="9"/>
        <v>0</v>
      </c>
      <c r="EV13" s="1"/>
      <c r="EW13" s="92">
        <f t="shared" si="10"/>
        <v>0</v>
      </c>
      <c r="EX13" s="133">
        <f>SUM(EP13:EV13)-ET13+EB13+FB13</f>
        <v>0</v>
      </c>
      <c r="EY13" s="134">
        <f t="shared" si="79"/>
        <v>0</v>
      </c>
      <c r="EZ13" s="1"/>
      <c r="FA13" s="1">
        <f t="shared" si="80"/>
        <v>0</v>
      </c>
      <c r="FB13" s="1">
        <f t="shared" si="81"/>
        <v>0</v>
      </c>
      <c r="FC13" s="92">
        <f t="shared" si="82"/>
        <v>0</v>
      </c>
      <c r="FD13" s="136">
        <f t="shared" si="83"/>
        <v>0</v>
      </c>
      <c r="FF13" s="151"/>
      <c r="FG13" s="151"/>
      <c r="FH13" s="152"/>
      <c r="FJ13" s="1">
        <f t="shared" si="84"/>
        <v>0</v>
      </c>
      <c r="FK13" s="1">
        <f t="shared" si="84"/>
        <v>0</v>
      </c>
      <c r="FL13" s="1">
        <f t="shared" si="85"/>
        <v>0</v>
      </c>
      <c r="FM13" s="20">
        <f t="shared" si="86"/>
        <v>0</v>
      </c>
      <c r="FN13" s="20">
        <f t="shared" si="86"/>
        <v>0</v>
      </c>
      <c r="FO13" s="20">
        <f t="shared" si="87"/>
        <v>0</v>
      </c>
      <c r="FP13" s="20">
        <f t="shared" si="88"/>
        <v>0</v>
      </c>
      <c r="FQ13" s="20">
        <f t="shared" si="89"/>
        <v>0</v>
      </c>
      <c r="FR13" s="20">
        <f t="shared" si="90"/>
        <v>0</v>
      </c>
      <c r="FS13" s="138">
        <f t="shared" si="11"/>
        <v>0</v>
      </c>
      <c r="FT13" s="138">
        <f t="shared" si="91"/>
        <v>0</v>
      </c>
      <c r="FU13" s="20">
        <f t="shared" si="12"/>
        <v>0</v>
      </c>
      <c r="FV13" s="138">
        <f t="shared" si="92"/>
        <v>0</v>
      </c>
      <c r="FW13" s="87"/>
      <c r="FX13" s="92">
        <f t="shared" si="13"/>
        <v>0</v>
      </c>
      <c r="FY13" s="1">
        <f t="shared" si="14"/>
        <v>0</v>
      </c>
      <c r="FZ13" s="80"/>
      <c r="GA13" s="92">
        <f t="shared" si="15"/>
        <v>0</v>
      </c>
      <c r="GB13" s="137">
        <f>SUM(FT13:FZ13)-FX13+GF13+EC13</f>
        <v>0</v>
      </c>
      <c r="GC13" s="134">
        <f t="shared" si="93"/>
        <v>0</v>
      </c>
      <c r="GD13" s="1"/>
      <c r="GE13" s="1">
        <f t="shared" si="94"/>
        <v>0</v>
      </c>
      <c r="GF13" s="1">
        <f t="shared" si="95"/>
        <v>0</v>
      </c>
      <c r="GG13" s="92">
        <f t="shared" si="96"/>
        <v>0</v>
      </c>
      <c r="GH13" s="136">
        <f t="shared" si="97"/>
        <v>0</v>
      </c>
    </row>
    <row r="14" spans="9:190" ht="16.5">
      <c r="I14" s="1">
        <f t="shared" si="16"/>
        <v>0</v>
      </c>
      <c r="J14" s="1">
        <f t="shared" si="17"/>
        <v>0</v>
      </c>
      <c r="K14" s="1">
        <f t="shared" si="18"/>
        <v>0</v>
      </c>
      <c r="L14" s="1">
        <f t="shared" si="19"/>
        <v>0</v>
      </c>
      <c r="M14" s="1">
        <f t="shared" si="20"/>
        <v>0</v>
      </c>
      <c r="N14" s="20">
        <f t="shared" si="21"/>
        <v>0</v>
      </c>
      <c r="O14" s="1">
        <f t="shared" si="22"/>
        <v>0</v>
      </c>
      <c r="P14" s="92">
        <f t="shared" si="23"/>
        <v>0</v>
      </c>
      <c r="Q14" s="1">
        <f t="shared" si="24"/>
        <v>0</v>
      </c>
      <c r="R14" s="1">
        <f t="shared" si="25"/>
        <v>0</v>
      </c>
      <c r="S14" s="92">
        <f t="shared" si="26"/>
        <v>0</v>
      </c>
      <c r="T14" s="133">
        <f t="shared" si="27"/>
        <v>0</v>
      </c>
      <c r="U14" s="134">
        <f t="shared" si="28"/>
        <v>0</v>
      </c>
      <c r="V14" s="1">
        <f t="shared" si="29"/>
        <v>0</v>
      </c>
      <c r="W14" s="1">
        <f t="shared" si="0"/>
        <v>0</v>
      </c>
      <c r="X14" s="1">
        <f t="shared" si="1"/>
        <v>0</v>
      </c>
      <c r="Y14" s="92">
        <f t="shared" si="30"/>
        <v>0</v>
      </c>
      <c r="Z14" s="136">
        <f t="shared" si="31"/>
        <v>0</v>
      </c>
      <c r="AA14" s="1">
        <f t="shared" si="32"/>
        <v>0</v>
      </c>
      <c r="AB14" s="1">
        <f t="shared" si="33"/>
        <v>0</v>
      </c>
      <c r="AC14" s="1">
        <f t="shared" si="34"/>
        <v>0</v>
      </c>
      <c r="AD14" s="1">
        <f t="shared" si="35"/>
        <v>0</v>
      </c>
      <c r="AE14" s="1">
        <f t="shared" si="36"/>
        <v>0</v>
      </c>
      <c r="AF14" s="20">
        <f t="shared" si="37"/>
        <v>0</v>
      </c>
      <c r="AG14" s="1">
        <f t="shared" si="38"/>
        <v>0</v>
      </c>
      <c r="AH14" s="92">
        <f t="shared" si="39"/>
        <v>0</v>
      </c>
      <c r="AI14" s="1">
        <f t="shared" si="40"/>
        <v>0</v>
      </c>
      <c r="AJ14" s="1">
        <f t="shared" si="41"/>
        <v>0</v>
      </c>
      <c r="AK14" s="92">
        <f t="shared" si="42"/>
        <v>0</v>
      </c>
      <c r="AL14" s="133">
        <f t="shared" si="43"/>
        <v>0</v>
      </c>
      <c r="AM14" s="134">
        <f t="shared" si="44"/>
        <v>0</v>
      </c>
      <c r="AN14" s="1">
        <f t="shared" si="45"/>
        <v>0</v>
      </c>
      <c r="AO14" s="1">
        <f t="shared" si="2"/>
        <v>0</v>
      </c>
      <c r="AP14" s="1">
        <f t="shared" si="3"/>
        <v>0</v>
      </c>
      <c r="AQ14" s="92">
        <f t="shared" si="46"/>
        <v>0</v>
      </c>
      <c r="AR14" s="136">
        <f t="shared" si="47"/>
        <v>0</v>
      </c>
      <c r="AY14" s="6"/>
      <c r="AZ14" s="6"/>
      <c r="BA14" s="6"/>
      <c r="BB14" s="6"/>
      <c r="BC14" s="6"/>
      <c r="BE14" s="6"/>
      <c r="BF14" s="6"/>
      <c r="BG14" s="6"/>
      <c r="BH14" s="6"/>
      <c r="BI14" s="6"/>
      <c r="BJ14" s="7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61">
        <f t="shared" si="48"/>
        <v>0</v>
      </c>
      <c r="CR14" s="61">
        <f t="shared" si="48"/>
        <v>0</v>
      </c>
      <c r="CS14" s="62">
        <f t="shared" si="49"/>
        <v>0</v>
      </c>
      <c r="CT14" s="61">
        <f t="shared" si="50"/>
        <v>0</v>
      </c>
      <c r="CU14" s="61">
        <f t="shared" si="50"/>
        <v>0</v>
      </c>
      <c r="CV14" s="62">
        <f t="shared" si="51"/>
        <v>0</v>
      </c>
      <c r="CW14" s="62">
        <f t="shared" si="52"/>
        <v>0</v>
      </c>
      <c r="CX14" s="62">
        <f t="shared" si="53"/>
        <v>0</v>
      </c>
      <c r="CY14" s="63">
        <f t="shared" si="54"/>
        <v>0</v>
      </c>
      <c r="CZ14" s="64">
        <f t="shared" si="55"/>
        <v>0</v>
      </c>
      <c r="DA14" s="64">
        <f t="shared" si="55"/>
        <v>0</v>
      </c>
      <c r="DB14" s="62">
        <f t="shared" si="56"/>
        <v>0</v>
      </c>
      <c r="DC14" s="64">
        <f t="shared" si="57"/>
        <v>0</v>
      </c>
      <c r="DD14" s="64">
        <f t="shared" si="57"/>
        <v>0</v>
      </c>
      <c r="DE14" s="62">
        <f t="shared" si="58"/>
        <v>0</v>
      </c>
      <c r="DF14" s="64">
        <f t="shared" si="59"/>
        <v>0</v>
      </c>
      <c r="DG14" s="64">
        <f t="shared" si="59"/>
        <v>0</v>
      </c>
      <c r="DH14" s="62">
        <f t="shared" si="60"/>
        <v>0</v>
      </c>
      <c r="DI14" s="65">
        <f t="shared" si="61"/>
        <v>0</v>
      </c>
      <c r="DJ14" s="65">
        <f t="shared" si="62"/>
        <v>0</v>
      </c>
      <c r="DK14" s="65">
        <f t="shared" si="63"/>
        <v>0</v>
      </c>
      <c r="DL14" s="65">
        <f t="shared" si="64"/>
        <v>0</v>
      </c>
      <c r="DM14" s="65">
        <f t="shared" si="65"/>
        <v>0</v>
      </c>
      <c r="DN14" s="65">
        <f t="shared" si="66"/>
        <v>0</v>
      </c>
      <c r="DO14" s="67"/>
      <c r="DP14" s="66"/>
      <c r="DZ14" s="133">
        <f t="shared" si="67"/>
        <v>0</v>
      </c>
      <c r="EA14" s="133">
        <f t="shared" si="68"/>
        <v>0</v>
      </c>
      <c r="EB14" s="133">
        <f t="shared" si="69"/>
        <v>0</v>
      </c>
      <c r="EC14" s="133">
        <f t="shared" si="70"/>
        <v>0</v>
      </c>
      <c r="ED14" s="79"/>
      <c r="EE14" s="79"/>
      <c r="EF14" s="86">
        <f t="shared" si="4"/>
        <v>0</v>
      </c>
      <c r="EG14" s="86">
        <f t="shared" si="5"/>
        <v>0</v>
      </c>
      <c r="EH14" s="86">
        <f t="shared" si="71"/>
        <v>0</v>
      </c>
      <c r="EI14" s="20">
        <f t="shared" si="72"/>
        <v>0</v>
      </c>
      <c r="EJ14" s="20">
        <f t="shared" si="72"/>
        <v>0</v>
      </c>
      <c r="EK14" s="1">
        <f t="shared" si="73"/>
        <v>0</v>
      </c>
      <c r="EL14" s="20">
        <f t="shared" si="74"/>
        <v>0</v>
      </c>
      <c r="EM14" s="20">
        <f t="shared" si="75"/>
        <v>0</v>
      </c>
      <c r="EN14" s="1">
        <f t="shared" si="76"/>
        <v>0</v>
      </c>
      <c r="EO14" s="1">
        <f t="shared" si="6"/>
        <v>0</v>
      </c>
      <c r="EP14" s="1">
        <f t="shared" si="77"/>
        <v>0</v>
      </c>
      <c r="EQ14" s="1">
        <f t="shared" si="7"/>
        <v>0</v>
      </c>
      <c r="ER14" s="20">
        <f t="shared" si="78"/>
        <v>0</v>
      </c>
      <c r="ES14" s="20"/>
      <c r="ET14" s="92">
        <f t="shared" si="8"/>
        <v>0</v>
      </c>
      <c r="EU14" s="1">
        <f t="shared" si="9"/>
        <v>0</v>
      </c>
      <c r="EV14" s="1"/>
      <c r="EW14" s="92">
        <f t="shared" si="10"/>
        <v>0</v>
      </c>
      <c r="EX14" s="133">
        <f>SUM(EP14:EV14)-ET14+EB14+FB14</f>
        <v>0</v>
      </c>
      <c r="EY14" s="134">
        <f t="shared" si="79"/>
        <v>0</v>
      </c>
      <c r="EZ14" s="1"/>
      <c r="FA14" s="1">
        <f t="shared" si="80"/>
        <v>0</v>
      </c>
      <c r="FB14" s="1">
        <f t="shared" si="81"/>
        <v>0</v>
      </c>
      <c r="FC14" s="92">
        <f t="shared" si="82"/>
        <v>0</v>
      </c>
      <c r="FD14" s="136">
        <f t="shared" si="83"/>
        <v>0</v>
      </c>
      <c r="FF14" s="151"/>
      <c r="FG14" s="151"/>
      <c r="FH14" s="152"/>
      <c r="FJ14" s="1">
        <f t="shared" si="84"/>
        <v>0</v>
      </c>
      <c r="FK14" s="1">
        <f t="shared" si="84"/>
        <v>0</v>
      </c>
      <c r="FL14" s="1">
        <f t="shared" si="85"/>
        <v>0</v>
      </c>
      <c r="FM14" s="20">
        <f t="shared" si="86"/>
        <v>0</v>
      </c>
      <c r="FN14" s="20">
        <f t="shared" si="86"/>
        <v>0</v>
      </c>
      <c r="FO14" s="20">
        <f t="shared" si="87"/>
        <v>0</v>
      </c>
      <c r="FP14" s="20">
        <f t="shared" si="88"/>
        <v>0</v>
      </c>
      <c r="FQ14" s="20">
        <f t="shared" si="89"/>
        <v>0</v>
      </c>
      <c r="FR14" s="20">
        <f t="shared" si="90"/>
        <v>0</v>
      </c>
      <c r="FS14" s="138">
        <f t="shared" si="11"/>
        <v>0</v>
      </c>
      <c r="FT14" s="138">
        <f t="shared" si="91"/>
        <v>0</v>
      </c>
      <c r="FU14" s="20">
        <f t="shared" si="12"/>
        <v>0</v>
      </c>
      <c r="FV14" s="138">
        <f t="shared" si="92"/>
        <v>0</v>
      </c>
      <c r="FW14" s="87"/>
      <c r="FX14" s="92">
        <f t="shared" si="13"/>
        <v>0</v>
      </c>
      <c r="FY14" s="1">
        <f t="shared" si="14"/>
        <v>0</v>
      </c>
      <c r="FZ14" s="80"/>
      <c r="GA14" s="92">
        <f t="shared" si="15"/>
        <v>0</v>
      </c>
      <c r="GB14" s="137">
        <f>SUM(FT14:FZ14)-FX14+GF14+EC14</f>
        <v>0</v>
      </c>
      <c r="GC14" s="134">
        <f t="shared" si="93"/>
        <v>0</v>
      </c>
      <c r="GD14" s="1"/>
      <c r="GE14" s="1">
        <f t="shared" si="94"/>
        <v>0</v>
      </c>
      <c r="GF14" s="1">
        <f t="shared" si="95"/>
        <v>0</v>
      </c>
      <c r="GG14" s="92">
        <f t="shared" si="96"/>
        <v>0</v>
      </c>
      <c r="GH14" s="136">
        <f t="shared" si="97"/>
        <v>0</v>
      </c>
    </row>
    <row r="15" spans="9:190" ht="16.5">
      <c r="I15" s="1">
        <f t="shared" si="16"/>
        <v>0</v>
      </c>
      <c r="J15" s="1">
        <f t="shared" si="17"/>
        <v>0</v>
      </c>
      <c r="K15" s="1">
        <f t="shared" si="18"/>
        <v>0</v>
      </c>
      <c r="L15" s="1">
        <f t="shared" si="19"/>
        <v>0</v>
      </c>
      <c r="M15" s="1">
        <f t="shared" si="20"/>
        <v>0</v>
      </c>
      <c r="N15" s="20">
        <f t="shared" si="21"/>
        <v>0</v>
      </c>
      <c r="O15" s="1">
        <f t="shared" si="22"/>
        <v>0</v>
      </c>
      <c r="P15" s="92">
        <f t="shared" si="23"/>
        <v>0</v>
      </c>
      <c r="Q15" s="1">
        <f t="shared" si="24"/>
        <v>0</v>
      </c>
      <c r="R15" s="1">
        <f t="shared" si="25"/>
        <v>0</v>
      </c>
      <c r="S15" s="92">
        <f t="shared" si="26"/>
        <v>0</v>
      </c>
      <c r="T15" s="133">
        <f t="shared" si="27"/>
        <v>0</v>
      </c>
      <c r="U15" s="134">
        <f t="shared" si="28"/>
        <v>0</v>
      </c>
      <c r="V15" s="1">
        <f t="shared" si="29"/>
        <v>0</v>
      </c>
      <c r="W15" s="1">
        <f t="shared" si="0"/>
        <v>0</v>
      </c>
      <c r="X15" s="1">
        <f t="shared" si="1"/>
        <v>0</v>
      </c>
      <c r="Y15" s="92">
        <f t="shared" si="30"/>
        <v>0</v>
      </c>
      <c r="Z15" s="136">
        <f t="shared" si="31"/>
        <v>0</v>
      </c>
      <c r="AA15" s="1">
        <f t="shared" si="32"/>
        <v>0</v>
      </c>
      <c r="AB15" s="1">
        <f t="shared" si="33"/>
        <v>0</v>
      </c>
      <c r="AC15" s="1">
        <f t="shared" si="34"/>
        <v>0</v>
      </c>
      <c r="AD15" s="1">
        <f t="shared" si="35"/>
        <v>0</v>
      </c>
      <c r="AE15" s="1">
        <f t="shared" si="36"/>
        <v>0</v>
      </c>
      <c r="AF15" s="20">
        <f t="shared" si="37"/>
        <v>0</v>
      </c>
      <c r="AG15" s="1">
        <f t="shared" si="38"/>
        <v>0</v>
      </c>
      <c r="AH15" s="92">
        <f t="shared" si="39"/>
        <v>0</v>
      </c>
      <c r="AI15" s="1">
        <f t="shared" si="40"/>
        <v>0</v>
      </c>
      <c r="AJ15" s="1">
        <f t="shared" si="41"/>
        <v>0</v>
      </c>
      <c r="AK15" s="92">
        <f t="shared" si="42"/>
        <v>0</v>
      </c>
      <c r="AL15" s="133">
        <f t="shared" si="43"/>
        <v>0</v>
      </c>
      <c r="AM15" s="134">
        <f t="shared" si="44"/>
        <v>0</v>
      </c>
      <c r="AN15" s="1">
        <f t="shared" si="45"/>
        <v>0</v>
      </c>
      <c r="AO15" s="1">
        <f t="shared" si="2"/>
        <v>0</v>
      </c>
      <c r="AP15" s="1">
        <f t="shared" si="3"/>
        <v>0</v>
      </c>
      <c r="AQ15" s="92">
        <f t="shared" si="46"/>
        <v>0</v>
      </c>
      <c r="AR15" s="136">
        <f t="shared" si="47"/>
        <v>0</v>
      </c>
      <c r="AY15" s="6"/>
      <c r="AZ15" s="6"/>
      <c r="BA15" s="6"/>
      <c r="BB15" s="6"/>
      <c r="BC15" s="6"/>
      <c r="BE15" s="6"/>
      <c r="BF15" s="6"/>
      <c r="BG15" s="6"/>
      <c r="BH15" s="6"/>
      <c r="BI15" s="6"/>
      <c r="BJ15" s="7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61">
        <f t="shared" si="48"/>
        <v>0</v>
      </c>
      <c r="CR15" s="61">
        <f t="shared" si="48"/>
        <v>0</v>
      </c>
      <c r="CS15" s="62">
        <f t="shared" si="49"/>
        <v>0</v>
      </c>
      <c r="CT15" s="61">
        <f t="shared" si="50"/>
        <v>0</v>
      </c>
      <c r="CU15" s="61">
        <f t="shared" si="50"/>
        <v>0</v>
      </c>
      <c r="CV15" s="62">
        <f t="shared" si="51"/>
        <v>0</v>
      </c>
      <c r="CW15" s="62">
        <f t="shared" si="52"/>
        <v>0</v>
      </c>
      <c r="CX15" s="62">
        <f t="shared" si="53"/>
        <v>0</v>
      </c>
      <c r="CY15" s="63">
        <f t="shared" si="54"/>
        <v>0</v>
      </c>
      <c r="CZ15" s="64">
        <f t="shared" si="55"/>
        <v>0</v>
      </c>
      <c r="DA15" s="64">
        <f t="shared" si="55"/>
        <v>0</v>
      </c>
      <c r="DB15" s="62">
        <f t="shared" si="56"/>
        <v>0</v>
      </c>
      <c r="DC15" s="64">
        <f t="shared" si="57"/>
        <v>0</v>
      </c>
      <c r="DD15" s="64">
        <f t="shared" si="57"/>
        <v>0</v>
      </c>
      <c r="DE15" s="62">
        <f t="shared" si="58"/>
        <v>0</v>
      </c>
      <c r="DF15" s="64">
        <f t="shared" si="59"/>
        <v>0</v>
      </c>
      <c r="DG15" s="64">
        <f t="shared" si="59"/>
        <v>0</v>
      </c>
      <c r="DH15" s="62">
        <f t="shared" si="60"/>
        <v>0</v>
      </c>
      <c r="DI15" s="65">
        <f t="shared" si="61"/>
        <v>0</v>
      </c>
      <c r="DJ15" s="65">
        <f t="shared" si="62"/>
        <v>0</v>
      </c>
      <c r="DK15" s="65">
        <f t="shared" si="63"/>
        <v>0</v>
      </c>
      <c r="DL15" s="65">
        <f t="shared" si="64"/>
        <v>0</v>
      </c>
      <c r="DM15" s="65">
        <f t="shared" si="65"/>
        <v>0</v>
      </c>
      <c r="DN15" s="65">
        <f t="shared" si="66"/>
        <v>0</v>
      </c>
      <c r="DO15" s="67"/>
      <c r="DP15" s="66"/>
      <c r="DZ15" s="133">
        <f t="shared" si="67"/>
        <v>0</v>
      </c>
      <c r="EA15" s="133">
        <f t="shared" si="68"/>
        <v>0</v>
      </c>
      <c r="EB15" s="133">
        <f t="shared" si="69"/>
        <v>0</v>
      </c>
      <c r="EC15" s="133">
        <f t="shared" si="70"/>
        <v>0</v>
      </c>
      <c r="ED15" s="79"/>
      <c r="EE15" s="79"/>
      <c r="EF15" s="86">
        <f t="shared" si="4"/>
        <v>0</v>
      </c>
      <c r="EG15" s="86">
        <f t="shared" si="5"/>
        <v>0</v>
      </c>
      <c r="EH15" s="86">
        <f t="shared" si="71"/>
        <v>0</v>
      </c>
      <c r="EI15" s="20">
        <f t="shared" si="72"/>
        <v>0</v>
      </c>
      <c r="EJ15" s="20">
        <f t="shared" si="72"/>
        <v>0</v>
      </c>
      <c r="EK15" s="1">
        <f t="shared" si="73"/>
        <v>0</v>
      </c>
      <c r="EL15" s="20">
        <f t="shared" si="74"/>
        <v>0</v>
      </c>
      <c r="EM15" s="20">
        <f t="shared" si="75"/>
        <v>0</v>
      </c>
      <c r="EN15" s="1">
        <f t="shared" si="76"/>
        <v>0</v>
      </c>
      <c r="EO15" s="1">
        <f t="shared" si="6"/>
        <v>0</v>
      </c>
      <c r="EP15" s="1">
        <f t="shared" si="77"/>
        <v>0</v>
      </c>
      <c r="EQ15" s="1">
        <f t="shared" si="7"/>
        <v>0</v>
      </c>
      <c r="ER15" s="20">
        <f t="shared" si="78"/>
        <v>0</v>
      </c>
      <c r="ES15" s="20"/>
      <c r="ET15" s="92">
        <f t="shared" si="8"/>
        <v>0</v>
      </c>
      <c r="EU15" s="1">
        <f t="shared" si="9"/>
        <v>0</v>
      </c>
      <c r="EV15" s="1"/>
      <c r="EW15" s="92">
        <f t="shared" si="10"/>
        <v>0</v>
      </c>
      <c r="EX15" s="133">
        <f>SUM(EP15:EV15)-ET15+EB15+FB15</f>
        <v>0</v>
      </c>
      <c r="EY15" s="134">
        <f t="shared" si="79"/>
        <v>0</v>
      </c>
      <c r="EZ15" s="1"/>
      <c r="FA15" s="1">
        <f t="shared" si="80"/>
        <v>0</v>
      </c>
      <c r="FB15" s="1">
        <f t="shared" si="81"/>
        <v>0</v>
      </c>
      <c r="FC15" s="92">
        <f t="shared" si="82"/>
        <v>0</v>
      </c>
      <c r="FD15" s="136">
        <f t="shared" si="83"/>
        <v>0</v>
      </c>
      <c r="FF15" s="151"/>
      <c r="FG15" s="151"/>
      <c r="FH15" s="152"/>
      <c r="FJ15" s="1">
        <f t="shared" si="84"/>
        <v>0</v>
      </c>
      <c r="FK15" s="1">
        <f t="shared" si="84"/>
        <v>0</v>
      </c>
      <c r="FL15" s="1">
        <f t="shared" si="85"/>
        <v>0</v>
      </c>
      <c r="FM15" s="20">
        <f t="shared" si="86"/>
        <v>0</v>
      </c>
      <c r="FN15" s="20">
        <f t="shared" si="86"/>
        <v>0</v>
      </c>
      <c r="FO15" s="20">
        <f t="shared" si="87"/>
        <v>0</v>
      </c>
      <c r="FP15" s="20">
        <f t="shared" si="88"/>
        <v>0</v>
      </c>
      <c r="FQ15" s="20">
        <f t="shared" si="89"/>
        <v>0</v>
      </c>
      <c r="FR15" s="20">
        <f t="shared" si="90"/>
        <v>0</v>
      </c>
      <c r="FS15" s="138">
        <f t="shared" si="11"/>
        <v>0</v>
      </c>
      <c r="FT15" s="138">
        <f t="shared" si="91"/>
        <v>0</v>
      </c>
      <c r="FU15" s="20">
        <f t="shared" si="12"/>
        <v>0</v>
      </c>
      <c r="FV15" s="138">
        <f t="shared" si="92"/>
        <v>0</v>
      </c>
      <c r="FW15" s="87"/>
      <c r="FX15" s="92">
        <f t="shared" si="13"/>
        <v>0</v>
      </c>
      <c r="FY15" s="1">
        <f t="shared" si="14"/>
        <v>0</v>
      </c>
      <c r="FZ15" s="80"/>
      <c r="GA15" s="92">
        <f t="shared" si="15"/>
        <v>0</v>
      </c>
      <c r="GB15" s="137">
        <f>SUM(FT15:FZ15)-FX15+GF15+EC15</f>
        <v>0</v>
      </c>
      <c r="GC15" s="134">
        <f t="shared" si="93"/>
        <v>0</v>
      </c>
      <c r="GD15" s="1"/>
      <c r="GE15" s="1">
        <f t="shared" si="94"/>
        <v>0</v>
      </c>
      <c r="GF15" s="1">
        <f t="shared" si="95"/>
        <v>0</v>
      </c>
      <c r="GG15" s="92">
        <f t="shared" si="96"/>
        <v>0</v>
      </c>
      <c r="GH15" s="136">
        <f t="shared" si="97"/>
        <v>0</v>
      </c>
    </row>
    <row r="16" spans="9:190" ht="16.5">
      <c r="I16" s="1">
        <f t="shared" si="16"/>
        <v>0</v>
      </c>
      <c r="J16" s="1">
        <f t="shared" si="17"/>
        <v>0</v>
      </c>
      <c r="K16" s="1">
        <f t="shared" si="18"/>
        <v>0</v>
      </c>
      <c r="L16" s="1">
        <f t="shared" si="19"/>
        <v>0</v>
      </c>
      <c r="M16" s="1">
        <f t="shared" si="20"/>
        <v>0</v>
      </c>
      <c r="N16" s="20">
        <f t="shared" si="21"/>
        <v>0</v>
      </c>
      <c r="O16" s="1">
        <f t="shared" si="22"/>
        <v>0</v>
      </c>
      <c r="P16" s="92">
        <f t="shared" si="23"/>
        <v>0</v>
      </c>
      <c r="Q16" s="1">
        <f t="shared" si="24"/>
        <v>0</v>
      </c>
      <c r="R16" s="1">
        <f t="shared" si="25"/>
        <v>0</v>
      </c>
      <c r="S16" s="92">
        <f t="shared" si="26"/>
        <v>0</v>
      </c>
      <c r="T16" s="133">
        <f t="shared" si="27"/>
        <v>0</v>
      </c>
      <c r="U16" s="134">
        <f t="shared" si="28"/>
        <v>0</v>
      </c>
      <c r="V16" s="1">
        <f t="shared" si="29"/>
        <v>0</v>
      </c>
      <c r="W16" s="1">
        <f t="shared" si="0"/>
        <v>0</v>
      </c>
      <c r="X16" s="1">
        <f t="shared" si="1"/>
        <v>0</v>
      </c>
      <c r="Y16" s="92">
        <f t="shared" si="30"/>
        <v>0</v>
      </c>
      <c r="Z16" s="136">
        <f t="shared" si="31"/>
        <v>0</v>
      </c>
      <c r="AA16" s="1">
        <f t="shared" si="32"/>
        <v>0</v>
      </c>
      <c r="AB16" s="1">
        <f t="shared" si="33"/>
        <v>0</v>
      </c>
      <c r="AC16" s="1">
        <f t="shared" si="34"/>
        <v>0</v>
      </c>
      <c r="AD16" s="1">
        <f t="shared" si="35"/>
        <v>0</v>
      </c>
      <c r="AE16" s="1">
        <f t="shared" si="36"/>
        <v>0</v>
      </c>
      <c r="AF16" s="20">
        <f t="shared" si="37"/>
        <v>0</v>
      </c>
      <c r="AG16" s="1">
        <f t="shared" si="38"/>
        <v>0</v>
      </c>
      <c r="AH16" s="92">
        <f t="shared" si="39"/>
        <v>0</v>
      </c>
      <c r="AI16" s="1">
        <f t="shared" si="40"/>
        <v>0</v>
      </c>
      <c r="AJ16" s="1">
        <f t="shared" si="41"/>
        <v>0</v>
      </c>
      <c r="AK16" s="92">
        <f t="shared" si="42"/>
        <v>0</v>
      </c>
      <c r="AL16" s="133">
        <f t="shared" si="43"/>
        <v>0</v>
      </c>
      <c r="AM16" s="134">
        <f t="shared" si="44"/>
        <v>0</v>
      </c>
      <c r="AN16" s="1">
        <f t="shared" si="45"/>
        <v>0</v>
      </c>
      <c r="AO16" s="1">
        <f t="shared" si="2"/>
        <v>0</v>
      </c>
      <c r="AP16" s="1">
        <f t="shared" si="3"/>
        <v>0</v>
      </c>
      <c r="AQ16" s="92">
        <f t="shared" si="46"/>
        <v>0</v>
      </c>
      <c r="AR16" s="136">
        <f t="shared" si="47"/>
        <v>0</v>
      </c>
      <c r="AY16" s="6"/>
      <c r="AZ16" s="6"/>
      <c r="BA16" s="6"/>
      <c r="BB16" s="6"/>
      <c r="BC16" s="6"/>
      <c r="BE16" s="6"/>
      <c r="BF16" s="6"/>
      <c r="BG16" s="6"/>
      <c r="BH16" s="6"/>
      <c r="BI16" s="6"/>
      <c r="BJ16" s="7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61">
        <f t="shared" si="48"/>
        <v>0</v>
      </c>
      <c r="CR16" s="61">
        <f t="shared" si="48"/>
        <v>0</v>
      </c>
      <c r="CS16" s="62">
        <f t="shared" si="49"/>
        <v>0</v>
      </c>
      <c r="CT16" s="61">
        <f t="shared" si="50"/>
        <v>0</v>
      </c>
      <c r="CU16" s="61">
        <f t="shared" si="50"/>
        <v>0</v>
      </c>
      <c r="CV16" s="62">
        <f t="shared" si="51"/>
        <v>0</v>
      </c>
      <c r="CW16" s="62">
        <f t="shared" si="52"/>
        <v>0</v>
      </c>
      <c r="CX16" s="62">
        <f t="shared" si="53"/>
        <v>0</v>
      </c>
      <c r="CY16" s="63">
        <f t="shared" si="54"/>
        <v>0</v>
      </c>
      <c r="CZ16" s="64">
        <f t="shared" si="55"/>
        <v>0</v>
      </c>
      <c r="DA16" s="64">
        <f t="shared" si="55"/>
        <v>0</v>
      </c>
      <c r="DB16" s="62">
        <f t="shared" si="56"/>
        <v>0</v>
      </c>
      <c r="DC16" s="64">
        <f t="shared" si="57"/>
        <v>0</v>
      </c>
      <c r="DD16" s="64">
        <f t="shared" si="57"/>
        <v>0</v>
      </c>
      <c r="DE16" s="62">
        <f t="shared" si="58"/>
        <v>0</v>
      </c>
      <c r="DF16" s="64">
        <f t="shared" si="59"/>
        <v>0</v>
      </c>
      <c r="DG16" s="64">
        <f t="shared" si="59"/>
        <v>0</v>
      </c>
      <c r="DH16" s="62">
        <f t="shared" si="60"/>
        <v>0</v>
      </c>
      <c r="DI16" s="65">
        <f t="shared" si="61"/>
        <v>0</v>
      </c>
      <c r="DJ16" s="65">
        <f t="shared" si="62"/>
        <v>0</v>
      </c>
      <c r="DK16" s="65">
        <f t="shared" si="63"/>
        <v>0</v>
      </c>
      <c r="DL16" s="65">
        <f t="shared" si="64"/>
        <v>0</v>
      </c>
      <c r="DM16" s="65">
        <f t="shared" si="65"/>
        <v>0</v>
      </c>
      <c r="DN16" s="65">
        <f t="shared" si="66"/>
        <v>0</v>
      </c>
      <c r="DO16" s="67"/>
      <c r="DP16" s="66"/>
      <c r="DZ16" s="133">
        <f t="shared" si="67"/>
        <v>0</v>
      </c>
      <c r="EA16" s="133">
        <f t="shared" si="68"/>
        <v>0</v>
      </c>
      <c r="EB16" s="133">
        <f t="shared" si="69"/>
        <v>0</v>
      </c>
      <c r="EC16" s="133">
        <f t="shared" si="70"/>
        <v>0</v>
      </c>
      <c r="ED16" s="79"/>
      <c r="EE16" s="79"/>
      <c r="EF16" s="86">
        <f t="shared" si="4"/>
        <v>0</v>
      </c>
      <c r="EG16" s="86">
        <f t="shared" si="5"/>
        <v>0</v>
      </c>
      <c r="EH16" s="86">
        <f t="shared" si="71"/>
        <v>0</v>
      </c>
      <c r="EI16" s="20">
        <f t="shared" si="72"/>
        <v>0</v>
      </c>
      <c r="EJ16" s="20">
        <f t="shared" si="72"/>
        <v>0</v>
      </c>
      <c r="EK16" s="1">
        <f t="shared" si="73"/>
        <v>0</v>
      </c>
      <c r="EL16" s="20">
        <f t="shared" si="74"/>
        <v>0</v>
      </c>
      <c r="EM16" s="20">
        <f t="shared" si="75"/>
        <v>0</v>
      </c>
      <c r="EN16" s="1">
        <f t="shared" si="76"/>
        <v>0</v>
      </c>
      <c r="EO16" s="1">
        <f t="shared" si="6"/>
        <v>0</v>
      </c>
      <c r="EP16" s="1">
        <f t="shared" si="77"/>
        <v>0</v>
      </c>
      <c r="EQ16" s="1">
        <f t="shared" si="7"/>
        <v>0</v>
      </c>
      <c r="ER16" s="20">
        <f t="shared" si="78"/>
        <v>0</v>
      </c>
      <c r="ES16" s="20"/>
      <c r="ET16" s="92">
        <f t="shared" si="8"/>
        <v>0</v>
      </c>
      <c r="EU16" s="1">
        <f t="shared" si="9"/>
        <v>0</v>
      </c>
      <c r="EV16" s="1"/>
      <c r="EW16" s="92">
        <f t="shared" si="10"/>
        <v>0</v>
      </c>
      <c r="EX16" s="133">
        <f>SUM(EP16:EV16)-ET16+EB16+FB16</f>
        <v>0</v>
      </c>
      <c r="EY16" s="134">
        <f t="shared" si="79"/>
        <v>0</v>
      </c>
      <c r="EZ16" s="1"/>
      <c r="FA16" s="1">
        <f t="shared" si="80"/>
        <v>0</v>
      </c>
      <c r="FB16" s="1">
        <f t="shared" si="81"/>
        <v>0</v>
      </c>
      <c r="FC16" s="92">
        <f t="shared" si="82"/>
        <v>0</v>
      </c>
      <c r="FD16" s="136">
        <f t="shared" si="83"/>
        <v>0</v>
      </c>
      <c r="FF16" s="151"/>
      <c r="FG16" s="151"/>
      <c r="FH16" s="152"/>
      <c r="FJ16" s="1">
        <f t="shared" si="84"/>
        <v>0</v>
      </c>
      <c r="FK16" s="1">
        <f t="shared" si="84"/>
        <v>0</v>
      </c>
      <c r="FL16" s="1">
        <f t="shared" si="85"/>
        <v>0</v>
      </c>
      <c r="FM16" s="20">
        <f t="shared" si="86"/>
        <v>0</v>
      </c>
      <c r="FN16" s="20">
        <f t="shared" si="86"/>
        <v>0</v>
      </c>
      <c r="FO16" s="20">
        <f t="shared" si="87"/>
        <v>0</v>
      </c>
      <c r="FP16" s="20">
        <f t="shared" si="88"/>
        <v>0</v>
      </c>
      <c r="FQ16" s="20">
        <f t="shared" si="89"/>
        <v>0</v>
      </c>
      <c r="FR16" s="20">
        <f t="shared" si="90"/>
        <v>0</v>
      </c>
      <c r="FS16" s="138">
        <f t="shared" si="11"/>
        <v>0</v>
      </c>
      <c r="FT16" s="138">
        <f t="shared" si="91"/>
        <v>0</v>
      </c>
      <c r="FU16" s="20">
        <f t="shared" si="12"/>
        <v>0</v>
      </c>
      <c r="FV16" s="138">
        <f t="shared" si="92"/>
        <v>0</v>
      </c>
      <c r="FW16" s="87"/>
      <c r="FX16" s="92">
        <f t="shared" si="13"/>
        <v>0</v>
      </c>
      <c r="FY16" s="1">
        <f t="shared" si="14"/>
        <v>0</v>
      </c>
      <c r="FZ16" s="80"/>
      <c r="GA16" s="92">
        <f t="shared" si="15"/>
        <v>0</v>
      </c>
      <c r="GB16" s="137">
        <f>SUM(FT16:FZ16)-FX16+GF16+EC16</f>
        <v>0</v>
      </c>
      <c r="GC16" s="134">
        <f t="shared" si="93"/>
        <v>0</v>
      </c>
      <c r="GD16" s="1"/>
      <c r="GE16" s="1">
        <f t="shared" si="94"/>
        <v>0</v>
      </c>
      <c r="GF16" s="1">
        <f t="shared" si="95"/>
        <v>0</v>
      </c>
      <c r="GG16" s="92">
        <f t="shared" si="96"/>
        <v>0</v>
      </c>
      <c r="GH16" s="136">
        <f t="shared" si="97"/>
        <v>0</v>
      </c>
    </row>
    <row r="17" spans="9:190" ht="16.5">
      <c r="I17" s="1">
        <f t="shared" si="16"/>
        <v>0</v>
      </c>
      <c r="J17" s="1">
        <f t="shared" si="17"/>
        <v>0</v>
      </c>
      <c r="K17" s="1">
        <f t="shared" si="18"/>
        <v>0</v>
      </c>
      <c r="L17" s="1">
        <f t="shared" si="19"/>
        <v>0</v>
      </c>
      <c r="M17" s="1">
        <f t="shared" si="20"/>
        <v>0</v>
      </c>
      <c r="N17" s="20">
        <f t="shared" si="21"/>
        <v>0</v>
      </c>
      <c r="O17" s="1">
        <f t="shared" si="22"/>
        <v>0</v>
      </c>
      <c r="P17" s="92">
        <f t="shared" si="23"/>
        <v>0</v>
      </c>
      <c r="Q17" s="1">
        <f t="shared" si="24"/>
        <v>0</v>
      </c>
      <c r="R17" s="1">
        <f t="shared" si="25"/>
        <v>0</v>
      </c>
      <c r="S17" s="92">
        <f t="shared" si="26"/>
        <v>0</v>
      </c>
      <c r="T17" s="133">
        <f t="shared" si="27"/>
        <v>0</v>
      </c>
      <c r="U17" s="134">
        <f t="shared" si="28"/>
        <v>0</v>
      </c>
      <c r="V17" s="1">
        <f t="shared" si="29"/>
        <v>0</v>
      </c>
      <c r="W17" s="1">
        <f t="shared" si="0"/>
        <v>0</v>
      </c>
      <c r="X17" s="1">
        <f t="shared" si="1"/>
        <v>0</v>
      </c>
      <c r="Y17" s="92">
        <f t="shared" si="30"/>
        <v>0</v>
      </c>
      <c r="Z17" s="136">
        <f t="shared" si="31"/>
        <v>0</v>
      </c>
      <c r="AA17" s="1">
        <f t="shared" si="32"/>
        <v>0</v>
      </c>
      <c r="AB17" s="1">
        <f t="shared" si="33"/>
        <v>0</v>
      </c>
      <c r="AC17" s="1">
        <f t="shared" si="34"/>
        <v>0</v>
      </c>
      <c r="AD17" s="1">
        <f t="shared" si="35"/>
        <v>0</v>
      </c>
      <c r="AE17" s="1">
        <f t="shared" si="36"/>
        <v>0</v>
      </c>
      <c r="AF17" s="20">
        <f t="shared" si="37"/>
        <v>0</v>
      </c>
      <c r="AG17" s="1">
        <f t="shared" si="38"/>
        <v>0</v>
      </c>
      <c r="AH17" s="92">
        <f t="shared" si="39"/>
        <v>0</v>
      </c>
      <c r="AI17" s="1">
        <f t="shared" si="40"/>
        <v>0</v>
      </c>
      <c r="AJ17" s="1">
        <f t="shared" si="41"/>
        <v>0</v>
      </c>
      <c r="AK17" s="92">
        <f t="shared" si="42"/>
        <v>0</v>
      </c>
      <c r="AL17" s="133">
        <f t="shared" si="43"/>
        <v>0</v>
      </c>
      <c r="AM17" s="134">
        <f t="shared" si="44"/>
        <v>0</v>
      </c>
      <c r="AN17" s="1">
        <f t="shared" si="45"/>
        <v>0</v>
      </c>
      <c r="AO17" s="1">
        <f t="shared" si="2"/>
        <v>0</v>
      </c>
      <c r="AP17" s="1">
        <f t="shared" si="3"/>
        <v>0</v>
      </c>
      <c r="AQ17" s="92">
        <f t="shared" si="46"/>
        <v>0</v>
      </c>
      <c r="AR17" s="136">
        <f t="shared" si="47"/>
        <v>0</v>
      </c>
      <c r="AY17" s="6"/>
      <c r="AZ17" s="6"/>
      <c r="BA17" s="6"/>
      <c r="BB17" s="6"/>
      <c r="BC17" s="6"/>
      <c r="BE17" s="6"/>
      <c r="BF17" s="6"/>
      <c r="BG17" s="6"/>
      <c r="BH17" s="6"/>
      <c r="BI17" s="6"/>
      <c r="BJ17" s="7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61">
        <f t="shared" si="48"/>
        <v>0</v>
      </c>
      <c r="CR17" s="61">
        <f t="shared" si="48"/>
        <v>0</v>
      </c>
      <c r="CS17" s="62">
        <f t="shared" si="49"/>
        <v>0</v>
      </c>
      <c r="CT17" s="61">
        <f t="shared" si="50"/>
        <v>0</v>
      </c>
      <c r="CU17" s="61">
        <f t="shared" si="50"/>
        <v>0</v>
      </c>
      <c r="CV17" s="62">
        <f t="shared" si="51"/>
        <v>0</v>
      </c>
      <c r="CW17" s="62">
        <f t="shared" si="52"/>
        <v>0</v>
      </c>
      <c r="CX17" s="62">
        <f t="shared" si="53"/>
        <v>0</v>
      </c>
      <c r="CY17" s="63">
        <f t="shared" si="54"/>
        <v>0</v>
      </c>
      <c r="CZ17" s="64">
        <f t="shared" si="55"/>
        <v>0</v>
      </c>
      <c r="DA17" s="64">
        <f t="shared" si="55"/>
        <v>0</v>
      </c>
      <c r="DB17" s="62">
        <f t="shared" si="56"/>
        <v>0</v>
      </c>
      <c r="DC17" s="64">
        <f t="shared" si="57"/>
        <v>0</v>
      </c>
      <c r="DD17" s="64">
        <f t="shared" si="57"/>
        <v>0</v>
      </c>
      <c r="DE17" s="62">
        <f t="shared" si="58"/>
        <v>0</v>
      </c>
      <c r="DF17" s="64">
        <f t="shared" si="59"/>
        <v>0</v>
      </c>
      <c r="DG17" s="64">
        <f t="shared" si="59"/>
        <v>0</v>
      </c>
      <c r="DH17" s="62">
        <f t="shared" si="60"/>
        <v>0</v>
      </c>
      <c r="DI17" s="65">
        <f t="shared" si="61"/>
        <v>0</v>
      </c>
      <c r="DJ17" s="65">
        <f t="shared" si="62"/>
        <v>0</v>
      </c>
      <c r="DK17" s="65">
        <f t="shared" si="63"/>
        <v>0</v>
      </c>
      <c r="DL17" s="65">
        <f t="shared" si="64"/>
        <v>0</v>
      </c>
      <c r="DM17" s="65">
        <f t="shared" si="65"/>
        <v>0</v>
      </c>
      <c r="DN17" s="65">
        <f t="shared" si="66"/>
        <v>0</v>
      </c>
      <c r="DO17" s="67"/>
      <c r="DP17" s="66"/>
      <c r="DZ17" s="133">
        <f t="shared" si="67"/>
        <v>0</v>
      </c>
      <c r="EA17" s="133">
        <f t="shared" si="68"/>
        <v>0</v>
      </c>
      <c r="EB17" s="133">
        <f t="shared" si="69"/>
        <v>0</v>
      </c>
      <c r="EC17" s="133">
        <f t="shared" si="70"/>
        <v>0</v>
      </c>
      <c r="ED17" s="79"/>
      <c r="EE17" s="79"/>
      <c r="EF17" s="86">
        <f t="shared" si="4"/>
        <v>0</v>
      </c>
      <c r="EG17" s="86">
        <f t="shared" si="5"/>
        <v>0</v>
      </c>
      <c r="EH17" s="86">
        <f t="shared" si="71"/>
        <v>0</v>
      </c>
      <c r="EI17" s="20">
        <f t="shared" si="72"/>
        <v>0</v>
      </c>
      <c r="EJ17" s="20">
        <f t="shared" si="72"/>
        <v>0</v>
      </c>
      <c r="EK17" s="1">
        <f t="shared" si="73"/>
        <v>0</v>
      </c>
      <c r="EL17" s="20">
        <f t="shared" si="74"/>
        <v>0</v>
      </c>
      <c r="EM17" s="20">
        <f t="shared" si="75"/>
        <v>0</v>
      </c>
      <c r="EN17" s="1">
        <f t="shared" si="76"/>
        <v>0</v>
      </c>
      <c r="EO17" s="1">
        <f t="shared" si="6"/>
        <v>0</v>
      </c>
      <c r="EP17" s="1">
        <f t="shared" si="77"/>
        <v>0</v>
      </c>
      <c r="EQ17" s="1">
        <f t="shared" si="7"/>
        <v>0</v>
      </c>
      <c r="ER17" s="20">
        <f t="shared" si="78"/>
        <v>0</v>
      </c>
      <c r="ES17" s="20"/>
      <c r="ET17" s="92">
        <f t="shared" si="8"/>
        <v>0</v>
      </c>
      <c r="EU17" s="1">
        <f t="shared" si="9"/>
        <v>0</v>
      </c>
      <c r="EV17" s="1"/>
      <c r="EW17" s="92">
        <f t="shared" si="10"/>
        <v>0</v>
      </c>
      <c r="EX17" s="133">
        <f>SUM(EP17:EV17)-ET17+EB17+FB17</f>
        <v>0</v>
      </c>
      <c r="EY17" s="134">
        <f t="shared" si="79"/>
        <v>0</v>
      </c>
      <c r="EZ17" s="1"/>
      <c r="FA17" s="1">
        <f t="shared" si="80"/>
        <v>0</v>
      </c>
      <c r="FB17" s="1">
        <f t="shared" si="81"/>
        <v>0</v>
      </c>
      <c r="FC17" s="92">
        <f t="shared" si="82"/>
        <v>0</v>
      </c>
      <c r="FD17" s="136">
        <f t="shared" si="83"/>
        <v>0</v>
      </c>
      <c r="FF17" s="151"/>
      <c r="FG17" s="151"/>
      <c r="FH17" s="152"/>
      <c r="FJ17" s="1">
        <f t="shared" si="84"/>
        <v>0</v>
      </c>
      <c r="FK17" s="1">
        <f t="shared" si="84"/>
        <v>0</v>
      </c>
      <c r="FL17" s="1">
        <f t="shared" si="85"/>
        <v>0</v>
      </c>
      <c r="FM17" s="20">
        <f t="shared" si="86"/>
        <v>0</v>
      </c>
      <c r="FN17" s="20">
        <f t="shared" si="86"/>
        <v>0</v>
      </c>
      <c r="FO17" s="20">
        <f t="shared" si="87"/>
        <v>0</v>
      </c>
      <c r="FP17" s="20">
        <f t="shared" si="88"/>
        <v>0</v>
      </c>
      <c r="FQ17" s="20">
        <f t="shared" si="89"/>
        <v>0</v>
      </c>
      <c r="FR17" s="20">
        <f t="shared" si="90"/>
        <v>0</v>
      </c>
      <c r="FS17" s="138">
        <f t="shared" si="11"/>
        <v>0</v>
      </c>
      <c r="FT17" s="138">
        <f t="shared" si="91"/>
        <v>0</v>
      </c>
      <c r="FU17" s="20">
        <f t="shared" si="12"/>
        <v>0</v>
      </c>
      <c r="FV17" s="138">
        <f t="shared" si="92"/>
        <v>0</v>
      </c>
      <c r="FW17" s="87"/>
      <c r="FX17" s="92">
        <f t="shared" si="13"/>
        <v>0</v>
      </c>
      <c r="FY17" s="1">
        <f t="shared" si="14"/>
        <v>0</v>
      </c>
      <c r="FZ17" s="80"/>
      <c r="GA17" s="92">
        <f t="shared" si="15"/>
        <v>0</v>
      </c>
      <c r="GB17" s="137">
        <f>SUM(FT17:FZ17)-FX17+GF17+EC17</f>
        <v>0</v>
      </c>
      <c r="GC17" s="134">
        <f t="shared" si="93"/>
        <v>0</v>
      </c>
      <c r="GD17" s="1"/>
      <c r="GE17" s="1">
        <f t="shared" si="94"/>
        <v>0</v>
      </c>
      <c r="GF17" s="1">
        <f t="shared" si="95"/>
        <v>0</v>
      </c>
      <c r="GG17" s="92">
        <f t="shared" si="96"/>
        <v>0</v>
      </c>
      <c r="GH17" s="136">
        <f t="shared" si="97"/>
        <v>0</v>
      </c>
    </row>
    <row r="18" spans="9:190" ht="16.5">
      <c r="I18" s="1">
        <f t="shared" si="16"/>
        <v>0</v>
      </c>
      <c r="J18" s="1">
        <f t="shared" si="17"/>
        <v>0</v>
      </c>
      <c r="K18" s="1">
        <f t="shared" si="18"/>
        <v>0</v>
      </c>
      <c r="L18" s="1">
        <f t="shared" si="19"/>
        <v>0</v>
      </c>
      <c r="M18" s="1">
        <f t="shared" si="20"/>
        <v>0</v>
      </c>
      <c r="N18" s="20">
        <f t="shared" si="21"/>
        <v>0</v>
      </c>
      <c r="O18" s="1">
        <f t="shared" si="22"/>
        <v>0</v>
      </c>
      <c r="P18" s="92">
        <f t="shared" si="23"/>
        <v>0</v>
      </c>
      <c r="Q18" s="1">
        <f t="shared" si="24"/>
        <v>0</v>
      </c>
      <c r="R18" s="1">
        <f t="shared" si="25"/>
        <v>0</v>
      </c>
      <c r="S18" s="92">
        <f t="shared" si="26"/>
        <v>0</v>
      </c>
      <c r="T18" s="133">
        <f t="shared" si="27"/>
        <v>0</v>
      </c>
      <c r="U18" s="134">
        <f t="shared" si="28"/>
        <v>0</v>
      </c>
      <c r="V18" s="1">
        <f t="shared" si="29"/>
        <v>0</v>
      </c>
      <c r="W18" s="1">
        <f t="shared" si="0"/>
        <v>0</v>
      </c>
      <c r="X18" s="1">
        <f t="shared" si="1"/>
        <v>0</v>
      </c>
      <c r="Y18" s="92">
        <f t="shared" si="30"/>
        <v>0</v>
      </c>
      <c r="Z18" s="136">
        <f t="shared" si="31"/>
        <v>0</v>
      </c>
      <c r="AA18" s="1">
        <f t="shared" si="32"/>
        <v>0</v>
      </c>
      <c r="AB18" s="1">
        <f t="shared" si="33"/>
        <v>0</v>
      </c>
      <c r="AC18" s="1">
        <f t="shared" si="34"/>
        <v>0</v>
      </c>
      <c r="AD18" s="1">
        <f t="shared" si="35"/>
        <v>0</v>
      </c>
      <c r="AE18" s="1">
        <f t="shared" si="36"/>
        <v>0</v>
      </c>
      <c r="AF18" s="20">
        <f t="shared" si="37"/>
        <v>0</v>
      </c>
      <c r="AG18" s="1">
        <f t="shared" si="38"/>
        <v>0</v>
      </c>
      <c r="AH18" s="92">
        <f t="shared" si="39"/>
        <v>0</v>
      </c>
      <c r="AI18" s="1">
        <f t="shared" si="40"/>
        <v>0</v>
      </c>
      <c r="AJ18" s="1">
        <f t="shared" si="41"/>
        <v>0</v>
      </c>
      <c r="AK18" s="92">
        <f t="shared" si="42"/>
        <v>0</v>
      </c>
      <c r="AL18" s="133">
        <f t="shared" si="43"/>
        <v>0</v>
      </c>
      <c r="AM18" s="134">
        <f t="shared" si="44"/>
        <v>0</v>
      </c>
      <c r="AN18" s="1">
        <f t="shared" si="45"/>
        <v>0</v>
      </c>
      <c r="AO18" s="1">
        <f t="shared" si="2"/>
        <v>0</v>
      </c>
      <c r="AP18" s="1">
        <f t="shared" si="3"/>
        <v>0</v>
      </c>
      <c r="AQ18" s="92">
        <f t="shared" si="46"/>
        <v>0</v>
      </c>
      <c r="AR18" s="136">
        <f t="shared" si="47"/>
        <v>0</v>
      </c>
      <c r="AY18" s="6"/>
      <c r="AZ18" s="6"/>
      <c r="BA18" s="6"/>
      <c r="BB18" s="6"/>
      <c r="BC18" s="6"/>
      <c r="BE18" s="6"/>
      <c r="BF18" s="6"/>
      <c r="BG18" s="6"/>
      <c r="BH18" s="6"/>
      <c r="BI18" s="6"/>
      <c r="BJ18" s="7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61">
        <f t="shared" si="48"/>
        <v>0</v>
      </c>
      <c r="CR18" s="61">
        <f t="shared" si="48"/>
        <v>0</v>
      </c>
      <c r="CS18" s="62">
        <f t="shared" si="49"/>
        <v>0</v>
      </c>
      <c r="CT18" s="61">
        <f t="shared" si="50"/>
        <v>0</v>
      </c>
      <c r="CU18" s="61">
        <f t="shared" si="50"/>
        <v>0</v>
      </c>
      <c r="CV18" s="62">
        <f t="shared" si="51"/>
        <v>0</v>
      </c>
      <c r="CW18" s="62">
        <f t="shared" si="52"/>
        <v>0</v>
      </c>
      <c r="CX18" s="62">
        <f t="shared" si="53"/>
        <v>0</v>
      </c>
      <c r="CY18" s="63">
        <f t="shared" si="54"/>
        <v>0</v>
      </c>
      <c r="CZ18" s="64">
        <f t="shared" si="55"/>
        <v>0</v>
      </c>
      <c r="DA18" s="64">
        <f t="shared" si="55"/>
        <v>0</v>
      </c>
      <c r="DB18" s="62">
        <f t="shared" si="56"/>
        <v>0</v>
      </c>
      <c r="DC18" s="64">
        <f t="shared" si="57"/>
        <v>0</v>
      </c>
      <c r="DD18" s="64">
        <f t="shared" si="57"/>
        <v>0</v>
      </c>
      <c r="DE18" s="62">
        <f t="shared" si="58"/>
        <v>0</v>
      </c>
      <c r="DF18" s="64">
        <f t="shared" si="59"/>
        <v>0</v>
      </c>
      <c r="DG18" s="64">
        <f t="shared" si="59"/>
        <v>0</v>
      </c>
      <c r="DH18" s="62">
        <f t="shared" si="60"/>
        <v>0</v>
      </c>
      <c r="DI18" s="65">
        <f t="shared" si="61"/>
        <v>0</v>
      </c>
      <c r="DJ18" s="65">
        <f t="shared" si="62"/>
        <v>0</v>
      </c>
      <c r="DK18" s="65">
        <f t="shared" si="63"/>
        <v>0</v>
      </c>
      <c r="DL18" s="65">
        <f t="shared" si="64"/>
        <v>0</v>
      </c>
      <c r="DM18" s="65">
        <f t="shared" si="65"/>
        <v>0</v>
      </c>
      <c r="DN18" s="65">
        <f t="shared" si="66"/>
        <v>0</v>
      </c>
      <c r="DO18" s="67"/>
      <c r="DP18" s="66"/>
      <c r="DZ18" s="133">
        <f t="shared" si="67"/>
        <v>0</v>
      </c>
      <c r="EA18" s="133">
        <f t="shared" si="68"/>
        <v>0</v>
      </c>
      <c r="EB18" s="133">
        <f t="shared" si="69"/>
        <v>0</v>
      </c>
      <c r="EC18" s="133">
        <f t="shared" si="70"/>
        <v>0</v>
      </c>
      <c r="ED18" s="79"/>
      <c r="EE18" s="79"/>
      <c r="EF18" s="86">
        <f t="shared" si="4"/>
        <v>0</v>
      </c>
      <c r="EG18" s="86">
        <f t="shared" si="5"/>
        <v>0</v>
      </c>
      <c r="EH18" s="86">
        <f t="shared" si="71"/>
        <v>0</v>
      </c>
      <c r="EI18" s="20">
        <f t="shared" si="72"/>
        <v>0</v>
      </c>
      <c r="EJ18" s="20">
        <f t="shared" si="72"/>
        <v>0</v>
      </c>
      <c r="EK18" s="1">
        <f t="shared" si="73"/>
        <v>0</v>
      </c>
      <c r="EL18" s="20">
        <f t="shared" si="74"/>
        <v>0</v>
      </c>
      <c r="EM18" s="20">
        <f t="shared" si="75"/>
        <v>0</v>
      </c>
      <c r="EN18" s="1">
        <f t="shared" si="76"/>
        <v>0</v>
      </c>
      <c r="EO18" s="1">
        <f t="shared" si="6"/>
        <v>0</v>
      </c>
      <c r="EP18" s="1">
        <f t="shared" si="77"/>
        <v>0</v>
      </c>
      <c r="EQ18" s="1">
        <f t="shared" si="7"/>
        <v>0</v>
      </c>
      <c r="ER18" s="20">
        <f t="shared" si="78"/>
        <v>0</v>
      </c>
      <c r="ES18" s="20"/>
      <c r="ET18" s="92">
        <f t="shared" si="8"/>
        <v>0</v>
      </c>
      <c r="EU18" s="1">
        <f t="shared" si="9"/>
        <v>0</v>
      </c>
      <c r="EV18" s="1"/>
      <c r="EW18" s="92">
        <f t="shared" si="10"/>
        <v>0</v>
      </c>
      <c r="EX18" s="133">
        <f>SUM(EP18:EV18)-ET18+EB18+FB18</f>
        <v>0</v>
      </c>
      <c r="EY18" s="134">
        <f t="shared" si="79"/>
        <v>0</v>
      </c>
      <c r="EZ18" s="1"/>
      <c r="FA18" s="1">
        <f t="shared" si="80"/>
        <v>0</v>
      </c>
      <c r="FB18" s="1">
        <f t="shared" si="81"/>
        <v>0</v>
      </c>
      <c r="FC18" s="92">
        <f t="shared" si="82"/>
        <v>0</v>
      </c>
      <c r="FD18" s="136">
        <f t="shared" si="83"/>
        <v>0</v>
      </c>
      <c r="FF18" s="151"/>
      <c r="FG18" s="151"/>
      <c r="FH18" s="152"/>
      <c r="FJ18" s="1">
        <f t="shared" si="84"/>
        <v>0</v>
      </c>
      <c r="FK18" s="1">
        <f t="shared" si="84"/>
        <v>0</v>
      </c>
      <c r="FL18" s="1">
        <f t="shared" si="85"/>
        <v>0</v>
      </c>
      <c r="FM18" s="20">
        <f t="shared" si="86"/>
        <v>0</v>
      </c>
      <c r="FN18" s="20">
        <f t="shared" si="86"/>
        <v>0</v>
      </c>
      <c r="FO18" s="20">
        <f t="shared" si="87"/>
        <v>0</v>
      </c>
      <c r="FP18" s="20">
        <f t="shared" si="88"/>
        <v>0</v>
      </c>
      <c r="FQ18" s="20">
        <f t="shared" si="89"/>
        <v>0</v>
      </c>
      <c r="FR18" s="20">
        <f t="shared" si="90"/>
        <v>0</v>
      </c>
      <c r="FS18" s="138">
        <f t="shared" si="11"/>
        <v>0</v>
      </c>
      <c r="FT18" s="138">
        <f t="shared" si="91"/>
        <v>0</v>
      </c>
      <c r="FU18" s="20">
        <f t="shared" si="12"/>
        <v>0</v>
      </c>
      <c r="FV18" s="138">
        <f t="shared" si="92"/>
        <v>0</v>
      </c>
      <c r="FW18" s="87"/>
      <c r="FX18" s="92">
        <f t="shared" si="13"/>
        <v>0</v>
      </c>
      <c r="FY18" s="1">
        <f t="shared" si="14"/>
        <v>0</v>
      </c>
      <c r="FZ18" s="80"/>
      <c r="GA18" s="92">
        <f t="shared" si="15"/>
        <v>0</v>
      </c>
      <c r="GB18" s="137">
        <f>SUM(FT18:FZ18)-FX18+GF18+EC18</f>
        <v>0</v>
      </c>
      <c r="GC18" s="134">
        <f t="shared" si="93"/>
        <v>0</v>
      </c>
      <c r="GD18" s="1"/>
      <c r="GE18" s="1">
        <f t="shared" si="94"/>
        <v>0</v>
      </c>
      <c r="GF18" s="1">
        <f t="shared" si="95"/>
        <v>0</v>
      </c>
      <c r="GG18" s="92">
        <f t="shared" si="96"/>
        <v>0</v>
      </c>
      <c r="GH18" s="136">
        <f t="shared" si="97"/>
        <v>0</v>
      </c>
    </row>
    <row r="19" spans="9:190" ht="16.5">
      <c r="I19" s="1">
        <f t="shared" si="16"/>
        <v>0</v>
      </c>
      <c r="J19" s="1">
        <f t="shared" si="17"/>
        <v>0</v>
      </c>
      <c r="K19" s="1">
        <f t="shared" si="18"/>
        <v>0</v>
      </c>
      <c r="L19" s="1">
        <f t="shared" si="19"/>
        <v>0</v>
      </c>
      <c r="M19" s="1">
        <f t="shared" si="20"/>
        <v>0</v>
      </c>
      <c r="N19" s="20">
        <f t="shared" si="21"/>
        <v>0</v>
      </c>
      <c r="O19" s="1">
        <f t="shared" si="22"/>
        <v>0</v>
      </c>
      <c r="P19" s="92">
        <f t="shared" si="23"/>
        <v>0</v>
      </c>
      <c r="Q19" s="1">
        <f t="shared" si="24"/>
        <v>0</v>
      </c>
      <c r="R19" s="1">
        <f t="shared" si="25"/>
        <v>0</v>
      </c>
      <c r="S19" s="92">
        <f t="shared" si="26"/>
        <v>0</v>
      </c>
      <c r="T19" s="133">
        <f t="shared" si="27"/>
        <v>0</v>
      </c>
      <c r="U19" s="134">
        <f t="shared" si="28"/>
        <v>0</v>
      </c>
      <c r="V19" s="1">
        <f t="shared" si="29"/>
        <v>0</v>
      </c>
      <c r="W19" s="1">
        <f t="shared" si="0"/>
        <v>0</v>
      </c>
      <c r="X19" s="1">
        <f t="shared" si="1"/>
        <v>0</v>
      </c>
      <c r="Y19" s="92">
        <f t="shared" si="30"/>
        <v>0</v>
      </c>
      <c r="Z19" s="136">
        <f t="shared" si="31"/>
        <v>0</v>
      </c>
      <c r="AA19" s="1">
        <f t="shared" si="32"/>
        <v>0</v>
      </c>
      <c r="AB19" s="1">
        <f t="shared" si="33"/>
        <v>0</v>
      </c>
      <c r="AC19" s="1">
        <f t="shared" si="34"/>
        <v>0</v>
      </c>
      <c r="AD19" s="1">
        <f t="shared" si="35"/>
        <v>0</v>
      </c>
      <c r="AE19" s="1">
        <f t="shared" si="36"/>
        <v>0</v>
      </c>
      <c r="AF19" s="20">
        <f t="shared" si="37"/>
        <v>0</v>
      </c>
      <c r="AG19" s="1">
        <f t="shared" si="38"/>
        <v>0</v>
      </c>
      <c r="AH19" s="92">
        <f t="shared" si="39"/>
        <v>0</v>
      </c>
      <c r="AI19" s="1">
        <f t="shared" si="40"/>
        <v>0</v>
      </c>
      <c r="AJ19" s="1">
        <f t="shared" si="41"/>
        <v>0</v>
      </c>
      <c r="AK19" s="92">
        <f t="shared" si="42"/>
        <v>0</v>
      </c>
      <c r="AL19" s="133">
        <f t="shared" si="43"/>
        <v>0</v>
      </c>
      <c r="AM19" s="134">
        <f t="shared" si="44"/>
        <v>0</v>
      </c>
      <c r="AN19" s="1">
        <f t="shared" si="45"/>
        <v>0</v>
      </c>
      <c r="AO19" s="1">
        <f t="shared" si="2"/>
        <v>0</v>
      </c>
      <c r="AP19" s="1">
        <f t="shared" si="3"/>
        <v>0</v>
      </c>
      <c r="AQ19" s="92">
        <f t="shared" si="46"/>
        <v>0</v>
      </c>
      <c r="AR19" s="136">
        <f t="shared" si="47"/>
        <v>0</v>
      </c>
      <c r="AY19" s="6"/>
      <c r="AZ19" s="6"/>
      <c r="BA19" s="6"/>
      <c r="BB19" s="6"/>
      <c r="BC19" s="6"/>
      <c r="BE19" s="6"/>
      <c r="BF19" s="6"/>
      <c r="BG19" s="6"/>
      <c r="BH19" s="6"/>
      <c r="BI19" s="6"/>
      <c r="BJ19" s="7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61">
        <f t="shared" si="48"/>
        <v>0</v>
      </c>
      <c r="CR19" s="61">
        <f t="shared" si="48"/>
        <v>0</v>
      </c>
      <c r="CS19" s="62">
        <f t="shared" si="49"/>
        <v>0</v>
      </c>
      <c r="CT19" s="61">
        <f t="shared" si="50"/>
        <v>0</v>
      </c>
      <c r="CU19" s="61">
        <f t="shared" si="50"/>
        <v>0</v>
      </c>
      <c r="CV19" s="62">
        <f t="shared" si="51"/>
        <v>0</v>
      </c>
      <c r="CW19" s="62">
        <f t="shared" si="52"/>
        <v>0</v>
      </c>
      <c r="CX19" s="62">
        <f t="shared" si="53"/>
        <v>0</v>
      </c>
      <c r="CY19" s="63">
        <f t="shared" si="54"/>
        <v>0</v>
      </c>
      <c r="CZ19" s="64">
        <f t="shared" si="55"/>
        <v>0</v>
      </c>
      <c r="DA19" s="64">
        <f t="shared" si="55"/>
        <v>0</v>
      </c>
      <c r="DB19" s="62">
        <f t="shared" si="56"/>
        <v>0</v>
      </c>
      <c r="DC19" s="64">
        <f t="shared" si="57"/>
        <v>0</v>
      </c>
      <c r="DD19" s="64">
        <f t="shared" si="57"/>
        <v>0</v>
      </c>
      <c r="DE19" s="62">
        <f t="shared" si="58"/>
        <v>0</v>
      </c>
      <c r="DF19" s="64">
        <f t="shared" si="59"/>
        <v>0</v>
      </c>
      <c r="DG19" s="64">
        <f t="shared" si="59"/>
        <v>0</v>
      </c>
      <c r="DH19" s="62">
        <f t="shared" si="60"/>
        <v>0</v>
      </c>
      <c r="DI19" s="65">
        <f t="shared" si="61"/>
        <v>0</v>
      </c>
      <c r="DJ19" s="65">
        <f t="shared" si="62"/>
        <v>0</v>
      </c>
      <c r="DK19" s="65">
        <f t="shared" si="63"/>
        <v>0</v>
      </c>
      <c r="DL19" s="65">
        <f t="shared" si="64"/>
        <v>0</v>
      </c>
      <c r="DM19" s="65">
        <f t="shared" si="65"/>
        <v>0</v>
      </c>
      <c r="DN19" s="65">
        <f t="shared" si="66"/>
        <v>0</v>
      </c>
      <c r="DO19" s="67"/>
      <c r="DP19" s="66"/>
      <c r="DZ19" s="133">
        <f t="shared" si="67"/>
        <v>0</v>
      </c>
      <c r="EA19" s="133">
        <f t="shared" si="68"/>
        <v>0</v>
      </c>
      <c r="EB19" s="133">
        <f t="shared" si="69"/>
        <v>0</v>
      </c>
      <c r="EC19" s="133">
        <f t="shared" si="70"/>
        <v>0</v>
      </c>
      <c r="ED19" s="79"/>
      <c r="EE19" s="79"/>
      <c r="EF19" s="86">
        <f t="shared" si="4"/>
        <v>0</v>
      </c>
      <c r="EG19" s="86">
        <f t="shared" si="5"/>
        <v>0</v>
      </c>
      <c r="EH19" s="86">
        <f t="shared" si="71"/>
        <v>0</v>
      </c>
      <c r="EI19" s="20">
        <f t="shared" si="72"/>
        <v>0</v>
      </c>
      <c r="EJ19" s="20">
        <f t="shared" si="72"/>
        <v>0</v>
      </c>
      <c r="EK19" s="1">
        <f t="shared" si="73"/>
        <v>0</v>
      </c>
      <c r="EL19" s="20">
        <f t="shared" si="74"/>
        <v>0</v>
      </c>
      <c r="EM19" s="20">
        <f t="shared" si="75"/>
        <v>0</v>
      </c>
      <c r="EN19" s="1">
        <f t="shared" si="76"/>
        <v>0</v>
      </c>
      <c r="EO19" s="1">
        <f t="shared" si="6"/>
        <v>0</v>
      </c>
      <c r="EP19" s="1">
        <f t="shared" si="77"/>
        <v>0</v>
      </c>
      <c r="EQ19" s="1">
        <f t="shared" si="7"/>
        <v>0</v>
      </c>
      <c r="ER19" s="20">
        <f t="shared" si="78"/>
        <v>0</v>
      </c>
      <c r="ES19" s="20"/>
      <c r="ET19" s="92">
        <f t="shared" si="8"/>
        <v>0</v>
      </c>
      <c r="EU19" s="1">
        <f t="shared" si="9"/>
        <v>0</v>
      </c>
      <c r="EV19" s="1"/>
      <c r="EW19" s="92">
        <f t="shared" si="10"/>
        <v>0</v>
      </c>
      <c r="EX19" s="133">
        <f>SUM(EP19:EV19)-ET19+EB19+FB19</f>
        <v>0</v>
      </c>
      <c r="EY19" s="134">
        <f t="shared" si="79"/>
        <v>0</v>
      </c>
      <c r="EZ19" s="1"/>
      <c r="FA19" s="1">
        <f t="shared" si="80"/>
        <v>0</v>
      </c>
      <c r="FB19" s="1">
        <f t="shared" si="81"/>
        <v>0</v>
      </c>
      <c r="FC19" s="92">
        <f t="shared" si="82"/>
        <v>0</v>
      </c>
      <c r="FD19" s="136">
        <f t="shared" si="83"/>
        <v>0</v>
      </c>
      <c r="FF19" s="151"/>
      <c r="FG19" s="151"/>
      <c r="FH19" s="152"/>
      <c r="FJ19" s="1">
        <f t="shared" si="84"/>
        <v>0</v>
      </c>
      <c r="FK19" s="1">
        <f t="shared" si="84"/>
        <v>0</v>
      </c>
      <c r="FL19" s="1">
        <f t="shared" si="85"/>
        <v>0</v>
      </c>
      <c r="FM19" s="20">
        <f t="shared" si="86"/>
        <v>0</v>
      </c>
      <c r="FN19" s="20">
        <f t="shared" si="86"/>
        <v>0</v>
      </c>
      <c r="FO19" s="20">
        <f t="shared" si="87"/>
        <v>0</v>
      </c>
      <c r="FP19" s="20">
        <f t="shared" si="88"/>
        <v>0</v>
      </c>
      <c r="FQ19" s="20">
        <f t="shared" si="89"/>
        <v>0</v>
      </c>
      <c r="FR19" s="20">
        <f t="shared" si="90"/>
        <v>0</v>
      </c>
      <c r="FS19" s="138">
        <f t="shared" si="11"/>
        <v>0</v>
      </c>
      <c r="FT19" s="138">
        <f t="shared" si="91"/>
        <v>0</v>
      </c>
      <c r="FU19" s="20">
        <f t="shared" si="12"/>
        <v>0</v>
      </c>
      <c r="FV19" s="138">
        <f t="shared" si="92"/>
        <v>0</v>
      </c>
      <c r="FW19" s="87"/>
      <c r="FX19" s="92">
        <f t="shared" si="13"/>
        <v>0</v>
      </c>
      <c r="FY19" s="1">
        <f t="shared" si="14"/>
        <v>0</v>
      </c>
      <c r="FZ19" s="80"/>
      <c r="GA19" s="92">
        <f t="shared" si="15"/>
        <v>0</v>
      </c>
      <c r="GB19" s="137">
        <f>SUM(FT19:FZ19)-FX19+GF19+EC19</f>
        <v>0</v>
      </c>
      <c r="GC19" s="134">
        <f t="shared" si="93"/>
        <v>0</v>
      </c>
      <c r="GD19" s="1"/>
      <c r="GE19" s="1">
        <f t="shared" si="94"/>
        <v>0</v>
      </c>
      <c r="GF19" s="1">
        <f t="shared" si="95"/>
        <v>0</v>
      </c>
      <c r="GG19" s="92">
        <f t="shared" si="96"/>
        <v>0</v>
      </c>
      <c r="GH19" s="136">
        <f t="shared" si="97"/>
        <v>0</v>
      </c>
    </row>
    <row r="20" spans="9:190" ht="16.5">
      <c r="I20" s="1">
        <f t="shared" si="16"/>
        <v>0</v>
      </c>
      <c r="J20" s="1">
        <f t="shared" si="17"/>
        <v>0</v>
      </c>
      <c r="K20" s="1">
        <f t="shared" si="18"/>
        <v>0</v>
      </c>
      <c r="L20" s="1">
        <f t="shared" si="19"/>
        <v>0</v>
      </c>
      <c r="M20" s="1">
        <f t="shared" si="20"/>
        <v>0</v>
      </c>
      <c r="N20" s="20">
        <f t="shared" si="21"/>
        <v>0</v>
      </c>
      <c r="O20" s="1">
        <f t="shared" si="22"/>
        <v>0</v>
      </c>
      <c r="P20" s="92">
        <f t="shared" si="23"/>
        <v>0</v>
      </c>
      <c r="Q20" s="1">
        <f t="shared" si="24"/>
        <v>0</v>
      </c>
      <c r="R20" s="1">
        <f t="shared" si="25"/>
        <v>0</v>
      </c>
      <c r="S20" s="92">
        <f t="shared" si="26"/>
        <v>0</v>
      </c>
      <c r="T20" s="133">
        <f t="shared" si="27"/>
        <v>0</v>
      </c>
      <c r="U20" s="134">
        <f t="shared" si="28"/>
        <v>0</v>
      </c>
      <c r="V20" s="1">
        <f t="shared" si="29"/>
        <v>0</v>
      </c>
      <c r="W20" s="1">
        <f t="shared" si="0"/>
        <v>0</v>
      </c>
      <c r="X20" s="1">
        <f t="shared" si="1"/>
        <v>0</v>
      </c>
      <c r="Y20" s="92">
        <f t="shared" si="30"/>
        <v>0</v>
      </c>
      <c r="Z20" s="136">
        <f t="shared" si="31"/>
        <v>0</v>
      </c>
      <c r="AA20" s="1">
        <f t="shared" si="32"/>
        <v>0</v>
      </c>
      <c r="AB20" s="1">
        <f t="shared" si="33"/>
        <v>0</v>
      </c>
      <c r="AC20" s="1">
        <f t="shared" si="34"/>
        <v>0</v>
      </c>
      <c r="AD20" s="1">
        <f t="shared" si="35"/>
        <v>0</v>
      </c>
      <c r="AE20" s="1">
        <f t="shared" si="36"/>
        <v>0</v>
      </c>
      <c r="AF20" s="20">
        <f t="shared" si="37"/>
        <v>0</v>
      </c>
      <c r="AG20" s="1">
        <f t="shared" si="38"/>
        <v>0</v>
      </c>
      <c r="AH20" s="92">
        <f t="shared" si="39"/>
        <v>0</v>
      </c>
      <c r="AI20" s="1">
        <f t="shared" si="40"/>
        <v>0</v>
      </c>
      <c r="AJ20" s="1">
        <f t="shared" si="41"/>
        <v>0</v>
      </c>
      <c r="AK20" s="92">
        <f t="shared" si="42"/>
        <v>0</v>
      </c>
      <c r="AL20" s="133">
        <f t="shared" si="43"/>
        <v>0</v>
      </c>
      <c r="AM20" s="134">
        <f t="shared" si="44"/>
        <v>0</v>
      </c>
      <c r="AN20" s="1">
        <f t="shared" si="45"/>
        <v>0</v>
      </c>
      <c r="AO20" s="1">
        <f t="shared" si="2"/>
        <v>0</v>
      </c>
      <c r="AP20" s="1">
        <f t="shared" si="3"/>
        <v>0</v>
      </c>
      <c r="AQ20" s="92">
        <f t="shared" si="46"/>
        <v>0</v>
      </c>
      <c r="AR20" s="136">
        <f t="shared" si="47"/>
        <v>0</v>
      </c>
      <c r="AY20" s="6"/>
      <c r="AZ20" s="6"/>
      <c r="BA20" s="6"/>
      <c r="BB20" s="6"/>
      <c r="BC20" s="6"/>
      <c r="BE20" s="6"/>
      <c r="BF20" s="6"/>
      <c r="BG20" s="6"/>
      <c r="BH20" s="6"/>
      <c r="BI20" s="6"/>
      <c r="BJ20" s="7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61">
        <f t="shared" si="48"/>
        <v>0</v>
      </c>
      <c r="CR20" s="61">
        <f t="shared" si="48"/>
        <v>0</v>
      </c>
      <c r="CS20" s="62">
        <f t="shared" si="49"/>
        <v>0</v>
      </c>
      <c r="CT20" s="61">
        <f t="shared" si="50"/>
        <v>0</v>
      </c>
      <c r="CU20" s="61">
        <f t="shared" si="50"/>
        <v>0</v>
      </c>
      <c r="CV20" s="62">
        <f t="shared" si="51"/>
        <v>0</v>
      </c>
      <c r="CW20" s="62">
        <f t="shared" si="52"/>
        <v>0</v>
      </c>
      <c r="CX20" s="62">
        <f t="shared" si="53"/>
        <v>0</v>
      </c>
      <c r="CY20" s="63">
        <f t="shared" si="54"/>
        <v>0</v>
      </c>
      <c r="CZ20" s="64">
        <f t="shared" si="55"/>
        <v>0</v>
      </c>
      <c r="DA20" s="64">
        <f t="shared" si="55"/>
        <v>0</v>
      </c>
      <c r="DB20" s="62">
        <f t="shared" si="56"/>
        <v>0</v>
      </c>
      <c r="DC20" s="64">
        <f t="shared" si="57"/>
        <v>0</v>
      </c>
      <c r="DD20" s="64">
        <f t="shared" si="57"/>
        <v>0</v>
      </c>
      <c r="DE20" s="62">
        <f t="shared" si="58"/>
        <v>0</v>
      </c>
      <c r="DF20" s="64">
        <f t="shared" si="59"/>
        <v>0</v>
      </c>
      <c r="DG20" s="64">
        <f t="shared" si="59"/>
        <v>0</v>
      </c>
      <c r="DH20" s="62">
        <f t="shared" si="60"/>
        <v>0</v>
      </c>
      <c r="DI20" s="65">
        <f t="shared" si="61"/>
        <v>0</v>
      </c>
      <c r="DJ20" s="65">
        <f t="shared" si="62"/>
        <v>0</v>
      </c>
      <c r="DK20" s="65">
        <f t="shared" si="63"/>
        <v>0</v>
      </c>
      <c r="DL20" s="65">
        <f t="shared" si="64"/>
        <v>0</v>
      </c>
      <c r="DM20" s="65">
        <f t="shared" si="65"/>
        <v>0</v>
      </c>
      <c r="DN20" s="65">
        <f t="shared" si="66"/>
        <v>0</v>
      </c>
      <c r="DO20" s="67"/>
      <c r="DP20" s="66"/>
      <c r="DZ20" s="133">
        <f t="shared" si="67"/>
        <v>0</v>
      </c>
      <c r="EA20" s="133">
        <f t="shared" si="68"/>
        <v>0</v>
      </c>
      <c r="EB20" s="133">
        <f t="shared" si="69"/>
        <v>0</v>
      </c>
      <c r="EC20" s="133">
        <f t="shared" si="70"/>
        <v>0</v>
      </c>
      <c r="ED20" s="79"/>
      <c r="EE20" s="79"/>
      <c r="EF20" s="86">
        <f t="shared" si="4"/>
        <v>0</v>
      </c>
      <c r="EG20" s="86">
        <f t="shared" si="5"/>
        <v>0</v>
      </c>
      <c r="EH20" s="86">
        <f t="shared" si="71"/>
        <v>0</v>
      </c>
      <c r="EI20" s="20">
        <f t="shared" si="72"/>
        <v>0</v>
      </c>
      <c r="EJ20" s="20">
        <f t="shared" si="72"/>
        <v>0</v>
      </c>
      <c r="EK20" s="1">
        <f t="shared" si="73"/>
        <v>0</v>
      </c>
      <c r="EL20" s="20">
        <f t="shared" si="74"/>
        <v>0</v>
      </c>
      <c r="EM20" s="20">
        <f t="shared" si="75"/>
        <v>0</v>
      </c>
      <c r="EN20" s="1">
        <f t="shared" si="76"/>
        <v>0</v>
      </c>
      <c r="EO20" s="1">
        <f t="shared" si="6"/>
        <v>0</v>
      </c>
      <c r="EP20" s="1">
        <f t="shared" si="77"/>
        <v>0</v>
      </c>
      <c r="EQ20" s="1">
        <f t="shared" si="7"/>
        <v>0</v>
      </c>
      <c r="ER20" s="20">
        <f t="shared" si="78"/>
        <v>0</v>
      </c>
      <c r="ES20" s="20"/>
      <c r="ET20" s="92">
        <f t="shared" si="8"/>
        <v>0</v>
      </c>
      <c r="EU20" s="1">
        <f t="shared" si="9"/>
        <v>0</v>
      </c>
      <c r="EV20" s="1"/>
      <c r="EW20" s="92">
        <f t="shared" si="10"/>
        <v>0</v>
      </c>
      <c r="EX20" s="133">
        <f>SUM(EP20:EV20)-ET20+EB20+FB20</f>
        <v>0</v>
      </c>
      <c r="EY20" s="134">
        <f t="shared" si="79"/>
        <v>0</v>
      </c>
      <c r="EZ20" s="1"/>
      <c r="FA20" s="1">
        <f t="shared" si="80"/>
        <v>0</v>
      </c>
      <c r="FB20" s="1">
        <f t="shared" si="81"/>
        <v>0</v>
      </c>
      <c r="FC20" s="92">
        <f t="shared" si="82"/>
        <v>0</v>
      </c>
      <c r="FD20" s="136">
        <f t="shared" si="83"/>
        <v>0</v>
      </c>
      <c r="FF20" s="151"/>
      <c r="FG20" s="151"/>
      <c r="FH20" s="152"/>
      <c r="FJ20" s="1">
        <f t="shared" si="84"/>
        <v>0</v>
      </c>
      <c r="FK20" s="1">
        <f t="shared" si="84"/>
        <v>0</v>
      </c>
      <c r="FL20" s="1">
        <f t="shared" si="85"/>
        <v>0</v>
      </c>
      <c r="FM20" s="20">
        <f t="shared" si="86"/>
        <v>0</v>
      </c>
      <c r="FN20" s="20">
        <f t="shared" si="86"/>
        <v>0</v>
      </c>
      <c r="FO20" s="20">
        <f t="shared" si="87"/>
        <v>0</v>
      </c>
      <c r="FP20" s="20">
        <f t="shared" si="88"/>
        <v>0</v>
      </c>
      <c r="FQ20" s="20">
        <f t="shared" si="89"/>
        <v>0</v>
      </c>
      <c r="FR20" s="20">
        <f t="shared" si="90"/>
        <v>0</v>
      </c>
      <c r="FS20" s="138">
        <f t="shared" si="11"/>
        <v>0</v>
      </c>
      <c r="FT20" s="138">
        <f t="shared" si="91"/>
        <v>0</v>
      </c>
      <c r="FU20" s="20">
        <f t="shared" si="12"/>
        <v>0</v>
      </c>
      <c r="FV20" s="138">
        <f t="shared" si="92"/>
        <v>0</v>
      </c>
      <c r="FW20" s="87"/>
      <c r="FX20" s="92">
        <f t="shared" si="13"/>
        <v>0</v>
      </c>
      <c r="FY20" s="1">
        <f t="shared" si="14"/>
        <v>0</v>
      </c>
      <c r="FZ20" s="80"/>
      <c r="GA20" s="92">
        <f t="shared" si="15"/>
        <v>0</v>
      </c>
      <c r="GB20" s="137">
        <f>SUM(FT20:FZ20)-FX20+GF20+EC20</f>
        <v>0</v>
      </c>
      <c r="GC20" s="134">
        <f t="shared" si="93"/>
        <v>0</v>
      </c>
      <c r="GD20" s="1"/>
      <c r="GE20" s="1">
        <f t="shared" si="94"/>
        <v>0</v>
      </c>
      <c r="GF20" s="1">
        <f t="shared" si="95"/>
        <v>0</v>
      </c>
      <c r="GG20" s="92">
        <f t="shared" si="96"/>
        <v>0</v>
      </c>
      <c r="GH20" s="136">
        <f t="shared" si="97"/>
        <v>0</v>
      </c>
    </row>
    <row r="21" spans="9:190" ht="16.5">
      <c r="I21" s="1">
        <f t="shared" si="16"/>
        <v>0</v>
      </c>
      <c r="J21" s="1">
        <f t="shared" si="17"/>
        <v>0</v>
      </c>
      <c r="K21" s="1">
        <f t="shared" si="18"/>
        <v>0</v>
      </c>
      <c r="L21" s="1">
        <f t="shared" si="19"/>
        <v>0</v>
      </c>
      <c r="M21" s="1">
        <f t="shared" si="20"/>
        <v>0</v>
      </c>
      <c r="N21" s="20">
        <f t="shared" si="21"/>
        <v>0</v>
      </c>
      <c r="O21" s="1">
        <f t="shared" si="22"/>
        <v>0</v>
      </c>
      <c r="P21" s="92">
        <f t="shared" si="23"/>
        <v>0</v>
      </c>
      <c r="Q21" s="1">
        <f t="shared" si="24"/>
        <v>0</v>
      </c>
      <c r="R21" s="1">
        <f t="shared" si="25"/>
        <v>0</v>
      </c>
      <c r="S21" s="92">
        <f t="shared" si="26"/>
        <v>0</v>
      </c>
      <c r="T21" s="133">
        <f t="shared" si="27"/>
        <v>0</v>
      </c>
      <c r="U21" s="134">
        <f t="shared" si="28"/>
        <v>0</v>
      </c>
      <c r="V21" s="1">
        <f t="shared" si="29"/>
        <v>0</v>
      </c>
      <c r="W21" s="1">
        <f t="shared" si="0"/>
        <v>0</v>
      </c>
      <c r="X21" s="1">
        <f t="shared" si="1"/>
        <v>0</v>
      </c>
      <c r="Y21" s="92">
        <f t="shared" si="30"/>
        <v>0</v>
      </c>
      <c r="Z21" s="136">
        <f t="shared" si="31"/>
        <v>0</v>
      </c>
      <c r="AA21" s="1">
        <f t="shared" si="32"/>
        <v>0</v>
      </c>
      <c r="AB21" s="1">
        <f t="shared" si="33"/>
        <v>0</v>
      </c>
      <c r="AC21" s="1">
        <f t="shared" si="34"/>
        <v>0</v>
      </c>
      <c r="AD21" s="1">
        <f t="shared" si="35"/>
        <v>0</v>
      </c>
      <c r="AE21" s="1">
        <f t="shared" si="36"/>
        <v>0</v>
      </c>
      <c r="AF21" s="20">
        <f t="shared" si="37"/>
        <v>0</v>
      </c>
      <c r="AG21" s="1">
        <f t="shared" si="38"/>
        <v>0</v>
      </c>
      <c r="AH21" s="92">
        <f t="shared" si="39"/>
        <v>0</v>
      </c>
      <c r="AI21" s="1">
        <f t="shared" si="40"/>
        <v>0</v>
      </c>
      <c r="AJ21" s="1">
        <f t="shared" si="41"/>
        <v>0</v>
      </c>
      <c r="AK21" s="92">
        <f t="shared" si="42"/>
        <v>0</v>
      </c>
      <c r="AL21" s="133">
        <f t="shared" si="43"/>
        <v>0</v>
      </c>
      <c r="AM21" s="134">
        <f t="shared" si="44"/>
        <v>0</v>
      </c>
      <c r="AN21" s="1">
        <f t="shared" si="45"/>
        <v>0</v>
      </c>
      <c r="AO21" s="1">
        <f t="shared" si="2"/>
        <v>0</v>
      </c>
      <c r="AP21" s="1">
        <f t="shared" si="3"/>
        <v>0</v>
      </c>
      <c r="AQ21" s="92">
        <f t="shared" si="46"/>
        <v>0</v>
      </c>
      <c r="AR21" s="136">
        <f t="shared" si="47"/>
        <v>0</v>
      </c>
      <c r="AY21" s="6"/>
      <c r="AZ21" s="6"/>
      <c r="BA21" s="6"/>
      <c r="BB21" s="6"/>
      <c r="BC21" s="6"/>
      <c r="BE21" s="6"/>
      <c r="BF21" s="6"/>
      <c r="BG21" s="6"/>
      <c r="BH21" s="6"/>
      <c r="BI21" s="6"/>
      <c r="BJ21" s="7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61">
        <f t="shared" si="48"/>
        <v>0</v>
      </c>
      <c r="CR21" s="61">
        <f t="shared" si="48"/>
        <v>0</v>
      </c>
      <c r="CS21" s="62">
        <f t="shared" si="49"/>
        <v>0</v>
      </c>
      <c r="CT21" s="61">
        <f t="shared" si="50"/>
        <v>0</v>
      </c>
      <c r="CU21" s="61">
        <f t="shared" si="50"/>
        <v>0</v>
      </c>
      <c r="CV21" s="62">
        <f t="shared" si="51"/>
        <v>0</v>
      </c>
      <c r="CW21" s="62">
        <f t="shared" si="52"/>
        <v>0</v>
      </c>
      <c r="CX21" s="62">
        <f t="shared" si="53"/>
        <v>0</v>
      </c>
      <c r="CY21" s="63">
        <f t="shared" si="54"/>
        <v>0</v>
      </c>
      <c r="CZ21" s="64">
        <f t="shared" si="55"/>
        <v>0</v>
      </c>
      <c r="DA21" s="64">
        <f t="shared" si="55"/>
        <v>0</v>
      </c>
      <c r="DB21" s="62">
        <f t="shared" si="56"/>
        <v>0</v>
      </c>
      <c r="DC21" s="64">
        <f t="shared" si="57"/>
        <v>0</v>
      </c>
      <c r="DD21" s="64">
        <f t="shared" si="57"/>
        <v>0</v>
      </c>
      <c r="DE21" s="62">
        <f t="shared" si="58"/>
        <v>0</v>
      </c>
      <c r="DF21" s="64">
        <f t="shared" si="59"/>
        <v>0</v>
      </c>
      <c r="DG21" s="64">
        <f t="shared" si="59"/>
        <v>0</v>
      </c>
      <c r="DH21" s="62">
        <f t="shared" si="60"/>
        <v>0</v>
      </c>
      <c r="DI21" s="65">
        <f t="shared" si="61"/>
        <v>0</v>
      </c>
      <c r="DJ21" s="65">
        <f t="shared" si="62"/>
        <v>0</v>
      </c>
      <c r="DK21" s="65">
        <f t="shared" si="63"/>
        <v>0</v>
      </c>
      <c r="DL21" s="65">
        <f t="shared" si="64"/>
        <v>0</v>
      </c>
      <c r="DM21" s="65">
        <f t="shared" si="65"/>
        <v>0</v>
      </c>
      <c r="DN21" s="65">
        <f t="shared" si="66"/>
        <v>0</v>
      </c>
      <c r="DO21" s="67"/>
      <c r="DP21" s="66"/>
      <c r="DZ21" s="133">
        <f t="shared" si="67"/>
        <v>0</v>
      </c>
      <c r="EA21" s="133">
        <f t="shared" si="68"/>
        <v>0</v>
      </c>
      <c r="EB21" s="133">
        <f t="shared" si="69"/>
        <v>0</v>
      </c>
      <c r="EC21" s="133">
        <f t="shared" si="70"/>
        <v>0</v>
      </c>
      <c r="ED21" s="79"/>
      <c r="EE21" s="79"/>
      <c r="EF21" s="86">
        <f t="shared" si="4"/>
        <v>0</v>
      </c>
      <c r="EG21" s="86">
        <f t="shared" si="5"/>
        <v>0</v>
      </c>
      <c r="EH21" s="86">
        <f t="shared" si="71"/>
        <v>0</v>
      </c>
      <c r="EI21" s="20">
        <f t="shared" si="72"/>
        <v>0</v>
      </c>
      <c r="EJ21" s="20">
        <f t="shared" si="72"/>
        <v>0</v>
      </c>
      <c r="EK21" s="1">
        <f t="shared" si="73"/>
        <v>0</v>
      </c>
      <c r="EL21" s="20">
        <f t="shared" si="74"/>
        <v>0</v>
      </c>
      <c r="EM21" s="20">
        <f t="shared" si="75"/>
        <v>0</v>
      </c>
      <c r="EN21" s="1">
        <f t="shared" si="76"/>
        <v>0</v>
      </c>
      <c r="EO21" s="1">
        <f t="shared" si="6"/>
        <v>0</v>
      </c>
      <c r="EP21" s="1">
        <f t="shared" si="77"/>
        <v>0</v>
      </c>
      <c r="EQ21" s="1">
        <f t="shared" si="7"/>
        <v>0</v>
      </c>
      <c r="ER21" s="20">
        <f t="shared" si="78"/>
        <v>0</v>
      </c>
      <c r="ES21" s="20"/>
      <c r="ET21" s="92">
        <f t="shared" si="8"/>
        <v>0</v>
      </c>
      <c r="EU21" s="1">
        <f t="shared" si="9"/>
        <v>0</v>
      </c>
      <c r="EV21" s="1"/>
      <c r="EW21" s="92">
        <f t="shared" si="10"/>
        <v>0</v>
      </c>
      <c r="EX21" s="133">
        <f>SUM(EP21:EV21)-ET21+EB21+FB21</f>
        <v>0</v>
      </c>
      <c r="EY21" s="134">
        <f t="shared" si="79"/>
        <v>0</v>
      </c>
      <c r="EZ21" s="1"/>
      <c r="FA21" s="1">
        <f t="shared" si="80"/>
        <v>0</v>
      </c>
      <c r="FB21" s="1">
        <f t="shared" si="81"/>
        <v>0</v>
      </c>
      <c r="FC21" s="92">
        <f t="shared" si="82"/>
        <v>0</v>
      </c>
      <c r="FD21" s="136">
        <f t="shared" si="83"/>
        <v>0</v>
      </c>
      <c r="FF21" s="151"/>
      <c r="FG21" s="151"/>
      <c r="FH21" s="152"/>
      <c r="FJ21" s="1">
        <f t="shared" si="84"/>
        <v>0</v>
      </c>
      <c r="FK21" s="1">
        <f t="shared" si="84"/>
        <v>0</v>
      </c>
      <c r="FL21" s="1">
        <f t="shared" si="85"/>
        <v>0</v>
      </c>
      <c r="FM21" s="20">
        <f t="shared" si="86"/>
        <v>0</v>
      </c>
      <c r="FN21" s="20">
        <f t="shared" si="86"/>
        <v>0</v>
      </c>
      <c r="FO21" s="20">
        <f t="shared" si="87"/>
        <v>0</v>
      </c>
      <c r="FP21" s="20">
        <f t="shared" si="88"/>
        <v>0</v>
      </c>
      <c r="FQ21" s="20">
        <f t="shared" si="89"/>
        <v>0</v>
      </c>
      <c r="FR21" s="20">
        <f t="shared" si="90"/>
        <v>0</v>
      </c>
      <c r="FS21" s="138">
        <f t="shared" si="11"/>
        <v>0</v>
      </c>
      <c r="FT21" s="138">
        <f t="shared" si="91"/>
        <v>0</v>
      </c>
      <c r="FU21" s="20">
        <f t="shared" si="12"/>
        <v>0</v>
      </c>
      <c r="FV21" s="138">
        <f t="shared" si="92"/>
        <v>0</v>
      </c>
      <c r="FW21" s="87"/>
      <c r="FX21" s="92">
        <f t="shared" si="13"/>
        <v>0</v>
      </c>
      <c r="FY21" s="1">
        <f t="shared" si="14"/>
        <v>0</v>
      </c>
      <c r="FZ21" s="80"/>
      <c r="GA21" s="92">
        <f t="shared" si="15"/>
        <v>0</v>
      </c>
      <c r="GB21" s="137">
        <f>SUM(FT21:FZ21)-FX21+GF21+EC21</f>
        <v>0</v>
      </c>
      <c r="GC21" s="134">
        <f t="shared" si="93"/>
        <v>0</v>
      </c>
      <c r="GD21" s="1"/>
      <c r="GE21" s="1">
        <f t="shared" si="94"/>
        <v>0</v>
      </c>
      <c r="GF21" s="1">
        <f t="shared" si="95"/>
        <v>0</v>
      </c>
      <c r="GG21" s="92">
        <f t="shared" si="96"/>
        <v>0</v>
      </c>
      <c r="GH21" s="136">
        <f t="shared" si="97"/>
        <v>0</v>
      </c>
    </row>
    <row r="22" spans="9:190" ht="16.5">
      <c r="I22" s="1">
        <f t="shared" si="16"/>
        <v>0</v>
      </c>
      <c r="J22" s="1">
        <f t="shared" si="17"/>
        <v>0</v>
      </c>
      <c r="K22" s="1">
        <f t="shared" si="18"/>
        <v>0</v>
      </c>
      <c r="L22" s="1">
        <f t="shared" si="19"/>
        <v>0</v>
      </c>
      <c r="M22" s="1">
        <f t="shared" si="20"/>
        <v>0</v>
      </c>
      <c r="N22" s="20">
        <f t="shared" si="21"/>
        <v>0</v>
      </c>
      <c r="O22" s="1">
        <f t="shared" si="22"/>
        <v>0</v>
      </c>
      <c r="P22" s="92">
        <f t="shared" si="23"/>
        <v>0</v>
      </c>
      <c r="Q22" s="1">
        <f t="shared" si="24"/>
        <v>0</v>
      </c>
      <c r="R22" s="1">
        <f t="shared" si="25"/>
        <v>0</v>
      </c>
      <c r="S22" s="92">
        <f t="shared" si="26"/>
        <v>0</v>
      </c>
      <c r="T22" s="133">
        <f t="shared" si="27"/>
        <v>0</v>
      </c>
      <c r="U22" s="134">
        <f t="shared" si="28"/>
        <v>0</v>
      </c>
      <c r="V22" s="1">
        <f t="shared" si="29"/>
        <v>0</v>
      </c>
      <c r="W22" s="1">
        <f t="shared" si="0"/>
        <v>0</v>
      </c>
      <c r="X22" s="1">
        <f t="shared" si="1"/>
        <v>0</v>
      </c>
      <c r="Y22" s="92">
        <f t="shared" si="30"/>
        <v>0</v>
      </c>
      <c r="Z22" s="136">
        <f t="shared" si="31"/>
        <v>0</v>
      </c>
      <c r="AA22" s="1">
        <f t="shared" si="32"/>
        <v>0</v>
      </c>
      <c r="AB22" s="1">
        <f t="shared" si="33"/>
        <v>0</v>
      </c>
      <c r="AC22" s="1">
        <f t="shared" si="34"/>
        <v>0</v>
      </c>
      <c r="AD22" s="1">
        <f t="shared" si="35"/>
        <v>0</v>
      </c>
      <c r="AE22" s="1">
        <f t="shared" si="36"/>
        <v>0</v>
      </c>
      <c r="AF22" s="20">
        <f t="shared" si="37"/>
        <v>0</v>
      </c>
      <c r="AG22" s="1">
        <f t="shared" si="38"/>
        <v>0</v>
      </c>
      <c r="AH22" s="92">
        <f t="shared" si="39"/>
        <v>0</v>
      </c>
      <c r="AI22" s="1">
        <f t="shared" si="40"/>
        <v>0</v>
      </c>
      <c r="AJ22" s="1">
        <f t="shared" si="41"/>
        <v>0</v>
      </c>
      <c r="AK22" s="92">
        <f t="shared" si="42"/>
        <v>0</v>
      </c>
      <c r="AL22" s="133">
        <f t="shared" si="43"/>
        <v>0</v>
      </c>
      <c r="AM22" s="134">
        <f t="shared" si="44"/>
        <v>0</v>
      </c>
      <c r="AN22" s="1">
        <f t="shared" si="45"/>
        <v>0</v>
      </c>
      <c r="AO22" s="1">
        <f t="shared" si="2"/>
        <v>0</v>
      </c>
      <c r="AP22" s="1">
        <f t="shared" si="3"/>
        <v>0</v>
      </c>
      <c r="AQ22" s="92">
        <f t="shared" si="46"/>
        <v>0</v>
      </c>
      <c r="AR22" s="136">
        <f t="shared" si="47"/>
        <v>0</v>
      </c>
      <c r="AY22" s="6"/>
      <c r="AZ22" s="6"/>
      <c r="BA22" s="6"/>
      <c r="BB22" s="6"/>
      <c r="BC22" s="6"/>
      <c r="BE22" s="6"/>
      <c r="BF22" s="6"/>
      <c r="BG22" s="6"/>
      <c r="BH22" s="6"/>
      <c r="BI22" s="6"/>
      <c r="BJ22" s="7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61">
        <f t="shared" si="48"/>
        <v>0</v>
      </c>
      <c r="CR22" s="61">
        <f t="shared" si="48"/>
        <v>0</v>
      </c>
      <c r="CS22" s="62">
        <f t="shared" si="49"/>
        <v>0</v>
      </c>
      <c r="CT22" s="61">
        <f t="shared" si="50"/>
        <v>0</v>
      </c>
      <c r="CU22" s="61">
        <f t="shared" si="50"/>
        <v>0</v>
      </c>
      <c r="CV22" s="62">
        <f t="shared" si="51"/>
        <v>0</v>
      </c>
      <c r="CW22" s="62">
        <f t="shared" si="52"/>
        <v>0</v>
      </c>
      <c r="CX22" s="62">
        <f t="shared" si="53"/>
        <v>0</v>
      </c>
      <c r="CY22" s="63">
        <f t="shared" si="54"/>
        <v>0</v>
      </c>
      <c r="CZ22" s="64">
        <f t="shared" si="55"/>
        <v>0</v>
      </c>
      <c r="DA22" s="64">
        <f t="shared" si="55"/>
        <v>0</v>
      </c>
      <c r="DB22" s="62">
        <f t="shared" si="56"/>
        <v>0</v>
      </c>
      <c r="DC22" s="64">
        <f t="shared" si="57"/>
        <v>0</v>
      </c>
      <c r="DD22" s="64">
        <f t="shared" si="57"/>
        <v>0</v>
      </c>
      <c r="DE22" s="62">
        <f t="shared" si="58"/>
        <v>0</v>
      </c>
      <c r="DF22" s="64">
        <f t="shared" si="59"/>
        <v>0</v>
      </c>
      <c r="DG22" s="64">
        <f t="shared" si="59"/>
        <v>0</v>
      </c>
      <c r="DH22" s="62">
        <f t="shared" si="60"/>
        <v>0</v>
      </c>
      <c r="DI22" s="65">
        <f t="shared" si="61"/>
        <v>0</v>
      </c>
      <c r="DJ22" s="65">
        <f t="shared" si="62"/>
        <v>0</v>
      </c>
      <c r="DK22" s="65">
        <f t="shared" si="63"/>
        <v>0</v>
      </c>
      <c r="DL22" s="65">
        <f t="shared" si="64"/>
        <v>0</v>
      </c>
      <c r="DM22" s="65">
        <f t="shared" si="65"/>
        <v>0</v>
      </c>
      <c r="DN22" s="65">
        <f t="shared" si="66"/>
        <v>0</v>
      </c>
      <c r="DO22" s="67"/>
      <c r="DP22" s="66"/>
      <c r="DZ22" s="133">
        <f t="shared" si="67"/>
        <v>0</v>
      </c>
      <c r="EA22" s="133">
        <f t="shared" si="68"/>
        <v>0</v>
      </c>
      <c r="EB22" s="133">
        <f t="shared" si="69"/>
        <v>0</v>
      </c>
      <c r="EC22" s="133">
        <f t="shared" si="70"/>
        <v>0</v>
      </c>
      <c r="ED22" s="79"/>
      <c r="EE22" s="79"/>
      <c r="EF22" s="86">
        <f t="shared" si="4"/>
        <v>0</v>
      </c>
      <c r="EG22" s="86">
        <f t="shared" si="5"/>
        <v>0</v>
      </c>
      <c r="EH22" s="86">
        <f t="shared" si="71"/>
        <v>0</v>
      </c>
      <c r="EI22" s="20">
        <f t="shared" si="72"/>
        <v>0</v>
      </c>
      <c r="EJ22" s="20">
        <f t="shared" si="72"/>
        <v>0</v>
      </c>
      <c r="EK22" s="1">
        <f t="shared" si="73"/>
        <v>0</v>
      </c>
      <c r="EL22" s="20">
        <f t="shared" si="74"/>
        <v>0</v>
      </c>
      <c r="EM22" s="20">
        <f t="shared" si="75"/>
        <v>0</v>
      </c>
      <c r="EN22" s="1">
        <f t="shared" si="76"/>
        <v>0</v>
      </c>
      <c r="EO22" s="1">
        <f t="shared" si="6"/>
        <v>0</v>
      </c>
      <c r="EP22" s="1">
        <f t="shared" si="77"/>
        <v>0</v>
      </c>
      <c r="EQ22" s="1">
        <f t="shared" si="7"/>
        <v>0</v>
      </c>
      <c r="ER22" s="20">
        <f t="shared" si="78"/>
        <v>0</v>
      </c>
      <c r="ES22" s="20"/>
      <c r="ET22" s="92">
        <f t="shared" si="8"/>
        <v>0</v>
      </c>
      <c r="EU22" s="1">
        <f t="shared" si="9"/>
        <v>0</v>
      </c>
      <c r="EV22" s="1"/>
      <c r="EW22" s="92">
        <f t="shared" si="10"/>
        <v>0</v>
      </c>
      <c r="EX22" s="133">
        <f>SUM(EP22:EV22)-ET22+EB22+FB22</f>
        <v>0</v>
      </c>
      <c r="EY22" s="134">
        <f t="shared" si="79"/>
        <v>0</v>
      </c>
      <c r="EZ22" s="1"/>
      <c r="FA22" s="1">
        <f t="shared" si="80"/>
        <v>0</v>
      </c>
      <c r="FB22" s="1">
        <f t="shared" si="81"/>
        <v>0</v>
      </c>
      <c r="FC22" s="92">
        <f t="shared" si="82"/>
        <v>0</v>
      </c>
      <c r="FD22" s="136">
        <f t="shared" si="83"/>
        <v>0</v>
      </c>
      <c r="FF22" s="151"/>
      <c r="FG22" s="151"/>
      <c r="FH22" s="152"/>
      <c r="FJ22" s="1">
        <f t="shared" si="84"/>
        <v>0</v>
      </c>
      <c r="FK22" s="1">
        <f t="shared" si="84"/>
        <v>0</v>
      </c>
      <c r="FL22" s="1">
        <f t="shared" si="85"/>
        <v>0</v>
      </c>
      <c r="FM22" s="20">
        <f t="shared" si="86"/>
        <v>0</v>
      </c>
      <c r="FN22" s="20">
        <f t="shared" si="86"/>
        <v>0</v>
      </c>
      <c r="FO22" s="20">
        <f t="shared" si="87"/>
        <v>0</v>
      </c>
      <c r="FP22" s="20">
        <f t="shared" si="88"/>
        <v>0</v>
      </c>
      <c r="FQ22" s="20">
        <f t="shared" si="89"/>
        <v>0</v>
      </c>
      <c r="FR22" s="20">
        <f t="shared" si="90"/>
        <v>0</v>
      </c>
      <c r="FS22" s="138">
        <f t="shared" si="11"/>
        <v>0</v>
      </c>
      <c r="FT22" s="138">
        <f t="shared" si="91"/>
        <v>0</v>
      </c>
      <c r="FU22" s="20">
        <f t="shared" si="12"/>
        <v>0</v>
      </c>
      <c r="FV22" s="138">
        <f t="shared" si="92"/>
        <v>0</v>
      </c>
      <c r="FW22" s="87"/>
      <c r="FX22" s="92">
        <f t="shared" si="13"/>
        <v>0</v>
      </c>
      <c r="FY22" s="1">
        <f t="shared" si="14"/>
        <v>0</v>
      </c>
      <c r="FZ22" s="80"/>
      <c r="GA22" s="92">
        <f t="shared" si="15"/>
        <v>0</v>
      </c>
      <c r="GB22" s="137">
        <f>SUM(FT22:FZ22)-FX22+GF22+EC22</f>
        <v>0</v>
      </c>
      <c r="GC22" s="134">
        <f t="shared" si="93"/>
        <v>0</v>
      </c>
      <c r="GD22" s="1"/>
      <c r="GE22" s="1">
        <f t="shared" si="94"/>
        <v>0</v>
      </c>
      <c r="GF22" s="1">
        <f t="shared" si="95"/>
        <v>0</v>
      </c>
      <c r="GG22" s="92">
        <f t="shared" si="96"/>
        <v>0</v>
      </c>
      <c r="GH22" s="136">
        <f t="shared" si="97"/>
        <v>0</v>
      </c>
    </row>
    <row r="23" spans="9:190" ht="16.5">
      <c r="I23" s="1">
        <f t="shared" si="16"/>
        <v>0</v>
      </c>
      <c r="J23" s="1">
        <f t="shared" si="17"/>
        <v>0</v>
      </c>
      <c r="K23" s="1">
        <f t="shared" si="18"/>
        <v>0</v>
      </c>
      <c r="L23" s="1">
        <f t="shared" si="19"/>
        <v>0</v>
      </c>
      <c r="M23" s="1">
        <f t="shared" si="20"/>
        <v>0</v>
      </c>
      <c r="N23" s="20">
        <f t="shared" si="21"/>
        <v>0</v>
      </c>
      <c r="O23" s="1">
        <f t="shared" si="22"/>
        <v>0</v>
      </c>
      <c r="P23" s="92">
        <f t="shared" si="23"/>
        <v>0</v>
      </c>
      <c r="Q23" s="1">
        <f t="shared" si="24"/>
        <v>0</v>
      </c>
      <c r="R23" s="1">
        <f t="shared" si="25"/>
        <v>0</v>
      </c>
      <c r="S23" s="92">
        <f t="shared" si="26"/>
        <v>0</v>
      </c>
      <c r="T23" s="133">
        <f t="shared" si="27"/>
        <v>0</v>
      </c>
      <c r="U23" s="134">
        <f t="shared" si="28"/>
        <v>0</v>
      </c>
      <c r="V23" s="1">
        <f t="shared" si="29"/>
        <v>0</v>
      </c>
      <c r="W23" s="1">
        <f t="shared" si="0"/>
        <v>0</v>
      </c>
      <c r="X23" s="1">
        <f t="shared" si="1"/>
        <v>0</v>
      </c>
      <c r="Y23" s="92">
        <f t="shared" si="30"/>
        <v>0</v>
      </c>
      <c r="Z23" s="136">
        <f t="shared" si="31"/>
        <v>0</v>
      </c>
      <c r="AA23" s="1">
        <f t="shared" si="32"/>
        <v>0</v>
      </c>
      <c r="AB23" s="1">
        <f t="shared" si="33"/>
        <v>0</v>
      </c>
      <c r="AC23" s="1">
        <f t="shared" si="34"/>
        <v>0</v>
      </c>
      <c r="AD23" s="1">
        <f t="shared" si="35"/>
        <v>0</v>
      </c>
      <c r="AE23" s="1">
        <f t="shared" si="36"/>
        <v>0</v>
      </c>
      <c r="AF23" s="20">
        <f t="shared" si="37"/>
        <v>0</v>
      </c>
      <c r="AG23" s="1">
        <f t="shared" si="38"/>
        <v>0</v>
      </c>
      <c r="AH23" s="92">
        <f t="shared" si="39"/>
        <v>0</v>
      </c>
      <c r="AI23" s="1">
        <f t="shared" si="40"/>
        <v>0</v>
      </c>
      <c r="AJ23" s="1">
        <f t="shared" si="41"/>
        <v>0</v>
      </c>
      <c r="AK23" s="92">
        <f t="shared" si="42"/>
        <v>0</v>
      </c>
      <c r="AL23" s="133">
        <f t="shared" si="43"/>
        <v>0</v>
      </c>
      <c r="AM23" s="134">
        <f t="shared" si="44"/>
        <v>0</v>
      </c>
      <c r="AN23" s="1">
        <f t="shared" si="45"/>
        <v>0</v>
      </c>
      <c r="AO23" s="1">
        <f t="shared" si="2"/>
        <v>0</v>
      </c>
      <c r="AP23" s="1">
        <f t="shared" si="3"/>
        <v>0</v>
      </c>
      <c r="AQ23" s="92">
        <f t="shared" si="46"/>
        <v>0</v>
      </c>
      <c r="AR23" s="136">
        <f t="shared" si="47"/>
        <v>0</v>
      </c>
      <c r="AY23" s="6"/>
      <c r="AZ23" s="6"/>
      <c r="BA23" s="6"/>
      <c r="BB23" s="6"/>
      <c r="BC23" s="6"/>
      <c r="BE23" s="6"/>
      <c r="BF23" s="6"/>
      <c r="BG23" s="6"/>
      <c r="BH23" s="6"/>
      <c r="BI23" s="6"/>
      <c r="BJ23" s="7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61">
        <f t="shared" si="48"/>
        <v>0</v>
      </c>
      <c r="CR23" s="61">
        <f t="shared" si="48"/>
        <v>0</v>
      </c>
      <c r="CS23" s="62">
        <f t="shared" si="49"/>
        <v>0</v>
      </c>
      <c r="CT23" s="61">
        <f t="shared" si="50"/>
        <v>0</v>
      </c>
      <c r="CU23" s="61">
        <f t="shared" si="50"/>
        <v>0</v>
      </c>
      <c r="CV23" s="62">
        <f t="shared" si="51"/>
        <v>0</v>
      </c>
      <c r="CW23" s="62">
        <f t="shared" si="52"/>
        <v>0</v>
      </c>
      <c r="CX23" s="62">
        <f t="shared" si="53"/>
        <v>0</v>
      </c>
      <c r="CY23" s="63">
        <f t="shared" si="54"/>
        <v>0</v>
      </c>
      <c r="CZ23" s="64">
        <f t="shared" si="55"/>
        <v>0</v>
      </c>
      <c r="DA23" s="64">
        <f t="shared" si="55"/>
        <v>0</v>
      </c>
      <c r="DB23" s="62">
        <f t="shared" si="56"/>
        <v>0</v>
      </c>
      <c r="DC23" s="64">
        <f t="shared" si="57"/>
        <v>0</v>
      </c>
      <c r="DD23" s="64">
        <f t="shared" si="57"/>
        <v>0</v>
      </c>
      <c r="DE23" s="62">
        <f t="shared" si="58"/>
        <v>0</v>
      </c>
      <c r="DF23" s="64">
        <f t="shared" si="59"/>
        <v>0</v>
      </c>
      <c r="DG23" s="64">
        <f t="shared" si="59"/>
        <v>0</v>
      </c>
      <c r="DH23" s="62">
        <f t="shared" si="60"/>
        <v>0</v>
      </c>
      <c r="DI23" s="65">
        <f t="shared" si="61"/>
        <v>0</v>
      </c>
      <c r="DJ23" s="65">
        <f t="shared" si="62"/>
        <v>0</v>
      </c>
      <c r="DK23" s="65">
        <f t="shared" si="63"/>
        <v>0</v>
      </c>
      <c r="DL23" s="65">
        <f t="shared" si="64"/>
        <v>0</v>
      </c>
      <c r="DM23" s="65">
        <f t="shared" si="65"/>
        <v>0</v>
      </c>
      <c r="DN23" s="65">
        <f t="shared" si="66"/>
        <v>0</v>
      </c>
      <c r="DO23" s="67"/>
      <c r="DP23" s="66"/>
      <c r="DZ23" s="133">
        <f t="shared" si="67"/>
        <v>0</v>
      </c>
      <c r="EA23" s="133">
        <f t="shared" si="68"/>
        <v>0</v>
      </c>
      <c r="EB23" s="133">
        <f t="shared" si="69"/>
        <v>0</v>
      </c>
      <c r="EC23" s="133">
        <f t="shared" si="70"/>
        <v>0</v>
      </c>
      <c r="ED23" s="79"/>
      <c r="EE23" s="79"/>
      <c r="EF23" s="86">
        <f t="shared" si="4"/>
        <v>0</v>
      </c>
      <c r="EG23" s="86">
        <f t="shared" si="5"/>
        <v>0</v>
      </c>
      <c r="EH23" s="86">
        <f t="shared" si="71"/>
        <v>0</v>
      </c>
      <c r="EI23" s="20">
        <f t="shared" si="72"/>
        <v>0</v>
      </c>
      <c r="EJ23" s="20">
        <f t="shared" si="72"/>
        <v>0</v>
      </c>
      <c r="EK23" s="1">
        <f t="shared" si="73"/>
        <v>0</v>
      </c>
      <c r="EL23" s="20">
        <f t="shared" si="74"/>
        <v>0</v>
      </c>
      <c r="EM23" s="20">
        <f t="shared" si="75"/>
        <v>0</v>
      </c>
      <c r="EN23" s="1">
        <f t="shared" si="76"/>
        <v>0</v>
      </c>
      <c r="EO23" s="1">
        <f t="shared" si="6"/>
        <v>0</v>
      </c>
      <c r="EP23" s="1">
        <f t="shared" si="77"/>
        <v>0</v>
      </c>
      <c r="EQ23" s="1">
        <f t="shared" si="7"/>
        <v>0</v>
      </c>
      <c r="ER23" s="20">
        <f t="shared" si="78"/>
        <v>0</v>
      </c>
      <c r="ES23" s="20"/>
      <c r="ET23" s="92">
        <f t="shared" si="8"/>
        <v>0</v>
      </c>
      <c r="EU23" s="1">
        <f t="shared" si="9"/>
        <v>0</v>
      </c>
      <c r="EV23" s="1"/>
      <c r="EW23" s="92">
        <f t="shared" si="10"/>
        <v>0</v>
      </c>
      <c r="EX23" s="133">
        <f>SUM(EP23:EV23)-ET23+EB23+FB23</f>
        <v>0</v>
      </c>
      <c r="EY23" s="134">
        <f t="shared" si="79"/>
        <v>0</v>
      </c>
      <c r="EZ23" s="1"/>
      <c r="FA23" s="1">
        <f t="shared" si="80"/>
        <v>0</v>
      </c>
      <c r="FB23" s="1">
        <f t="shared" si="81"/>
        <v>0</v>
      </c>
      <c r="FC23" s="92">
        <f t="shared" si="82"/>
        <v>0</v>
      </c>
      <c r="FD23" s="136">
        <f t="shared" si="83"/>
        <v>0</v>
      </c>
      <c r="FF23" s="151"/>
      <c r="FG23" s="151"/>
      <c r="FH23" s="152"/>
      <c r="FJ23" s="1">
        <f t="shared" si="84"/>
        <v>0</v>
      </c>
      <c r="FK23" s="1">
        <f t="shared" si="84"/>
        <v>0</v>
      </c>
      <c r="FL23" s="1">
        <f t="shared" si="85"/>
        <v>0</v>
      </c>
      <c r="FM23" s="20">
        <f t="shared" si="86"/>
        <v>0</v>
      </c>
      <c r="FN23" s="20">
        <f t="shared" si="86"/>
        <v>0</v>
      </c>
      <c r="FO23" s="20">
        <f t="shared" si="87"/>
        <v>0</v>
      </c>
      <c r="FP23" s="20">
        <f t="shared" si="88"/>
        <v>0</v>
      </c>
      <c r="FQ23" s="20">
        <f t="shared" si="89"/>
        <v>0</v>
      </c>
      <c r="FR23" s="20">
        <f t="shared" si="90"/>
        <v>0</v>
      </c>
      <c r="FS23" s="138">
        <f t="shared" si="11"/>
        <v>0</v>
      </c>
      <c r="FT23" s="138">
        <f t="shared" si="91"/>
        <v>0</v>
      </c>
      <c r="FU23" s="20">
        <f t="shared" si="12"/>
        <v>0</v>
      </c>
      <c r="FV23" s="138">
        <f t="shared" si="92"/>
        <v>0</v>
      </c>
      <c r="FW23" s="87"/>
      <c r="FX23" s="92">
        <f t="shared" si="13"/>
        <v>0</v>
      </c>
      <c r="FY23" s="1">
        <f t="shared" si="14"/>
        <v>0</v>
      </c>
      <c r="FZ23" s="80"/>
      <c r="GA23" s="92">
        <f t="shared" si="15"/>
        <v>0</v>
      </c>
      <c r="GB23" s="137">
        <f>SUM(FT23:FZ23)-FX23+GF23+EC23</f>
        <v>0</v>
      </c>
      <c r="GC23" s="134">
        <f t="shared" si="93"/>
        <v>0</v>
      </c>
      <c r="GD23" s="1"/>
      <c r="GE23" s="1">
        <f t="shared" si="94"/>
        <v>0</v>
      </c>
      <c r="GF23" s="1">
        <f t="shared" si="95"/>
        <v>0</v>
      </c>
      <c r="GG23" s="92">
        <f t="shared" si="96"/>
        <v>0</v>
      </c>
      <c r="GH23" s="136">
        <f t="shared" si="97"/>
        <v>0</v>
      </c>
    </row>
    <row r="24" spans="9:190" ht="16.5">
      <c r="I24" s="1">
        <f t="shared" si="16"/>
        <v>0</v>
      </c>
      <c r="J24" s="1">
        <f t="shared" si="17"/>
        <v>0</v>
      </c>
      <c r="K24" s="1">
        <f t="shared" si="18"/>
        <v>0</v>
      </c>
      <c r="L24" s="1">
        <f t="shared" si="19"/>
        <v>0</v>
      </c>
      <c r="M24" s="1">
        <f t="shared" si="20"/>
        <v>0</v>
      </c>
      <c r="N24" s="20">
        <f t="shared" si="21"/>
        <v>0</v>
      </c>
      <c r="O24" s="1">
        <f t="shared" si="22"/>
        <v>0</v>
      </c>
      <c r="P24" s="92">
        <f t="shared" si="23"/>
        <v>0</v>
      </c>
      <c r="Q24" s="1">
        <f t="shared" si="24"/>
        <v>0</v>
      </c>
      <c r="R24" s="1">
        <f t="shared" si="25"/>
        <v>0</v>
      </c>
      <c r="S24" s="92">
        <f t="shared" si="26"/>
        <v>0</v>
      </c>
      <c r="T24" s="133">
        <f t="shared" si="27"/>
        <v>0</v>
      </c>
      <c r="U24" s="134">
        <f t="shared" si="28"/>
        <v>0</v>
      </c>
      <c r="V24" s="1">
        <f t="shared" si="29"/>
        <v>0</v>
      </c>
      <c r="W24" s="1">
        <f t="shared" si="0"/>
        <v>0</v>
      </c>
      <c r="X24" s="1">
        <f t="shared" si="1"/>
        <v>0</v>
      </c>
      <c r="Y24" s="92">
        <f t="shared" si="30"/>
        <v>0</v>
      </c>
      <c r="Z24" s="136">
        <f t="shared" si="31"/>
        <v>0</v>
      </c>
      <c r="AA24" s="1">
        <f t="shared" si="32"/>
        <v>0</v>
      </c>
      <c r="AB24" s="1">
        <f t="shared" si="33"/>
        <v>0</v>
      </c>
      <c r="AC24" s="1">
        <f t="shared" si="34"/>
        <v>0</v>
      </c>
      <c r="AD24" s="1">
        <f t="shared" si="35"/>
        <v>0</v>
      </c>
      <c r="AE24" s="1">
        <f t="shared" si="36"/>
        <v>0</v>
      </c>
      <c r="AF24" s="20">
        <f t="shared" si="37"/>
        <v>0</v>
      </c>
      <c r="AG24" s="1">
        <f t="shared" si="38"/>
        <v>0</v>
      </c>
      <c r="AH24" s="92">
        <f t="shared" si="39"/>
        <v>0</v>
      </c>
      <c r="AI24" s="1">
        <f t="shared" si="40"/>
        <v>0</v>
      </c>
      <c r="AJ24" s="1">
        <f t="shared" si="41"/>
        <v>0</v>
      </c>
      <c r="AK24" s="92">
        <f t="shared" si="42"/>
        <v>0</v>
      </c>
      <c r="AL24" s="133">
        <f t="shared" si="43"/>
        <v>0</v>
      </c>
      <c r="AM24" s="134">
        <f t="shared" si="44"/>
        <v>0</v>
      </c>
      <c r="AN24" s="1">
        <f t="shared" si="45"/>
        <v>0</v>
      </c>
      <c r="AO24" s="1">
        <f t="shared" si="2"/>
        <v>0</v>
      </c>
      <c r="AP24" s="1">
        <f t="shared" si="3"/>
        <v>0</v>
      </c>
      <c r="AQ24" s="92">
        <f t="shared" si="46"/>
        <v>0</v>
      </c>
      <c r="AR24" s="136">
        <f t="shared" si="47"/>
        <v>0</v>
      </c>
      <c r="AY24" s="6"/>
      <c r="AZ24" s="6"/>
      <c r="BA24" s="6"/>
      <c r="BB24" s="6"/>
      <c r="BC24" s="6"/>
      <c r="BE24" s="6"/>
      <c r="BF24" s="6"/>
      <c r="BG24" s="6"/>
      <c r="BH24" s="6"/>
      <c r="BI24" s="6"/>
      <c r="BJ24" s="7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61">
        <f t="shared" si="48"/>
        <v>0</v>
      </c>
      <c r="CR24" s="61">
        <f t="shared" si="48"/>
        <v>0</v>
      </c>
      <c r="CS24" s="62">
        <f t="shared" si="49"/>
        <v>0</v>
      </c>
      <c r="CT24" s="61">
        <f t="shared" si="50"/>
        <v>0</v>
      </c>
      <c r="CU24" s="61">
        <f t="shared" si="50"/>
        <v>0</v>
      </c>
      <c r="CV24" s="62">
        <f t="shared" si="51"/>
        <v>0</v>
      </c>
      <c r="CW24" s="62">
        <f t="shared" si="52"/>
        <v>0</v>
      </c>
      <c r="CX24" s="62">
        <f t="shared" si="53"/>
        <v>0</v>
      </c>
      <c r="CY24" s="63">
        <f t="shared" si="54"/>
        <v>0</v>
      </c>
      <c r="CZ24" s="64">
        <f t="shared" si="55"/>
        <v>0</v>
      </c>
      <c r="DA24" s="64">
        <f t="shared" si="55"/>
        <v>0</v>
      </c>
      <c r="DB24" s="62">
        <f t="shared" si="56"/>
        <v>0</v>
      </c>
      <c r="DC24" s="64">
        <f t="shared" si="57"/>
        <v>0</v>
      </c>
      <c r="DD24" s="64">
        <f t="shared" si="57"/>
        <v>0</v>
      </c>
      <c r="DE24" s="62">
        <f t="shared" si="58"/>
        <v>0</v>
      </c>
      <c r="DF24" s="64">
        <f t="shared" si="59"/>
        <v>0</v>
      </c>
      <c r="DG24" s="64">
        <f t="shared" si="59"/>
        <v>0</v>
      </c>
      <c r="DH24" s="62">
        <f t="shared" si="60"/>
        <v>0</v>
      </c>
      <c r="DI24" s="65">
        <f t="shared" si="61"/>
        <v>0</v>
      </c>
      <c r="DJ24" s="65">
        <f t="shared" si="62"/>
        <v>0</v>
      </c>
      <c r="DK24" s="65">
        <f t="shared" si="63"/>
        <v>0</v>
      </c>
      <c r="DL24" s="65">
        <f t="shared" si="64"/>
        <v>0</v>
      </c>
      <c r="DM24" s="65">
        <f t="shared" si="65"/>
        <v>0</v>
      </c>
      <c r="DN24" s="65">
        <f t="shared" si="66"/>
        <v>0</v>
      </c>
      <c r="DO24" s="67"/>
      <c r="DP24" s="66"/>
      <c r="DZ24" s="133">
        <f t="shared" si="67"/>
        <v>0</v>
      </c>
      <c r="EA24" s="133">
        <f t="shared" si="68"/>
        <v>0</v>
      </c>
      <c r="EB24" s="133">
        <f t="shared" si="69"/>
        <v>0</v>
      </c>
      <c r="EC24" s="133">
        <f t="shared" si="70"/>
        <v>0</v>
      </c>
      <c r="ED24" s="79"/>
      <c r="EE24" s="79"/>
      <c r="EF24" s="86">
        <f t="shared" si="4"/>
        <v>0</v>
      </c>
      <c r="EG24" s="86">
        <f t="shared" si="5"/>
        <v>0</v>
      </c>
      <c r="EH24" s="86">
        <f t="shared" si="71"/>
        <v>0</v>
      </c>
      <c r="EI24" s="20">
        <f t="shared" si="72"/>
        <v>0</v>
      </c>
      <c r="EJ24" s="20">
        <f t="shared" si="72"/>
        <v>0</v>
      </c>
      <c r="EK24" s="1">
        <f t="shared" si="73"/>
        <v>0</v>
      </c>
      <c r="EL24" s="20">
        <f t="shared" si="74"/>
        <v>0</v>
      </c>
      <c r="EM24" s="20">
        <f t="shared" si="75"/>
        <v>0</v>
      </c>
      <c r="EN24" s="1">
        <f t="shared" si="76"/>
        <v>0</v>
      </c>
      <c r="EO24" s="1">
        <f t="shared" si="6"/>
        <v>0</v>
      </c>
      <c r="EP24" s="1">
        <f t="shared" si="77"/>
        <v>0</v>
      </c>
      <c r="EQ24" s="1">
        <f t="shared" si="7"/>
        <v>0</v>
      </c>
      <c r="ER24" s="20">
        <f t="shared" si="78"/>
        <v>0</v>
      </c>
      <c r="ES24" s="20"/>
      <c r="ET24" s="92">
        <f t="shared" si="8"/>
        <v>0</v>
      </c>
      <c r="EU24" s="1">
        <f t="shared" si="9"/>
        <v>0</v>
      </c>
      <c r="EV24" s="1"/>
      <c r="EW24" s="92">
        <f t="shared" si="10"/>
        <v>0</v>
      </c>
      <c r="EX24" s="133">
        <f>SUM(EP24:EV24)-ET24+EB24+FB24</f>
        <v>0</v>
      </c>
      <c r="EY24" s="134">
        <f t="shared" si="79"/>
        <v>0</v>
      </c>
      <c r="EZ24" s="1"/>
      <c r="FA24" s="1">
        <f t="shared" si="80"/>
        <v>0</v>
      </c>
      <c r="FB24" s="1">
        <f t="shared" si="81"/>
        <v>0</v>
      </c>
      <c r="FC24" s="92">
        <f t="shared" si="82"/>
        <v>0</v>
      </c>
      <c r="FD24" s="136">
        <f t="shared" si="83"/>
        <v>0</v>
      </c>
      <c r="FF24" s="151"/>
      <c r="FG24" s="151"/>
      <c r="FH24" s="152"/>
      <c r="FJ24" s="1">
        <f t="shared" si="84"/>
        <v>0</v>
      </c>
      <c r="FK24" s="1">
        <f t="shared" si="84"/>
        <v>0</v>
      </c>
      <c r="FL24" s="1">
        <f t="shared" si="85"/>
        <v>0</v>
      </c>
      <c r="FM24" s="20">
        <f t="shared" si="86"/>
        <v>0</v>
      </c>
      <c r="FN24" s="20">
        <f t="shared" si="86"/>
        <v>0</v>
      </c>
      <c r="FO24" s="20">
        <f t="shared" si="87"/>
        <v>0</v>
      </c>
      <c r="FP24" s="20">
        <f t="shared" si="88"/>
        <v>0</v>
      </c>
      <c r="FQ24" s="20">
        <f t="shared" si="89"/>
        <v>0</v>
      </c>
      <c r="FR24" s="20">
        <f t="shared" si="90"/>
        <v>0</v>
      </c>
      <c r="FS24" s="138">
        <f t="shared" si="11"/>
        <v>0</v>
      </c>
      <c r="FT24" s="138">
        <f t="shared" si="91"/>
        <v>0</v>
      </c>
      <c r="FU24" s="20">
        <f t="shared" si="12"/>
        <v>0</v>
      </c>
      <c r="FV24" s="138">
        <f t="shared" si="92"/>
        <v>0</v>
      </c>
      <c r="FW24" s="87"/>
      <c r="FX24" s="92">
        <f t="shared" si="13"/>
        <v>0</v>
      </c>
      <c r="FY24" s="1">
        <f t="shared" si="14"/>
        <v>0</v>
      </c>
      <c r="FZ24" s="80"/>
      <c r="GA24" s="92">
        <f t="shared" si="15"/>
        <v>0</v>
      </c>
      <c r="GB24" s="137">
        <f>SUM(FT24:FZ24)-FX24+GF24+EC24</f>
        <v>0</v>
      </c>
      <c r="GC24" s="134">
        <f t="shared" si="93"/>
        <v>0</v>
      </c>
      <c r="GD24" s="1"/>
      <c r="GE24" s="1">
        <f t="shared" si="94"/>
        <v>0</v>
      </c>
      <c r="GF24" s="1">
        <f t="shared" si="95"/>
        <v>0</v>
      </c>
      <c r="GG24" s="92">
        <f t="shared" si="96"/>
        <v>0</v>
      </c>
      <c r="GH24" s="136">
        <f t="shared" si="97"/>
        <v>0</v>
      </c>
    </row>
    <row r="25" spans="9:190" ht="16.5">
      <c r="I25" s="1">
        <f t="shared" si="16"/>
        <v>0</v>
      </c>
      <c r="J25" s="1">
        <f t="shared" si="17"/>
        <v>0</v>
      </c>
      <c r="K25" s="1">
        <f t="shared" si="18"/>
        <v>0</v>
      </c>
      <c r="L25" s="1">
        <f t="shared" si="19"/>
        <v>0</v>
      </c>
      <c r="M25" s="1">
        <f t="shared" si="20"/>
        <v>0</v>
      </c>
      <c r="N25" s="20">
        <f t="shared" si="21"/>
        <v>0</v>
      </c>
      <c r="O25" s="1">
        <f t="shared" si="22"/>
        <v>0</v>
      </c>
      <c r="P25" s="92">
        <f t="shared" si="23"/>
        <v>0</v>
      </c>
      <c r="Q25" s="1">
        <f t="shared" si="24"/>
        <v>0</v>
      </c>
      <c r="R25" s="1">
        <f t="shared" si="25"/>
        <v>0</v>
      </c>
      <c r="S25" s="92">
        <f t="shared" si="26"/>
        <v>0</v>
      </c>
      <c r="T25" s="133">
        <f t="shared" si="27"/>
        <v>0</v>
      </c>
      <c r="U25" s="134">
        <f t="shared" si="28"/>
        <v>0</v>
      </c>
      <c r="V25" s="1">
        <f t="shared" si="29"/>
        <v>0</v>
      </c>
      <c r="W25" s="1">
        <f t="shared" si="0"/>
        <v>0</v>
      </c>
      <c r="X25" s="1">
        <f t="shared" si="1"/>
        <v>0</v>
      </c>
      <c r="Y25" s="92">
        <f t="shared" si="30"/>
        <v>0</v>
      </c>
      <c r="Z25" s="136">
        <f t="shared" si="31"/>
        <v>0</v>
      </c>
      <c r="AA25" s="1">
        <f t="shared" si="32"/>
        <v>0</v>
      </c>
      <c r="AB25" s="1">
        <f t="shared" si="33"/>
        <v>0</v>
      </c>
      <c r="AC25" s="1">
        <f t="shared" si="34"/>
        <v>0</v>
      </c>
      <c r="AD25" s="1">
        <f t="shared" si="35"/>
        <v>0</v>
      </c>
      <c r="AE25" s="1">
        <f t="shared" si="36"/>
        <v>0</v>
      </c>
      <c r="AF25" s="20">
        <f t="shared" si="37"/>
        <v>0</v>
      </c>
      <c r="AG25" s="1">
        <f t="shared" si="38"/>
        <v>0</v>
      </c>
      <c r="AH25" s="92">
        <f t="shared" si="39"/>
        <v>0</v>
      </c>
      <c r="AI25" s="1">
        <f t="shared" si="40"/>
        <v>0</v>
      </c>
      <c r="AJ25" s="1">
        <f t="shared" si="41"/>
        <v>0</v>
      </c>
      <c r="AK25" s="92">
        <f t="shared" si="42"/>
        <v>0</v>
      </c>
      <c r="AL25" s="133">
        <f t="shared" si="43"/>
        <v>0</v>
      </c>
      <c r="AM25" s="134">
        <f t="shared" si="44"/>
        <v>0</v>
      </c>
      <c r="AN25" s="1">
        <f t="shared" si="45"/>
        <v>0</v>
      </c>
      <c r="AO25" s="1">
        <f t="shared" si="2"/>
        <v>0</v>
      </c>
      <c r="AP25" s="1">
        <f t="shared" si="3"/>
        <v>0</v>
      </c>
      <c r="AQ25" s="92">
        <f t="shared" si="46"/>
        <v>0</v>
      </c>
      <c r="AR25" s="136">
        <f t="shared" si="47"/>
        <v>0</v>
      </c>
      <c r="AY25" s="6"/>
      <c r="AZ25" s="6"/>
      <c r="BA25" s="6"/>
      <c r="BB25" s="6"/>
      <c r="BC25" s="6"/>
      <c r="BE25" s="6"/>
      <c r="BF25" s="6"/>
      <c r="BG25" s="6"/>
      <c r="BH25" s="6"/>
      <c r="BI25" s="6"/>
      <c r="BJ25" s="7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61">
        <f t="shared" si="48"/>
        <v>0</v>
      </c>
      <c r="CR25" s="61">
        <f t="shared" si="48"/>
        <v>0</v>
      </c>
      <c r="CS25" s="62">
        <f t="shared" si="49"/>
        <v>0</v>
      </c>
      <c r="CT25" s="61">
        <f t="shared" si="50"/>
        <v>0</v>
      </c>
      <c r="CU25" s="61">
        <f t="shared" si="50"/>
        <v>0</v>
      </c>
      <c r="CV25" s="62">
        <f t="shared" si="51"/>
        <v>0</v>
      </c>
      <c r="CW25" s="62">
        <f t="shared" si="52"/>
        <v>0</v>
      </c>
      <c r="CX25" s="62">
        <f t="shared" si="53"/>
        <v>0</v>
      </c>
      <c r="CY25" s="63">
        <f t="shared" si="54"/>
        <v>0</v>
      </c>
      <c r="CZ25" s="64">
        <f t="shared" si="55"/>
        <v>0</v>
      </c>
      <c r="DA25" s="64">
        <f t="shared" si="55"/>
        <v>0</v>
      </c>
      <c r="DB25" s="62">
        <f t="shared" si="56"/>
        <v>0</v>
      </c>
      <c r="DC25" s="64">
        <f t="shared" si="57"/>
        <v>0</v>
      </c>
      <c r="DD25" s="64">
        <f t="shared" si="57"/>
        <v>0</v>
      </c>
      <c r="DE25" s="62">
        <f t="shared" si="58"/>
        <v>0</v>
      </c>
      <c r="DF25" s="64">
        <f t="shared" si="59"/>
        <v>0</v>
      </c>
      <c r="DG25" s="64">
        <f t="shared" si="59"/>
        <v>0</v>
      </c>
      <c r="DH25" s="62">
        <f t="shared" si="60"/>
        <v>0</v>
      </c>
      <c r="DI25" s="65">
        <f t="shared" si="61"/>
        <v>0</v>
      </c>
      <c r="DJ25" s="65">
        <f t="shared" si="62"/>
        <v>0</v>
      </c>
      <c r="DK25" s="65">
        <f t="shared" si="63"/>
        <v>0</v>
      </c>
      <c r="DL25" s="65">
        <f t="shared" si="64"/>
        <v>0</v>
      </c>
      <c r="DM25" s="65">
        <f t="shared" si="65"/>
        <v>0</v>
      </c>
      <c r="DN25" s="65">
        <f t="shared" si="66"/>
        <v>0</v>
      </c>
      <c r="DO25" s="67"/>
      <c r="DP25" s="66"/>
      <c r="DZ25" s="133">
        <f t="shared" si="67"/>
        <v>0</v>
      </c>
      <c r="EA25" s="133">
        <f t="shared" si="68"/>
        <v>0</v>
      </c>
      <c r="EB25" s="133">
        <f t="shared" si="69"/>
        <v>0</v>
      </c>
      <c r="EC25" s="133">
        <f t="shared" si="70"/>
        <v>0</v>
      </c>
      <c r="ED25" s="79"/>
      <c r="EE25" s="79"/>
      <c r="EF25" s="86">
        <f t="shared" si="4"/>
        <v>0</v>
      </c>
      <c r="EG25" s="86">
        <f t="shared" si="5"/>
        <v>0</v>
      </c>
      <c r="EH25" s="86">
        <f t="shared" si="71"/>
        <v>0</v>
      </c>
      <c r="EI25" s="20">
        <f t="shared" si="72"/>
        <v>0</v>
      </c>
      <c r="EJ25" s="20">
        <f t="shared" si="72"/>
        <v>0</v>
      </c>
      <c r="EK25" s="1">
        <f t="shared" si="73"/>
        <v>0</v>
      </c>
      <c r="EL25" s="20">
        <f t="shared" si="74"/>
        <v>0</v>
      </c>
      <c r="EM25" s="20">
        <f t="shared" si="75"/>
        <v>0</v>
      </c>
      <c r="EN25" s="1">
        <f t="shared" si="76"/>
        <v>0</v>
      </c>
      <c r="EO25" s="1">
        <f t="shared" si="6"/>
        <v>0</v>
      </c>
      <c r="EP25" s="1">
        <f t="shared" si="77"/>
        <v>0</v>
      </c>
      <c r="EQ25" s="1">
        <f t="shared" si="7"/>
        <v>0</v>
      </c>
      <c r="ER25" s="20">
        <f t="shared" si="78"/>
        <v>0</v>
      </c>
      <c r="ES25" s="20"/>
      <c r="ET25" s="92">
        <f t="shared" si="8"/>
        <v>0</v>
      </c>
      <c r="EU25" s="1">
        <f t="shared" si="9"/>
        <v>0</v>
      </c>
      <c r="EV25" s="1"/>
      <c r="EW25" s="92">
        <f t="shared" si="10"/>
        <v>0</v>
      </c>
      <c r="EX25" s="133">
        <f>SUM(EP25:EV25)-ET25+EB25+FB25</f>
        <v>0</v>
      </c>
      <c r="EY25" s="134">
        <f t="shared" si="79"/>
        <v>0</v>
      </c>
      <c r="EZ25" s="1"/>
      <c r="FA25" s="1">
        <f t="shared" si="80"/>
        <v>0</v>
      </c>
      <c r="FB25" s="1">
        <f t="shared" si="81"/>
        <v>0</v>
      </c>
      <c r="FC25" s="92">
        <f t="shared" si="82"/>
        <v>0</v>
      </c>
      <c r="FD25" s="136">
        <f t="shared" si="83"/>
        <v>0</v>
      </c>
      <c r="FF25" s="151"/>
      <c r="FG25" s="151"/>
      <c r="FH25" s="152"/>
      <c r="FJ25" s="1">
        <f t="shared" si="84"/>
        <v>0</v>
      </c>
      <c r="FK25" s="1">
        <f t="shared" si="84"/>
        <v>0</v>
      </c>
      <c r="FL25" s="1">
        <f t="shared" si="85"/>
        <v>0</v>
      </c>
      <c r="FM25" s="20">
        <f t="shared" si="86"/>
        <v>0</v>
      </c>
      <c r="FN25" s="20">
        <f t="shared" si="86"/>
        <v>0</v>
      </c>
      <c r="FO25" s="20">
        <f t="shared" si="87"/>
        <v>0</v>
      </c>
      <c r="FP25" s="20">
        <f t="shared" si="88"/>
        <v>0</v>
      </c>
      <c r="FQ25" s="20">
        <f t="shared" si="89"/>
        <v>0</v>
      </c>
      <c r="FR25" s="20">
        <f t="shared" si="90"/>
        <v>0</v>
      </c>
      <c r="FS25" s="138">
        <f t="shared" si="11"/>
        <v>0</v>
      </c>
      <c r="FT25" s="138">
        <f t="shared" si="91"/>
        <v>0</v>
      </c>
      <c r="FU25" s="20">
        <f t="shared" si="12"/>
        <v>0</v>
      </c>
      <c r="FV25" s="138">
        <f t="shared" si="92"/>
        <v>0</v>
      </c>
      <c r="FW25" s="87"/>
      <c r="FX25" s="92">
        <f t="shared" si="13"/>
        <v>0</v>
      </c>
      <c r="FY25" s="1">
        <f t="shared" si="14"/>
        <v>0</v>
      </c>
      <c r="FZ25" s="80"/>
      <c r="GA25" s="92">
        <f t="shared" si="15"/>
        <v>0</v>
      </c>
      <c r="GB25" s="137">
        <f>SUM(FT25:FZ25)-FX25+GF25+EC25</f>
        <v>0</v>
      </c>
      <c r="GC25" s="134">
        <f t="shared" si="93"/>
        <v>0</v>
      </c>
      <c r="GD25" s="1"/>
      <c r="GE25" s="1">
        <f t="shared" si="94"/>
        <v>0</v>
      </c>
      <c r="GF25" s="1">
        <f t="shared" si="95"/>
        <v>0</v>
      </c>
      <c r="GG25" s="92">
        <f t="shared" si="96"/>
        <v>0</v>
      </c>
      <c r="GH25" s="136">
        <f t="shared" si="97"/>
        <v>0</v>
      </c>
    </row>
    <row r="26" spans="9:190" ht="16.5">
      <c r="I26" s="1">
        <f t="shared" si="16"/>
        <v>0</v>
      </c>
      <c r="J26" s="1">
        <f t="shared" si="17"/>
        <v>0</v>
      </c>
      <c r="K26" s="1">
        <f t="shared" si="18"/>
        <v>0</v>
      </c>
      <c r="L26" s="1">
        <f t="shared" si="19"/>
        <v>0</v>
      </c>
      <c r="M26" s="1">
        <f t="shared" si="20"/>
        <v>0</v>
      </c>
      <c r="N26" s="20">
        <f t="shared" si="21"/>
        <v>0</v>
      </c>
      <c r="O26" s="1">
        <f t="shared" si="22"/>
        <v>0</v>
      </c>
      <c r="P26" s="92">
        <f t="shared" si="23"/>
        <v>0</v>
      </c>
      <c r="Q26" s="1">
        <f t="shared" si="24"/>
        <v>0</v>
      </c>
      <c r="R26" s="1">
        <f t="shared" si="25"/>
        <v>0</v>
      </c>
      <c r="S26" s="92">
        <f t="shared" si="26"/>
        <v>0</v>
      </c>
      <c r="T26" s="133">
        <f t="shared" si="27"/>
        <v>0</v>
      </c>
      <c r="U26" s="134">
        <f t="shared" si="28"/>
        <v>0</v>
      </c>
      <c r="V26" s="1">
        <f t="shared" si="29"/>
        <v>0</v>
      </c>
      <c r="W26" s="1">
        <f t="shared" si="0"/>
        <v>0</v>
      </c>
      <c r="X26" s="1">
        <f t="shared" si="1"/>
        <v>0</v>
      </c>
      <c r="Y26" s="92">
        <f t="shared" si="30"/>
        <v>0</v>
      </c>
      <c r="Z26" s="136">
        <f t="shared" si="31"/>
        <v>0</v>
      </c>
      <c r="AA26" s="1">
        <f t="shared" si="32"/>
        <v>0</v>
      </c>
      <c r="AB26" s="1">
        <f t="shared" si="33"/>
        <v>0</v>
      </c>
      <c r="AC26" s="1">
        <f t="shared" si="34"/>
        <v>0</v>
      </c>
      <c r="AD26" s="1">
        <f t="shared" si="35"/>
        <v>0</v>
      </c>
      <c r="AE26" s="1">
        <f t="shared" si="36"/>
        <v>0</v>
      </c>
      <c r="AF26" s="20">
        <f t="shared" si="37"/>
        <v>0</v>
      </c>
      <c r="AG26" s="1">
        <f t="shared" si="38"/>
        <v>0</v>
      </c>
      <c r="AH26" s="92">
        <f t="shared" si="39"/>
        <v>0</v>
      </c>
      <c r="AI26" s="1">
        <f t="shared" si="40"/>
        <v>0</v>
      </c>
      <c r="AJ26" s="1">
        <f t="shared" si="41"/>
        <v>0</v>
      </c>
      <c r="AK26" s="92">
        <f t="shared" si="42"/>
        <v>0</v>
      </c>
      <c r="AL26" s="133">
        <f t="shared" si="43"/>
        <v>0</v>
      </c>
      <c r="AM26" s="134">
        <f t="shared" si="44"/>
        <v>0</v>
      </c>
      <c r="AN26" s="1">
        <f t="shared" si="45"/>
        <v>0</v>
      </c>
      <c r="AO26" s="1">
        <f t="shared" si="2"/>
        <v>0</v>
      </c>
      <c r="AP26" s="1">
        <f t="shared" si="3"/>
        <v>0</v>
      </c>
      <c r="AQ26" s="92">
        <f t="shared" si="46"/>
        <v>0</v>
      </c>
      <c r="AR26" s="136">
        <f t="shared" si="47"/>
        <v>0</v>
      </c>
      <c r="AY26" s="6"/>
      <c r="AZ26" s="6"/>
      <c r="BA26" s="6"/>
      <c r="BB26" s="6"/>
      <c r="BC26" s="6"/>
      <c r="BE26" s="6"/>
      <c r="BF26" s="6"/>
      <c r="BG26" s="6"/>
      <c r="BH26" s="6"/>
      <c r="BI26" s="6"/>
      <c r="BJ26" s="7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61">
        <f t="shared" si="48"/>
        <v>0</v>
      </c>
      <c r="CR26" s="61">
        <f t="shared" si="48"/>
        <v>0</v>
      </c>
      <c r="CS26" s="62">
        <f t="shared" si="49"/>
        <v>0</v>
      </c>
      <c r="CT26" s="61">
        <f t="shared" si="50"/>
        <v>0</v>
      </c>
      <c r="CU26" s="61">
        <f t="shared" si="50"/>
        <v>0</v>
      </c>
      <c r="CV26" s="62">
        <f t="shared" si="51"/>
        <v>0</v>
      </c>
      <c r="CW26" s="62">
        <f t="shared" si="52"/>
        <v>0</v>
      </c>
      <c r="CX26" s="62">
        <f t="shared" si="53"/>
        <v>0</v>
      </c>
      <c r="CY26" s="63">
        <f t="shared" si="54"/>
        <v>0</v>
      </c>
      <c r="CZ26" s="64">
        <f t="shared" si="55"/>
        <v>0</v>
      </c>
      <c r="DA26" s="64">
        <f t="shared" si="55"/>
        <v>0</v>
      </c>
      <c r="DB26" s="62">
        <f t="shared" si="56"/>
        <v>0</v>
      </c>
      <c r="DC26" s="64">
        <f t="shared" si="57"/>
        <v>0</v>
      </c>
      <c r="DD26" s="64">
        <f t="shared" si="57"/>
        <v>0</v>
      </c>
      <c r="DE26" s="62">
        <f t="shared" si="58"/>
        <v>0</v>
      </c>
      <c r="DF26" s="64">
        <f t="shared" si="59"/>
        <v>0</v>
      </c>
      <c r="DG26" s="64">
        <f t="shared" si="59"/>
        <v>0</v>
      </c>
      <c r="DH26" s="62">
        <f t="shared" si="60"/>
        <v>0</v>
      </c>
      <c r="DI26" s="65">
        <f t="shared" si="61"/>
        <v>0</v>
      </c>
      <c r="DJ26" s="65">
        <f t="shared" si="62"/>
        <v>0</v>
      </c>
      <c r="DK26" s="65">
        <f t="shared" si="63"/>
        <v>0</v>
      </c>
      <c r="DL26" s="65">
        <f t="shared" si="64"/>
        <v>0</v>
      </c>
      <c r="DM26" s="65">
        <f t="shared" si="65"/>
        <v>0</v>
      </c>
      <c r="DN26" s="65">
        <f t="shared" si="66"/>
        <v>0</v>
      </c>
      <c r="DO26" s="67"/>
      <c r="DP26" s="66"/>
      <c r="DZ26" s="133">
        <f t="shared" si="67"/>
        <v>0</v>
      </c>
      <c r="EA26" s="133">
        <f t="shared" si="68"/>
        <v>0</v>
      </c>
      <c r="EB26" s="133">
        <f t="shared" si="69"/>
        <v>0</v>
      </c>
      <c r="EC26" s="133">
        <f t="shared" si="70"/>
        <v>0</v>
      </c>
      <c r="ED26" s="79"/>
      <c r="EE26" s="79"/>
      <c r="EF26" s="86">
        <f t="shared" si="4"/>
        <v>0</v>
      </c>
      <c r="EG26" s="86">
        <f t="shared" si="5"/>
        <v>0</v>
      </c>
      <c r="EH26" s="86">
        <f t="shared" si="71"/>
        <v>0</v>
      </c>
      <c r="EI26" s="20">
        <f t="shared" si="72"/>
        <v>0</v>
      </c>
      <c r="EJ26" s="20">
        <f t="shared" si="72"/>
        <v>0</v>
      </c>
      <c r="EK26" s="1">
        <f t="shared" si="73"/>
        <v>0</v>
      </c>
      <c r="EL26" s="20">
        <f t="shared" si="74"/>
        <v>0</v>
      </c>
      <c r="EM26" s="20">
        <f t="shared" si="75"/>
        <v>0</v>
      </c>
      <c r="EN26" s="1">
        <f t="shared" si="76"/>
        <v>0</v>
      </c>
      <c r="EO26" s="1">
        <f t="shared" si="6"/>
        <v>0</v>
      </c>
      <c r="EP26" s="1">
        <f t="shared" si="77"/>
        <v>0</v>
      </c>
      <c r="EQ26" s="1">
        <f t="shared" si="7"/>
        <v>0</v>
      </c>
      <c r="ER26" s="20">
        <f t="shared" si="78"/>
        <v>0</v>
      </c>
      <c r="ES26" s="20"/>
      <c r="ET26" s="92">
        <f t="shared" si="8"/>
        <v>0</v>
      </c>
      <c r="EU26" s="1">
        <f t="shared" si="9"/>
        <v>0</v>
      </c>
      <c r="EV26" s="1"/>
      <c r="EW26" s="92">
        <f t="shared" si="10"/>
        <v>0</v>
      </c>
      <c r="EX26" s="133">
        <f>SUM(EP26:EV26)-ET26+EB26+FB26</f>
        <v>0</v>
      </c>
      <c r="EY26" s="134">
        <f t="shared" si="79"/>
        <v>0</v>
      </c>
      <c r="EZ26" s="1"/>
      <c r="FA26" s="1">
        <f t="shared" si="80"/>
        <v>0</v>
      </c>
      <c r="FB26" s="1">
        <f t="shared" si="81"/>
        <v>0</v>
      </c>
      <c r="FC26" s="92">
        <f t="shared" si="82"/>
        <v>0</v>
      </c>
      <c r="FD26" s="136">
        <f t="shared" si="83"/>
        <v>0</v>
      </c>
      <c r="FF26" s="151"/>
      <c r="FG26" s="151"/>
      <c r="FH26" s="152"/>
      <c r="FJ26" s="1">
        <f t="shared" si="84"/>
        <v>0</v>
      </c>
      <c r="FK26" s="1">
        <f t="shared" si="84"/>
        <v>0</v>
      </c>
      <c r="FL26" s="1">
        <f t="shared" si="85"/>
        <v>0</v>
      </c>
      <c r="FM26" s="20">
        <f t="shared" si="86"/>
        <v>0</v>
      </c>
      <c r="FN26" s="20">
        <f t="shared" si="86"/>
        <v>0</v>
      </c>
      <c r="FO26" s="20">
        <f t="shared" si="87"/>
        <v>0</v>
      </c>
      <c r="FP26" s="20">
        <f t="shared" si="88"/>
        <v>0</v>
      </c>
      <c r="FQ26" s="20">
        <f t="shared" si="89"/>
        <v>0</v>
      </c>
      <c r="FR26" s="20">
        <f t="shared" si="90"/>
        <v>0</v>
      </c>
      <c r="FS26" s="138">
        <f t="shared" si="11"/>
        <v>0</v>
      </c>
      <c r="FT26" s="138">
        <f t="shared" si="91"/>
        <v>0</v>
      </c>
      <c r="FU26" s="20">
        <f t="shared" si="12"/>
        <v>0</v>
      </c>
      <c r="FV26" s="138">
        <f t="shared" si="92"/>
        <v>0</v>
      </c>
      <c r="FW26" s="87"/>
      <c r="FX26" s="92">
        <f t="shared" si="13"/>
        <v>0</v>
      </c>
      <c r="FY26" s="1">
        <f t="shared" si="14"/>
        <v>0</v>
      </c>
      <c r="FZ26" s="80"/>
      <c r="GA26" s="92">
        <f t="shared" si="15"/>
        <v>0</v>
      </c>
      <c r="GB26" s="137">
        <f>SUM(FT26:FZ26)-FX26+GF26+EC26</f>
        <v>0</v>
      </c>
      <c r="GC26" s="134">
        <f t="shared" si="93"/>
        <v>0</v>
      </c>
      <c r="GD26" s="1"/>
      <c r="GE26" s="1">
        <f t="shared" si="94"/>
        <v>0</v>
      </c>
      <c r="GF26" s="1">
        <f t="shared" si="95"/>
        <v>0</v>
      </c>
      <c r="GG26" s="92">
        <f t="shared" si="96"/>
        <v>0</v>
      </c>
      <c r="GH26" s="136">
        <f t="shared" si="97"/>
        <v>0</v>
      </c>
    </row>
    <row r="27" spans="9:190" ht="16.5">
      <c r="I27" s="20">
        <f>+AY27+BE27</f>
        <v>0</v>
      </c>
      <c r="J27" s="20">
        <f>+AZ27+BB27+BF27+BH27</f>
        <v>0</v>
      </c>
      <c r="K27" s="20">
        <f t="shared" si="18"/>
        <v>0</v>
      </c>
      <c r="L27" s="20">
        <f>+J27+K27</f>
        <v>0</v>
      </c>
      <c r="M27" s="20">
        <f>-BA27-BC27-BG27-BI27</f>
        <v>0</v>
      </c>
      <c r="N27" s="20">
        <f t="shared" si="21"/>
        <v>0</v>
      </c>
      <c r="O27" s="20">
        <f>-1000000*(BY27+BZ27+CA27+CB27)</f>
        <v>0</v>
      </c>
      <c r="P27" s="92">
        <f t="shared" si="23"/>
        <v>0</v>
      </c>
      <c r="Q27" s="20">
        <f t="shared" si="24"/>
        <v>0</v>
      </c>
      <c r="R27" s="20">
        <f>-1000000*(BQ27+BR27+BS27+BT27+BU27)</f>
        <v>0</v>
      </c>
      <c r="S27" s="92">
        <f t="shared" si="26"/>
        <v>0</v>
      </c>
      <c r="T27" s="133">
        <f t="shared" si="27"/>
        <v>0</v>
      </c>
      <c r="U27" s="134">
        <f t="shared" si="28"/>
        <v>0</v>
      </c>
      <c r="V27" s="20">
        <f>1000000*(BV27+BW27+BX27)</f>
        <v>0</v>
      </c>
      <c r="W27" s="1">
        <f t="shared" si="0"/>
        <v>0</v>
      </c>
      <c r="X27" s="20">
        <f t="shared" si="1"/>
        <v>0</v>
      </c>
      <c r="Y27" s="92">
        <f>+T27+X27</f>
        <v>0</v>
      </c>
      <c r="Z27" s="136">
        <f>IF((V27+W27)=0,0,Y27/(V27+W27))</f>
        <v>0</v>
      </c>
      <c r="AA27" s="20">
        <f>+BE27</f>
        <v>0</v>
      </c>
      <c r="AB27" s="20">
        <f>+BF27+BH27</f>
        <v>0</v>
      </c>
      <c r="AC27" s="20">
        <f t="shared" si="34"/>
        <v>0</v>
      </c>
      <c r="AD27" s="20">
        <f>+AB27+AC27</f>
        <v>0</v>
      </c>
      <c r="AE27" s="20">
        <f>-BG27-BI27</f>
        <v>0</v>
      </c>
      <c r="AF27" s="20">
        <f t="shared" si="37"/>
        <v>0</v>
      </c>
      <c r="AG27" s="20">
        <f>-1000000*(BY27+BZ27)</f>
        <v>0</v>
      </c>
      <c r="AH27" s="92">
        <f t="shared" si="39"/>
        <v>0</v>
      </c>
      <c r="AI27" s="20">
        <f t="shared" si="40"/>
        <v>0</v>
      </c>
      <c r="AJ27" s="20">
        <f>+R27</f>
        <v>0</v>
      </c>
      <c r="AK27" s="92">
        <f t="shared" si="42"/>
        <v>0</v>
      </c>
      <c r="AL27" s="133">
        <f t="shared" si="43"/>
        <v>0</v>
      </c>
      <c r="AM27" s="134">
        <f t="shared" si="44"/>
        <v>0</v>
      </c>
      <c r="AN27" s="20">
        <f>+V27</f>
        <v>0</v>
      </c>
      <c r="AO27" s="1">
        <f t="shared" si="2"/>
        <v>0</v>
      </c>
      <c r="AP27" s="20">
        <f t="shared" si="3"/>
        <v>0</v>
      </c>
      <c r="AQ27" s="92">
        <f>+AL27+AP27</f>
        <v>0</v>
      </c>
      <c r="AR27" s="136">
        <f>IF((AN27+AO27)=0,0,AQ27/(AN27+AO27))</f>
        <v>0</v>
      </c>
      <c r="AY27" s="6"/>
      <c r="AZ27" s="6"/>
      <c r="BA27" s="6"/>
      <c r="BB27" s="6"/>
      <c r="BC27" s="6"/>
      <c r="BE27" s="6"/>
      <c r="BF27" s="6"/>
      <c r="BG27" s="6"/>
      <c r="BH27" s="6"/>
      <c r="BI27" s="6"/>
      <c r="BJ27" s="7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61">
        <f t="shared" si="48"/>
        <v>0</v>
      </c>
      <c r="CR27" s="61">
        <f t="shared" si="48"/>
        <v>0</v>
      </c>
      <c r="CS27" s="62">
        <f t="shared" si="49"/>
        <v>0</v>
      </c>
      <c r="CT27" s="61">
        <f t="shared" si="50"/>
        <v>0</v>
      </c>
      <c r="CU27" s="61">
        <f t="shared" si="50"/>
        <v>0</v>
      </c>
      <c r="CV27" s="62">
        <f t="shared" si="51"/>
        <v>0</v>
      </c>
      <c r="CW27" s="62">
        <f t="shared" si="52"/>
        <v>0</v>
      </c>
      <c r="CX27" s="62">
        <f t="shared" si="53"/>
        <v>0</v>
      </c>
      <c r="CY27" s="63">
        <f t="shared" si="54"/>
        <v>0</v>
      </c>
      <c r="CZ27" s="64">
        <f t="shared" si="55"/>
        <v>0</v>
      </c>
      <c r="DA27" s="64">
        <f t="shared" si="55"/>
        <v>0</v>
      </c>
      <c r="DB27" s="62">
        <f t="shared" si="56"/>
        <v>0</v>
      </c>
      <c r="DC27" s="64">
        <f t="shared" si="57"/>
        <v>0</v>
      </c>
      <c r="DD27" s="64">
        <f t="shared" si="57"/>
        <v>0</v>
      </c>
      <c r="DE27" s="62">
        <f t="shared" si="58"/>
        <v>0</v>
      </c>
      <c r="DF27" s="64">
        <f t="shared" si="59"/>
        <v>0</v>
      </c>
      <c r="DG27" s="64">
        <f t="shared" si="59"/>
        <v>0</v>
      </c>
      <c r="DH27" s="62">
        <f t="shared" si="60"/>
        <v>0</v>
      </c>
      <c r="DI27" s="65">
        <f t="shared" si="61"/>
        <v>0</v>
      </c>
      <c r="DJ27" s="65">
        <f t="shared" si="62"/>
        <v>0</v>
      </c>
      <c r="DK27" s="65">
        <f t="shared" si="63"/>
        <v>0</v>
      </c>
      <c r="DL27" s="65">
        <f t="shared" si="64"/>
        <v>0</v>
      </c>
      <c r="DM27" s="65">
        <f t="shared" si="65"/>
        <v>0</v>
      </c>
      <c r="DN27" s="65">
        <f t="shared" si="66"/>
        <v>0</v>
      </c>
      <c r="DO27" s="67"/>
      <c r="DP27" s="66"/>
      <c r="DZ27" s="133">
        <f t="shared" si="67"/>
        <v>0</v>
      </c>
      <c r="EA27" s="133">
        <f t="shared" si="68"/>
        <v>0</v>
      </c>
      <c r="EB27" s="133">
        <f t="shared" si="69"/>
        <v>0</v>
      </c>
      <c r="EC27" s="133">
        <f t="shared" si="70"/>
        <v>0</v>
      </c>
      <c r="ED27" s="79"/>
      <c r="EE27" s="79"/>
      <c r="EF27" s="86">
        <f t="shared" si="4"/>
        <v>0</v>
      </c>
      <c r="EG27" s="86">
        <f t="shared" si="5"/>
        <v>0</v>
      </c>
      <c r="EH27" s="86">
        <f t="shared" si="71"/>
        <v>0</v>
      </c>
      <c r="EI27" s="20">
        <f t="shared" si="72"/>
        <v>0</v>
      </c>
      <c r="EJ27" s="20">
        <f t="shared" si="72"/>
        <v>0</v>
      </c>
      <c r="EK27" s="1">
        <f t="shared" si="73"/>
        <v>0</v>
      </c>
      <c r="EL27" s="20">
        <f t="shared" si="74"/>
        <v>0</v>
      </c>
      <c r="EM27" s="20">
        <f t="shared" si="75"/>
        <v>0</v>
      </c>
      <c r="EN27" s="1">
        <f t="shared" si="76"/>
        <v>0</v>
      </c>
      <c r="EO27" s="1">
        <f t="shared" si="6"/>
        <v>0</v>
      </c>
      <c r="EP27" s="1">
        <f t="shared" si="77"/>
        <v>0</v>
      </c>
      <c r="EQ27" s="1">
        <f t="shared" si="7"/>
        <v>0</v>
      </c>
      <c r="ER27" s="20">
        <f t="shared" si="78"/>
        <v>0</v>
      </c>
      <c r="ES27" s="20"/>
      <c r="ET27" s="92">
        <f t="shared" si="8"/>
        <v>0</v>
      </c>
      <c r="EU27" s="1">
        <f t="shared" si="9"/>
        <v>0</v>
      </c>
      <c r="EV27" s="1"/>
      <c r="EW27" s="92">
        <f t="shared" si="10"/>
        <v>0</v>
      </c>
      <c r="EX27" s="133">
        <f>SUM(EP27:EV27)-ET27+EB27+FB27</f>
        <v>0</v>
      </c>
      <c r="EY27" s="134">
        <f t="shared" si="79"/>
        <v>0</v>
      </c>
      <c r="EZ27" s="1"/>
      <c r="FA27" s="1">
        <f t="shared" si="80"/>
        <v>0</v>
      </c>
      <c r="FB27" s="1">
        <f t="shared" si="81"/>
        <v>0</v>
      </c>
      <c r="FC27" s="92">
        <f t="shared" si="82"/>
        <v>0</v>
      </c>
      <c r="FD27" s="136">
        <f t="shared" si="83"/>
        <v>0</v>
      </c>
      <c r="FF27" s="151"/>
      <c r="FG27" s="151"/>
      <c r="FH27" s="152"/>
      <c r="FJ27" s="1">
        <f t="shared" si="84"/>
        <v>0</v>
      </c>
      <c r="FK27" s="1">
        <f t="shared" si="84"/>
        <v>0</v>
      </c>
      <c r="FL27" s="1">
        <f t="shared" si="85"/>
        <v>0</v>
      </c>
      <c r="FM27" s="20">
        <f t="shared" si="86"/>
        <v>0</v>
      </c>
      <c r="FN27" s="20">
        <f t="shared" si="86"/>
        <v>0</v>
      </c>
      <c r="FO27" s="20">
        <f t="shared" si="87"/>
        <v>0</v>
      </c>
      <c r="FP27" s="20">
        <f t="shared" si="88"/>
        <v>0</v>
      </c>
      <c r="FQ27" s="20">
        <f t="shared" si="89"/>
        <v>0</v>
      </c>
      <c r="FR27" s="20">
        <f t="shared" si="90"/>
        <v>0</v>
      </c>
      <c r="FS27" s="138">
        <f t="shared" si="11"/>
        <v>0</v>
      </c>
      <c r="FT27" s="138">
        <f t="shared" si="91"/>
        <v>0</v>
      </c>
      <c r="FU27" s="20">
        <f t="shared" si="12"/>
        <v>0</v>
      </c>
      <c r="FV27" s="138">
        <f t="shared" si="92"/>
        <v>0</v>
      </c>
      <c r="FW27" s="87"/>
      <c r="FX27" s="92">
        <f t="shared" si="13"/>
        <v>0</v>
      </c>
      <c r="FY27" s="1">
        <f t="shared" si="14"/>
        <v>0</v>
      </c>
      <c r="FZ27" s="80"/>
      <c r="GA27" s="92">
        <f t="shared" si="15"/>
        <v>0</v>
      </c>
      <c r="GB27" s="137">
        <f>SUM(FT27:FZ27)-FX27+GF27+EC27</f>
        <v>0</v>
      </c>
      <c r="GC27" s="134">
        <f t="shared" si="93"/>
        <v>0</v>
      </c>
      <c r="GD27" s="1"/>
      <c r="GE27" s="1">
        <f t="shared" si="94"/>
        <v>0</v>
      </c>
      <c r="GF27" s="1">
        <f t="shared" si="95"/>
        <v>0</v>
      </c>
      <c r="GG27" s="92">
        <f t="shared" si="96"/>
        <v>0</v>
      </c>
      <c r="GH27" s="136">
        <f t="shared" si="97"/>
        <v>0</v>
      </c>
    </row>
    <row r="28" spans="9:190" ht="16.5">
      <c r="I28" s="1">
        <f t="shared" si="16"/>
        <v>0</v>
      </c>
      <c r="J28" s="1">
        <f t="shared" si="17"/>
        <v>0</v>
      </c>
      <c r="K28" s="1">
        <f t="shared" si="18"/>
        <v>0</v>
      </c>
      <c r="L28" s="1">
        <f t="shared" si="19"/>
        <v>0</v>
      </c>
      <c r="M28" s="1">
        <f t="shared" si="20"/>
        <v>0</v>
      </c>
      <c r="N28" s="20">
        <f t="shared" si="21"/>
        <v>0</v>
      </c>
      <c r="O28" s="1">
        <f t="shared" si="22"/>
        <v>0</v>
      </c>
      <c r="P28" s="92">
        <f t="shared" si="23"/>
        <v>0</v>
      </c>
      <c r="Q28" s="1">
        <f t="shared" si="24"/>
        <v>0</v>
      </c>
      <c r="R28" s="1">
        <f t="shared" si="25"/>
        <v>0</v>
      </c>
      <c r="S28" s="92">
        <f t="shared" si="26"/>
        <v>0</v>
      </c>
      <c r="T28" s="133">
        <f t="shared" si="27"/>
        <v>0</v>
      </c>
      <c r="U28" s="134">
        <f t="shared" si="28"/>
        <v>0</v>
      </c>
      <c r="V28" s="1">
        <f t="shared" si="29"/>
        <v>0</v>
      </c>
      <c r="W28" s="1">
        <f t="shared" si="0"/>
        <v>0</v>
      </c>
      <c r="X28" s="1">
        <f t="shared" si="1"/>
        <v>0</v>
      </c>
      <c r="Y28" s="92">
        <f t="shared" si="30"/>
        <v>0</v>
      </c>
      <c r="Z28" s="136">
        <f t="shared" si="31"/>
        <v>0</v>
      </c>
      <c r="AA28" s="1">
        <f t="shared" si="32"/>
        <v>0</v>
      </c>
      <c r="AB28" s="1">
        <f t="shared" si="33"/>
        <v>0</v>
      </c>
      <c r="AC28" s="1">
        <f t="shared" si="34"/>
        <v>0</v>
      </c>
      <c r="AD28" s="1">
        <f t="shared" si="35"/>
        <v>0</v>
      </c>
      <c r="AE28" s="1">
        <f t="shared" si="36"/>
        <v>0</v>
      </c>
      <c r="AF28" s="20">
        <f t="shared" si="37"/>
        <v>0</v>
      </c>
      <c r="AG28" s="1">
        <f t="shared" si="38"/>
        <v>0</v>
      </c>
      <c r="AH28" s="92">
        <f t="shared" si="39"/>
        <v>0</v>
      </c>
      <c r="AI28" s="1">
        <f t="shared" si="40"/>
        <v>0</v>
      </c>
      <c r="AJ28" s="1">
        <f t="shared" si="41"/>
        <v>0</v>
      </c>
      <c r="AK28" s="92">
        <f t="shared" si="42"/>
        <v>0</v>
      </c>
      <c r="AL28" s="133">
        <f t="shared" si="43"/>
        <v>0</v>
      </c>
      <c r="AM28" s="134">
        <f t="shared" si="44"/>
        <v>0</v>
      </c>
      <c r="AN28" s="1">
        <f t="shared" si="45"/>
        <v>0</v>
      </c>
      <c r="AO28" s="1">
        <f t="shared" si="2"/>
        <v>0</v>
      </c>
      <c r="AP28" s="1">
        <f t="shared" si="3"/>
        <v>0</v>
      </c>
      <c r="AQ28" s="92">
        <f t="shared" si="46"/>
        <v>0</v>
      </c>
      <c r="AR28" s="136">
        <f t="shared" si="47"/>
        <v>0</v>
      </c>
      <c r="AY28" s="6"/>
      <c r="AZ28" s="6"/>
      <c r="BA28" s="6"/>
      <c r="BB28" s="6"/>
      <c r="BC28" s="6"/>
      <c r="BE28" s="6"/>
      <c r="BF28" s="6"/>
      <c r="BG28" s="6"/>
      <c r="BH28" s="6"/>
      <c r="BI28" s="6"/>
      <c r="BJ28" s="7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61">
        <f t="shared" si="48"/>
        <v>0</v>
      </c>
      <c r="CR28" s="61">
        <f t="shared" si="48"/>
        <v>0</v>
      </c>
      <c r="CS28" s="62">
        <f t="shared" si="49"/>
        <v>0</v>
      </c>
      <c r="CT28" s="61">
        <f t="shared" si="50"/>
        <v>0</v>
      </c>
      <c r="CU28" s="61">
        <f t="shared" si="50"/>
        <v>0</v>
      </c>
      <c r="CV28" s="62">
        <f t="shared" si="51"/>
        <v>0</v>
      </c>
      <c r="CW28" s="62">
        <f t="shared" si="52"/>
        <v>0</v>
      </c>
      <c r="CX28" s="62">
        <f t="shared" si="53"/>
        <v>0</v>
      </c>
      <c r="CY28" s="63">
        <f t="shared" si="54"/>
        <v>0</v>
      </c>
      <c r="CZ28" s="64">
        <f t="shared" si="55"/>
        <v>0</v>
      </c>
      <c r="DA28" s="64">
        <f t="shared" si="55"/>
        <v>0</v>
      </c>
      <c r="DB28" s="62">
        <f t="shared" si="56"/>
        <v>0</v>
      </c>
      <c r="DC28" s="64">
        <f t="shared" si="57"/>
        <v>0</v>
      </c>
      <c r="DD28" s="64">
        <f t="shared" si="57"/>
        <v>0</v>
      </c>
      <c r="DE28" s="62">
        <f t="shared" si="58"/>
        <v>0</v>
      </c>
      <c r="DF28" s="64">
        <f t="shared" si="59"/>
        <v>0</v>
      </c>
      <c r="DG28" s="64">
        <f t="shared" si="59"/>
        <v>0</v>
      </c>
      <c r="DH28" s="62">
        <f t="shared" si="60"/>
        <v>0</v>
      </c>
      <c r="DI28" s="65">
        <f t="shared" si="61"/>
        <v>0</v>
      </c>
      <c r="DJ28" s="65">
        <f t="shared" si="62"/>
        <v>0</v>
      </c>
      <c r="DK28" s="65">
        <f t="shared" si="63"/>
        <v>0</v>
      </c>
      <c r="DL28" s="65">
        <f t="shared" si="64"/>
        <v>0</v>
      </c>
      <c r="DM28" s="65">
        <f t="shared" si="65"/>
        <v>0</v>
      </c>
      <c r="DN28" s="65">
        <f t="shared" si="66"/>
        <v>0</v>
      </c>
      <c r="DO28" s="67"/>
      <c r="DP28" s="66"/>
      <c r="DZ28" s="133">
        <f t="shared" si="67"/>
        <v>0</v>
      </c>
      <c r="EA28" s="133">
        <f t="shared" si="68"/>
        <v>0</v>
      </c>
      <c r="EB28" s="133">
        <f t="shared" si="69"/>
        <v>0</v>
      </c>
      <c r="EC28" s="133">
        <f t="shared" si="70"/>
        <v>0</v>
      </c>
      <c r="ED28" s="79"/>
      <c r="EE28" s="79"/>
      <c r="EF28" s="86">
        <f t="shared" si="4"/>
        <v>0</v>
      </c>
      <c r="EG28" s="86">
        <f t="shared" si="5"/>
        <v>0</v>
      </c>
      <c r="EH28" s="86">
        <f t="shared" si="71"/>
        <v>0</v>
      </c>
      <c r="EI28" s="20">
        <f t="shared" si="72"/>
        <v>0</v>
      </c>
      <c r="EJ28" s="20">
        <f t="shared" si="72"/>
        <v>0</v>
      </c>
      <c r="EK28" s="1">
        <f t="shared" si="73"/>
        <v>0</v>
      </c>
      <c r="EL28" s="20">
        <f t="shared" si="74"/>
        <v>0</v>
      </c>
      <c r="EM28" s="20">
        <f t="shared" si="75"/>
        <v>0</v>
      </c>
      <c r="EN28" s="1">
        <f t="shared" si="76"/>
        <v>0</v>
      </c>
      <c r="EO28" s="1">
        <f t="shared" si="6"/>
        <v>0</v>
      </c>
      <c r="EP28" s="1">
        <f t="shared" si="77"/>
        <v>0</v>
      </c>
      <c r="EQ28" s="1">
        <f t="shared" si="7"/>
        <v>0</v>
      </c>
      <c r="ER28" s="20">
        <f t="shared" si="78"/>
        <v>0</v>
      </c>
      <c r="ES28" s="20"/>
      <c r="ET28" s="92">
        <f t="shared" si="8"/>
        <v>0</v>
      </c>
      <c r="EU28" s="1">
        <f t="shared" si="9"/>
        <v>0</v>
      </c>
      <c r="EV28" s="1"/>
      <c r="EW28" s="92">
        <f t="shared" si="10"/>
        <v>0</v>
      </c>
      <c r="EX28" s="133">
        <f>SUM(EP28:EV28)-ET28+EB28+FB28</f>
        <v>0</v>
      </c>
      <c r="EY28" s="134">
        <f t="shared" si="79"/>
        <v>0</v>
      </c>
      <c r="EZ28" s="1"/>
      <c r="FA28" s="1">
        <f t="shared" si="80"/>
        <v>0</v>
      </c>
      <c r="FB28" s="1">
        <f t="shared" si="81"/>
        <v>0</v>
      </c>
      <c r="FC28" s="92">
        <f t="shared" si="82"/>
        <v>0</v>
      </c>
      <c r="FD28" s="136">
        <f t="shared" si="83"/>
        <v>0</v>
      </c>
      <c r="FF28" s="151"/>
      <c r="FG28" s="151"/>
      <c r="FH28" s="152"/>
      <c r="FJ28" s="1">
        <f t="shared" si="84"/>
        <v>0</v>
      </c>
      <c r="FK28" s="1">
        <f t="shared" si="84"/>
        <v>0</v>
      </c>
      <c r="FL28" s="1">
        <f t="shared" si="85"/>
        <v>0</v>
      </c>
      <c r="FM28" s="20">
        <f t="shared" si="86"/>
        <v>0</v>
      </c>
      <c r="FN28" s="20">
        <f t="shared" si="86"/>
        <v>0</v>
      </c>
      <c r="FO28" s="20">
        <f t="shared" si="87"/>
        <v>0</v>
      </c>
      <c r="FP28" s="20">
        <f t="shared" si="88"/>
        <v>0</v>
      </c>
      <c r="FQ28" s="20">
        <f t="shared" si="89"/>
        <v>0</v>
      </c>
      <c r="FR28" s="20">
        <f t="shared" si="90"/>
        <v>0</v>
      </c>
      <c r="FS28" s="138">
        <f t="shared" si="11"/>
        <v>0</v>
      </c>
      <c r="FT28" s="138">
        <f t="shared" si="91"/>
        <v>0</v>
      </c>
      <c r="FU28" s="20">
        <f t="shared" si="12"/>
        <v>0</v>
      </c>
      <c r="FV28" s="138">
        <f t="shared" si="92"/>
        <v>0</v>
      </c>
      <c r="FW28" s="87"/>
      <c r="FX28" s="92">
        <f t="shared" si="13"/>
        <v>0</v>
      </c>
      <c r="FY28" s="1">
        <f t="shared" si="14"/>
        <v>0</v>
      </c>
      <c r="FZ28" s="80"/>
      <c r="GA28" s="92">
        <f t="shared" si="15"/>
        <v>0</v>
      </c>
      <c r="GB28" s="137">
        <f>SUM(FT28:FZ28)-FX28+GF28+EC28</f>
        <v>0</v>
      </c>
      <c r="GC28" s="134">
        <f t="shared" si="93"/>
        <v>0</v>
      </c>
      <c r="GD28" s="1"/>
      <c r="GE28" s="1">
        <f t="shared" si="94"/>
        <v>0</v>
      </c>
      <c r="GF28" s="1">
        <f t="shared" si="95"/>
        <v>0</v>
      </c>
      <c r="GG28" s="92">
        <f t="shared" si="96"/>
        <v>0</v>
      </c>
      <c r="GH28" s="136">
        <f t="shared" si="97"/>
        <v>0</v>
      </c>
    </row>
    <row r="29" spans="9:190" ht="16.5">
      <c r="I29" s="1">
        <f t="shared" si="16"/>
        <v>0</v>
      </c>
      <c r="J29" s="1">
        <f t="shared" si="17"/>
        <v>0</v>
      </c>
      <c r="K29" s="1">
        <f t="shared" si="18"/>
        <v>0</v>
      </c>
      <c r="L29" s="1">
        <f t="shared" si="19"/>
        <v>0</v>
      </c>
      <c r="M29" s="1">
        <f t="shared" si="20"/>
        <v>0</v>
      </c>
      <c r="N29" s="20">
        <f t="shared" si="21"/>
        <v>0</v>
      </c>
      <c r="O29" s="1">
        <f t="shared" si="22"/>
        <v>0</v>
      </c>
      <c r="P29" s="92">
        <f t="shared" si="23"/>
        <v>0</v>
      </c>
      <c r="Q29" s="1">
        <f t="shared" si="24"/>
        <v>0</v>
      </c>
      <c r="R29" s="1">
        <f t="shared" si="25"/>
        <v>0</v>
      </c>
      <c r="S29" s="92">
        <f t="shared" si="26"/>
        <v>0</v>
      </c>
      <c r="T29" s="133">
        <f t="shared" si="27"/>
        <v>0</v>
      </c>
      <c r="U29" s="134">
        <f t="shared" si="28"/>
        <v>0</v>
      </c>
      <c r="V29" s="1">
        <f t="shared" si="29"/>
        <v>0</v>
      </c>
      <c r="W29" s="1">
        <f t="shared" si="0"/>
        <v>0</v>
      </c>
      <c r="X29" s="1">
        <f t="shared" si="1"/>
        <v>0</v>
      </c>
      <c r="Y29" s="92">
        <f t="shared" si="30"/>
        <v>0</v>
      </c>
      <c r="Z29" s="136">
        <f t="shared" si="31"/>
        <v>0</v>
      </c>
      <c r="AA29" s="1">
        <f t="shared" si="32"/>
        <v>0</v>
      </c>
      <c r="AB29" s="1">
        <f t="shared" si="33"/>
        <v>0</v>
      </c>
      <c r="AC29" s="1">
        <f t="shared" si="34"/>
        <v>0</v>
      </c>
      <c r="AD29" s="1">
        <f t="shared" si="35"/>
        <v>0</v>
      </c>
      <c r="AE29" s="1">
        <f t="shared" si="36"/>
        <v>0</v>
      </c>
      <c r="AF29" s="20">
        <f t="shared" si="37"/>
        <v>0</v>
      </c>
      <c r="AG29" s="1">
        <f t="shared" si="38"/>
        <v>0</v>
      </c>
      <c r="AH29" s="92">
        <f t="shared" si="39"/>
        <v>0</v>
      </c>
      <c r="AI29" s="1">
        <f t="shared" si="40"/>
        <v>0</v>
      </c>
      <c r="AJ29" s="1">
        <f t="shared" si="41"/>
        <v>0</v>
      </c>
      <c r="AK29" s="92">
        <f t="shared" si="42"/>
        <v>0</v>
      </c>
      <c r="AL29" s="133">
        <f t="shared" si="43"/>
        <v>0</v>
      </c>
      <c r="AM29" s="134">
        <f t="shared" si="44"/>
        <v>0</v>
      </c>
      <c r="AN29" s="1">
        <f t="shared" si="45"/>
        <v>0</v>
      </c>
      <c r="AO29" s="1">
        <f t="shared" si="2"/>
        <v>0</v>
      </c>
      <c r="AP29" s="1">
        <f t="shared" si="3"/>
        <v>0</v>
      </c>
      <c r="AQ29" s="92">
        <f t="shared" si="46"/>
        <v>0</v>
      </c>
      <c r="AR29" s="136">
        <f t="shared" si="47"/>
        <v>0</v>
      </c>
      <c r="AY29" s="6"/>
      <c r="AZ29" s="6"/>
      <c r="BA29" s="6"/>
      <c r="BB29" s="6"/>
      <c r="BC29" s="6"/>
      <c r="BE29" s="6"/>
      <c r="BF29" s="6"/>
      <c r="BG29" s="6"/>
      <c r="BH29" s="6"/>
      <c r="BI29" s="6"/>
      <c r="BJ29" s="7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61">
        <f t="shared" si="48"/>
        <v>0</v>
      </c>
      <c r="CR29" s="61">
        <f t="shared" si="48"/>
        <v>0</v>
      </c>
      <c r="CS29" s="62">
        <f t="shared" si="49"/>
        <v>0</v>
      </c>
      <c r="CT29" s="61">
        <f t="shared" si="50"/>
        <v>0</v>
      </c>
      <c r="CU29" s="61">
        <f t="shared" si="50"/>
        <v>0</v>
      </c>
      <c r="CV29" s="62">
        <f t="shared" si="51"/>
        <v>0</v>
      </c>
      <c r="CW29" s="62">
        <f t="shared" si="52"/>
        <v>0</v>
      </c>
      <c r="CX29" s="62">
        <f t="shared" si="53"/>
        <v>0</v>
      </c>
      <c r="CY29" s="63">
        <f t="shared" si="54"/>
        <v>0</v>
      </c>
      <c r="CZ29" s="64">
        <f t="shared" si="55"/>
        <v>0</v>
      </c>
      <c r="DA29" s="64">
        <f t="shared" si="55"/>
        <v>0</v>
      </c>
      <c r="DB29" s="62">
        <f t="shared" si="56"/>
        <v>0</v>
      </c>
      <c r="DC29" s="64">
        <f t="shared" si="57"/>
        <v>0</v>
      </c>
      <c r="DD29" s="64">
        <f t="shared" si="57"/>
        <v>0</v>
      </c>
      <c r="DE29" s="62">
        <f t="shared" si="58"/>
        <v>0</v>
      </c>
      <c r="DF29" s="64">
        <f t="shared" si="59"/>
        <v>0</v>
      </c>
      <c r="DG29" s="64">
        <f t="shared" si="59"/>
        <v>0</v>
      </c>
      <c r="DH29" s="62">
        <f t="shared" si="60"/>
        <v>0</v>
      </c>
      <c r="DI29" s="65">
        <f t="shared" si="61"/>
        <v>0</v>
      </c>
      <c r="DJ29" s="65">
        <f t="shared" si="62"/>
        <v>0</v>
      </c>
      <c r="DK29" s="65">
        <f t="shared" si="63"/>
        <v>0</v>
      </c>
      <c r="DL29" s="65">
        <f t="shared" si="64"/>
        <v>0</v>
      </c>
      <c r="DM29" s="65">
        <f t="shared" si="65"/>
        <v>0</v>
      </c>
      <c r="DN29" s="65">
        <f t="shared" si="66"/>
        <v>0</v>
      </c>
      <c r="DO29" s="67"/>
      <c r="DP29" s="66"/>
      <c r="DZ29" s="133">
        <f t="shared" si="67"/>
        <v>0</v>
      </c>
      <c r="EA29" s="133">
        <f t="shared" si="68"/>
        <v>0</v>
      </c>
      <c r="EB29" s="133">
        <f t="shared" si="69"/>
        <v>0</v>
      </c>
      <c r="EC29" s="133">
        <f t="shared" si="70"/>
        <v>0</v>
      </c>
      <c r="ED29" s="79"/>
      <c r="EE29" s="79"/>
      <c r="EF29" s="86">
        <f t="shared" si="4"/>
        <v>0</v>
      </c>
      <c r="EG29" s="86">
        <f t="shared" si="5"/>
        <v>0</v>
      </c>
      <c r="EH29" s="86">
        <f t="shared" si="71"/>
        <v>0</v>
      </c>
      <c r="EI29" s="20">
        <f t="shared" si="72"/>
        <v>0</v>
      </c>
      <c r="EJ29" s="20">
        <f t="shared" si="72"/>
        <v>0</v>
      </c>
      <c r="EK29" s="1">
        <f t="shared" si="73"/>
        <v>0</v>
      </c>
      <c r="EL29" s="20">
        <f t="shared" si="74"/>
        <v>0</v>
      </c>
      <c r="EM29" s="20">
        <f t="shared" si="75"/>
        <v>0</v>
      </c>
      <c r="EN29" s="1">
        <f t="shared" si="76"/>
        <v>0</v>
      </c>
      <c r="EO29" s="1">
        <f t="shared" si="6"/>
        <v>0</v>
      </c>
      <c r="EP29" s="1">
        <f t="shared" si="77"/>
        <v>0</v>
      </c>
      <c r="EQ29" s="1">
        <f t="shared" si="7"/>
        <v>0</v>
      </c>
      <c r="ER29" s="20">
        <f t="shared" si="78"/>
        <v>0</v>
      </c>
      <c r="ES29" s="20"/>
      <c r="ET29" s="92">
        <f t="shared" si="8"/>
        <v>0</v>
      </c>
      <c r="EU29" s="1">
        <f t="shared" si="9"/>
        <v>0</v>
      </c>
      <c r="EV29" s="1"/>
      <c r="EW29" s="92">
        <f t="shared" si="10"/>
        <v>0</v>
      </c>
      <c r="EX29" s="133">
        <f>SUM(EP29:EV29)-ET29+EB29+FB29</f>
        <v>0</v>
      </c>
      <c r="EY29" s="134">
        <f t="shared" si="79"/>
        <v>0</v>
      </c>
      <c r="EZ29" s="1"/>
      <c r="FA29" s="1">
        <f t="shared" si="80"/>
        <v>0</v>
      </c>
      <c r="FB29" s="1">
        <f t="shared" si="81"/>
        <v>0</v>
      </c>
      <c r="FC29" s="92">
        <f t="shared" si="82"/>
        <v>0</v>
      </c>
      <c r="FD29" s="136">
        <f t="shared" si="83"/>
        <v>0</v>
      </c>
      <c r="FF29" s="151"/>
      <c r="FG29" s="151"/>
      <c r="FH29" s="152"/>
      <c r="FJ29" s="1">
        <f t="shared" si="84"/>
        <v>0</v>
      </c>
      <c r="FK29" s="1">
        <f t="shared" si="84"/>
        <v>0</v>
      </c>
      <c r="FL29" s="1">
        <f t="shared" si="85"/>
        <v>0</v>
      </c>
      <c r="FM29" s="20">
        <f t="shared" si="86"/>
        <v>0</v>
      </c>
      <c r="FN29" s="20">
        <f t="shared" si="86"/>
        <v>0</v>
      </c>
      <c r="FO29" s="20">
        <f t="shared" si="87"/>
        <v>0</v>
      </c>
      <c r="FP29" s="20">
        <f t="shared" si="88"/>
        <v>0</v>
      </c>
      <c r="FQ29" s="20">
        <f t="shared" si="89"/>
        <v>0</v>
      </c>
      <c r="FR29" s="20">
        <f t="shared" si="90"/>
        <v>0</v>
      </c>
      <c r="FS29" s="138">
        <f t="shared" si="11"/>
        <v>0</v>
      </c>
      <c r="FT29" s="138">
        <f t="shared" si="91"/>
        <v>0</v>
      </c>
      <c r="FU29" s="20">
        <f t="shared" si="12"/>
        <v>0</v>
      </c>
      <c r="FV29" s="138">
        <f t="shared" si="92"/>
        <v>0</v>
      </c>
      <c r="FW29" s="87"/>
      <c r="FX29" s="92">
        <f t="shared" si="13"/>
        <v>0</v>
      </c>
      <c r="FY29" s="1">
        <f t="shared" si="14"/>
        <v>0</v>
      </c>
      <c r="FZ29" s="80"/>
      <c r="GA29" s="92">
        <f t="shared" si="15"/>
        <v>0</v>
      </c>
      <c r="GB29" s="137">
        <f>SUM(FT29:FZ29)-FX29+GF29+EC29</f>
        <v>0</v>
      </c>
      <c r="GC29" s="134">
        <f t="shared" si="93"/>
        <v>0</v>
      </c>
      <c r="GD29" s="1"/>
      <c r="GE29" s="1">
        <f t="shared" si="94"/>
        <v>0</v>
      </c>
      <c r="GF29" s="1">
        <f t="shared" si="95"/>
        <v>0</v>
      </c>
      <c r="GG29" s="92">
        <f t="shared" si="96"/>
        <v>0</v>
      </c>
      <c r="GH29" s="136">
        <f t="shared" si="97"/>
        <v>0</v>
      </c>
    </row>
    <row r="30" spans="9:190" ht="16.5">
      <c r="I30" s="1">
        <f t="shared" si="16"/>
        <v>0</v>
      </c>
      <c r="J30" s="1">
        <f t="shared" si="17"/>
        <v>0</v>
      </c>
      <c r="K30" s="1">
        <f t="shared" si="18"/>
        <v>0</v>
      </c>
      <c r="L30" s="1">
        <f t="shared" si="19"/>
        <v>0</v>
      </c>
      <c r="M30" s="1">
        <f t="shared" si="20"/>
        <v>0</v>
      </c>
      <c r="N30" s="20">
        <f t="shared" si="21"/>
        <v>0</v>
      </c>
      <c r="O30" s="1">
        <f t="shared" si="22"/>
        <v>0</v>
      </c>
      <c r="P30" s="92">
        <f t="shared" si="23"/>
        <v>0</v>
      </c>
      <c r="Q30" s="1">
        <f t="shared" si="24"/>
        <v>0</v>
      </c>
      <c r="R30" s="1">
        <f t="shared" si="25"/>
        <v>0</v>
      </c>
      <c r="S30" s="92">
        <f t="shared" si="26"/>
        <v>0</v>
      </c>
      <c r="T30" s="133">
        <f t="shared" si="27"/>
        <v>0</v>
      </c>
      <c r="U30" s="134">
        <f t="shared" si="28"/>
        <v>0</v>
      </c>
      <c r="V30" s="1">
        <f t="shared" si="29"/>
        <v>0</v>
      </c>
      <c r="W30" s="1">
        <f t="shared" si="0"/>
        <v>0</v>
      </c>
      <c r="X30" s="1">
        <f t="shared" si="1"/>
        <v>0</v>
      </c>
      <c r="Y30" s="92">
        <f t="shared" si="30"/>
        <v>0</v>
      </c>
      <c r="Z30" s="136">
        <f t="shared" si="31"/>
        <v>0</v>
      </c>
      <c r="AA30" s="1">
        <f t="shared" si="32"/>
        <v>0</v>
      </c>
      <c r="AB30" s="1">
        <f t="shared" si="33"/>
        <v>0</v>
      </c>
      <c r="AC30" s="1">
        <f t="shared" si="34"/>
        <v>0</v>
      </c>
      <c r="AD30" s="1">
        <f t="shared" si="35"/>
        <v>0</v>
      </c>
      <c r="AE30" s="1">
        <f t="shared" si="36"/>
        <v>0</v>
      </c>
      <c r="AF30" s="20">
        <f t="shared" si="37"/>
        <v>0</v>
      </c>
      <c r="AG30" s="1">
        <f t="shared" si="38"/>
        <v>0</v>
      </c>
      <c r="AH30" s="92">
        <f t="shared" si="39"/>
        <v>0</v>
      </c>
      <c r="AI30" s="1">
        <f t="shared" si="40"/>
        <v>0</v>
      </c>
      <c r="AJ30" s="1">
        <f t="shared" si="41"/>
        <v>0</v>
      </c>
      <c r="AK30" s="92">
        <f t="shared" si="42"/>
        <v>0</v>
      </c>
      <c r="AL30" s="133">
        <f t="shared" si="43"/>
        <v>0</v>
      </c>
      <c r="AM30" s="134">
        <f t="shared" si="44"/>
        <v>0</v>
      </c>
      <c r="AN30" s="1">
        <f t="shared" si="45"/>
        <v>0</v>
      </c>
      <c r="AO30" s="1">
        <f t="shared" si="2"/>
        <v>0</v>
      </c>
      <c r="AP30" s="1">
        <f t="shared" si="3"/>
        <v>0</v>
      </c>
      <c r="AQ30" s="92">
        <f t="shared" si="46"/>
        <v>0</v>
      </c>
      <c r="AR30" s="136">
        <f t="shared" si="47"/>
        <v>0</v>
      </c>
      <c r="AY30" s="6"/>
      <c r="AZ30" s="6"/>
      <c r="BA30" s="6"/>
      <c r="BB30" s="6"/>
      <c r="BC30" s="6"/>
      <c r="BE30" s="6"/>
      <c r="BF30" s="6"/>
      <c r="BG30" s="6"/>
      <c r="BH30" s="6"/>
      <c r="BI30" s="6"/>
      <c r="BJ30" s="7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61">
        <f t="shared" si="48"/>
        <v>0</v>
      </c>
      <c r="CR30" s="61">
        <f t="shared" si="48"/>
        <v>0</v>
      </c>
      <c r="CS30" s="62">
        <f t="shared" si="49"/>
        <v>0</v>
      </c>
      <c r="CT30" s="61">
        <f t="shared" si="50"/>
        <v>0</v>
      </c>
      <c r="CU30" s="61">
        <f t="shared" si="50"/>
        <v>0</v>
      </c>
      <c r="CV30" s="62">
        <f t="shared" si="51"/>
        <v>0</v>
      </c>
      <c r="CW30" s="62">
        <f t="shared" si="52"/>
        <v>0</v>
      </c>
      <c r="CX30" s="62">
        <f t="shared" si="53"/>
        <v>0</v>
      </c>
      <c r="CY30" s="63">
        <f t="shared" si="54"/>
        <v>0</v>
      </c>
      <c r="CZ30" s="64">
        <f t="shared" si="55"/>
        <v>0</v>
      </c>
      <c r="DA30" s="64">
        <f t="shared" si="55"/>
        <v>0</v>
      </c>
      <c r="DB30" s="62">
        <f t="shared" si="56"/>
        <v>0</v>
      </c>
      <c r="DC30" s="64">
        <f t="shared" si="57"/>
        <v>0</v>
      </c>
      <c r="DD30" s="64">
        <f t="shared" si="57"/>
        <v>0</v>
      </c>
      <c r="DE30" s="62">
        <f t="shared" si="58"/>
        <v>0</v>
      </c>
      <c r="DF30" s="64">
        <f t="shared" si="59"/>
        <v>0</v>
      </c>
      <c r="DG30" s="64">
        <f t="shared" si="59"/>
        <v>0</v>
      </c>
      <c r="DH30" s="62">
        <f t="shared" si="60"/>
        <v>0</v>
      </c>
      <c r="DI30" s="65">
        <f t="shared" si="61"/>
        <v>0</v>
      </c>
      <c r="DJ30" s="65">
        <f t="shared" si="62"/>
        <v>0</v>
      </c>
      <c r="DK30" s="65">
        <f t="shared" si="63"/>
        <v>0</v>
      </c>
      <c r="DL30" s="65">
        <f t="shared" si="64"/>
        <v>0</v>
      </c>
      <c r="DM30" s="65">
        <f t="shared" si="65"/>
        <v>0</v>
      </c>
      <c r="DN30" s="65">
        <f t="shared" si="66"/>
        <v>0</v>
      </c>
      <c r="DO30" s="67"/>
      <c r="DP30" s="66"/>
      <c r="DZ30" s="133">
        <f t="shared" si="67"/>
        <v>0</v>
      </c>
      <c r="EA30" s="133">
        <f t="shared" si="68"/>
        <v>0</v>
      </c>
      <c r="EB30" s="133">
        <f t="shared" si="69"/>
        <v>0</v>
      </c>
      <c r="EC30" s="133">
        <f t="shared" si="70"/>
        <v>0</v>
      </c>
      <c r="ED30" s="79"/>
      <c r="EE30" s="79"/>
      <c r="EF30" s="86">
        <f t="shared" si="4"/>
        <v>0</v>
      </c>
      <c r="EG30" s="86">
        <f t="shared" si="5"/>
        <v>0</v>
      </c>
      <c r="EH30" s="86">
        <f t="shared" si="71"/>
        <v>0</v>
      </c>
      <c r="EI30" s="20">
        <f t="shared" si="72"/>
        <v>0</v>
      </c>
      <c r="EJ30" s="20">
        <f t="shared" si="72"/>
        <v>0</v>
      </c>
      <c r="EK30" s="1">
        <f t="shared" si="73"/>
        <v>0</v>
      </c>
      <c r="EL30" s="20">
        <f t="shared" si="74"/>
        <v>0</v>
      </c>
      <c r="EM30" s="20">
        <f t="shared" si="75"/>
        <v>0</v>
      </c>
      <c r="EN30" s="1">
        <f t="shared" si="76"/>
        <v>0</v>
      </c>
      <c r="EO30" s="1">
        <f t="shared" si="6"/>
        <v>0</v>
      </c>
      <c r="EP30" s="1">
        <f t="shared" si="77"/>
        <v>0</v>
      </c>
      <c r="EQ30" s="1">
        <f t="shared" si="7"/>
        <v>0</v>
      </c>
      <c r="ER30" s="20">
        <f t="shared" si="78"/>
        <v>0</v>
      </c>
      <c r="ES30" s="20"/>
      <c r="ET30" s="92">
        <f t="shared" si="8"/>
        <v>0</v>
      </c>
      <c r="EU30" s="1">
        <f t="shared" si="9"/>
        <v>0</v>
      </c>
      <c r="EV30" s="1"/>
      <c r="EW30" s="92">
        <f t="shared" si="10"/>
        <v>0</v>
      </c>
      <c r="EX30" s="133">
        <f>SUM(EP30:EV30)-ET30+EB30+FB30</f>
        <v>0</v>
      </c>
      <c r="EY30" s="134">
        <f t="shared" si="79"/>
        <v>0</v>
      </c>
      <c r="EZ30" s="1"/>
      <c r="FA30" s="1">
        <f t="shared" si="80"/>
        <v>0</v>
      </c>
      <c r="FB30" s="1">
        <f t="shared" si="81"/>
        <v>0</v>
      </c>
      <c r="FC30" s="92">
        <f t="shared" si="82"/>
        <v>0</v>
      </c>
      <c r="FD30" s="136">
        <f t="shared" si="83"/>
        <v>0</v>
      </c>
      <c r="FF30" s="151"/>
      <c r="FG30" s="151"/>
      <c r="FH30" s="152"/>
      <c r="FJ30" s="1">
        <f t="shared" si="84"/>
        <v>0</v>
      </c>
      <c r="FK30" s="1">
        <f t="shared" si="84"/>
        <v>0</v>
      </c>
      <c r="FL30" s="1">
        <f t="shared" si="85"/>
        <v>0</v>
      </c>
      <c r="FM30" s="20">
        <f t="shared" si="86"/>
        <v>0</v>
      </c>
      <c r="FN30" s="20">
        <f t="shared" si="86"/>
        <v>0</v>
      </c>
      <c r="FO30" s="20">
        <f t="shared" si="87"/>
        <v>0</v>
      </c>
      <c r="FP30" s="20">
        <f t="shared" si="88"/>
        <v>0</v>
      </c>
      <c r="FQ30" s="20">
        <f t="shared" si="89"/>
        <v>0</v>
      </c>
      <c r="FR30" s="20">
        <f t="shared" si="90"/>
        <v>0</v>
      </c>
      <c r="FS30" s="138">
        <f t="shared" si="11"/>
        <v>0</v>
      </c>
      <c r="FT30" s="138">
        <f t="shared" si="91"/>
        <v>0</v>
      </c>
      <c r="FU30" s="20">
        <f t="shared" si="12"/>
        <v>0</v>
      </c>
      <c r="FV30" s="138">
        <f t="shared" si="92"/>
        <v>0</v>
      </c>
      <c r="FW30" s="87"/>
      <c r="FX30" s="92">
        <f t="shared" si="13"/>
        <v>0</v>
      </c>
      <c r="FY30" s="1">
        <f t="shared" si="14"/>
        <v>0</v>
      </c>
      <c r="FZ30" s="80"/>
      <c r="GA30" s="92">
        <f t="shared" si="15"/>
        <v>0</v>
      </c>
      <c r="GB30" s="137">
        <f>SUM(FT30:FZ30)-FX30+GF30+EC30</f>
        <v>0</v>
      </c>
      <c r="GC30" s="134">
        <f t="shared" si="93"/>
        <v>0</v>
      </c>
      <c r="GD30" s="1"/>
      <c r="GE30" s="1">
        <f t="shared" si="94"/>
        <v>0</v>
      </c>
      <c r="GF30" s="1">
        <f t="shared" si="95"/>
        <v>0</v>
      </c>
      <c r="GG30" s="92">
        <f t="shared" si="96"/>
        <v>0</v>
      </c>
      <c r="GH30" s="136">
        <f t="shared" si="97"/>
        <v>0</v>
      </c>
    </row>
    <row r="31" spans="9:190" ht="16.5">
      <c r="I31" s="1">
        <f t="shared" si="16"/>
        <v>0</v>
      </c>
      <c r="J31" s="1">
        <f t="shared" si="17"/>
        <v>0</v>
      </c>
      <c r="K31" s="1">
        <f t="shared" si="18"/>
        <v>0</v>
      </c>
      <c r="L31" s="1">
        <f t="shared" si="19"/>
        <v>0</v>
      </c>
      <c r="M31" s="1">
        <f t="shared" si="20"/>
        <v>0</v>
      </c>
      <c r="N31" s="20">
        <f t="shared" si="21"/>
        <v>0</v>
      </c>
      <c r="O31" s="1">
        <f t="shared" si="22"/>
        <v>0</v>
      </c>
      <c r="P31" s="92">
        <f t="shared" si="23"/>
        <v>0</v>
      </c>
      <c r="Q31" s="1">
        <f t="shared" si="24"/>
        <v>0</v>
      </c>
      <c r="R31" s="1">
        <f t="shared" si="25"/>
        <v>0</v>
      </c>
      <c r="S31" s="92">
        <f t="shared" si="26"/>
        <v>0</v>
      </c>
      <c r="T31" s="133">
        <f t="shared" si="27"/>
        <v>0</v>
      </c>
      <c r="U31" s="134">
        <f t="shared" si="28"/>
        <v>0</v>
      </c>
      <c r="V31" s="1">
        <f t="shared" si="29"/>
        <v>0</v>
      </c>
      <c r="W31" s="1">
        <f t="shared" si="0"/>
        <v>0</v>
      </c>
      <c r="X31" s="1">
        <f t="shared" si="1"/>
        <v>0</v>
      </c>
      <c r="Y31" s="92">
        <f t="shared" si="30"/>
        <v>0</v>
      </c>
      <c r="Z31" s="136">
        <f t="shared" si="31"/>
        <v>0</v>
      </c>
      <c r="AA31" s="1">
        <f t="shared" si="32"/>
        <v>0</v>
      </c>
      <c r="AB31" s="1">
        <f t="shared" si="33"/>
        <v>0</v>
      </c>
      <c r="AC31" s="1">
        <f t="shared" si="34"/>
        <v>0</v>
      </c>
      <c r="AD31" s="1">
        <f t="shared" si="35"/>
        <v>0</v>
      </c>
      <c r="AE31" s="1">
        <f t="shared" si="36"/>
        <v>0</v>
      </c>
      <c r="AF31" s="20">
        <f t="shared" si="37"/>
        <v>0</v>
      </c>
      <c r="AG31" s="1">
        <f t="shared" si="38"/>
        <v>0</v>
      </c>
      <c r="AH31" s="92">
        <f t="shared" si="39"/>
        <v>0</v>
      </c>
      <c r="AI31" s="1">
        <f t="shared" si="40"/>
        <v>0</v>
      </c>
      <c r="AJ31" s="1">
        <f t="shared" si="41"/>
        <v>0</v>
      </c>
      <c r="AK31" s="92">
        <f t="shared" si="42"/>
        <v>0</v>
      </c>
      <c r="AL31" s="133">
        <f t="shared" si="43"/>
        <v>0</v>
      </c>
      <c r="AM31" s="134">
        <f t="shared" si="44"/>
        <v>0</v>
      </c>
      <c r="AN31" s="1">
        <f t="shared" si="45"/>
        <v>0</v>
      </c>
      <c r="AO31" s="1">
        <f t="shared" si="2"/>
        <v>0</v>
      </c>
      <c r="AP31" s="1">
        <f t="shared" si="3"/>
        <v>0</v>
      </c>
      <c r="AQ31" s="92">
        <f t="shared" si="46"/>
        <v>0</v>
      </c>
      <c r="AR31" s="136">
        <f t="shared" si="47"/>
        <v>0</v>
      </c>
      <c r="AY31" s="6"/>
      <c r="AZ31" s="6"/>
      <c r="BA31" s="6"/>
      <c r="BB31" s="6"/>
      <c r="BC31" s="6"/>
      <c r="BE31" s="6"/>
      <c r="BF31" s="6"/>
      <c r="BG31" s="6"/>
      <c r="BH31" s="6"/>
      <c r="BI31" s="6"/>
      <c r="BJ31" s="7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61">
        <f t="shared" si="48"/>
        <v>0</v>
      </c>
      <c r="CR31" s="61">
        <f t="shared" si="48"/>
        <v>0</v>
      </c>
      <c r="CS31" s="62">
        <f t="shared" si="49"/>
        <v>0</v>
      </c>
      <c r="CT31" s="61">
        <f t="shared" si="50"/>
        <v>0</v>
      </c>
      <c r="CU31" s="61">
        <f t="shared" si="50"/>
        <v>0</v>
      </c>
      <c r="CV31" s="62">
        <f t="shared" si="51"/>
        <v>0</v>
      </c>
      <c r="CW31" s="62">
        <f t="shared" si="52"/>
        <v>0</v>
      </c>
      <c r="CX31" s="62">
        <f t="shared" si="53"/>
        <v>0</v>
      </c>
      <c r="CY31" s="63">
        <f t="shared" si="54"/>
        <v>0</v>
      </c>
      <c r="CZ31" s="64">
        <f t="shared" si="55"/>
        <v>0</v>
      </c>
      <c r="DA31" s="64">
        <f t="shared" si="55"/>
        <v>0</v>
      </c>
      <c r="DB31" s="62">
        <f t="shared" si="56"/>
        <v>0</v>
      </c>
      <c r="DC31" s="64">
        <f t="shared" si="57"/>
        <v>0</v>
      </c>
      <c r="DD31" s="64">
        <f t="shared" si="57"/>
        <v>0</v>
      </c>
      <c r="DE31" s="62">
        <f t="shared" si="58"/>
        <v>0</v>
      </c>
      <c r="DF31" s="64">
        <f t="shared" si="59"/>
        <v>0</v>
      </c>
      <c r="DG31" s="64">
        <f t="shared" si="59"/>
        <v>0</v>
      </c>
      <c r="DH31" s="62">
        <f t="shared" si="60"/>
        <v>0</v>
      </c>
      <c r="DI31" s="65">
        <f t="shared" si="61"/>
        <v>0</v>
      </c>
      <c r="DJ31" s="65">
        <f t="shared" si="62"/>
        <v>0</v>
      </c>
      <c r="DK31" s="65">
        <f t="shared" si="63"/>
        <v>0</v>
      </c>
      <c r="DL31" s="65">
        <f t="shared" si="64"/>
        <v>0</v>
      </c>
      <c r="DM31" s="65">
        <f t="shared" si="65"/>
        <v>0</v>
      </c>
      <c r="DN31" s="65">
        <f t="shared" si="66"/>
        <v>0</v>
      </c>
      <c r="DO31" s="67"/>
      <c r="DP31" s="66"/>
      <c r="DZ31" s="133">
        <f t="shared" si="67"/>
        <v>0</v>
      </c>
      <c r="EA31" s="133">
        <f t="shared" si="68"/>
        <v>0</v>
      </c>
      <c r="EB31" s="133">
        <f t="shared" si="69"/>
        <v>0</v>
      </c>
      <c r="EC31" s="133">
        <f t="shared" si="70"/>
        <v>0</v>
      </c>
      <c r="ED31" s="79"/>
      <c r="EE31" s="79"/>
      <c r="EF31" s="86">
        <f t="shared" si="4"/>
        <v>0</v>
      </c>
      <c r="EG31" s="86">
        <f t="shared" si="5"/>
        <v>0</v>
      </c>
      <c r="EH31" s="86">
        <f t="shared" si="71"/>
        <v>0</v>
      </c>
      <c r="EI31" s="20">
        <f t="shared" si="72"/>
        <v>0</v>
      </c>
      <c r="EJ31" s="20">
        <f t="shared" si="72"/>
        <v>0</v>
      </c>
      <c r="EK31" s="1">
        <f t="shared" si="73"/>
        <v>0</v>
      </c>
      <c r="EL31" s="20">
        <f t="shared" si="74"/>
        <v>0</v>
      </c>
      <c r="EM31" s="20">
        <f t="shared" si="75"/>
        <v>0</v>
      </c>
      <c r="EN31" s="1">
        <f t="shared" si="76"/>
        <v>0</v>
      </c>
      <c r="EO31" s="1">
        <f t="shared" si="6"/>
        <v>0</v>
      </c>
      <c r="EP31" s="1">
        <f t="shared" si="77"/>
        <v>0</v>
      </c>
      <c r="EQ31" s="1">
        <f t="shared" si="7"/>
        <v>0</v>
      </c>
      <c r="ER31" s="20">
        <f t="shared" si="78"/>
        <v>0</v>
      </c>
      <c r="ES31" s="20"/>
      <c r="ET31" s="92">
        <f t="shared" si="8"/>
        <v>0</v>
      </c>
      <c r="EU31" s="1">
        <f t="shared" si="9"/>
        <v>0</v>
      </c>
      <c r="EV31" s="1"/>
      <c r="EW31" s="92">
        <f t="shared" si="10"/>
        <v>0</v>
      </c>
      <c r="EX31" s="133">
        <f>SUM(EP31:EV31)-ET31+EB31+FB31</f>
        <v>0</v>
      </c>
      <c r="EY31" s="134">
        <f t="shared" si="79"/>
        <v>0</v>
      </c>
      <c r="EZ31" s="1"/>
      <c r="FA31" s="1">
        <f t="shared" si="80"/>
        <v>0</v>
      </c>
      <c r="FB31" s="1">
        <f t="shared" si="81"/>
        <v>0</v>
      </c>
      <c r="FC31" s="92">
        <f t="shared" si="82"/>
        <v>0</v>
      </c>
      <c r="FD31" s="136">
        <f t="shared" si="83"/>
        <v>0</v>
      </c>
      <c r="FF31" s="151"/>
      <c r="FG31" s="151"/>
      <c r="FH31" s="152"/>
      <c r="FJ31" s="1">
        <f t="shared" si="84"/>
        <v>0</v>
      </c>
      <c r="FK31" s="1">
        <f t="shared" si="84"/>
        <v>0</v>
      </c>
      <c r="FL31" s="1">
        <f t="shared" si="85"/>
        <v>0</v>
      </c>
      <c r="FM31" s="20">
        <f t="shared" si="86"/>
        <v>0</v>
      </c>
      <c r="FN31" s="20">
        <f t="shared" si="86"/>
        <v>0</v>
      </c>
      <c r="FO31" s="20">
        <f t="shared" si="87"/>
        <v>0</v>
      </c>
      <c r="FP31" s="20">
        <f t="shared" si="88"/>
        <v>0</v>
      </c>
      <c r="FQ31" s="20">
        <f t="shared" si="89"/>
        <v>0</v>
      </c>
      <c r="FR31" s="20">
        <f t="shared" si="90"/>
        <v>0</v>
      </c>
      <c r="FS31" s="138">
        <f t="shared" si="11"/>
        <v>0</v>
      </c>
      <c r="FT31" s="138">
        <f t="shared" si="91"/>
        <v>0</v>
      </c>
      <c r="FU31" s="20">
        <f t="shared" si="12"/>
        <v>0</v>
      </c>
      <c r="FV31" s="138">
        <f t="shared" si="92"/>
        <v>0</v>
      </c>
      <c r="FW31" s="87"/>
      <c r="FX31" s="92">
        <f t="shared" si="13"/>
        <v>0</v>
      </c>
      <c r="FY31" s="1">
        <f t="shared" si="14"/>
        <v>0</v>
      </c>
      <c r="FZ31" s="80"/>
      <c r="GA31" s="92">
        <f t="shared" si="15"/>
        <v>0</v>
      </c>
      <c r="GB31" s="137">
        <f>SUM(FT31:FZ31)-FX31+GF31+EC31</f>
        <v>0</v>
      </c>
      <c r="GC31" s="134">
        <f t="shared" si="93"/>
        <v>0</v>
      </c>
      <c r="GD31" s="1"/>
      <c r="GE31" s="1">
        <f t="shared" si="94"/>
        <v>0</v>
      </c>
      <c r="GF31" s="1">
        <f t="shared" si="95"/>
        <v>0</v>
      </c>
      <c r="GG31" s="92">
        <f t="shared" si="96"/>
        <v>0</v>
      </c>
      <c r="GH31" s="136">
        <f t="shared" si="97"/>
        <v>0</v>
      </c>
    </row>
    <row r="32" spans="9:190" ht="16.5">
      <c r="I32" s="1">
        <f t="shared" si="16"/>
        <v>0</v>
      </c>
      <c r="J32" s="1">
        <f t="shared" si="17"/>
        <v>0</v>
      </c>
      <c r="K32" s="1">
        <f t="shared" si="18"/>
        <v>0</v>
      </c>
      <c r="L32" s="1">
        <f t="shared" si="19"/>
        <v>0</v>
      </c>
      <c r="M32" s="1">
        <f t="shared" si="20"/>
        <v>0</v>
      </c>
      <c r="N32" s="20">
        <f t="shared" si="21"/>
        <v>0</v>
      </c>
      <c r="O32" s="1">
        <f t="shared" si="22"/>
        <v>0</v>
      </c>
      <c r="P32" s="92">
        <f t="shared" si="23"/>
        <v>0</v>
      </c>
      <c r="Q32" s="1">
        <f t="shared" si="24"/>
        <v>0</v>
      </c>
      <c r="R32" s="1">
        <f t="shared" si="25"/>
        <v>0</v>
      </c>
      <c r="S32" s="92">
        <f t="shared" si="26"/>
        <v>0</v>
      </c>
      <c r="T32" s="133">
        <f t="shared" si="27"/>
        <v>0</v>
      </c>
      <c r="U32" s="134">
        <f t="shared" si="28"/>
        <v>0</v>
      </c>
      <c r="V32" s="1">
        <f t="shared" si="29"/>
        <v>0</v>
      </c>
      <c r="W32" s="1">
        <f t="shared" si="0"/>
        <v>0</v>
      </c>
      <c r="X32" s="1">
        <f t="shared" si="1"/>
        <v>0</v>
      </c>
      <c r="Y32" s="92">
        <f t="shared" si="30"/>
        <v>0</v>
      </c>
      <c r="Z32" s="136">
        <f t="shared" si="31"/>
        <v>0</v>
      </c>
      <c r="AA32" s="1">
        <f t="shared" si="32"/>
        <v>0</v>
      </c>
      <c r="AB32" s="1">
        <f t="shared" si="33"/>
        <v>0</v>
      </c>
      <c r="AC32" s="1">
        <f t="shared" si="34"/>
        <v>0</v>
      </c>
      <c r="AD32" s="1">
        <f t="shared" si="35"/>
        <v>0</v>
      </c>
      <c r="AE32" s="1">
        <f t="shared" si="36"/>
        <v>0</v>
      </c>
      <c r="AF32" s="20">
        <f t="shared" si="37"/>
        <v>0</v>
      </c>
      <c r="AG32" s="1">
        <f t="shared" si="38"/>
        <v>0</v>
      </c>
      <c r="AH32" s="92">
        <f t="shared" si="39"/>
        <v>0</v>
      </c>
      <c r="AI32" s="1">
        <f t="shared" si="40"/>
        <v>0</v>
      </c>
      <c r="AJ32" s="1">
        <f t="shared" si="41"/>
        <v>0</v>
      </c>
      <c r="AK32" s="92">
        <f t="shared" si="42"/>
        <v>0</v>
      </c>
      <c r="AL32" s="133">
        <f t="shared" si="43"/>
        <v>0</v>
      </c>
      <c r="AM32" s="134">
        <f t="shared" si="44"/>
        <v>0</v>
      </c>
      <c r="AN32" s="1">
        <f t="shared" si="45"/>
        <v>0</v>
      </c>
      <c r="AO32" s="1">
        <f t="shared" si="2"/>
        <v>0</v>
      </c>
      <c r="AP32" s="1">
        <f t="shared" si="3"/>
        <v>0</v>
      </c>
      <c r="AQ32" s="92">
        <f t="shared" si="46"/>
        <v>0</v>
      </c>
      <c r="AR32" s="136">
        <f t="shared" si="47"/>
        <v>0</v>
      </c>
      <c r="AY32" s="6"/>
      <c r="AZ32" s="6"/>
      <c r="BA32" s="6"/>
      <c r="BB32" s="6"/>
      <c r="BC32" s="6"/>
      <c r="BE32" s="6"/>
      <c r="BF32" s="6"/>
      <c r="BG32" s="6"/>
      <c r="BH32" s="6"/>
      <c r="BI32" s="6"/>
      <c r="BJ32" s="7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61">
        <f t="shared" si="48"/>
        <v>0</v>
      </c>
      <c r="CR32" s="61">
        <f t="shared" si="48"/>
        <v>0</v>
      </c>
      <c r="CS32" s="62">
        <f t="shared" si="49"/>
        <v>0</v>
      </c>
      <c r="CT32" s="61">
        <f t="shared" si="50"/>
        <v>0</v>
      </c>
      <c r="CU32" s="61">
        <f t="shared" si="50"/>
        <v>0</v>
      </c>
      <c r="CV32" s="62">
        <f t="shared" si="51"/>
        <v>0</v>
      </c>
      <c r="CW32" s="62">
        <f t="shared" si="52"/>
        <v>0</v>
      </c>
      <c r="CX32" s="62">
        <f t="shared" si="53"/>
        <v>0</v>
      </c>
      <c r="CY32" s="63">
        <f t="shared" si="54"/>
        <v>0</v>
      </c>
      <c r="CZ32" s="64">
        <f t="shared" si="55"/>
        <v>0</v>
      </c>
      <c r="DA32" s="64">
        <f t="shared" si="55"/>
        <v>0</v>
      </c>
      <c r="DB32" s="62">
        <f t="shared" si="56"/>
        <v>0</v>
      </c>
      <c r="DC32" s="64">
        <f t="shared" si="57"/>
        <v>0</v>
      </c>
      <c r="DD32" s="64">
        <f t="shared" si="57"/>
        <v>0</v>
      </c>
      <c r="DE32" s="62">
        <f t="shared" si="58"/>
        <v>0</v>
      </c>
      <c r="DF32" s="64">
        <f t="shared" si="59"/>
        <v>0</v>
      </c>
      <c r="DG32" s="64">
        <f t="shared" si="59"/>
        <v>0</v>
      </c>
      <c r="DH32" s="62">
        <f t="shared" si="60"/>
        <v>0</v>
      </c>
      <c r="DI32" s="65">
        <f t="shared" si="61"/>
        <v>0</v>
      </c>
      <c r="DJ32" s="65">
        <f t="shared" si="62"/>
        <v>0</v>
      </c>
      <c r="DK32" s="65">
        <f t="shared" si="63"/>
        <v>0</v>
      </c>
      <c r="DL32" s="65">
        <f t="shared" si="64"/>
        <v>0</v>
      </c>
      <c r="DM32" s="65">
        <f t="shared" si="65"/>
        <v>0</v>
      </c>
      <c r="DN32" s="65">
        <f t="shared" si="66"/>
        <v>0</v>
      </c>
      <c r="DO32" s="67"/>
      <c r="DP32" s="66"/>
      <c r="DZ32" s="133">
        <f t="shared" si="67"/>
        <v>0</v>
      </c>
      <c r="EA32" s="133">
        <f t="shared" si="68"/>
        <v>0</v>
      </c>
      <c r="EB32" s="133">
        <f t="shared" si="69"/>
        <v>0</v>
      </c>
      <c r="EC32" s="133">
        <f t="shared" si="70"/>
        <v>0</v>
      </c>
      <c r="ED32" s="79"/>
      <c r="EE32" s="79"/>
      <c r="EF32" s="86">
        <f t="shared" si="4"/>
        <v>0</v>
      </c>
      <c r="EG32" s="86">
        <f t="shared" si="5"/>
        <v>0</v>
      </c>
      <c r="EH32" s="86">
        <f t="shared" si="71"/>
        <v>0</v>
      </c>
      <c r="EI32" s="20">
        <f t="shared" si="72"/>
        <v>0</v>
      </c>
      <c r="EJ32" s="20">
        <f t="shared" si="72"/>
        <v>0</v>
      </c>
      <c r="EK32" s="1">
        <f t="shared" si="73"/>
        <v>0</v>
      </c>
      <c r="EL32" s="20">
        <f t="shared" si="74"/>
        <v>0</v>
      </c>
      <c r="EM32" s="20">
        <f t="shared" si="75"/>
        <v>0</v>
      </c>
      <c r="EN32" s="1">
        <f t="shared" si="76"/>
        <v>0</v>
      </c>
      <c r="EO32" s="1">
        <f t="shared" si="6"/>
        <v>0</v>
      </c>
      <c r="EP32" s="1">
        <f t="shared" si="77"/>
        <v>0</v>
      </c>
      <c r="EQ32" s="1">
        <f t="shared" si="7"/>
        <v>0</v>
      </c>
      <c r="ER32" s="20">
        <f t="shared" si="78"/>
        <v>0</v>
      </c>
      <c r="ES32" s="20"/>
      <c r="ET32" s="92">
        <f t="shared" si="8"/>
        <v>0</v>
      </c>
      <c r="EU32" s="1">
        <f t="shared" si="9"/>
        <v>0</v>
      </c>
      <c r="EV32" s="1"/>
      <c r="EW32" s="92">
        <f t="shared" si="10"/>
        <v>0</v>
      </c>
      <c r="EX32" s="133">
        <f>SUM(EP32:EV32)-ET32+EB32+FB32</f>
        <v>0</v>
      </c>
      <c r="EY32" s="134">
        <f t="shared" si="79"/>
        <v>0</v>
      </c>
      <c r="EZ32" s="1"/>
      <c r="FA32" s="1">
        <f t="shared" si="80"/>
        <v>0</v>
      </c>
      <c r="FB32" s="1">
        <f t="shared" si="81"/>
        <v>0</v>
      </c>
      <c r="FC32" s="92">
        <f t="shared" si="82"/>
        <v>0</v>
      </c>
      <c r="FD32" s="136">
        <f t="shared" si="83"/>
        <v>0</v>
      </c>
      <c r="FF32" s="151"/>
      <c r="FG32" s="151"/>
      <c r="FH32" s="152"/>
      <c r="FJ32" s="1">
        <f t="shared" si="84"/>
        <v>0</v>
      </c>
      <c r="FK32" s="1">
        <f t="shared" si="84"/>
        <v>0</v>
      </c>
      <c r="FL32" s="1">
        <f t="shared" si="85"/>
        <v>0</v>
      </c>
      <c r="FM32" s="20">
        <f t="shared" si="86"/>
        <v>0</v>
      </c>
      <c r="FN32" s="20">
        <f t="shared" si="86"/>
        <v>0</v>
      </c>
      <c r="FO32" s="20">
        <f t="shared" si="87"/>
        <v>0</v>
      </c>
      <c r="FP32" s="20">
        <f t="shared" si="88"/>
        <v>0</v>
      </c>
      <c r="FQ32" s="20">
        <f t="shared" si="89"/>
        <v>0</v>
      </c>
      <c r="FR32" s="20">
        <f t="shared" si="90"/>
        <v>0</v>
      </c>
      <c r="FS32" s="138">
        <f t="shared" si="11"/>
        <v>0</v>
      </c>
      <c r="FT32" s="138">
        <f t="shared" si="91"/>
        <v>0</v>
      </c>
      <c r="FU32" s="20">
        <f t="shared" si="12"/>
        <v>0</v>
      </c>
      <c r="FV32" s="138">
        <f t="shared" si="92"/>
        <v>0</v>
      </c>
      <c r="FW32" s="87"/>
      <c r="FX32" s="92">
        <f t="shared" si="13"/>
        <v>0</v>
      </c>
      <c r="FY32" s="1">
        <f t="shared" si="14"/>
        <v>0</v>
      </c>
      <c r="FZ32" s="80"/>
      <c r="GA32" s="92">
        <f t="shared" si="15"/>
        <v>0</v>
      </c>
      <c r="GB32" s="137">
        <f>SUM(FT32:FZ32)-FX32+GF32+EC32</f>
        <v>0</v>
      </c>
      <c r="GC32" s="134">
        <f t="shared" si="93"/>
        <v>0</v>
      </c>
      <c r="GD32" s="1"/>
      <c r="GE32" s="1">
        <f t="shared" si="94"/>
        <v>0</v>
      </c>
      <c r="GF32" s="1">
        <f t="shared" si="95"/>
        <v>0</v>
      </c>
      <c r="GG32" s="92">
        <f t="shared" si="96"/>
        <v>0</v>
      </c>
      <c r="GH32" s="136">
        <f t="shared" si="97"/>
        <v>0</v>
      </c>
    </row>
    <row r="33" spans="9:190" ht="16.5">
      <c r="I33" s="1">
        <f t="shared" si="16"/>
        <v>0</v>
      </c>
      <c r="J33" s="1">
        <f t="shared" si="17"/>
        <v>0</v>
      </c>
      <c r="K33" s="1">
        <f t="shared" si="18"/>
        <v>0</v>
      </c>
      <c r="L33" s="1">
        <f t="shared" si="19"/>
        <v>0</v>
      </c>
      <c r="M33" s="1">
        <f t="shared" si="20"/>
        <v>0</v>
      </c>
      <c r="N33" s="20">
        <f t="shared" si="21"/>
        <v>0</v>
      </c>
      <c r="O33" s="1">
        <f t="shared" si="22"/>
        <v>0</v>
      </c>
      <c r="P33" s="92">
        <f t="shared" si="23"/>
        <v>0</v>
      </c>
      <c r="Q33" s="1">
        <f t="shared" si="24"/>
        <v>0</v>
      </c>
      <c r="R33" s="1">
        <f t="shared" si="25"/>
        <v>0</v>
      </c>
      <c r="S33" s="92">
        <f t="shared" si="26"/>
        <v>0</v>
      </c>
      <c r="T33" s="133">
        <f t="shared" si="27"/>
        <v>0</v>
      </c>
      <c r="U33" s="134">
        <f t="shared" si="28"/>
        <v>0</v>
      </c>
      <c r="V33" s="1">
        <f t="shared" si="29"/>
        <v>0</v>
      </c>
      <c r="W33" s="1">
        <f t="shared" si="0"/>
        <v>0</v>
      </c>
      <c r="X33" s="1">
        <f t="shared" si="1"/>
        <v>0</v>
      </c>
      <c r="Y33" s="92">
        <f t="shared" si="30"/>
        <v>0</v>
      </c>
      <c r="Z33" s="136">
        <f t="shared" si="31"/>
        <v>0</v>
      </c>
      <c r="AA33" s="1">
        <f t="shared" si="32"/>
        <v>0</v>
      </c>
      <c r="AB33" s="1">
        <f t="shared" si="33"/>
        <v>0</v>
      </c>
      <c r="AC33" s="1">
        <f t="shared" si="34"/>
        <v>0</v>
      </c>
      <c r="AD33" s="1">
        <f t="shared" si="35"/>
        <v>0</v>
      </c>
      <c r="AE33" s="1">
        <f t="shared" si="36"/>
        <v>0</v>
      </c>
      <c r="AF33" s="20">
        <f t="shared" si="37"/>
        <v>0</v>
      </c>
      <c r="AG33" s="1">
        <f t="shared" si="38"/>
        <v>0</v>
      </c>
      <c r="AH33" s="92">
        <f t="shared" si="39"/>
        <v>0</v>
      </c>
      <c r="AI33" s="1">
        <f t="shared" si="40"/>
        <v>0</v>
      </c>
      <c r="AJ33" s="1">
        <f t="shared" si="41"/>
        <v>0</v>
      </c>
      <c r="AK33" s="92">
        <f t="shared" si="42"/>
        <v>0</v>
      </c>
      <c r="AL33" s="133">
        <f t="shared" si="43"/>
        <v>0</v>
      </c>
      <c r="AM33" s="134">
        <f t="shared" si="44"/>
        <v>0</v>
      </c>
      <c r="AN33" s="1">
        <f t="shared" si="45"/>
        <v>0</v>
      </c>
      <c r="AO33" s="1">
        <f t="shared" si="2"/>
        <v>0</v>
      </c>
      <c r="AP33" s="1">
        <f t="shared" si="3"/>
        <v>0</v>
      </c>
      <c r="AQ33" s="92">
        <f t="shared" si="46"/>
        <v>0</v>
      </c>
      <c r="AR33" s="136">
        <f t="shared" si="47"/>
        <v>0</v>
      </c>
      <c r="AY33" s="6"/>
      <c r="AZ33" s="6"/>
      <c r="BA33" s="6"/>
      <c r="BB33" s="6"/>
      <c r="BC33" s="6"/>
      <c r="BE33" s="6"/>
      <c r="BF33" s="6"/>
      <c r="BG33" s="6"/>
      <c r="BH33" s="6"/>
      <c r="BI33" s="6"/>
      <c r="BJ33" s="7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61">
        <f t="shared" si="48"/>
        <v>0</v>
      </c>
      <c r="CR33" s="61">
        <f t="shared" si="48"/>
        <v>0</v>
      </c>
      <c r="CS33" s="62">
        <f t="shared" si="49"/>
        <v>0</v>
      </c>
      <c r="CT33" s="61">
        <f t="shared" si="50"/>
        <v>0</v>
      </c>
      <c r="CU33" s="61">
        <f t="shared" si="50"/>
        <v>0</v>
      </c>
      <c r="CV33" s="62">
        <f t="shared" si="51"/>
        <v>0</v>
      </c>
      <c r="CW33" s="62">
        <f t="shared" si="52"/>
        <v>0</v>
      </c>
      <c r="CX33" s="62">
        <f t="shared" si="53"/>
        <v>0</v>
      </c>
      <c r="CY33" s="63">
        <f t="shared" si="54"/>
        <v>0</v>
      </c>
      <c r="CZ33" s="64">
        <f t="shared" si="55"/>
        <v>0</v>
      </c>
      <c r="DA33" s="64">
        <f t="shared" si="55"/>
        <v>0</v>
      </c>
      <c r="DB33" s="62">
        <f t="shared" si="56"/>
        <v>0</v>
      </c>
      <c r="DC33" s="64">
        <f t="shared" si="57"/>
        <v>0</v>
      </c>
      <c r="DD33" s="64">
        <f t="shared" si="57"/>
        <v>0</v>
      </c>
      <c r="DE33" s="62">
        <f t="shared" si="58"/>
        <v>0</v>
      </c>
      <c r="DF33" s="64">
        <f t="shared" si="59"/>
        <v>0</v>
      </c>
      <c r="DG33" s="64">
        <f t="shared" si="59"/>
        <v>0</v>
      </c>
      <c r="DH33" s="62">
        <f t="shared" si="60"/>
        <v>0</v>
      </c>
      <c r="DI33" s="65">
        <f t="shared" si="61"/>
        <v>0</v>
      </c>
      <c r="DJ33" s="65">
        <f t="shared" si="62"/>
        <v>0</v>
      </c>
      <c r="DK33" s="65">
        <f t="shared" si="63"/>
        <v>0</v>
      </c>
      <c r="DL33" s="65">
        <f t="shared" si="64"/>
        <v>0</v>
      </c>
      <c r="DM33" s="65">
        <f t="shared" si="65"/>
        <v>0</v>
      </c>
      <c r="DN33" s="65">
        <f t="shared" si="66"/>
        <v>0</v>
      </c>
      <c r="DO33" s="67"/>
      <c r="DP33" s="66"/>
      <c r="DZ33" s="133">
        <f t="shared" si="67"/>
        <v>0</v>
      </c>
      <c r="EA33" s="133">
        <f t="shared" si="68"/>
        <v>0</v>
      </c>
      <c r="EB33" s="133">
        <f t="shared" si="69"/>
        <v>0</v>
      </c>
      <c r="EC33" s="133">
        <f t="shared" si="70"/>
        <v>0</v>
      </c>
      <c r="ED33" s="79"/>
      <c r="EE33" s="79"/>
      <c r="EF33" s="86">
        <f t="shared" si="4"/>
        <v>0</v>
      </c>
      <c r="EG33" s="86">
        <f t="shared" si="5"/>
        <v>0</v>
      </c>
      <c r="EH33" s="86">
        <f t="shared" si="71"/>
        <v>0</v>
      </c>
      <c r="EI33" s="20">
        <f t="shared" si="72"/>
        <v>0</v>
      </c>
      <c r="EJ33" s="20">
        <f t="shared" si="72"/>
        <v>0</v>
      </c>
      <c r="EK33" s="1">
        <f t="shared" si="73"/>
        <v>0</v>
      </c>
      <c r="EL33" s="20">
        <f t="shared" si="74"/>
        <v>0</v>
      </c>
      <c r="EM33" s="20">
        <f t="shared" si="75"/>
        <v>0</v>
      </c>
      <c r="EN33" s="1">
        <f t="shared" si="76"/>
        <v>0</v>
      </c>
      <c r="EO33" s="1">
        <f t="shared" si="6"/>
        <v>0</v>
      </c>
      <c r="EP33" s="1">
        <f t="shared" si="77"/>
        <v>0</v>
      </c>
      <c r="EQ33" s="1">
        <f t="shared" si="7"/>
        <v>0</v>
      </c>
      <c r="ER33" s="20">
        <f t="shared" si="78"/>
        <v>0</v>
      </c>
      <c r="ES33" s="20"/>
      <c r="ET33" s="92">
        <f t="shared" si="8"/>
        <v>0</v>
      </c>
      <c r="EU33" s="1">
        <f t="shared" si="9"/>
        <v>0</v>
      </c>
      <c r="EV33" s="1"/>
      <c r="EW33" s="92">
        <f t="shared" si="10"/>
        <v>0</v>
      </c>
      <c r="EX33" s="133">
        <f>SUM(EP33:EV33)-ET33+EB33+FB33</f>
        <v>0</v>
      </c>
      <c r="EY33" s="134">
        <f t="shared" si="79"/>
        <v>0</v>
      </c>
      <c r="EZ33" s="1"/>
      <c r="FA33" s="1">
        <f t="shared" si="80"/>
        <v>0</v>
      </c>
      <c r="FB33" s="1">
        <f t="shared" si="81"/>
        <v>0</v>
      </c>
      <c r="FC33" s="92">
        <f t="shared" si="82"/>
        <v>0</v>
      </c>
      <c r="FD33" s="136">
        <f t="shared" si="83"/>
        <v>0</v>
      </c>
      <c r="FF33" s="151"/>
      <c r="FG33" s="151"/>
      <c r="FH33" s="152"/>
      <c r="FJ33" s="1">
        <f t="shared" si="84"/>
        <v>0</v>
      </c>
      <c r="FK33" s="1">
        <f t="shared" si="84"/>
        <v>0</v>
      </c>
      <c r="FL33" s="1">
        <f t="shared" si="85"/>
        <v>0</v>
      </c>
      <c r="FM33" s="20">
        <f t="shared" si="86"/>
        <v>0</v>
      </c>
      <c r="FN33" s="20">
        <f t="shared" si="86"/>
        <v>0</v>
      </c>
      <c r="FO33" s="20">
        <f t="shared" si="87"/>
        <v>0</v>
      </c>
      <c r="FP33" s="20">
        <f t="shared" si="88"/>
        <v>0</v>
      </c>
      <c r="FQ33" s="20">
        <f t="shared" si="89"/>
        <v>0</v>
      </c>
      <c r="FR33" s="20">
        <f t="shared" si="90"/>
        <v>0</v>
      </c>
      <c r="FS33" s="138">
        <f t="shared" si="11"/>
        <v>0</v>
      </c>
      <c r="FT33" s="138">
        <f t="shared" si="91"/>
        <v>0</v>
      </c>
      <c r="FU33" s="20">
        <f t="shared" si="12"/>
        <v>0</v>
      </c>
      <c r="FV33" s="138">
        <f t="shared" si="92"/>
        <v>0</v>
      </c>
      <c r="FW33" s="87"/>
      <c r="FX33" s="92">
        <f t="shared" si="13"/>
        <v>0</v>
      </c>
      <c r="FY33" s="1">
        <f t="shared" si="14"/>
        <v>0</v>
      </c>
      <c r="FZ33" s="80"/>
      <c r="GA33" s="92">
        <f t="shared" si="15"/>
        <v>0</v>
      </c>
      <c r="GB33" s="137">
        <f>SUM(FT33:FZ33)-FX33+GF33+EC33</f>
        <v>0</v>
      </c>
      <c r="GC33" s="134">
        <f t="shared" si="93"/>
        <v>0</v>
      </c>
      <c r="GD33" s="1"/>
      <c r="GE33" s="1">
        <f t="shared" si="94"/>
        <v>0</v>
      </c>
      <c r="GF33" s="1">
        <f t="shared" si="95"/>
        <v>0</v>
      </c>
      <c r="GG33" s="92">
        <f t="shared" si="96"/>
        <v>0</v>
      </c>
      <c r="GH33" s="136">
        <f t="shared" si="97"/>
        <v>0</v>
      </c>
    </row>
    <row r="34" spans="9:190" ht="16.5">
      <c r="I34" s="1">
        <f t="shared" si="16"/>
        <v>0</v>
      </c>
      <c r="J34" s="1">
        <f t="shared" si="17"/>
        <v>0</v>
      </c>
      <c r="K34" s="1">
        <f t="shared" si="18"/>
        <v>0</v>
      </c>
      <c r="L34" s="1">
        <f t="shared" si="19"/>
        <v>0</v>
      </c>
      <c r="M34" s="1">
        <f t="shared" si="20"/>
        <v>0</v>
      </c>
      <c r="N34" s="20">
        <f t="shared" si="21"/>
        <v>0</v>
      </c>
      <c r="O34" s="1">
        <f t="shared" si="22"/>
        <v>0</v>
      </c>
      <c r="P34" s="92">
        <f t="shared" si="23"/>
        <v>0</v>
      </c>
      <c r="Q34" s="1">
        <f t="shared" si="24"/>
        <v>0</v>
      </c>
      <c r="R34" s="1">
        <f t="shared" si="25"/>
        <v>0</v>
      </c>
      <c r="S34" s="92">
        <f t="shared" si="26"/>
        <v>0</v>
      </c>
      <c r="T34" s="133">
        <f t="shared" si="27"/>
        <v>0</v>
      </c>
      <c r="U34" s="134">
        <f t="shared" si="28"/>
        <v>0</v>
      </c>
      <c r="V34" s="1">
        <f t="shared" si="29"/>
        <v>0</v>
      </c>
      <c r="W34" s="1">
        <f t="shared" si="0"/>
        <v>0</v>
      </c>
      <c r="X34" s="1">
        <f t="shared" si="1"/>
        <v>0</v>
      </c>
      <c r="Y34" s="92">
        <f t="shared" si="30"/>
        <v>0</v>
      </c>
      <c r="Z34" s="136">
        <f t="shared" si="31"/>
        <v>0</v>
      </c>
      <c r="AA34" s="1">
        <f t="shared" si="32"/>
        <v>0</v>
      </c>
      <c r="AB34" s="1">
        <f t="shared" si="33"/>
        <v>0</v>
      </c>
      <c r="AC34" s="1">
        <f t="shared" si="34"/>
        <v>0</v>
      </c>
      <c r="AD34" s="1">
        <f t="shared" si="35"/>
        <v>0</v>
      </c>
      <c r="AE34" s="1">
        <f t="shared" si="36"/>
        <v>0</v>
      </c>
      <c r="AF34" s="20">
        <f t="shared" si="37"/>
        <v>0</v>
      </c>
      <c r="AG34" s="1">
        <f t="shared" si="38"/>
        <v>0</v>
      </c>
      <c r="AH34" s="92">
        <f t="shared" si="39"/>
        <v>0</v>
      </c>
      <c r="AI34" s="1">
        <f t="shared" si="40"/>
        <v>0</v>
      </c>
      <c r="AJ34" s="1">
        <f t="shared" si="41"/>
        <v>0</v>
      </c>
      <c r="AK34" s="92">
        <f t="shared" si="42"/>
        <v>0</v>
      </c>
      <c r="AL34" s="133">
        <f t="shared" si="43"/>
        <v>0</v>
      </c>
      <c r="AM34" s="134">
        <f t="shared" si="44"/>
        <v>0</v>
      </c>
      <c r="AN34" s="1">
        <f t="shared" si="45"/>
        <v>0</v>
      </c>
      <c r="AO34" s="1">
        <f t="shared" si="2"/>
        <v>0</v>
      </c>
      <c r="AP34" s="1">
        <f t="shared" si="3"/>
        <v>0</v>
      </c>
      <c r="AQ34" s="92">
        <f t="shared" si="46"/>
        <v>0</v>
      </c>
      <c r="AR34" s="136">
        <f t="shared" si="47"/>
        <v>0</v>
      </c>
      <c r="AY34" s="6"/>
      <c r="AZ34" s="6"/>
      <c r="BA34" s="6"/>
      <c r="BB34" s="6"/>
      <c r="BC34" s="6"/>
      <c r="BE34" s="6"/>
      <c r="BF34" s="6"/>
      <c r="BG34" s="6"/>
      <c r="BH34" s="6"/>
      <c r="BI34" s="6"/>
      <c r="BJ34" s="7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61">
        <f t="shared" si="48"/>
        <v>0</v>
      </c>
      <c r="CR34" s="61">
        <f t="shared" si="48"/>
        <v>0</v>
      </c>
      <c r="CS34" s="62">
        <f t="shared" si="49"/>
        <v>0</v>
      </c>
      <c r="CT34" s="61">
        <f t="shared" si="50"/>
        <v>0</v>
      </c>
      <c r="CU34" s="61">
        <f t="shared" si="50"/>
        <v>0</v>
      </c>
      <c r="CV34" s="62">
        <f t="shared" si="51"/>
        <v>0</v>
      </c>
      <c r="CW34" s="62">
        <f t="shared" si="52"/>
        <v>0</v>
      </c>
      <c r="CX34" s="62">
        <f t="shared" si="53"/>
        <v>0</v>
      </c>
      <c r="CY34" s="63">
        <f t="shared" si="54"/>
        <v>0</v>
      </c>
      <c r="CZ34" s="64">
        <f t="shared" si="55"/>
        <v>0</v>
      </c>
      <c r="DA34" s="64">
        <f t="shared" si="55"/>
        <v>0</v>
      </c>
      <c r="DB34" s="62">
        <f t="shared" si="56"/>
        <v>0</v>
      </c>
      <c r="DC34" s="64">
        <f t="shared" si="57"/>
        <v>0</v>
      </c>
      <c r="DD34" s="64">
        <f t="shared" si="57"/>
        <v>0</v>
      </c>
      <c r="DE34" s="62">
        <f t="shared" si="58"/>
        <v>0</v>
      </c>
      <c r="DF34" s="64">
        <f t="shared" si="59"/>
        <v>0</v>
      </c>
      <c r="DG34" s="64">
        <f t="shared" si="59"/>
        <v>0</v>
      </c>
      <c r="DH34" s="62">
        <f t="shared" si="60"/>
        <v>0</v>
      </c>
      <c r="DI34" s="65">
        <f t="shared" si="61"/>
        <v>0</v>
      </c>
      <c r="DJ34" s="65">
        <f t="shared" si="62"/>
        <v>0</v>
      </c>
      <c r="DK34" s="65">
        <f t="shared" si="63"/>
        <v>0</v>
      </c>
      <c r="DL34" s="65">
        <f t="shared" si="64"/>
        <v>0</v>
      </c>
      <c r="DM34" s="65">
        <f t="shared" si="65"/>
        <v>0</v>
      </c>
      <c r="DN34" s="65">
        <f t="shared" si="66"/>
        <v>0</v>
      </c>
      <c r="DO34" s="67"/>
      <c r="DP34" s="66"/>
      <c r="DZ34" s="133">
        <f t="shared" si="67"/>
        <v>0</v>
      </c>
      <c r="EA34" s="133">
        <f t="shared" si="68"/>
        <v>0</v>
      </c>
      <c r="EB34" s="133">
        <f t="shared" si="69"/>
        <v>0</v>
      </c>
      <c r="EC34" s="133">
        <f t="shared" si="70"/>
        <v>0</v>
      </c>
      <c r="ED34" s="79"/>
      <c r="EE34" s="79"/>
      <c r="EF34" s="86">
        <f t="shared" si="4"/>
        <v>0</v>
      </c>
      <c r="EG34" s="86">
        <f t="shared" si="5"/>
        <v>0</v>
      </c>
      <c r="EH34" s="86">
        <f t="shared" si="71"/>
        <v>0</v>
      </c>
      <c r="EI34" s="20">
        <f t="shared" si="72"/>
        <v>0</v>
      </c>
      <c r="EJ34" s="20">
        <f t="shared" si="72"/>
        <v>0</v>
      </c>
      <c r="EK34" s="1">
        <f t="shared" si="73"/>
        <v>0</v>
      </c>
      <c r="EL34" s="20">
        <f t="shared" si="74"/>
        <v>0</v>
      </c>
      <c r="EM34" s="20">
        <f t="shared" si="75"/>
        <v>0</v>
      </c>
      <c r="EN34" s="1">
        <f t="shared" si="76"/>
        <v>0</v>
      </c>
      <c r="EO34" s="1">
        <f t="shared" si="6"/>
        <v>0</v>
      </c>
      <c r="EP34" s="1">
        <f t="shared" si="77"/>
        <v>0</v>
      </c>
      <c r="EQ34" s="1">
        <f t="shared" si="7"/>
        <v>0</v>
      </c>
      <c r="ER34" s="20">
        <f t="shared" si="78"/>
        <v>0</v>
      </c>
      <c r="ES34" s="20"/>
      <c r="ET34" s="92">
        <f t="shared" si="8"/>
        <v>0</v>
      </c>
      <c r="EU34" s="1">
        <f t="shared" si="9"/>
        <v>0</v>
      </c>
      <c r="EV34" s="1"/>
      <c r="EW34" s="92">
        <f t="shared" si="10"/>
        <v>0</v>
      </c>
      <c r="EX34" s="133">
        <f>SUM(EP34:EV34)-ET34+EB34+FB34</f>
        <v>0</v>
      </c>
      <c r="EY34" s="134">
        <f t="shared" si="79"/>
        <v>0</v>
      </c>
      <c r="EZ34" s="1"/>
      <c r="FA34" s="1">
        <f t="shared" si="80"/>
        <v>0</v>
      </c>
      <c r="FB34" s="1">
        <f t="shared" si="81"/>
        <v>0</v>
      </c>
      <c r="FC34" s="92">
        <f t="shared" si="82"/>
        <v>0</v>
      </c>
      <c r="FD34" s="136">
        <f t="shared" si="83"/>
        <v>0</v>
      </c>
      <c r="FF34" s="151"/>
      <c r="FG34" s="151"/>
      <c r="FH34" s="152"/>
      <c r="FJ34" s="1">
        <f t="shared" si="84"/>
        <v>0</v>
      </c>
      <c r="FK34" s="1">
        <f t="shared" si="84"/>
        <v>0</v>
      </c>
      <c r="FL34" s="1">
        <f t="shared" si="85"/>
        <v>0</v>
      </c>
      <c r="FM34" s="20">
        <f t="shared" si="86"/>
        <v>0</v>
      </c>
      <c r="FN34" s="20">
        <f t="shared" si="86"/>
        <v>0</v>
      </c>
      <c r="FO34" s="20">
        <f t="shared" si="87"/>
        <v>0</v>
      </c>
      <c r="FP34" s="20">
        <f t="shared" si="88"/>
        <v>0</v>
      </c>
      <c r="FQ34" s="20">
        <f t="shared" si="89"/>
        <v>0</v>
      </c>
      <c r="FR34" s="20">
        <f t="shared" si="90"/>
        <v>0</v>
      </c>
      <c r="FS34" s="138">
        <f t="shared" si="11"/>
        <v>0</v>
      </c>
      <c r="FT34" s="138">
        <f t="shared" si="91"/>
        <v>0</v>
      </c>
      <c r="FU34" s="20">
        <f t="shared" si="12"/>
        <v>0</v>
      </c>
      <c r="FV34" s="138">
        <f t="shared" si="92"/>
        <v>0</v>
      </c>
      <c r="FW34" s="87"/>
      <c r="FX34" s="92">
        <f t="shared" si="13"/>
        <v>0</v>
      </c>
      <c r="FY34" s="1">
        <f t="shared" si="14"/>
        <v>0</v>
      </c>
      <c r="FZ34" s="80"/>
      <c r="GA34" s="92">
        <f t="shared" si="15"/>
        <v>0</v>
      </c>
      <c r="GB34" s="137">
        <f>SUM(FT34:FZ34)-FX34+GF34+EC34</f>
        <v>0</v>
      </c>
      <c r="GC34" s="134">
        <f t="shared" si="93"/>
        <v>0</v>
      </c>
      <c r="GD34" s="1"/>
      <c r="GE34" s="1">
        <f t="shared" si="94"/>
        <v>0</v>
      </c>
      <c r="GF34" s="1">
        <f t="shared" si="95"/>
        <v>0</v>
      </c>
      <c r="GG34" s="92">
        <f t="shared" si="96"/>
        <v>0</v>
      </c>
      <c r="GH34" s="136">
        <f t="shared" si="97"/>
        <v>0</v>
      </c>
    </row>
    <row r="35" spans="9:190" ht="16.5">
      <c r="I35" s="1">
        <f t="shared" si="16"/>
        <v>0</v>
      </c>
      <c r="J35" s="1">
        <f t="shared" si="17"/>
        <v>0</v>
      </c>
      <c r="K35" s="1">
        <f t="shared" si="18"/>
        <v>0</v>
      </c>
      <c r="L35" s="1">
        <f t="shared" si="19"/>
        <v>0</v>
      </c>
      <c r="M35" s="1">
        <f t="shared" si="20"/>
        <v>0</v>
      </c>
      <c r="N35" s="20">
        <f t="shared" si="21"/>
        <v>0</v>
      </c>
      <c r="O35" s="1">
        <f t="shared" si="22"/>
        <v>0</v>
      </c>
      <c r="P35" s="92">
        <f t="shared" si="23"/>
        <v>0</v>
      </c>
      <c r="Q35" s="1">
        <f t="shared" si="24"/>
        <v>0</v>
      </c>
      <c r="R35" s="1">
        <f t="shared" si="25"/>
        <v>0</v>
      </c>
      <c r="S35" s="92">
        <f t="shared" si="26"/>
        <v>0</v>
      </c>
      <c r="T35" s="133">
        <f t="shared" si="27"/>
        <v>0</v>
      </c>
      <c r="U35" s="134">
        <f t="shared" si="28"/>
        <v>0</v>
      </c>
      <c r="V35" s="1">
        <f t="shared" si="29"/>
        <v>0</v>
      </c>
      <c r="W35" s="1">
        <f t="shared" si="0"/>
        <v>0</v>
      </c>
      <c r="X35" s="1">
        <f t="shared" si="1"/>
        <v>0</v>
      </c>
      <c r="Y35" s="92">
        <f t="shared" si="30"/>
        <v>0</v>
      </c>
      <c r="Z35" s="136">
        <f t="shared" si="31"/>
        <v>0</v>
      </c>
      <c r="AA35" s="1">
        <f t="shared" si="32"/>
        <v>0</v>
      </c>
      <c r="AB35" s="1">
        <f t="shared" si="33"/>
        <v>0</v>
      </c>
      <c r="AC35" s="1">
        <f t="shared" si="34"/>
        <v>0</v>
      </c>
      <c r="AD35" s="1">
        <f t="shared" si="35"/>
        <v>0</v>
      </c>
      <c r="AE35" s="1">
        <f t="shared" si="36"/>
        <v>0</v>
      </c>
      <c r="AF35" s="20">
        <f t="shared" si="37"/>
        <v>0</v>
      </c>
      <c r="AG35" s="1">
        <f t="shared" si="38"/>
        <v>0</v>
      </c>
      <c r="AH35" s="92">
        <f t="shared" si="39"/>
        <v>0</v>
      </c>
      <c r="AI35" s="1">
        <f t="shared" si="40"/>
        <v>0</v>
      </c>
      <c r="AJ35" s="1">
        <f t="shared" si="41"/>
        <v>0</v>
      </c>
      <c r="AK35" s="92">
        <f t="shared" si="42"/>
        <v>0</v>
      </c>
      <c r="AL35" s="133">
        <f t="shared" si="43"/>
        <v>0</v>
      </c>
      <c r="AM35" s="134">
        <f t="shared" si="44"/>
        <v>0</v>
      </c>
      <c r="AN35" s="1">
        <f t="shared" si="45"/>
        <v>0</v>
      </c>
      <c r="AO35" s="1">
        <f t="shared" si="2"/>
        <v>0</v>
      </c>
      <c r="AP35" s="1">
        <f t="shared" si="3"/>
        <v>0</v>
      </c>
      <c r="AQ35" s="92">
        <f t="shared" si="46"/>
        <v>0</v>
      </c>
      <c r="AR35" s="136">
        <f t="shared" si="47"/>
        <v>0</v>
      </c>
      <c r="AY35" s="6"/>
      <c r="AZ35" s="6"/>
      <c r="BA35" s="6"/>
      <c r="BB35" s="6"/>
      <c r="BC35" s="6"/>
      <c r="BE35" s="6"/>
      <c r="BF35" s="6"/>
      <c r="BG35" s="6"/>
      <c r="BH35" s="6"/>
      <c r="BI35" s="6"/>
      <c r="BJ35" s="7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61">
        <f t="shared" si="48"/>
        <v>0</v>
      </c>
      <c r="CR35" s="61">
        <f t="shared" si="48"/>
        <v>0</v>
      </c>
      <c r="CS35" s="62">
        <f t="shared" si="49"/>
        <v>0</v>
      </c>
      <c r="CT35" s="61">
        <f t="shared" si="50"/>
        <v>0</v>
      </c>
      <c r="CU35" s="61">
        <f t="shared" si="50"/>
        <v>0</v>
      </c>
      <c r="CV35" s="62">
        <f t="shared" si="51"/>
        <v>0</v>
      </c>
      <c r="CW35" s="62">
        <f t="shared" si="52"/>
        <v>0</v>
      </c>
      <c r="CX35" s="62">
        <f t="shared" si="53"/>
        <v>0</v>
      </c>
      <c r="CY35" s="63">
        <f t="shared" si="54"/>
        <v>0</v>
      </c>
      <c r="CZ35" s="64">
        <f t="shared" si="55"/>
        <v>0</v>
      </c>
      <c r="DA35" s="64">
        <f t="shared" si="55"/>
        <v>0</v>
      </c>
      <c r="DB35" s="62">
        <f t="shared" si="56"/>
        <v>0</v>
      </c>
      <c r="DC35" s="64">
        <f t="shared" si="57"/>
        <v>0</v>
      </c>
      <c r="DD35" s="64">
        <f t="shared" si="57"/>
        <v>0</v>
      </c>
      <c r="DE35" s="62">
        <f t="shared" si="58"/>
        <v>0</v>
      </c>
      <c r="DF35" s="64">
        <f t="shared" si="59"/>
        <v>0</v>
      </c>
      <c r="DG35" s="64">
        <f t="shared" si="59"/>
        <v>0</v>
      </c>
      <c r="DH35" s="62">
        <f t="shared" si="60"/>
        <v>0</v>
      </c>
      <c r="DI35" s="65">
        <f t="shared" si="61"/>
        <v>0</v>
      </c>
      <c r="DJ35" s="65">
        <f t="shared" si="62"/>
        <v>0</v>
      </c>
      <c r="DK35" s="65">
        <f t="shared" si="63"/>
        <v>0</v>
      </c>
      <c r="DL35" s="65">
        <f t="shared" si="64"/>
        <v>0</v>
      </c>
      <c r="DM35" s="65">
        <f t="shared" si="65"/>
        <v>0</v>
      </c>
      <c r="DN35" s="65">
        <f t="shared" si="66"/>
        <v>0</v>
      </c>
      <c r="DO35" s="67"/>
      <c r="DP35" s="66"/>
      <c r="DZ35" s="133">
        <f t="shared" si="67"/>
        <v>0</v>
      </c>
      <c r="EA35" s="133">
        <f t="shared" si="68"/>
        <v>0</v>
      </c>
      <c r="EB35" s="133">
        <f t="shared" si="69"/>
        <v>0</v>
      </c>
      <c r="EC35" s="133">
        <f t="shared" si="70"/>
        <v>0</v>
      </c>
      <c r="ED35" s="79"/>
      <c r="EE35" s="79"/>
      <c r="EF35" s="86">
        <f t="shared" si="4"/>
        <v>0</v>
      </c>
      <c r="EG35" s="86">
        <f t="shared" si="5"/>
        <v>0</v>
      </c>
      <c r="EH35" s="86">
        <f t="shared" si="71"/>
        <v>0</v>
      </c>
      <c r="EI35" s="20">
        <f t="shared" si="72"/>
        <v>0</v>
      </c>
      <c r="EJ35" s="20">
        <f t="shared" si="72"/>
        <v>0</v>
      </c>
      <c r="EK35" s="1">
        <f t="shared" si="73"/>
        <v>0</v>
      </c>
      <c r="EL35" s="20">
        <f t="shared" si="74"/>
        <v>0</v>
      </c>
      <c r="EM35" s="20">
        <f t="shared" si="75"/>
        <v>0</v>
      </c>
      <c r="EN35" s="1">
        <f t="shared" si="76"/>
        <v>0</v>
      </c>
      <c r="EO35" s="1">
        <f t="shared" si="6"/>
        <v>0</v>
      </c>
      <c r="EP35" s="1">
        <f t="shared" si="77"/>
        <v>0</v>
      </c>
      <c r="EQ35" s="1">
        <f t="shared" si="7"/>
        <v>0</v>
      </c>
      <c r="ER35" s="20">
        <f t="shared" si="78"/>
        <v>0</v>
      </c>
      <c r="ES35" s="20"/>
      <c r="ET35" s="92">
        <f t="shared" si="8"/>
        <v>0</v>
      </c>
      <c r="EU35" s="1">
        <f t="shared" si="9"/>
        <v>0</v>
      </c>
      <c r="EV35" s="1"/>
      <c r="EW35" s="92">
        <f t="shared" si="10"/>
        <v>0</v>
      </c>
      <c r="EX35" s="133">
        <f>SUM(EP35:EV35)-ET35+EB35+FB35</f>
        <v>0</v>
      </c>
      <c r="EY35" s="134">
        <f t="shared" si="79"/>
        <v>0</v>
      </c>
      <c r="EZ35" s="1"/>
      <c r="FA35" s="1">
        <f t="shared" si="80"/>
        <v>0</v>
      </c>
      <c r="FB35" s="1">
        <f t="shared" si="81"/>
        <v>0</v>
      </c>
      <c r="FC35" s="92">
        <f t="shared" si="82"/>
        <v>0</v>
      </c>
      <c r="FD35" s="136">
        <f t="shared" si="83"/>
        <v>0</v>
      </c>
      <c r="FF35" s="151"/>
      <c r="FG35" s="151"/>
      <c r="FH35" s="152"/>
      <c r="FJ35" s="1">
        <f t="shared" si="84"/>
        <v>0</v>
      </c>
      <c r="FK35" s="1">
        <f t="shared" si="84"/>
        <v>0</v>
      </c>
      <c r="FL35" s="1">
        <f t="shared" si="85"/>
        <v>0</v>
      </c>
      <c r="FM35" s="20">
        <f t="shared" si="86"/>
        <v>0</v>
      </c>
      <c r="FN35" s="20">
        <f t="shared" si="86"/>
        <v>0</v>
      </c>
      <c r="FO35" s="20">
        <f t="shared" si="87"/>
        <v>0</v>
      </c>
      <c r="FP35" s="20">
        <f t="shared" si="88"/>
        <v>0</v>
      </c>
      <c r="FQ35" s="20">
        <f t="shared" si="89"/>
        <v>0</v>
      </c>
      <c r="FR35" s="20">
        <f t="shared" si="90"/>
        <v>0</v>
      </c>
      <c r="FS35" s="138">
        <f t="shared" si="11"/>
        <v>0</v>
      </c>
      <c r="FT35" s="138">
        <f t="shared" si="91"/>
        <v>0</v>
      </c>
      <c r="FU35" s="20">
        <f t="shared" si="12"/>
        <v>0</v>
      </c>
      <c r="FV35" s="138">
        <f t="shared" si="92"/>
        <v>0</v>
      </c>
      <c r="FW35" s="87"/>
      <c r="FX35" s="92">
        <f t="shared" si="13"/>
        <v>0</v>
      </c>
      <c r="FY35" s="1">
        <f t="shared" si="14"/>
        <v>0</v>
      </c>
      <c r="FZ35" s="80"/>
      <c r="GA35" s="92">
        <f t="shared" si="15"/>
        <v>0</v>
      </c>
      <c r="GB35" s="137">
        <f>SUM(FT35:FZ35)-FX35+GF35+EC35</f>
        <v>0</v>
      </c>
      <c r="GC35" s="134">
        <f t="shared" si="93"/>
        <v>0</v>
      </c>
      <c r="GD35" s="1"/>
      <c r="GE35" s="1">
        <f t="shared" si="94"/>
        <v>0</v>
      </c>
      <c r="GF35" s="1">
        <f t="shared" si="95"/>
        <v>0</v>
      </c>
      <c r="GG35" s="92">
        <f t="shared" si="96"/>
        <v>0</v>
      </c>
      <c r="GH35" s="136">
        <f t="shared" si="97"/>
        <v>0</v>
      </c>
    </row>
    <row r="36" spans="9:190" ht="16.5">
      <c r="I36" s="1">
        <f t="shared" si="16"/>
        <v>0</v>
      </c>
      <c r="J36" s="1">
        <f t="shared" si="17"/>
        <v>0</v>
      </c>
      <c r="K36" s="1">
        <f t="shared" si="18"/>
        <v>0</v>
      </c>
      <c r="L36" s="1">
        <f t="shared" si="19"/>
        <v>0</v>
      </c>
      <c r="M36" s="1">
        <f t="shared" si="20"/>
        <v>0</v>
      </c>
      <c r="N36" s="20">
        <f t="shared" si="21"/>
        <v>0</v>
      </c>
      <c r="O36" s="1">
        <f t="shared" si="22"/>
        <v>0</v>
      </c>
      <c r="P36" s="92">
        <f t="shared" si="23"/>
        <v>0</v>
      </c>
      <c r="Q36" s="1">
        <f t="shared" si="24"/>
        <v>0</v>
      </c>
      <c r="R36" s="1">
        <f t="shared" si="25"/>
        <v>0</v>
      </c>
      <c r="S36" s="92">
        <f t="shared" si="26"/>
        <v>0</v>
      </c>
      <c r="T36" s="133">
        <f t="shared" si="27"/>
        <v>0</v>
      </c>
      <c r="U36" s="134">
        <f t="shared" si="28"/>
        <v>0</v>
      </c>
      <c r="V36" s="1">
        <f t="shared" si="29"/>
        <v>0</v>
      </c>
      <c r="W36" s="1">
        <f t="shared" si="0"/>
        <v>0</v>
      </c>
      <c r="X36" s="1">
        <f t="shared" si="1"/>
        <v>0</v>
      </c>
      <c r="Y36" s="92">
        <f t="shared" si="30"/>
        <v>0</v>
      </c>
      <c r="Z36" s="136">
        <f t="shared" si="31"/>
        <v>0</v>
      </c>
      <c r="AA36" s="1">
        <f t="shared" si="32"/>
        <v>0</v>
      </c>
      <c r="AB36" s="1">
        <f t="shared" si="33"/>
        <v>0</v>
      </c>
      <c r="AC36" s="1">
        <f t="shared" si="34"/>
        <v>0</v>
      </c>
      <c r="AD36" s="1">
        <f t="shared" si="35"/>
        <v>0</v>
      </c>
      <c r="AE36" s="1">
        <f t="shared" si="36"/>
        <v>0</v>
      </c>
      <c r="AF36" s="20">
        <f t="shared" si="37"/>
        <v>0</v>
      </c>
      <c r="AG36" s="1">
        <f t="shared" si="38"/>
        <v>0</v>
      </c>
      <c r="AH36" s="92">
        <f t="shared" si="39"/>
        <v>0</v>
      </c>
      <c r="AI36" s="1">
        <f t="shared" si="40"/>
        <v>0</v>
      </c>
      <c r="AJ36" s="1">
        <f t="shared" si="41"/>
        <v>0</v>
      </c>
      <c r="AK36" s="92">
        <f t="shared" si="42"/>
        <v>0</v>
      </c>
      <c r="AL36" s="133">
        <f t="shared" si="43"/>
        <v>0</v>
      </c>
      <c r="AM36" s="134">
        <f t="shared" si="44"/>
        <v>0</v>
      </c>
      <c r="AN36" s="1">
        <f t="shared" si="45"/>
        <v>0</v>
      </c>
      <c r="AO36" s="1">
        <f t="shared" si="2"/>
        <v>0</v>
      </c>
      <c r="AP36" s="1">
        <f t="shared" si="3"/>
        <v>0</v>
      </c>
      <c r="AQ36" s="92">
        <f t="shared" si="46"/>
        <v>0</v>
      </c>
      <c r="AR36" s="136">
        <f t="shared" si="47"/>
        <v>0</v>
      </c>
      <c r="AY36" s="6"/>
      <c r="AZ36" s="6"/>
      <c r="BA36" s="6"/>
      <c r="BB36" s="6"/>
      <c r="BC36" s="6"/>
      <c r="BE36" s="6"/>
      <c r="BF36" s="6"/>
      <c r="BG36" s="6"/>
      <c r="BH36" s="6"/>
      <c r="BI36" s="6"/>
      <c r="BJ36" s="7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61">
        <f t="shared" si="48"/>
        <v>0</v>
      </c>
      <c r="CR36" s="61">
        <f t="shared" si="48"/>
        <v>0</v>
      </c>
      <c r="CS36" s="62">
        <f t="shared" si="49"/>
        <v>0</v>
      </c>
      <c r="CT36" s="61">
        <f t="shared" si="50"/>
        <v>0</v>
      </c>
      <c r="CU36" s="61">
        <f t="shared" si="50"/>
        <v>0</v>
      </c>
      <c r="CV36" s="62">
        <f t="shared" si="51"/>
        <v>0</v>
      </c>
      <c r="CW36" s="62">
        <f t="shared" si="52"/>
        <v>0</v>
      </c>
      <c r="CX36" s="62">
        <f t="shared" si="53"/>
        <v>0</v>
      </c>
      <c r="CY36" s="63">
        <f t="shared" si="54"/>
        <v>0</v>
      </c>
      <c r="CZ36" s="64">
        <f t="shared" si="55"/>
        <v>0</v>
      </c>
      <c r="DA36" s="64">
        <f t="shared" si="55"/>
        <v>0</v>
      </c>
      <c r="DB36" s="62">
        <f t="shared" si="56"/>
        <v>0</v>
      </c>
      <c r="DC36" s="64">
        <f t="shared" si="57"/>
        <v>0</v>
      </c>
      <c r="DD36" s="64">
        <f t="shared" si="57"/>
        <v>0</v>
      </c>
      <c r="DE36" s="62">
        <f t="shared" si="58"/>
        <v>0</v>
      </c>
      <c r="DF36" s="64">
        <f t="shared" si="59"/>
        <v>0</v>
      </c>
      <c r="DG36" s="64">
        <f t="shared" si="59"/>
        <v>0</v>
      </c>
      <c r="DH36" s="62">
        <f t="shared" si="60"/>
        <v>0</v>
      </c>
      <c r="DI36" s="65">
        <f t="shared" si="61"/>
        <v>0</v>
      </c>
      <c r="DJ36" s="65">
        <f t="shared" si="62"/>
        <v>0</v>
      </c>
      <c r="DK36" s="65">
        <f t="shared" si="63"/>
        <v>0</v>
      </c>
      <c r="DL36" s="65">
        <f t="shared" si="64"/>
        <v>0</v>
      </c>
      <c r="DM36" s="65">
        <f t="shared" si="65"/>
        <v>0</v>
      </c>
      <c r="DN36" s="65">
        <f t="shared" si="66"/>
        <v>0</v>
      </c>
      <c r="DO36" s="67"/>
      <c r="DP36" s="66"/>
      <c r="DZ36" s="133">
        <f t="shared" si="67"/>
        <v>0</v>
      </c>
      <c r="EA36" s="133">
        <f t="shared" si="68"/>
        <v>0</v>
      </c>
      <c r="EB36" s="133">
        <f t="shared" si="69"/>
        <v>0</v>
      </c>
      <c r="EC36" s="133">
        <f t="shared" si="70"/>
        <v>0</v>
      </c>
      <c r="ED36" s="79"/>
      <c r="EE36" s="79"/>
      <c r="EF36" s="86">
        <f t="shared" si="4"/>
        <v>0</v>
      </c>
      <c r="EG36" s="86">
        <f t="shared" si="5"/>
        <v>0</v>
      </c>
      <c r="EH36" s="86">
        <f t="shared" si="71"/>
        <v>0</v>
      </c>
      <c r="EI36" s="20">
        <f t="shared" si="72"/>
        <v>0</v>
      </c>
      <c r="EJ36" s="20">
        <f t="shared" si="72"/>
        <v>0</v>
      </c>
      <c r="EK36" s="1">
        <f t="shared" si="73"/>
        <v>0</v>
      </c>
      <c r="EL36" s="20">
        <f t="shared" si="74"/>
        <v>0</v>
      </c>
      <c r="EM36" s="20">
        <f t="shared" si="75"/>
        <v>0</v>
      </c>
      <c r="EN36" s="1">
        <f t="shared" si="76"/>
        <v>0</v>
      </c>
      <c r="EO36" s="1">
        <f t="shared" si="6"/>
        <v>0</v>
      </c>
      <c r="EP36" s="1">
        <f t="shared" si="77"/>
        <v>0</v>
      </c>
      <c r="EQ36" s="1">
        <f t="shared" si="7"/>
        <v>0</v>
      </c>
      <c r="ER36" s="20">
        <f t="shared" si="78"/>
        <v>0</v>
      </c>
      <c r="ES36" s="20"/>
      <c r="ET36" s="92">
        <f t="shared" si="8"/>
        <v>0</v>
      </c>
      <c r="EU36" s="1">
        <f t="shared" si="9"/>
        <v>0</v>
      </c>
      <c r="EV36" s="1"/>
      <c r="EW36" s="92">
        <f t="shared" si="10"/>
        <v>0</v>
      </c>
      <c r="EX36" s="133">
        <f>SUM(EP36:EV36)-ET36+EB36+FB36</f>
        <v>0</v>
      </c>
      <c r="EY36" s="134">
        <f t="shared" si="79"/>
        <v>0</v>
      </c>
      <c r="EZ36" s="1"/>
      <c r="FA36" s="1">
        <f t="shared" si="80"/>
        <v>0</v>
      </c>
      <c r="FB36" s="1">
        <f t="shared" si="81"/>
        <v>0</v>
      </c>
      <c r="FC36" s="92">
        <f t="shared" si="82"/>
        <v>0</v>
      </c>
      <c r="FD36" s="136">
        <f t="shared" si="83"/>
        <v>0</v>
      </c>
      <c r="FF36" s="151"/>
      <c r="FG36" s="151"/>
      <c r="FH36" s="152"/>
      <c r="FJ36" s="1">
        <f t="shared" si="84"/>
        <v>0</v>
      </c>
      <c r="FK36" s="1">
        <f t="shared" si="84"/>
        <v>0</v>
      </c>
      <c r="FL36" s="1">
        <f t="shared" si="85"/>
        <v>0</v>
      </c>
      <c r="FM36" s="20">
        <f t="shared" si="86"/>
        <v>0</v>
      </c>
      <c r="FN36" s="20">
        <f t="shared" si="86"/>
        <v>0</v>
      </c>
      <c r="FO36" s="20">
        <f t="shared" si="87"/>
        <v>0</v>
      </c>
      <c r="FP36" s="20">
        <f t="shared" si="88"/>
        <v>0</v>
      </c>
      <c r="FQ36" s="20">
        <f t="shared" si="89"/>
        <v>0</v>
      </c>
      <c r="FR36" s="20">
        <f t="shared" si="90"/>
        <v>0</v>
      </c>
      <c r="FS36" s="138">
        <f t="shared" si="11"/>
        <v>0</v>
      </c>
      <c r="FT36" s="138">
        <f t="shared" si="91"/>
        <v>0</v>
      </c>
      <c r="FU36" s="20">
        <f t="shared" si="12"/>
        <v>0</v>
      </c>
      <c r="FV36" s="138">
        <f t="shared" si="92"/>
        <v>0</v>
      </c>
      <c r="FW36" s="87"/>
      <c r="FX36" s="92">
        <f t="shared" si="13"/>
        <v>0</v>
      </c>
      <c r="FY36" s="1">
        <f t="shared" si="14"/>
        <v>0</v>
      </c>
      <c r="FZ36" s="80"/>
      <c r="GA36" s="92">
        <f t="shared" si="15"/>
        <v>0</v>
      </c>
      <c r="GB36" s="137">
        <f>SUM(FT36:FZ36)-FX36+GF36+EC36</f>
        <v>0</v>
      </c>
      <c r="GC36" s="134">
        <f t="shared" si="93"/>
        <v>0</v>
      </c>
      <c r="GD36" s="1"/>
      <c r="GE36" s="1">
        <f t="shared" si="94"/>
        <v>0</v>
      </c>
      <c r="GF36" s="1">
        <f t="shared" si="95"/>
        <v>0</v>
      </c>
      <c r="GG36" s="92">
        <f t="shared" si="96"/>
        <v>0</v>
      </c>
      <c r="GH36" s="136">
        <f t="shared" si="97"/>
        <v>0</v>
      </c>
    </row>
    <row r="37" spans="9:190" ht="16.5">
      <c r="I37" s="1">
        <f t="shared" si="16"/>
        <v>0</v>
      </c>
      <c r="J37" s="1">
        <f t="shared" si="17"/>
        <v>0</v>
      </c>
      <c r="K37" s="1">
        <f t="shared" si="18"/>
        <v>0</v>
      </c>
      <c r="L37" s="1">
        <f t="shared" si="19"/>
        <v>0</v>
      </c>
      <c r="M37" s="1">
        <f t="shared" si="20"/>
        <v>0</v>
      </c>
      <c r="N37" s="20">
        <f t="shared" si="21"/>
        <v>0</v>
      </c>
      <c r="O37" s="1">
        <f t="shared" si="22"/>
        <v>0</v>
      </c>
      <c r="P37" s="92">
        <f t="shared" si="23"/>
        <v>0</v>
      </c>
      <c r="Q37" s="1">
        <f t="shared" si="24"/>
        <v>0</v>
      </c>
      <c r="R37" s="1">
        <f t="shared" si="25"/>
        <v>0</v>
      </c>
      <c r="S37" s="92">
        <f t="shared" si="26"/>
        <v>0</v>
      </c>
      <c r="T37" s="133">
        <f t="shared" si="27"/>
        <v>0</v>
      </c>
      <c r="U37" s="134">
        <f t="shared" si="28"/>
        <v>0</v>
      </c>
      <c r="V37" s="1">
        <f t="shared" si="29"/>
        <v>0</v>
      </c>
      <c r="W37" s="1">
        <f t="shared" si="0"/>
        <v>0</v>
      </c>
      <c r="X37" s="1">
        <f t="shared" si="1"/>
        <v>0</v>
      </c>
      <c r="Y37" s="92">
        <f t="shared" si="30"/>
        <v>0</v>
      </c>
      <c r="Z37" s="136">
        <f t="shared" si="31"/>
        <v>0</v>
      </c>
      <c r="AA37" s="1">
        <f t="shared" si="32"/>
        <v>0</v>
      </c>
      <c r="AB37" s="1">
        <f t="shared" si="33"/>
        <v>0</v>
      </c>
      <c r="AC37" s="1">
        <f t="shared" si="34"/>
        <v>0</v>
      </c>
      <c r="AD37" s="1">
        <f t="shared" si="35"/>
        <v>0</v>
      </c>
      <c r="AE37" s="1">
        <f t="shared" si="36"/>
        <v>0</v>
      </c>
      <c r="AF37" s="20">
        <f t="shared" si="37"/>
        <v>0</v>
      </c>
      <c r="AG37" s="1">
        <f t="shared" si="38"/>
        <v>0</v>
      </c>
      <c r="AH37" s="92">
        <f t="shared" si="39"/>
        <v>0</v>
      </c>
      <c r="AI37" s="1">
        <f t="shared" si="40"/>
        <v>0</v>
      </c>
      <c r="AJ37" s="1">
        <f t="shared" si="41"/>
        <v>0</v>
      </c>
      <c r="AK37" s="92">
        <f t="shared" si="42"/>
        <v>0</v>
      </c>
      <c r="AL37" s="133">
        <f t="shared" si="43"/>
        <v>0</v>
      </c>
      <c r="AM37" s="134">
        <f t="shared" si="44"/>
        <v>0</v>
      </c>
      <c r="AN37" s="1">
        <f t="shared" si="45"/>
        <v>0</v>
      </c>
      <c r="AO37" s="1">
        <f t="shared" si="2"/>
        <v>0</v>
      </c>
      <c r="AP37" s="1">
        <f t="shared" si="3"/>
        <v>0</v>
      </c>
      <c r="AQ37" s="92">
        <f t="shared" si="46"/>
        <v>0</v>
      </c>
      <c r="AR37" s="136">
        <f t="shared" si="47"/>
        <v>0</v>
      </c>
      <c r="AY37" s="6"/>
      <c r="AZ37" s="6"/>
      <c r="BA37" s="6"/>
      <c r="BB37" s="6"/>
      <c r="BC37" s="6"/>
      <c r="BE37" s="6"/>
      <c r="BF37" s="6"/>
      <c r="BG37" s="6"/>
      <c r="BH37" s="6"/>
      <c r="BI37" s="6"/>
      <c r="BJ37" s="7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61">
        <f t="shared" si="48"/>
        <v>0</v>
      </c>
      <c r="CR37" s="61">
        <f t="shared" si="48"/>
        <v>0</v>
      </c>
      <c r="CS37" s="62">
        <f t="shared" si="49"/>
        <v>0</v>
      </c>
      <c r="CT37" s="61">
        <f t="shared" si="50"/>
        <v>0</v>
      </c>
      <c r="CU37" s="61">
        <f t="shared" si="50"/>
        <v>0</v>
      </c>
      <c r="CV37" s="62">
        <f t="shared" si="51"/>
        <v>0</v>
      </c>
      <c r="CW37" s="62">
        <f t="shared" si="52"/>
        <v>0</v>
      </c>
      <c r="CX37" s="62">
        <f t="shared" si="53"/>
        <v>0</v>
      </c>
      <c r="CY37" s="63">
        <f t="shared" si="54"/>
        <v>0</v>
      </c>
      <c r="CZ37" s="64">
        <f t="shared" si="55"/>
        <v>0</v>
      </c>
      <c r="DA37" s="64">
        <f t="shared" si="55"/>
        <v>0</v>
      </c>
      <c r="DB37" s="62">
        <f t="shared" si="56"/>
        <v>0</v>
      </c>
      <c r="DC37" s="64">
        <f t="shared" si="57"/>
        <v>0</v>
      </c>
      <c r="DD37" s="64">
        <f t="shared" si="57"/>
        <v>0</v>
      </c>
      <c r="DE37" s="62">
        <f t="shared" si="58"/>
        <v>0</v>
      </c>
      <c r="DF37" s="64">
        <f t="shared" si="59"/>
        <v>0</v>
      </c>
      <c r="DG37" s="64">
        <f t="shared" si="59"/>
        <v>0</v>
      </c>
      <c r="DH37" s="62">
        <f t="shared" si="60"/>
        <v>0</v>
      </c>
      <c r="DI37" s="65">
        <f t="shared" si="61"/>
        <v>0</v>
      </c>
      <c r="DJ37" s="65">
        <f t="shared" si="62"/>
        <v>0</v>
      </c>
      <c r="DK37" s="65">
        <f t="shared" si="63"/>
        <v>0</v>
      </c>
      <c r="DL37" s="65">
        <f t="shared" si="64"/>
        <v>0</v>
      </c>
      <c r="DM37" s="65">
        <f t="shared" si="65"/>
        <v>0</v>
      </c>
      <c r="DN37" s="65">
        <f t="shared" si="66"/>
        <v>0</v>
      </c>
      <c r="DO37" s="67"/>
      <c r="DP37" s="66"/>
      <c r="DZ37" s="133">
        <f t="shared" si="67"/>
        <v>0</v>
      </c>
      <c r="EA37" s="133">
        <f t="shared" si="68"/>
        <v>0</v>
      </c>
      <c r="EB37" s="133">
        <f t="shared" si="69"/>
        <v>0</v>
      </c>
      <c r="EC37" s="133">
        <f t="shared" si="70"/>
        <v>0</v>
      </c>
      <c r="ED37" s="79"/>
      <c r="EE37" s="79"/>
      <c r="EF37" s="86">
        <f t="shared" si="4"/>
        <v>0</v>
      </c>
      <c r="EG37" s="86">
        <f t="shared" si="5"/>
        <v>0</v>
      </c>
      <c r="EH37" s="86">
        <f t="shared" si="71"/>
        <v>0</v>
      </c>
      <c r="EI37" s="20">
        <f t="shared" si="72"/>
        <v>0</v>
      </c>
      <c r="EJ37" s="20">
        <f t="shared" si="72"/>
        <v>0</v>
      </c>
      <c r="EK37" s="1">
        <f t="shared" si="73"/>
        <v>0</v>
      </c>
      <c r="EL37" s="20">
        <f t="shared" si="74"/>
        <v>0</v>
      </c>
      <c r="EM37" s="20">
        <f t="shared" si="75"/>
        <v>0</v>
      </c>
      <c r="EN37" s="1">
        <f t="shared" si="76"/>
        <v>0</v>
      </c>
      <c r="EO37" s="1">
        <f t="shared" si="6"/>
        <v>0</v>
      </c>
      <c r="EP37" s="1">
        <f t="shared" si="77"/>
        <v>0</v>
      </c>
      <c r="EQ37" s="1">
        <f t="shared" si="7"/>
        <v>0</v>
      </c>
      <c r="ER37" s="20">
        <f t="shared" si="78"/>
        <v>0</v>
      </c>
      <c r="ES37" s="20"/>
      <c r="ET37" s="92">
        <f t="shared" si="8"/>
        <v>0</v>
      </c>
      <c r="EU37" s="1">
        <f t="shared" si="9"/>
        <v>0</v>
      </c>
      <c r="EV37" s="1"/>
      <c r="EW37" s="92">
        <f t="shared" si="10"/>
        <v>0</v>
      </c>
      <c r="EX37" s="133">
        <f>SUM(EP37:EV37)-ET37+EB37+FB37</f>
        <v>0</v>
      </c>
      <c r="EY37" s="134">
        <f t="shared" si="79"/>
        <v>0</v>
      </c>
      <c r="EZ37" s="1"/>
      <c r="FA37" s="1">
        <f t="shared" si="80"/>
        <v>0</v>
      </c>
      <c r="FB37" s="1">
        <f t="shared" si="81"/>
        <v>0</v>
      </c>
      <c r="FC37" s="92">
        <f t="shared" si="82"/>
        <v>0</v>
      </c>
      <c r="FD37" s="136">
        <f t="shared" si="83"/>
        <v>0</v>
      </c>
      <c r="FF37" s="151"/>
      <c r="FG37" s="151"/>
      <c r="FH37" s="152"/>
      <c r="FJ37" s="1">
        <f t="shared" si="84"/>
        <v>0</v>
      </c>
      <c r="FK37" s="1">
        <f t="shared" si="84"/>
        <v>0</v>
      </c>
      <c r="FL37" s="1">
        <f t="shared" si="85"/>
        <v>0</v>
      </c>
      <c r="FM37" s="20">
        <f t="shared" si="86"/>
        <v>0</v>
      </c>
      <c r="FN37" s="20">
        <f t="shared" si="86"/>
        <v>0</v>
      </c>
      <c r="FO37" s="20">
        <f t="shared" si="87"/>
        <v>0</v>
      </c>
      <c r="FP37" s="20">
        <f t="shared" si="88"/>
        <v>0</v>
      </c>
      <c r="FQ37" s="20">
        <f t="shared" si="89"/>
        <v>0</v>
      </c>
      <c r="FR37" s="20">
        <f t="shared" si="90"/>
        <v>0</v>
      </c>
      <c r="FS37" s="138">
        <f t="shared" si="11"/>
        <v>0</v>
      </c>
      <c r="FT37" s="138">
        <f t="shared" si="91"/>
        <v>0</v>
      </c>
      <c r="FU37" s="20">
        <f t="shared" si="12"/>
        <v>0</v>
      </c>
      <c r="FV37" s="138">
        <f t="shared" si="92"/>
        <v>0</v>
      </c>
      <c r="FW37" s="87"/>
      <c r="FX37" s="92">
        <f t="shared" si="13"/>
        <v>0</v>
      </c>
      <c r="FY37" s="1">
        <f t="shared" si="14"/>
        <v>0</v>
      </c>
      <c r="FZ37" s="80"/>
      <c r="GA37" s="92">
        <f t="shared" si="15"/>
        <v>0</v>
      </c>
      <c r="GB37" s="137">
        <f>SUM(FT37:FZ37)-FX37+GF37+EC37</f>
        <v>0</v>
      </c>
      <c r="GC37" s="134">
        <f t="shared" si="93"/>
        <v>0</v>
      </c>
      <c r="GD37" s="1"/>
      <c r="GE37" s="1">
        <f t="shared" si="94"/>
        <v>0</v>
      </c>
      <c r="GF37" s="1">
        <f t="shared" si="95"/>
        <v>0</v>
      </c>
      <c r="GG37" s="92">
        <f t="shared" si="96"/>
        <v>0</v>
      </c>
      <c r="GH37" s="136">
        <f t="shared" si="97"/>
        <v>0</v>
      </c>
    </row>
    <row r="38" spans="9:190" ht="16.5">
      <c r="I38" s="1">
        <f t="shared" si="16"/>
        <v>0</v>
      </c>
      <c r="J38" s="1">
        <f t="shared" si="17"/>
        <v>0</v>
      </c>
      <c r="K38" s="1">
        <f t="shared" si="18"/>
        <v>0</v>
      </c>
      <c r="L38" s="1">
        <f t="shared" si="19"/>
        <v>0</v>
      </c>
      <c r="M38" s="1">
        <f t="shared" si="20"/>
        <v>0</v>
      </c>
      <c r="N38" s="20">
        <f t="shared" si="21"/>
        <v>0</v>
      </c>
      <c r="O38" s="1">
        <f t="shared" si="22"/>
        <v>0</v>
      </c>
      <c r="P38" s="92">
        <f t="shared" si="23"/>
        <v>0</v>
      </c>
      <c r="Q38" s="1">
        <f t="shared" si="24"/>
        <v>0</v>
      </c>
      <c r="R38" s="1">
        <f t="shared" si="25"/>
        <v>0</v>
      </c>
      <c r="S38" s="92">
        <f t="shared" si="26"/>
        <v>0</v>
      </c>
      <c r="T38" s="133">
        <f t="shared" si="27"/>
        <v>0</v>
      </c>
      <c r="U38" s="134">
        <f t="shared" si="28"/>
        <v>0</v>
      </c>
      <c r="V38" s="1">
        <f t="shared" si="29"/>
        <v>0</v>
      </c>
      <c r="W38" s="1">
        <f t="shared" si="0"/>
        <v>0</v>
      </c>
      <c r="X38" s="1">
        <f t="shared" si="1"/>
        <v>0</v>
      </c>
      <c r="Y38" s="92">
        <f t="shared" si="30"/>
        <v>0</v>
      </c>
      <c r="Z38" s="136">
        <f t="shared" si="31"/>
        <v>0</v>
      </c>
      <c r="AA38" s="1">
        <f t="shared" si="32"/>
        <v>0</v>
      </c>
      <c r="AB38" s="1">
        <f t="shared" si="33"/>
        <v>0</v>
      </c>
      <c r="AC38" s="1">
        <f t="shared" si="34"/>
        <v>0</v>
      </c>
      <c r="AD38" s="1">
        <f t="shared" si="35"/>
        <v>0</v>
      </c>
      <c r="AE38" s="1">
        <f t="shared" si="36"/>
        <v>0</v>
      </c>
      <c r="AF38" s="20">
        <f t="shared" si="37"/>
        <v>0</v>
      </c>
      <c r="AG38" s="1">
        <f t="shared" si="38"/>
        <v>0</v>
      </c>
      <c r="AH38" s="92">
        <f t="shared" si="39"/>
        <v>0</v>
      </c>
      <c r="AI38" s="1">
        <f t="shared" si="40"/>
        <v>0</v>
      </c>
      <c r="AJ38" s="1">
        <f t="shared" si="41"/>
        <v>0</v>
      </c>
      <c r="AK38" s="92">
        <f t="shared" si="42"/>
        <v>0</v>
      </c>
      <c r="AL38" s="133">
        <f t="shared" si="43"/>
        <v>0</v>
      </c>
      <c r="AM38" s="134">
        <f t="shared" si="44"/>
        <v>0</v>
      </c>
      <c r="AN38" s="1">
        <f t="shared" si="45"/>
        <v>0</v>
      </c>
      <c r="AO38" s="1">
        <f t="shared" si="2"/>
        <v>0</v>
      </c>
      <c r="AP38" s="1">
        <f t="shared" si="3"/>
        <v>0</v>
      </c>
      <c r="AQ38" s="92">
        <f t="shared" si="46"/>
        <v>0</v>
      </c>
      <c r="AR38" s="136">
        <f t="shared" si="47"/>
        <v>0</v>
      </c>
      <c r="AY38" s="6"/>
      <c r="AZ38" s="6"/>
      <c r="BA38" s="6"/>
      <c r="BB38" s="6"/>
      <c r="BC38" s="6"/>
      <c r="BE38" s="6"/>
      <c r="BF38" s="6"/>
      <c r="BG38" s="6"/>
      <c r="BH38" s="6"/>
      <c r="BI38" s="6"/>
      <c r="BJ38" s="7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61">
        <f t="shared" si="48"/>
        <v>0</v>
      </c>
      <c r="CR38" s="61">
        <f t="shared" si="48"/>
        <v>0</v>
      </c>
      <c r="CS38" s="62">
        <f t="shared" si="49"/>
        <v>0</v>
      </c>
      <c r="CT38" s="61">
        <f t="shared" si="50"/>
        <v>0</v>
      </c>
      <c r="CU38" s="61">
        <f t="shared" si="50"/>
        <v>0</v>
      </c>
      <c r="CV38" s="62">
        <f t="shared" si="51"/>
        <v>0</v>
      </c>
      <c r="CW38" s="62">
        <f t="shared" si="52"/>
        <v>0</v>
      </c>
      <c r="CX38" s="62">
        <f t="shared" si="53"/>
        <v>0</v>
      </c>
      <c r="CY38" s="63">
        <f t="shared" si="54"/>
        <v>0</v>
      </c>
      <c r="CZ38" s="64">
        <f t="shared" si="55"/>
        <v>0</v>
      </c>
      <c r="DA38" s="64">
        <f t="shared" si="55"/>
        <v>0</v>
      </c>
      <c r="DB38" s="62">
        <f t="shared" si="56"/>
        <v>0</v>
      </c>
      <c r="DC38" s="64">
        <f t="shared" si="57"/>
        <v>0</v>
      </c>
      <c r="DD38" s="64">
        <f t="shared" si="57"/>
        <v>0</v>
      </c>
      <c r="DE38" s="62">
        <f t="shared" si="58"/>
        <v>0</v>
      </c>
      <c r="DF38" s="64">
        <f t="shared" si="59"/>
        <v>0</v>
      </c>
      <c r="DG38" s="64">
        <f t="shared" si="59"/>
        <v>0</v>
      </c>
      <c r="DH38" s="62">
        <f t="shared" si="60"/>
        <v>0</v>
      </c>
      <c r="DI38" s="65">
        <f t="shared" si="61"/>
        <v>0</v>
      </c>
      <c r="DJ38" s="65">
        <f t="shared" si="62"/>
        <v>0</v>
      </c>
      <c r="DK38" s="65">
        <f t="shared" si="63"/>
        <v>0</v>
      </c>
      <c r="DL38" s="65">
        <f t="shared" si="64"/>
        <v>0</v>
      </c>
      <c r="DM38" s="65">
        <f t="shared" si="65"/>
        <v>0</v>
      </c>
      <c r="DN38" s="65">
        <f t="shared" si="66"/>
        <v>0</v>
      </c>
      <c r="DO38" s="67"/>
      <c r="DP38" s="66"/>
      <c r="DZ38" s="133">
        <f t="shared" si="67"/>
        <v>0</v>
      </c>
      <c r="EA38" s="133">
        <f t="shared" si="68"/>
        <v>0</v>
      </c>
      <c r="EB38" s="133">
        <f t="shared" si="69"/>
        <v>0</v>
      </c>
      <c r="EC38" s="133">
        <f t="shared" si="70"/>
        <v>0</v>
      </c>
      <c r="ED38" s="79"/>
      <c r="EE38" s="79"/>
      <c r="EF38" s="86">
        <f t="shared" si="4"/>
        <v>0</v>
      </c>
      <c r="EG38" s="86">
        <f t="shared" si="5"/>
        <v>0</v>
      </c>
      <c r="EH38" s="86">
        <f t="shared" si="71"/>
        <v>0</v>
      </c>
      <c r="EI38" s="20">
        <f t="shared" si="72"/>
        <v>0</v>
      </c>
      <c r="EJ38" s="20">
        <f t="shared" si="72"/>
        <v>0</v>
      </c>
      <c r="EK38" s="1">
        <f t="shared" si="73"/>
        <v>0</v>
      </c>
      <c r="EL38" s="20">
        <f t="shared" si="74"/>
        <v>0</v>
      </c>
      <c r="EM38" s="20">
        <f t="shared" si="75"/>
        <v>0</v>
      </c>
      <c r="EN38" s="1">
        <f t="shared" si="76"/>
        <v>0</v>
      </c>
      <c r="EO38" s="1">
        <f t="shared" si="6"/>
        <v>0</v>
      </c>
      <c r="EP38" s="1">
        <f t="shared" si="77"/>
        <v>0</v>
      </c>
      <c r="EQ38" s="1">
        <f t="shared" si="7"/>
        <v>0</v>
      </c>
      <c r="ER38" s="20">
        <f t="shared" si="78"/>
        <v>0</v>
      </c>
      <c r="ES38" s="20"/>
      <c r="ET38" s="92">
        <f t="shared" si="8"/>
        <v>0</v>
      </c>
      <c r="EU38" s="1">
        <f t="shared" si="9"/>
        <v>0</v>
      </c>
      <c r="EV38" s="1"/>
      <c r="EW38" s="92">
        <f t="shared" si="10"/>
        <v>0</v>
      </c>
      <c r="EX38" s="133">
        <f>SUM(EP38:EV38)-ET38+EB38+FB38</f>
        <v>0</v>
      </c>
      <c r="EY38" s="134">
        <f t="shared" si="79"/>
        <v>0</v>
      </c>
      <c r="EZ38" s="1"/>
      <c r="FA38" s="1">
        <f t="shared" si="80"/>
        <v>0</v>
      </c>
      <c r="FB38" s="1">
        <f t="shared" si="81"/>
        <v>0</v>
      </c>
      <c r="FC38" s="92">
        <f t="shared" si="82"/>
        <v>0</v>
      </c>
      <c r="FD38" s="136">
        <f t="shared" si="83"/>
        <v>0</v>
      </c>
      <c r="FF38" s="151"/>
      <c r="FG38" s="151"/>
      <c r="FH38" s="152"/>
      <c r="FJ38" s="1">
        <f t="shared" si="84"/>
        <v>0</v>
      </c>
      <c r="FK38" s="1">
        <f t="shared" si="84"/>
        <v>0</v>
      </c>
      <c r="FL38" s="1">
        <f t="shared" si="85"/>
        <v>0</v>
      </c>
      <c r="FM38" s="20">
        <f t="shared" si="86"/>
        <v>0</v>
      </c>
      <c r="FN38" s="20">
        <f t="shared" si="86"/>
        <v>0</v>
      </c>
      <c r="FO38" s="20">
        <f t="shared" si="87"/>
        <v>0</v>
      </c>
      <c r="FP38" s="20">
        <f t="shared" si="88"/>
        <v>0</v>
      </c>
      <c r="FQ38" s="20">
        <f t="shared" si="89"/>
        <v>0</v>
      </c>
      <c r="FR38" s="20">
        <f t="shared" si="90"/>
        <v>0</v>
      </c>
      <c r="FS38" s="138">
        <f t="shared" si="11"/>
        <v>0</v>
      </c>
      <c r="FT38" s="138">
        <f t="shared" si="91"/>
        <v>0</v>
      </c>
      <c r="FU38" s="20">
        <f t="shared" si="12"/>
        <v>0</v>
      </c>
      <c r="FV38" s="138">
        <f t="shared" si="92"/>
        <v>0</v>
      </c>
      <c r="FW38" s="87"/>
      <c r="FX38" s="92">
        <f t="shared" si="13"/>
        <v>0</v>
      </c>
      <c r="FY38" s="1">
        <f t="shared" si="14"/>
        <v>0</v>
      </c>
      <c r="FZ38" s="80"/>
      <c r="GA38" s="92">
        <f t="shared" si="15"/>
        <v>0</v>
      </c>
      <c r="GB38" s="137">
        <f>SUM(FT38:FZ38)-FX38+GF38+EC38</f>
        <v>0</v>
      </c>
      <c r="GC38" s="134">
        <f t="shared" si="93"/>
        <v>0</v>
      </c>
      <c r="GD38" s="1"/>
      <c r="GE38" s="1">
        <f t="shared" si="94"/>
        <v>0</v>
      </c>
      <c r="GF38" s="1">
        <f t="shared" si="95"/>
        <v>0</v>
      </c>
      <c r="GG38" s="92">
        <f t="shared" si="96"/>
        <v>0</v>
      </c>
      <c r="GH38" s="136">
        <f t="shared" si="97"/>
        <v>0</v>
      </c>
    </row>
    <row r="39" spans="9:190" ht="16.5">
      <c r="I39" s="1">
        <f t="shared" si="16"/>
        <v>0</v>
      </c>
      <c r="J39" s="1">
        <f t="shared" si="17"/>
        <v>0</v>
      </c>
      <c r="K39" s="1">
        <f t="shared" si="18"/>
        <v>0</v>
      </c>
      <c r="L39" s="1">
        <f t="shared" si="19"/>
        <v>0</v>
      </c>
      <c r="M39" s="1">
        <f t="shared" si="20"/>
        <v>0</v>
      </c>
      <c r="N39" s="20">
        <f t="shared" si="21"/>
        <v>0</v>
      </c>
      <c r="O39" s="1">
        <f t="shared" si="22"/>
        <v>0</v>
      </c>
      <c r="P39" s="92">
        <f t="shared" si="23"/>
        <v>0</v>
      </c>
      <c r="Q39" s="1">
        <f t="shared" si="24"/>
        <v>0</v>
      </c>
      <c r="R39" s="1">
        <f t="shared" si="25"/>
        <v>0</v>
      </c>
      <c r="S39" s="92">
        <f t="shared" si="26"/>
        <v>0</v>
      </c>
      <c r="T39" s="133">
        <f t="shared" si="27"/>
        <v>0</v>
      </c>
      <c r="U39" s="134">
        <f t="shared" si="28"/>
        <v>0</v>
      </c>
      <c r="V39" s="1">
        <f t="shared" si="29"/>
        <v>0</v>
      </c>
      <c r="W39" s="1">
        <f t="shared" si="0"/>
        <v>0</v>
      </c>
      <c r="X39" s="1">
        <f t="shared" si="1"/>
        <v>0</v>
      </c>
      <c r="Y39" s="92">
        <f t="shared" si="30"/>
        <v>0</v>
      </c>
      <c r="Z39" s="136">
        <f t="shared" si="31"/>
        <v>0</v>
      </c>
      <c r="AA39" s="1">
        <f t="shared" si="32"/>
        <v>0</v>
      </c>
      <c r="AB39" s="1">
        <f t="shared" si="33"/>
        <v>0</v>
      </c>
      <c r="AC39" s="1">
        <f t="shared" si="34"/>
        <v>0</v>
      </c>
      <c r="AD39" s="1">
        <f t="shared" si="35"/>
        <v>0</v>
      </c>
      <c r="AE39" s="1">
        <f t="shared" si="36"/>
        <v>0</v>
      </c>
      <c r="AF39" s="20">
        <f t="shared" si="37"/>
        <v>0</v>
      </c>
      <c r="AG39" s="1">
        <f t="shared" si="38"/>
        <v>0</v>
      </c>
      <c r="AH39" s="92">
        <f t="shared" si="39"/>
        <v>0</v>
      </c>
      <c r="AI39" s="1">
        <f t="shared" si="40"/>
        <v>0</v>
      </c>
      <c r="AJ39" s="1">
        <f t="shared" si="41"/>
        <v>0</v>
      </c>
      <c r="AK39" s="92">
        <f t="shared" si="42"/>
        <v>0</v>
      </c>
      <c r="AL39" s="133">
        <f t="shared" si="43"/>
        <v>0</v>
      </c>
      <c r="AM39" s="134">
        <f t="shared" si="44"/>
        <v>0</v>
      </c>
      <c r="AN39" s="1">
        <f t="shared" si="45"/>
        <v>0</v>
      </c>
      <c r="AO39" s="1">
        <f t="shared" si="2"/>
        <v>0</v>
      </c>
      <c r="AP39" s="1">
        <f t="shared" si="3"/>
        <v>0</v>
      </c>
      <c r="AQ39" s="92">
        <f t="shared" si="46"/>
        <v>0</v>
      </c>
      <c r="AR39" s="136">
        <f t="shared" si="47"/>
        <v>0</v>
      </c>
      <c r="AY39" s="6"/>
      <c r="AZ39" s="6"/>
      <c r="BA39" s="6"/>
      <c r="BB39" s="6"/>
      <c r="BC39" s="6"/>
      <c r="BE39" s="6"/>
      <c r="BF39" s="6"/>
      <c r="BG39" s="6"/>
      <c r="BH39" s="6"/>
      <c r="BI39" s="6"/>
      <c r="BJ39" s="7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61">
        <f t="shared" si="48"/>
        <v>0</v>
      </c>
      <c r="CR39" s="61">
        <f t="shared" si="48"/>
        <v>0</v>
      </c>
      <c r="CS39" s="62">
        <f t="shared" si="49"/>
        <v>0</v>
      </c>
      <c r="CT39" s="61">
        <f t="shared" si="50"/>
        <v>0</v>
      </c>
      <c r="CU39" s="61">
        <f t="shared" si="50"/>
        <v>0</v>
      </c>
      <c r="CV39" s="62">
        <f t="shared" si="51"/>
        <v>0</v>
      </c>
      <c r="CW39" s="62">
        <f t="shared" si="52"/>
        <v>0</v>
      </c>
      <c r="CX39" s="62">
        <f t="shared" si="53"/>
        <v>0</v>
      </c>
      <c r="CY39" s="63">
        <f t="shared" si="54"/>
        <v>0</v>
      </c>
      <c r="CZ39" s="64">
        <f t="shared" si="55"/>
        <v>0</v>
      </c>
      <c r="DA39" s="64">
        <f t="shared" si="55"/>
        <v>0</v>
      </c>
      <c r="DB39" s="62">
        <f t="shared" si="56"/>
        <v>0</v>
      </c>
      <c r="DC39" s="64">
        <f t="shared" si="57"/>
        <v>0</v>
      </c>
      <c r="DD39" s="64">
        <f t="shared" si="57"/>
        <v>0</v>
      </c>
      <c r="DE39" s="62">
        <f t="shared" si="58"/>
        <v>0</v>
      </c>
      <c r="DF39" s="64">
        <f t="shared" si="59"/>
        <v>0</v>
      </c>
      <c r="DG39" s="64">
        <f t="shared" si="59"/>
        <v>0</v>
      </c>
      <c r="DH39" s="62">
        <f t="shared" si="60"/>
        <v>0</v>
      </c>
      <c r="DI39" s="65">
        <f t="shared" si="61"/>
        <v>0</v>
      </c>
      <c r="DJ39" s="65">
        <f t="shared" si="62"/>
        <v>0</v>
      </c>
      <c r="DK39" s="65">
        <f t="shared" si="63"/>
        <v>0</v>
      </c>
      <c r="DL39" s="65">
        <f t="shared" si="64"/>
        <v>0</v>
      </c>
      <c r="DM39" s="65">
        <f t="shared" si="65"/>
        <v>0</v>
      </c>
      <c r="DN39" s="65">
        <f t="shared" si="66"/>
        <v>0</v>
      </c>
      <c r="DO39" s="67"/>
      <c r="DP39" s="66"/>
      <c r="DZ39" s="133">
        <f t="shared" si="67"/>
        <v>0</v>
      </c>
      <c r="EA39" s="133">
        <f t="shared" si="68"/>
        <v>0</v>
      </c>
      <c r="EB39" s="133">
        <f t="shared" si="69"/>
        <v>0</v>
      </c>
      <c r="EC39" s="133">
        <f t="shared" si="70"/>
        <v>0</v>
      </c>
      <c r="ED39" s="79"/>
      <c r="EE39" s="79"/>
      <c r="EF39" s="86">
        <f t="shared" si="4"/>
        <v>0</v>
      </c>
      <c r="EG39" s="86">
        <f t="shared" si="5"/>
        <v>0</v>
      </c>
      <c r="EH39" s="86">
        <f t="shared" si="71"/>
        <v>0</v>
      </c>
      <c r="EI39" s="20">
        <f t="shared" si="72"/>
        <v>0</v>
      </c>
      <c r="EJ39" s="20">
        <f t="shared" si="72"/>
        <v>0</v>
      </c>
      <c r="EK39" s="1">
        <f t="shared" si="73"/>
        <v>0</v>
      </c>
      <c r="EL39" s="20">
        <f t="shared" si="74"/>
        <v>0</v>
      </c>
      <c r="EM39" s="20">
        <f t="shared" si="75"/>
        <v>0</v>
      </c>
      <c r="EN39" s="1">
        <f t="shared" si="76"/>
        <v>0</v>
      </c>
      <c r="EO39" s="1">
        <f t="shared" si="6"/>
        <v>0</v>
      </c>
      <c r="EP39" s="1">
        <f t="shared" si="77"/>
        <v>0</v>
      </c>
      <c r="EQ39" s="1">
        <f t="shared" si="7"/>
        <v>0</v>
      </c>
      <c r="ER39" s="20">
        <f t="shared" si="78"/>
        <v>0</v>
      </c>
      <c r="ES39" s="20"/>
      <c r="ET39" s="92">
        <f t="shared" si="8"/>
        <v>0</v>
      </c>
      <c r="EU39" s="1">
        <f t="shared" si="9"/>
        <v>0</v>
      </c>
      <c r="EV39" s="1"/>
      <c r="EW39" s="92">
        <f t="shared" si="10"/>
        <v>0</v>
      </c>
      <c r="EX39" s="133">
        <f>SUM(EP39:EV39)-ET39+EB39+FB39</f>
        <v>0</v>
      </c>
      <c r="EY39" s="134">
        <f t="shared" si="79"/>
        <v>0</v>
      </c>
      <c r="EZ39" s="1"/>
      <c r="FA39" s="1">
        <f t="shared" si="80"/>
        <v>0</v>
      </c>
      <c r="FB39" s="1">
        <f t="shared" si="81"/>
        <v>0</v>
      </c>
      <c r="FC39" s="92">
        <f t="shared" si="82"/>
        <v>0</v>
      </c>
      <c r="FD39" s="136">
        <f t="shared" si="83"/>
        <v>0</v>
      </c>
      <c r="FF39" s="151"/>
      <c r="FG39" s="151"/>
      <c r="FH39" s="152"/>
      <c r="FJ39" s="1">
        <f t="shared" si="84"/>
        <v>0</v>
      </c>
      <c r="FK39" s="1">
        <f t="shared" si="84"/>
        <v>0</v>
      </c>
      <c r="FL39" s="1">
        <f t="shared" si="85"/>
        <v>0</v>
      </c>
      <c r="FM39" s="20">
        <f t="shared" si="86"/>
        <v>0</v>
      </c>
      <c r="FN39" s="20">
        <f t="shared" si="86"/>
        <v>0</v>
      </c>
      <c r="FO39" s="20">
        <f t="shared" si="87"/>
        <v>0</v>
      </c>
      <c r="FP39" s="20">
        <f t="shared" si="88"/>
        <v>0</v>
      </c>
      <c r="FQ39" s="20">
        <f t="shared" si="89"/>
        <v>0</v>
      </c>
      <c r="FR39" s="20">
        <f t="shared" si="90"/>
        <v>0</v>
      </c>
      <c r="FS39" s="138">
        <f t="shared" si="11"/>
        <v>0</v>
      </c>
      <c r="FT39" s="138">
        <f t="shared" si="91"/>
        <v>0</v>
      </c>
      <c r="FU39" s="20">
        <f t="shared" si="12"/>
        <v>0</v>
      </c>
      <c r="FV39" s="138">
        <f t="shared" si="92"/>
        <v>0</v>
      </c>
      <c r="FW39" s="87"/>
      <c r="FX39" s="92">
        <f t="shared" si="13"/>
        <v>0</v>
      </c>
      <c r="FY39" s="1">
        <f t="shared" si="14"/>
        <v>0</v>
      </c>
      <c r="FZ39" s="80"/>
      <c r="GA39" s="92">
        <f t="shared" si="15"/>
        <v>0</v>
      </c>
      <c r="GB39" s="137">
        <f>SUM(FT39:FZ39)-FX39+GF39+EC39</f>
        <v>0</v>
      </c>
      <c r="GC39" s="134">
        <f t="shared" si="93"/>
        <v>0</v>
      </c>
      <c r="GD39" s="1"/>
      <c r="GE39" s="1">
        <f t="shared" si="94"/>
        <v>0</v>
      </c>
      <c r="GF39" s="1">
        <f t="shared" si="95"/>
        <v>0</v>
      </c>
      <c r="GG39" s="92">
        <f t="shared" si="96"/>
        <v>0</v>
      </c>
      <c r="GH39" s="136">
        <f t="shared" si="97"/>
        <v>0</v>
      </c>
    </row>
    <row r="40" spans="9:190" ht="16.5">
      <c r="I40" s="1">
        <f t="shared" si="16"/>
        <v>0</v>
      </c>
      <c r="J40" s="1">
        <f t="shared" si="17"/>
        <v>0</v>
      </c>
      <c r="K40" s="1">
        <f t="shared" si="18"/>
        <v>0</v>
      </c>
      <c r="L40" s="1">
        <f t="shared" si="19"/>
        <v>0</v>
      </c>
      <c r="M40" s="1">
        <f t="shared" si="20"/>
        <v>0</v>
      </c>
      <c r="N40" s="20">
        <f t="shared" si="21"/>
        <v>0</v>
      </c>
      <c r="O40" s="1">
        <f t="shared" si="22"/>
        <v>0</v>
      </c>
      <c r="P40" s="92">
        <f t="shared" si="23"/>
        <v>0</v>
      </c>
      <c r="Q40" s="1">
        <f t="shared" si="24"/>
        <v>0</v>
      </c>
      <c r="R40" s="1">
        <f t="shared" si="25"/>
        <v>0</v>
      </c>
      <c r="S40" s="92">
        <f t="shared" si="26"/>
        <v>0</v>
      </c>
      <c r="T40" s="133">
        <f t="shared" si="27"/>
        <v>0</v>
      </c>
      <c r="U40" s="134">
        <f t="shared" si="28"/>
        <v>0</v>
      </c>
      <c r="V40" s="1">
        <f t="shared" si="29"/>
        <v>0</v>
      </c>
      <c r="W40" s="1">
        <f t="shared" si="0"/>
        <v>0</v>
      </c>
      <c r="X40" s="1">
        <f t="shared" si="1"/>
        <v>0</v>
      </c>
      <c r="Y40" s="92">
        <f t="shared" si="30"/>
        <v>0</v>
      </c>
      <c r="Z40" s="136">
        <f t="shared" si="31"/>
        <v>0</v>
      </c>
      <c r="AA40" s="1">
        <f t="shared" si="32"/>
        <v>0</v>
      </c>
      <c r="AB40" s="1">
        <f t="shared" si="33"/>
        <v>0</v>
      </c>
      <c r="AC40" s="1">
        <f t="shared" si="34"/>
        <v>0</v>
      </c>
      <c r="AD40" s="1">
        <f t="shared" si="35"/>
        <v>0</v>
      </c>
      <c r="AE40" s="1">
        <f t="shared" si="36"/>
        <v>0</v>
      </c>
      <c r="AF40" s="20">
        <f t="shared" si="37"/>
        <v>0</v>
      </c>
      <c r="AG40" s="1">
        <f t="shared" si="38"/>
        <v>0</v>
      </c>
      <c r="AH40" s="92">
        <f t="shared" si="39"/>
        <v>0</v>
      </c>
      <c r="AI40" s="1">
        <f t="shared" si="40"/>
        <v>0</v>
      </c>
      <c r="AJ40" s="1">
        <f t="shared" si="41"/>
        <v>0</v>
      </c>
      <c r="AK40" s="92">
        <f t="shared" si="42"/>
        <v>0</v>
      </c>
      <c r="AL40" s="133">
        <f t="shared" si="43"/>
        <v>0</v>
      </c>
      <c r="AM40" s="134">
        <f t="shared" si="44"/>
        <v>0</v>
      </c>
      <c r="AN40" s="1">
        <f t="shared" si="45"/>
        <v>0</v>
      </c>
      <c r="AO40" s="1">
        <f t="shared" si="2"/>
        <v>0</v>
      </c>
      <c r="AP40" s="1">
        <f t="shared" si="3"/>
        <v>0</v>
      </c>
      <c r="AQ40" s="92">
        <f t="shared" si="46"/>
        <v>0</v>
      </c>
      <c r="AR40" s="136">
        <f t="shared" si="47"/>
        <v>0</v>
      </c>
      <c r="AY40" s="6"/>
      <c r="AZ40" s="6"/>
      <c r="BA40" s="6"/>
      <c r="BB40" s="6"/>
      <c r="BC40" s="6"/>
      <c r="BE40" s="6"/>
      <c r="BF40" s="6"/>
      <c r="BG40" s="6"/>
      <c r="BH40" s="6"/>
      <c r="BI40" s="6"/>
      <c r="BJ40" s="7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61">
        <f t="shared" si="48"/>
        <v>0</v>
      </c>
      <c r="CR40" s="61">
        <f t="shared" si="48"/>
        <v>0</v>
      </c>
      <c r="CS40" s="62">
        <f t="shared" si="49"/>
        <v>0</v>
      </c>
      <c r="CT40" s="61">
        <f t="shared" si="50"/>
        <v>0</v>
      </c>
      <c r="CU40" s="61">
        <f t="shared" si="50"/>
        <v>0</v>
      </c>
      <c r="CV40" s="62">
        <f t="shared" si="51"/>
        <v>0</v>
      </c>
      <c r="CW40" s="62">
        <f t="shared" si="52"/>
        <v>0</v>
      </c>
      <c r="CX40" s="62">
        <f t="shared" si="53"/>
        <v>0</v>
      </c>
      <c r="CY40" s="63">
        <f t="shared" si="54"/>
        <v>0</v>
      </c>
      <c r="CZ40" s="64">
        <f t="shared" si="55"/>
        <v>0</v>
      </c>
      <c r="DA40" s="64">
        <f t="shared" si="55"/>
        <v>0</v>
      </c>
      <c r="DB40" s="62">
        <f t="shared" si="56"/>
        <v>0</v>
      </c>
      <c r="DC40" s="64">
        <f t="shared" si="57"/>
        <v>0</v>
      </c>
      <c r="DD40" s="64">
        <f t="shared" si="57"/>
        <v>0</v>
      </c>
      <c r="DE40" s="62">
        <f t="shared" si="58"/>
        <v>0</v>
      </c>
      <c r="DF40" s="64">
        <f t="shared" si="59"/>
        <v>0</v>
      </c>
      <c r="DG40" s="64">
        <f t="shared" si="59"/>
        <v>0</v>
      </c>
      <c r="DH40" s="62">
        <f t="shared" si="60"/>
        <v>0</v>
      </c>
      <c r="DI40" s="65">
        <f t="shared" si="61"/>
        <v>0</v>
      </c>
      <c r="DJ40" s="65">
        <f t="shared" si="62"/>
        <v>0</v>
      </c>
      <c r="DK40" s="65">
        <f t="shared" si="63"/>
        <v>0</v>
      </c>
      <c r="DL40" s="65">
        <f t="shared" si="64"/>
        <v>0</v>
      </c>
      <c r="DM40" s="65">
        <f t="shared" si="65"/>
        <v>0</v>
      </c>
      <c r="DN40" s="65">
        <f t="shared" si="66"/>
        <v>0</v>
      </c>
      <c r="DO40" s="67"/>
      <c r="DP40" s="66"/>
      <c r="DZ40" s="133">
        <f t="shared" si="67"/>
        <v>0</v>
      </c>
      <c r="EA40" s="133">
        <f t="shared" si="68"/>
        <v>0</v>
      </c>
      <c r="EB40" s="133">
        <f t="shared" si="69"/>
        <v>0</v>
      </c>
      <c r="EC40" s="133">
        <f t="shared" si="70"/>
        <v>0</v>
      </c>
      <c r="ED40" s="79"/>
      <c r="EE40" s="79"/>
      <c r="EF40" s="86">
        <f t="shared" si="4"/>
        <v>0</v>
      </c>
      <c r="EG40" s="86">
        <f t="shared" si="5"/>
        <v>0</v>
      </c>
      <c r="EH40" s="86">
        <f t="shared" si="71"/>
        <v>0</v>
      </c>
      <c r="EI40" s="20">
        <f t="shared" si="72"/>
        <v>0</v>
      </c>
      <c r="EJ40" s="20">
        <f t="shared" si="72"/>
        <v>0</v>
      </c>
      <c r="EK40" s="1">
        <f t="shared" si="73"/>
        <v>0</v>
      </c>
      <c r="EL40" s="20">
        <f t="shared" si="74"/>
        <v>0</v>
      </c>
      <c r="EM40" s="20">
        <f t="shared" si="75"/>
        <v>0</v>
      </c>
      <c r="EN40" s="1">
        <f t="shared" si="76"/>
        <v>0</v>
      </c>
      <c r="EO40" s="1">
        <f t="shared" si="6"/>
        <v>0</v>
      </c>
      <c r="EP40" s="1">
        <f t="shared" si="77"/>
        <v>0</v>
      </c>
      <c r="EQ40" s="1">
        <f t="shared" si="7"/>
        <v>0</v>
      </c>
      <c r="ER40" s="20">
        <f t="shared" si="78"/>
        <v>0</v>
      </c>
      <c r="ES40" s="20"/>
      <c r="ET40" s="92">
        <f t="shared" si="8"/>
        <v>0</v>
      </c>
      <c r="EU40" s="1">
        <f t="shared" si="9"/>
        <v>0</v>
      </c>
      <c r="EV40" s="1"/>
      <c r="EW40" s="92">
        <f t="shared" si="10"/>
        <v>0</v>
      </c>
      <c r="EX40" s="133">
        <f>SUM(EP40:EV40)-ET40+EB40+FB40</f>
        <v>0</v>
      </c>
      <c r="EY40" s="134">
        <f t="shared" si="79"/>
        <v>0</v>
      </c>
      <c r="EZ40" s="1"/>
      <c r="FA40" s="1">
        <f t="shared" si="80"/>
        <v>0</v>
      </c>
      <c r="FB40" s="1">
        <f t="shared" si="81"/>
        <v>0</v>
      </c>
      <c r="FC40" s="92">
        <f t="shared" si="82"/>
        <v>0</v>
      </c>
      <c r="FD40" s="136">
        <f t="shared" si="83"/>
        <v>0</v>
      </c>
      <c r="FF40" s="151"/>
      <c r="FG40" s="151"/>
      <c r="FH40" s="152"/>
      <c r="FJ40" s="1">
        <f t="shared" si="84"/>
        <v>0</v>
      </c>
      <c r="FK40" s="1">
        <f t="shared" si="84"/>
        <v>0</v>
      </c>
      <c r="FL40" s="1">
        <f t="shared" si="85"/>
        <v>0</v>
      </c>
      <c r="FM40" s="20">
        <f t="shared" si="86"/>
        <v>0</v>
      </c>
      <c r="FN40" s="20">
        <f t="shared" si="86"/>
        <v>0</v>
      </c>
      <c r="FO40" s="20">
        <f t="shared" si="87"/>
        <v>0</v>
      </c>
      <c r="FP40" s="20">
        <f t="shared" si="88"/>
        <v>0</v>
      </c>
      <c r="FQ40" s="20">
        <f t="shared" si="89"/>
        <v>0</v>
      </c>
      <c r="FR40" s="20">
        <f t="shared" si="90"/>
        <v>0</v>
      </c>
      <c r="FS40" s="138">
        <f t="shared" si="11"/>
        <v>0</v>
      </c>
      <c r="FT40" s="138">
        <f t="shared" si="91"/>
        <v>0</v>
      </c>
      <c r="FU40" s="20">
        <f t="shared" si="12"/>
        <v>0</v>
      </c>
      <c r="FV40" s="138">
        <f t="shared" si="92"/>
        <v>0</v>
      </c>
      <c r="FW40" s="87"/>
      <c r="FX40" s="92">
        <f t="shared" si="13"/>
        <v>0</v>
      </c>
      <c r="FY40" s="1">
        <f t="shared" si="14"/>
        <v>0</v>
      </c>
      <c r="FZ40" s="80"/>
      <c r="GA40" s="92">
        <f t="shared" si="15"/>
        <v>0</v>
      </c>
      <c r="GB40" s="137">
        <f>SUM(FT40:FZ40)-FX40+GF40+EC40</f>
        <v>0</v>
      </c>
      <c r="GC40" s="134">
        <f t="shared" si="93"/>
        <v>0</v>
      </c>
      <c r="GD40" s="1"/>
      <c r="GE40" s="1">
        <f t="shared" si="94"/>
        <v>0</v>
      </c>
      <c r="GF40" s="1">
        <f t="shared" si="95"/>
        <v>0</v>
      </c>
      <c r="GG40" s="92">
        <f t="shared" si="96"/>
        <v>0</v>
      </c>
      <c r="GH40" s="136">
        <f t="shared" si="97"/>
        <v>0</v>
      </c>
    </row>
    <row r="41" spans="9:190" ht="16.5">
      <c r="I41" s="1">
        <f t="shared" si="16"/>
        <v>0</v>
      </c>
      <c r="J41" s="1">
        <f t="shared" si="17"/>
        <v>0</v>
      </c>
      <c r="K41" s="1">
        <f t="shared" si="18"/>
        <v>0</v>
      </c>
      <c r="L41" s="1">
        <f t="shared" si="19"/>
        <v>0</v>
      </c>
      <c r="M41" s="1">
        <f t="shared" si="20"/>
        <v>0</v>
      </c>
      <c r="N41" s="20">
        <f t="shared" si="21"/>
        <v>0</v>
      </c>
      <c r="O41" s="1">
        <f t="shared" si="22"/>
        <v>0</v>
      </c>
      <c r="P41" s="92">
        <f t="shared" si="23"/>
        <v>0</v>
      </c>
      <c r="Q41" s="1">
        <f t="shared" si="24"/>
        <v>0</v>
      </c>
      <c r="R41" s="1">
        <f t="shared" si="25"/>
        <v>0</v>
      </c>
      <c r="S41" s="92">
        <f t="shared" si="26"/>
        <v>0</v>
      </c>
      <c r="T41" s="133">
        <f t="shared" si="27"/>
        <v>0</v>
      </c>
      <c r="U41" s="134">
        <f t="shared" si="28"/>
        <v>0</v>
      </c>
      <c r="V41" s="1">
        <f t="shared" si="29"/>
        <v>0</v>
      </c>
      <c r="W41" s="1">
        <f t="shared" si="0"/>
        <v>0</v>
      </c>
      <c r="X41" s="1">
        <f t="shared" si="1"/>
        <v>0</v>
      </c>
      <c r="Y41" s="92">
        <f t="shared" si="30"/>
        <v>0</v>
      </c>
      <c r="Z41" s="136">
        <f t="shared" si="31"/>
        <v>0</v>
      </c>
      <c r="AA41" s="1">
        <f t="shared" si="32"/>
        <v>0</v>
      </c>
      <c r="AB41" s="1">
        <f t="shared" si="33"/>
        <v>0</v>
      </c>
      <c r="AC41" s="1">
        <f t="shared" si="34"/>
        <v>0</v>
      </c>
      <c r="AD41" s="1">
        <f t="shared" si="35"/>
        <v>0</v>
      </c>
      <c r="AE41" s="1">
        <f t="shared" si="36"/>
        <v>0</v>
      </c>
      <c r="AF41" s="20">
        <f t="shared" si="37"/>
        <v>0</v>
      </c>
      <c r="AG41" s="1">
        <f t="shared" si="38"/>
        <v>0</v>
      </c>
      <c r="AH41" s="92">
        <f t="shared" si="39"/>
        <v>0</v>
      </c>
      <c r="AI41" s="1">
        <f t="shared" si="40"/>
        <v>0</v>
      </c>
      <c r="AJ41" s="1">
        <f t="shared" si="41"/>
        <v>0</v>
      </c>
      <c r="AK41" s="92">
        <f t="shared" si="42"/>
        <v>0</v>
      </c>
      <c r="AL41" s="133">
        <f t="shared" si="43"/>
        <v>0</v>
      </c>
      <c r="AM41" s="134">
        <f t="shared" si="44"/>
        <v>0</v>
      </c>
      <c r="AN41" s="1">
        <f t="shared" si="45"/>
        <v>0</v>
      </c>
      <c r="AO41" s="1">
        <f t="shared" si="2"/>
        <v>0</v>
      </c>
      <c r="AP41" s="1">
        <f t="shared" si="3"/>
        <v>0</v>
      </c>
      <c r="AQ41" s="92">
        <f t="shared" si="46"/>
        <v>0</v>
      </c>
      <c r="AR41" s="136">
        <f t="shared" si="47"/>
        <v>0</v>
      </c>
      <c r="AY41" s="6"/>
      <c r="AZ41" s="6"/>
      <c r="BA41" s="6"/>
      <c r="BB41" s="6"/>
      <c r="BC41" s="6"/>
      <c r="BE41" s="6"/>
      <c r="BF41" s="6"/>
      <c r="BG41" s="6"/>
      <c r="BH41" s="6"/>
      <c r="BI41" s="6"/>
      <c r="BJ41" s="7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61">
        <f t="shared" si="48"/>
        <v>0</v>
      </c>
      <c r="CR41" s="61">
        <f t="shared" si="48"/>
        <v>0</v>
      </c>
      <c r="CS41" s="62">
        <f t="shared" si="49"/>
        <v>0</v>
      </c>
      <c r="CT41" s="61">
        <f t="shared" si="50"/>
        <v>0</v>
      </c>
      <c r="CU41" s="61">
        <f t="shared" si="50"/>
        <v>0</v>
      </c>
      <c r="CV41" s="62">
        <f t="shared" si="51"/>
        <v>0</v>
      </c>
      <c r="CW41" s="62">
        <f t="shared" si="52"/>
        <v>0</v>
      </c>
      <c r="CX41" s="62">
        <f t="shared" si="53"/>
        <v>0</v>
      </c>
      <c r="CY41" s="63">
        <f t="shared" si="54"/>
        <v>0</v>
      </c>
      <c r="CZ41" s="64">
        <f t="shared" si="55"/>
        <v>0</v>
      </c>
      <c r="DA41" s="64">
        <f t="shared" si="55"/>
        <v>0</v>
      </c>
      <c r="DB41" s="62">
        <f t="shared" si="56"/>
        <v>0</v>
      </c>
      <c r="DC41" s="64">
        <f t="shared" si="57"/>
        <v>0</v>
      </c>
      <c r="DD41" s="64">
        <f t="shared" si="57"/>
        <v>0</v>
      </c>
      <c r="DE41" s="62">
        <f t="shared" si="58"/>
        <v>0</v>
      </c>
      <c r="DF41" s="64">
        <f t="shared" si="59"/>
        <v>0</v>
      </c>
      <c r="DG41" s="64">
        <f t="shared" si="59"/>
        <v>0</v>
      </c>
      <c r="DH41" s="62">
        <f t="shared" si="60"/>
        <v>0</v>
      </c>
      <c r="DI41" s="65">
        <f t="shared" si="61"/>
        <v>0</v>
      </c>
      <c r="DJ41" s="65">
        <f t="shared" si="62"/>
        <v>0</v>
      </c>
      <c r="DK41" s="65">
        <f t="shared" si="63"/>
        <v>0</v>
      </c>
      <c r="DL41" s="65">
        <f t="shared" si="64"/>
        <v>0</v>
      </c>
      <c r="DM41" s="65">
        <f t="shared" si="65"/>
        <v>0</v>
      </c>
      <c r="DN41" s="65">
        <f t="shared" si="66"/>
        <v>0</v>
      </c>
      <c r="DO41" s="67"/>
      <c r="DP41" s="66"/>
      <c r="DZ41" s="133">
        <f t="shared" si="67"/>
        <v>0</v>
      </c>
      <c r="EA41" s="133">
        <f t="shared" si="68"/>
        <v>0</v>
      </c>
      <c r="EB41" s="133">
        <f t="shared" si="69"/>
        <v>0</v>
      </c>
      <c r="EC41" s="133">
        <f t="shared" si="70"/>
        <v>0</v>
      </c>
      <c r="ED41" s="79"/>
      <c r="EE41" s="79"/>
      <c r="EF41" s="86">
        <f t="shared" si="4"/>
        <v>0</v>
      </c>
      <c r="EG41" s="86">
        <f t="shared" si="5"/>
        <v>0</v>
      </c>
      <c r="EH41" s="86">
        <f t="shared" si="71"/>
        <v>0</v>
      </c>
      <c r="EI41" s="20">
        <f t="shared" si="72"/>
        <v>0</v>
      </c>
      <c r="EJ41" s="20">
        <f t="shared" si="72"/>
        <v>0</v>
      </c>
      <c r="EK41" s="1">
        <f t="shared" si="73"/>
        <v>0</v>
      </c>
      <c r="EL41" s="20">
        <f t="shared" si="74"/>
        <v>0</v>
      </c>
      <c r="EM41" s="20">
        <f t="shared" si="75"/>
        <v>0</v>
      </c>
      <c r="EN41" s="1">
        <f t="shared" si="76"/>
        <v>0</v>
      </c>
      <c r="EO41" s="1">
        <f t="shared" si="6"/>
        <v>0</v>
      </c>
      <c r="EP41" s="1">
        <f t="shared" si="77"/>
        <v>0</v>
      </c>
      <c r="EQ41" s="1">
        <f t="shared" si="7"/>
        <v>0</v>
      </c>
      <c r="ER41" s="20">
        <f t="shared" si="78"/>
        <v>0</v>
      </c>
      <c r="ES41" s="20"/>
      <c r="ET41" s="92">
        <f t="shared" si="8"/>
        <v>0</v>
      </c>
      <c r="EU41" s="1">
        <f t="shared" si="9"/>
        <v>0</v>
      </c>
      <c r="EV41" s="1"/>
      <c r="EW41" s="92">
        <f t="shared" si="10"/>
        <v>0</v>
      </c>
      <c r="EX41" s="133">
        <f>SUM(EP41:EV41)-ET41+EB41+FB41</f>
        <v>0</v>
      </c>
      <c r="EY41" s="134">
        <f t="shared" si="79"/>
        <v>0</v>
      </c>
      <c r="EZ41" s="1"/>
      <c r="FA41" s="1">
        <f t="shared" si="80"/>
        <v>0</v>
      </c>
      <c r="FB41" s="1">
        <f t="shared" si="81"/>
        <v>0</v>
      </c>
      <c r="FC41" s="92">
        <f t="shared" si="82"/>
        <v>0</v>
      </c>
      <c r="FD41" s="136">
        <f t="shared" si="83"/>
        <v>0</v>
      </c>
      <c r="FF41" s="151"/>
      <c r="FG41" s="151"/>
      <c r="FH41" s="152"/>
      <c r="FJ41" s="1">
        <f t="shared" si="84"/>
        <v>0</v>
      </c>
      <c r="FK41" s="1">
        <f t="shared" si="84"/>
        <v>0</v>
      </c>
      <c r="FL41" s="1">
        <f t="shared" si="85"/>
        <v>0</v>
      </c>
      <c r="FM41" s="20">
        <f t="shared" si="86"/>
        <v>0</v>
      </c>
      <c r="FN41" s="20">
        <f t="shared" si="86"/>
        <v>0</v>
      </c>
      <c r="FO41" s="20">
        <f t="shared" si="87"/>
        <v>0</v>
      </c>
      <c r="FP41" s="20">
        <f t="shared" si="88"/>
        <v>0</v>
      </c>
      <c r="FQ41" s="20">
        <f t="shared" si="89"/>
        <v>0</v>
      </c>
      <c r="FR41" s="20">
        <f t="shared" si="90"/>
        <v>0</v>
      </c>
      <c r="FS41" s="138">
        <f t="shared" si="11"/>
        <v>0</v>
      </c>
      <c r="FT41" s="138">
        <f t="shared" si="91"/>
        <v>0</v>
      </c>
      <c r="FU41" s="20">
        <f t="shared" si="12"/>
        <v>0</v>
      </c>
      <c r="FV41" s="138">
        <f t="shared" si="92"/>
        <v>0</v>
      </c>
      <c r="FW41" s="87"/>
      <c r="FX41" s="92">
        <f t="shared" si="13"/>
        <v>0</v>
      </c>
      <c r="FY41" s="1">
        <f t="shared" si="14"/>
        <v>0</v>
      </c>
      <c r="FZ41" s="80"/>
      <c r="GA41" s="92">
        <f t="shared" si="15"/>
        <v>0</v>
      </c>
      <c r="GB41" s="137">
        <f>SUM(FT41:FZ41)-FX41+GF41+EC41</f>
        <v>0</v>
      </c>
      <c r="GC41" s="134">
        <f t="shared" si="93"/>
        <v>0</v>
      </c>
      <c r="GD41" s="1"/>
      <c r="GE41" s="1">
        <f t="shared" si="94"/>
        <v>0</v>
      </c>
      <c r="GF41" s="1">
        <f t="shared" si="95"/>
        <v>0</v>
      </c>
      <c r="GG41" s="92">
        <f t="shared" si="96"/>
        <v>0</v>
      </c>
      <c r="GH41" s="136">
        <f t="shared" si="97"/>
        <v>0</v>
      </c>
    </row>
    <row r="42" spans="9:190" ht="16.5">
      <c r="I42" s="1">
        <f t="shared" si="16"/>
        <v>0</v>
      </c>
      <c r="J42" s="1">
        <f t="shared" si="17"/>
        <v>0</v>
      </c>
      <c r="K42" s="1">
        <f t="shared" si="18"/>
        <v>0</v>
      </c>
      <c r="L42" s="1">
        <f t="shared" si="19"/>
        <v>0</v>
      </c>
      <c r="M42" s="1">
        <f t="shared" si="20"/>
        <v>0</v>
      </c>
      <c r="N42" s="20">
        <f t="shared" si="21"/>
        <v>0</v>
      </c>
      <c r="O42" s="1">
        <f t="shared" si="22"/>
        <v>0</v>
      </c>
      <c r="P42" s="92">
        <f t="shared" si="23"/>
        <v>0</v>
      </c>
      <c r="Q42" s="1">
        <f t="shared" si="24"/>
        <v>0</v>
      </c>
      <c r="R42" s="1">
        <f t="shared" si="25"/>
        <v>0</v>
      </c>
      <c r="S42" s="92">
        <f t="shared" si="26"/>
        <v>0</v>
      </c>
      <c r="T42" s="133">
        <f t="shared" si="27"/>
        <v>0</v>
      </c>
      <c r="U42" s="134">
        <f t="shared" si="28"/>
        <v>0</v>
      </c>
      <c r="V42" s="1">
        <f t="shared" si="29"/>
        <v>0</v>
      </c>
      <c r="W42" s="1">
        <f t="shared" si="0"/>
        <v>0</v>
      </c>
      <c r="X42" s="1">
        <f t="shared" si="1"/>
        <v>0</v>
      </c>
      <c r="Y42" s="92">
        <f t="shared" si="30"/>
        <v>0</v>
      </c>
      <c r="Z42" s="136">
        <f t="shared" si="31"/>
        <v>0</v>
      </c>
      <c r="AA42" s="1">
        <f t="shared" si="32"/>
        <v>0</v>
      </c>
      <c r="AB42" s="1">
        <f t="shared" si="33"/>
        <v>0</v>
      </c>
      <c r="AC42" s="1">
        <f t="shared" si="34"/>
        <v>0</v>
      </c>
      <c r="AD42" s="1">
        <f t="shared" si="35"/>
        <v>0</v>
      </c>
      <c r="AE42" s="1">
        <f t="shared" si="36"/>
        <v>0</v>
      </c>
      <c r="AF42" s="20">
        <f t="shared" si="37"/>
        <v>0</v>
      </c>
      <c r="AG42" s="1">
        <f t="shared" si="38"/>
        <v>0</v>
      </c>
      <c r="AH42" s="92">
        <f t="shared" si="39"/>
        <v>0</v>
      </c>
      <c r="AI42" s="1">
        <f t="shared" si="40"/>
        <v>0</v>
      </c>
      <c r="AJ42" s="1">
        <f t="shared" si="41"/>
        <v>0</v>
      </c>
      <c r="AK42" s="92">
        <f t="shared" si="42"/>
        <v>0</v>
      </c>
      <c r="AL42" s="133">
        <f t="shared" si="43"/>
        <v>0</v>
      </c>
      <c r="AM42" s="134">
        <f t="shared" si="44"/>
        <v>0</v>
      </c>
      <c r="AN42" s="1">
        <f t="shared" si="45"/>
        <v>0</v>
      </c>
      <c r="AO42" s="1">
        <f t="shared" si="2"/>
        <v>0</v>
      </c>
      <c r="AP42" s="1">
        <f t="shared" si="3"/>
        <v>0</v>
      </c>
      <c r="AQ42" s="92">
        <f t="shared" si="46"/>
        <v>0</v>
      </c>
      <c r="AR42" s="136">
        <f t="shared" si="47"/>
        <v>0</v>
      </c>
      <c r="AY42" s="6"/>
      <c r="AZ42" s="6"/>
      <c r="BA42" s="6"/>
      <c r="BB42" s="6"/>
      <c r="BC42" s="6"/>
      <c r="BE42" s="6"/>
      <c r="BF42" s="6"/>
      <c r="BG42" s="6"/>
      <c r="BH42" s="6"/>
      <c r="BI42" s="6"/>
      <c r="BJ42" s="7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61">
        <f t="shared" si="48"/>
        <v>0</v>
      </c>
      <c r="CR42" s="61">
        <f t="shared" si="48"/>
        <v>0</v>
      </c>
      <c r="CS42" s="62">
        <f t="shared" si="49"/>
        <v>0</v>
      </c>
      <c r="CT42" s="61">
        <f t="shared" si="50"/>
        <v>0</v>
      </c>
      <c r="CU42" s="61">
        <f t="shared" si="50"/>
        <v>0</v>
      </c>
      <c r="CV42" s="62">
        <f t="shared" si="51"/>
        <v>0</v>
      </c>
      <c r="CW42" s="62">
        <f t="shared" si="52"/>
        <v>0</v>
      </c>
      <c r="CX42" s="62">
        <f t="shared" si="53"/>
        <v>0</v>
      </c>
      <c r="CY42" s="63">
        <f t="shared" si="54"/>
        <v>0</v>
      </c>
      <c r="CZ42" s="64">
        <f t="shared" si="55"/>
        <v>0</v>
      </c>
      <c r="DA42" s="64">
        <f t="shared" si="55"/>
        <v>0</v>
      </c>
      <c r="DB42" s="62">
        <f t="shared" si="56"/>
        <v>0</v>
      </c>
      <c r="DC42" s="64">
        <f t="shared" si="57"/>
        <v>0</v>
      </c>
      <c r="DD42" s="64">
        <f t="shared" si="57"/>
        <v>0</v>
      </c>
      <c r="DE42" s="62">
        <f t="shared" si="58"/>
        <v>0</v>
      </c>
      <c r="DF42" s="64">
        <f t="shared" si="59"/>
        <v>0</v>
      </c>
      <c r="DG42" s="64">
        <f t="shared" si="59"/>
        <v>0</v>
      </c>
      <c r="DH42" s="62">
        <f t="shared" si="60"/>
        <v>0</v>
      </c>
      <c r="DI42" s="65">
        <f t="shared" si="61"/>
        <v>0</v>
      </c>
      <c r="DJ42" s="65">
        <f t="shared" si="62"/>
        <v>0</v>
      </c>
      <c r="DK42" s="65">
        <f t="shared" si="63"/>
        <v>0</v>
      </c>
      <c r="DL42" s="65">
        <f t="shared" si="64"/>
        <v>0</v>
      </c>
      <c r="DM42" s="65">
        <f t="shared" si="65"/>
        <v>0</v>
      </c>
      <c r="DN42" s="65">
        <f t="shared" si="66"/>
        <v>0</v>
      </c>
      <c r="DO42" s="67"/>
      <c r="DP42" s="66"/>
      <c r="DZ42" s="133">
        <f t="shared" si="67"/>
        <v>0</v>
      </c>
      <c r="EA42" s="133">
        <f t="shared" si="68"/>
        <v>0</v>
      </c>
      <c r="EB42" s="133">
        <f t="shared" si="69"/>
        <v>0</v>
      </c>
      <c r="EC42" s="133">
        <f t="shared" si="70"/>
        <v>0</v>
      </c>
      <c r="ED42" s="79"/>
      <c r="EE42" s="79"/>
      <c r="EF42" s="86">
        <f t="shared" si="4"/>
        <v>0</v>
      </c>
      <c r="EG42" s="86">
        <f t="shared" si="5"/>
        <v>0</v>
      </c>
      <c r="EH42" s="86">
        <f t="shared" si="71"/>
        <v>0</v>
      </c>
      <c r="EI42" s="20">
        <f t="shared" si="72"/>
        <v>0</v>
      </c>
      <c r="EJ42" s="20">
        <f t="shared" si="72"/>
        <v>0</v>
      </c>
      <c r="EK42" s="1">
        <f t="shared" si="73"/>
        <v>0</v>
      </c>
      <c r="EL42" s="20">
        <f t="shared" si="74"/>
        <v>0</v>
      </c>
      <c r="EM42" s="20">
        <f t="shared" si="75"/>
        <v>0</v>
      </c>
      <c r="EN42" s="1">
        <f t="shared" si="76"/>
        <v>0</v>
      </c>
      <c r="EO42" s="1">
        <f t="shared" si="6"/>
        <v>0</v>
      </c>
      <c r="EP42" s="1">
        <f t="shared" si="77"/>
        <v>0</v>
      </c>
      <c r="EQ42" s="1">
        <f t="shared" si="7"/>
        <v>0</v>
      </c>
      <c r="ER42" s="20">
        <f t="shared" si="78"/>
        <v>0</v>
      </c>
      <c r="ES42" s="20"/>
      <c r="ET42" s="92">
        <f t="shared" si="8"/>
        <v>0</v>
      </c>
      <c r="EU42" s="1">
        <f t="shared" si="9"/>
        <v>0</v>
      </c>
      <c r="EV42" s="1"/>
      <c r="EW42" s="92">
        <f t="shared" si="10"/>
        <v>0</v>
      </c>
      <c r="EX42" s="133">
        <f>SUM(EP42:EV42)-ET42+EB42+FB42</f>
        <v>0</v>
      </c>
      <c r="EY42" s="134">
        <f t="shared" si="79"/>
        <v>0</v>
      </c>
      <c r="EZ42" s="1"/>
      <c r="FA42" s="1">
        <f t="shared" si="80"/>
        <v>0</v>
      </c>
      <c r="FB42" s="1">
        <f t="shared" si="81"/>
        <v>0</v>
      </c>
      <c r="FC42" s="92">
        <f t="shared" si="82"/>
        <v>0</v>
      </c>
      <c r="FD42" s="136">
        <f t="shared" si="83"/>
        <v>0</v>
      </c>
      <c r="FF42" s="151"/>
      <c r="FG42" s="151"/>
      <c r="FH42" s="152"/>
      <c r="FJ42" s="1">
        <f t="shared" si="84"/>
        <v>0</v>
      </c>
      <c r="FK42" s="1">
        <f t="shared" si="84"/>
        <v>0</v>
      </c>
      <c r="FL42" s="1">
        <f t="shared" si="85"/>
        <v>0</v>
      </c>
      <c r="FM42" s="20">
        <f t="shared" si="86"/>
        <v>0</v>
      </c>
      <c r="FN42" s="20">
        <f t="shared" si="86"/>
        <v>0</v>
      </c>
      <c r="FO42" s="20">
        <f t="shared" si="87"/>
        <v>0</v>
      </c>
      <c r="FP42" s="20">
        <f t="shared" si="88"/>
        <v>0</v>
      </c>
      <c r="FQ42" s="20">
        <f t="shared" si="89"/>
        <v>0</v>
      </c>
      <c r="FR42" s="20">
        <f t="shared" si="90"/>
        <v>0</v>
      </c>
      <c r="FS42" s="138">
        <f t="shared" si="11"/>
        <v>0</v>
      </c>
      <c r="FT42" s="138">
        <f t="shared" si="91"/>
        <v>0</v>
      </c>
      <c r="FU42" s="20">
        <f t="shared" si="12"/>
        <v>0</v>
      </c>
      <c r="FV42" s="138">
        <f t="shared" si="92"/>
        <v>0</v>
      </c>
      <c r="FW42" s="87"/>
      <c r="FX42" s="92">
        <f t="shared" si="13"/>
        <v>0</v>
      </c>
      <c r="FY42" s="1">
        <f t="shared" si="14"/>
        <v>0</v>
      </c>
      <c r="FZ42" s="80"/>
      <c r="GA42" s="92">
        <f t="shared" si="15"/>
        <v>0</v>
      </c>
      <c r="GB42" s="137">
        <f>SUM(FT42:FZ42)-FX42+GF42+EC42</f>
        <v>0</v>
      </c>
      <c r="GC42" s="134">
        <f t="shared" si="93"/>
        <v>0</v>
      </c>
      <c r="GD42" s="1"/>
      <c r="GE42" s="1">
        <f t="shared" si="94"/>
        <v>0</v>
      </c>
      <c r="GF42" s="1">
        <f t="shared" si="95"/>
        <v>0</v>
      </c>
      <c r="GG42" s="92">
        <f t="shared" si="96"/>
        <v>0</v>
      </c>
      <c r="GH42" s="136">
        <f t="shared" si="97"/>
        <v>0</v>
      </c>
    </row>
    <row r="43" spans="9:190" ht="16.5">
      <c r="I43" s="1">
        <f t="shared" si="16"/>
        <v>0</v>
      </c>
      <c r="J43" s="1">
        <f t="shared" si="17"/>
        <v>0</v>
      </c>
      <c r="K43" s="1">
        <f t="shared" si="18"/>
        <v>0</v>
      </c>
      <c r="L43" s="1">
        <f t="shared" si="19"/>
        <v>0</v>
      </c>
      <c r="M43" s="1">
        <f t="shared" si="20"/>
        <v>0</v>
      </c>
      <c r="N43" s="20">
        <f t="shared" si="21"/>
        <v>0</v>
      </c>
      <c r="O43" s="1">
        <f t="shared" si="22"/>
        <v>0</v>
      </c>
      <c r="P43" s="92">
        <f t="shared" si="23"/>
        <v>0</v>
      </c>
      <c r="Q43" s="1">
        <f t="shared" si="24"/>
        <v>0</v>
      </c>
      <c r="R43" s="1">
        <f t="shared" si="25"/>
        <v>0</v>
      </c>
      <c r="S43" s="92">
        <f t="shared" si="26"/>
        <v>0</v>
      </c>
      <c r="T43" s="133">
        <f t="shared" si="27"/>
        <v>0</v>
      </c>
      <c r="U43" s="134">
        <f t="shared" si="28"/>
        <v>0</v>
      </c>
      <c r="V43" s="1">
        <f t="shared" si="29"/>
        <v>0</v>
      </c>
      <c r="W43" s="1">
        <f t="shared" si="0"/>
        <v>0</v>
      </c>
      <c r="X43" s="1">
        <f t="shared" si="1"/>
        <v>0</v>
      </c>
      <c r="Y43" s="92">
        <f t="shared" si="30"/>
        <v>0</v>
      </c>
      <c r="Z43" s="136">
        <f t="shared" si="31"/>
        <v>0</v>
      </c>
      <c r="AA43" s="1">
        <f t="shared" si="32"/>
        <v>0</v>
      </c>
      <c r="AB43" s="1">
        <f t="shared" si="33"/>
        <v>0</v>
      </c>
      <c r="AC43" s="1">
        <f t="shared" si="34"/>
        <v>0</v>
      </c>
      <c r="AD43" s="1">
        <f t="shared" si="35"/>
        <v>0</v>
      </c>
      <c r="AE43" s="1">
        <f t="shared" si="36"/>
        <v>0</v>
      </c>
      <c r="AF43" s="20">
        <f t="shared" si="37"/>
        <v>0</v>
      </c>
      <c r="AG43" s="1">
        <f t="shared" si="38"/>
        <v>0</v>
      </c>
      <c r="AH43" s="92">
        <f t="shared" si="39"/>
        <v>0</v>
      </c>
      <c r="AI43" s="1">
        <f t="shared" si="40"/>
        <v>0</v>
      </c>
      <c r="AJ43" s="1">
        <f t="shared" si="41"/>
        <v>0</v>
      </c>
      <c r="AK43" s="92">
        <f t="shared" si="42"/>
        <v>0</v>
      </c>
      <c r="AL43" s="133">
        <f t="shared" si="43"/>
        <v>0</v>
      </c>
      <c r="AM43" s="134">
        <f t="shared" si="44"/>
        <v>0</v>
      </c>
      <c r="AN43" s="1">
        <f t="shared" si="45"/>
        <v>0</v>
      </c>
      <c r="AO43" s="1">
        <f t="shared" si="2"/>
        <v>0</v>
      </c>
      <c r="AP43" s="1">
        <f t="shared" si="3"/>
        <v>0</v>
      </c>
      <c r="AQ43" s="92">
        <f t="shared" si="46"/>
        <v>0</v>
      </c>
      <c r="AR43" s="136">
        <f t="shared" si="47"/>
        <v>0</v>
      </c>
      <c r="AY43" s="6"/>
      <c r="AZ43" s="6"/>
      <c r="BA43" s="6"/>
      <c r="BB43" s="6"/>
      <c r="BC43" s="6"/>
      <c r="BE43" s="6"/>
      <c r="BF43" s="6"/>
      <c r="BG43" s="6"/>
      <c r="BH43" s="6"/>
      <c r="BI43" s="6"/>
      <c r="BJ43" s="7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61">
        <f t="shared" si="48"/>
        <v>0</v>
      </c>
      <c r="CR43" s="61">
        <f t="shared" si="48"/>
        <v>0</v>
      </c>
      <c r="CS43" s="62">
        <f t="shared" si="49"/>
        <v>0</v>
      </c>
      <c r="CT43" s="61">
        <f t="shared" si="50"/>
        <v>0</v>
      </c>
      <c r="CU43" s="61">
        <f t="shared" si="50"/>
        <v>0</v>
      </c>
      <c r="CV43" s="62">
        <f t="shared" si="51"/>
        <v>0</v>
      </c>
      <c r="CW43" s="62">
        <f t="shared" si="52"/>
        <v>0</v>
      </c>
      <c r="CX43" s="62">
        <f t="shared" si="53"/>
        <v>0</v>
      </c>
      <c r="CY43" s="63">
        <f t="shared" si="54"/>
        <v>0</v>
      </c>
      <c r="CZ43" s="64">
        <f t="shared" si="55"/>
        <v>0</v>
      </c>
      <c r="DA43" s="64">
        <f t="shared" si="55"/>
        <v>0</v>
      </c>
      <c r="DB43" s="62">
        <f t="shared" si="56"/>
        <v>0</v>
      </c>
      <c r="DC43" s="64">
        <f t="shared" si="57"/>
        <v>0</v>
      </c>
      <c r="DD43" s="64">
        <f t="shared" si="57"/>
        <v>0</v>
      </c>
      <c r="DE43" s="62">
        <f t="shared" si="58"/>
        <v>0</v>
      </c>
      <c r="DF43" s="64">
        <f t="shared" si="59"/>
        <v>0</v>
      </c>
      <c r="DG43" s="64">
        <f t="shared" si="59"/>
        <v>0</v>
      </c>
      <c r="DH43" s="62">
        <f t="shared" si="60"/>
        <v>0</v>
      </c>
      <c r="DI43" s="65">
        <f t="shared" si="61"/>
        <v>0</v>
      </c>
      <c r="DJ43" s="65">
        <f t="shared" si="62"/>
        <v>0</v>
      </c>
      <c r="DK43" s="65">
        <f t="shared" si="63"/>
        <v>0</v>
      </c>
      <c r="DL43" s="65">
        <f t="shared" si="64"/>
        <v>0</v>
      </c>
      <c r="DM43" s="65">
        <f t="shared" si="65"/>
        <v>0</v>
      </c>
      <c r="DN43" s="65">
        <f t="shared" si="66"/>
        <v>0</v>
      </c>
      <c r="DO43" s="67"/>
      <c r="DP43" s="66"/>
      <c r="DZ43" s="133">
        <f t="shared" si="67"/>
        <v>0</v>
      </c>
      <c r="EA43" s="133">
        <f t="shared" si="68"/>
        <v>0</v>
      </c>
      <c r="EB43" s="133">
        <f t="shared" si="69"/>
        <v>0</v>
      </c>
      <c r="EC43" s="133">
        <f t="shared" si="70"/>
        <v>0</v>
      </c>
      <c r="ED43" s="79"/>
      <c r="EE43" s="79"/>
      <c r="EF43" s="86">
        <f t="shared" si="4"/>
        <v>0</v>
      </c>
      <c r="EG43" s="86">
        <f t="shared" si="5"/>
        <v>0</v>
      </c>
      <c r="EH43" s="86">
        <f t="shared" si="71"/>
        <v>0</v>
      </c>
      <c r="EI43" s="20">
        <f t="shared" si="72"/>
        <v>0</v>
      </c>
      <c r="EJ43" s="20">
        <f t="shared" si="72"/>
        <v>0</v>
      </c>
      <c r="EK43" s="1">
        <f t="shared" si="73"/>
        <v>0</v>
      </c>
      <c r="EL43" s="20">
        <f t="shared" si="74"/>
        <v>0</v>
      </c>
      <c r="EM43" s="20">
        <f t="shared" si="75"/>
        <v>0</v>
      </c>
      <c r="EN43" s="1">
        <f t="shared" si="76"/>
        <v>0</v>
      </c>
      <c r="EO43" s="1">
        <f t="shared" si="6"/>
        <v>0</v>
      </c>
      <c r="EP43" s="1">
        <f t="shared" si="77"/>
        <v>0</v>
      </c>
      <c r="EQ43" s="1">
        <f t="shared" si="7"/>
        <v>0</v>
      </c>
      <c r="ER43" s="20">
        <f t="shared" si="78"/>
        <v>0</v>
      </c>
      <c r="ES43" s="20"/>
      <c r="ET43" s="92">
        <f t="shared" si="8"/>
        <v>0</v>
      </c>
      <c r="EU43" s="1">
        <f t="shared" si="9"/>
        <v>0</v>
      </c>
      <c r="EV43" s="1"/>
      <c r="EW43" s="92">
        <f t="shared" si="10"/>
        <v>0</v>
      </c>
      <c r="EX43" s="133">
        <f>SUM(EP43:EV43)-ET43+EB43+FB43</f>
        <v>0</v>
      </c>
      <c r="EY43" s="134">
        <f t="shared" si="79"/>
        <v>0</v>
      </c>
      <c r="EZ43" s="1"/>
      <c r="FA43" s="1">
        <f t="shared" si="80"/>
        <v>0</v>
      </c>
      <c r="FB43" s="1">
        <f t="shared" si="81"/>
        <v>0</v>
      </c>
      <c r="FC43" s="92">
        <f t="shared" si="82"/>
        <v>0</v>
      </c>
      <c r="FD43" s="136">
        <f t="shared" si="83"/>
        <v>0</v>
      </c>
      <c r="FF43" s="151"/>
      <c r="FG43" s="151"/>
      <c r="FH43" s="152"/>
      <c r="FJ43" s="1">
        <f t="shared" si="84"/>
        <v>0</v>
      </c>
      <c r="FK43" s="1">
        <f t="shared" si="84"/>
        <v>0</v>
      </c>
      <c r="FL43" s="1">
        <f t="shared" si="85"/>
        <v>0</v>
      </c>
      <c r="FM43" s="20">
        <f t="shared" si="86"/>
        <v>0</v>
      </c>
      <c r="FN43" s="20">
        <f t="shared" si="86"/>
        <v>0</v>
      </c>
      <c r="FO43" s="20">
        <f t="shared" si="87"/>
        <v>0</v>
      </c>
      <c r="FP43" s="20">
        <f t="shared" si="88"/>
        <v>0</v>
      </c>
      <c r="FQ43" s="20">
        <f t="shared" si="89"/>
        <v>0</v>
      </c>
      <c r="FR43" s="20">
        <f t="shared" si="90"/>
        <v>0</v>
      </c>
      <c r="FS43" s="138">
        <f t="shared" si="11"/>
        <v>0</v>
      </c>
      <c r="FT43" s="138">
        <f t="shared" si="91"/>
        <v>0</v>
      </c>
      <c r="FU43" s="20">
        <f t="shared" si="12"/>
        <v>0</v>
      </c>
      <c r="FV43" s="138">
        <f t="shared" si="92"/>
        <v>0</v>
      </c>
      <c r="FW43" s="87"/>
      <c r="FX43" s="92">
        <f t="shared" si="13"/>
        <v>0</v>
      </c>
      <c r="FY43" s="1">
        <f t="shared" si="14"/>
        <v>0</v>
      </c>
      <c r="FZ43" s="80"/>
      <c r="GA43" s="92">
        <f t="shared" si="15"/>
        <v>0</v>
      </c>
      <c r="GB43" s="137">
        <f>SUM(FT43:FZ43)-FX43+GF43+EC43</f>
        <v>0</v>
      </c>
      <c r="GC43" s="134">
        <f t="shared" si="93"/>
        <v>0</v>
      </c>
      <c r="GD43" s="1"/>
      <c r="GE43" s="1">
        <f t="shared" si="94"/>
        <v>0</v>
      </c>
      <c r="GF43" s="1">
        <f t="shared" si="95"/>
        <v>0</v>
      </c>
      <c r="GG43" s="92">
        <f t="shared" si="96"/>
        <v>0</v>
      </c>
      <c r="GH43" s="136">
        <f t="shared" si="97"/>
        <v>0</v>
      </c>
    </row>
    <row r="44" spans="9:190" ht="16.5">
      <c r="I44" s="1">
        <f t="shared" si="16"/>
        <v>0</v>
      </c>
      <c r="J44" s="1">
        <f t="shared" si="17"/>
        <v>0</v>
      </c>
      <c r="K44" s="1">
        <f t="shared" si="18"/>
        <v>0</v>
      </c>
      <c r="L44" s="1">
        <f t="shared" si="19"/>
        <v>0</v>
      </c>
      <c r="M44" s="1">
        <f t="shared" si="20"/>
        <v>0</v>
      </c>
      <c r="N44" s="20">
        <f t="shared" si="21"/>
        <v>0</v>
      </c>
      <c r="O44" s="1">
        <f t="shared" si="22"/>
        <v>0</v>
      </c>
      <c r="P44" s="92">
        <f t="shared" si="23"/>
        <v>0</v>
      </c>
      <c r="Q44" s="1">
        <f t="shared" si="24"/>
        <v>0</v>
      </c>
      <c r="R44" s="1">
        <f t="shared" si="25"/>
        <v>0</v>
      </c>
      <c r="S44" s="92">
        <f t="shared" si="26"/>
        <v>0</v>
      </c>
      <c r="T44" s="133">
        <f t="shared" si="27"/>
        <v>0</v>
      </c>
      <c r="U44" s="134">
        <f t="shared" si="28"/>
        <v>0</v>
      </c>
      <c r="V44" s="1">
        <f t="shared" si="29"/>
        <v>0</v>
      </c>
      <c r="W44" s="1">
        <f t="shared" si="0"/>
        <v>0</v>
      </c>
      <c r="X44" s="1">
        <f t="shared" si="1"/>
        <v>0</v>
      </c>
      <c r="Y44" s="92">
        <f t="shared" si="30"/>
        <v>0</v>
      </c>
      <c r="Z44" s="136">
        <f t="shared" si="31"/>
        <v>0</v>
      </c>
      <c r="AA44" s="1">
        <f t="shared" si="32"/>
        <v>0</v>
      </c>
      <c r="AB44" s="1">
        <f t="shared" si="33"/>
        <v>0</v>
      </c>
      <c r="AC44" s="1">
        <f t="shared" si="34"/>
        <v>0</v>
      </c>
      <c r="AD44" s="1">
        <f t="shared" si="35"/>
        <v>0</v>
      </c>
      <c r="AE44" s="1">
        <f t="shared" si="36"/>
        <v>0</v>
      </c>
      <c r="AF44" s="20">
        <f t="shared" si="37"/>
        <v>0</v>
      </c>
      <c r="AG44" s="1">
        <f t="shared" si="38"/>
        <v>0</v>
      </c>
      <c r="AH44" s="92">
        <f t="shared" si="39"/>
        <v>0</v>
      </c>
      <c r="AI44" s="1">
        <f t="shared" si="40"/>
        <v>0</v>
      </c>
      <c r="AJ44" s="1">
        <f t="shared" si="41"/>
        <v>0</v>
      </c>
      <c r="AK44" s="92">
        <f t="shared" si="42"/>
        <v>0</v>
      </c>
      <c r="AL44" s="133">
        <f t="shared" si="43"/>
        <v>0</v>
      </c>
      <c r="AM44" s="134">
        <f t="shared" si="44"/>
        <v>0</v>
      </c>
      <c r="AN44" s="1">
        <f t="shared" si="45"/>
        <v>0</v>
      </c>
      <c r="AO44" s="1">
        <f t="shared" si="2"/>
        <v>0</v>
      </c>
      <c r="AP44" s="1">
        <f t="shared" si="3"/>
        <v>0</v>
      </c>
      <c r="AQ44" s="92">
        <f t="shared" si="46"/>
        <v>0</v>
      </c>
      <c r="AR44" s="136">
        <f t="shared" si="47"/>
        <v>0</v>
      </c>
      <c r="AY44" s="6"/>
      <c r="AZ44" s="6"/>
      <c r="BA44" s="6"/>
      <c r="BB44" s="6"/>
      <c r="BC44" s="6"/>
      <c r="BE44" s="6"/>
      <c r="BF44" s="6"/>
      <c r="BG44" s="6"/>
      <c r="BH44" s="6"/>
      <c r="BI44" s="6"/>
      <c r="BJ44" s="7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61">
        <f t="shared" si="48"/>
        <v>0</v>
      </c>
      <c r="CR44" s="61">
        <f t="shared" si="48"/>
        <v>0</v>
      </c>
      <c r="CS44" s="62">
        <f t="shared" si="49"/>
        <v>0</v>
      </c>
      <c r="CT44" s="61">
        <f t="shared" si="50"/>
        <v>0</v>
      </c>
      <c r="CU44" s="61">
        <f t="shared" si="50"/>
        <v>0</v>
      </c>
      <c r="CV44" s="62">
        <f t="shared" si="51"/>
        <v>0</v>
      </c>
      <c r="CW44" s="62">
        <f t="shared" si="52"/>
        <v>0</v>
      </c>
      <c r="CX44" s="62">
        <f t="shared" si="53"/>
        <v>0</v>
      </c>
      <c r="CY44" s="63">
        <f t="shared" si="54"/>
        <v>0</v>
      </c>
      <c r="CZ44" s="64">
        <f t="shared" si="55"/>
        <v>0</v>
      </c>
      <c r="DA44" s="64">
        <f t="shared" si="55"/>
        <v>0</v>
      </c>
      <c r="DB44" s="62">
        <f t="shared" si="56"/>
        <v>0</v>
      </c>
      <c r="DC44" s="64">
        <f t="shared" si="57"/>
        <v>0</v>
      </c>
      <c r="DD44" s="64">
        <f t="shared" si="57"/>
        <v>0</v>
      </c>
      <c r="DE44" s="62">
        <f t="shared" si="58"/>
        <v>0</v>
      </c>
      <c r="DF44" s="64">
        <f t="shared" si="59"/>
        <v>0</v>
      </c>
      <c r="DG44" s="64">
        <f t="shared" si="59"/>
        <v>0</v>
      </c>
      <c r="DH44" s="62">
        <f t="shared" si="60"/>
        <v>0</v>
      </c>
      <c r="DI44" s="65">
        <f t="shared" si="61"/>
        <v>0</v>
      </c>
      <c r="DJ44" s="65">
        <f t="shared" si="62"/>
        <v>0</v>
      </c>
      <c r="DK44" s="65">
        <f t="shared" si="63"/>
        <v>0</v>
      </c>
      <c r="DL44" s="65">
        <f t="shared" si="64"/>
        <v>0</v>
      </c>
      <c r="DM44" s="65">
        <f t="shared" si="65"/>
        <v>0</v>
      </c>
      <c r="DN44" s="65">
        <f t="shared" si="66"/>
        <v>0</v>
      </c>
      <c r="DO44" s="67"/>
      <c r="DP44" s="66"/>
      <c r="DZ44" s="133">
        <f t="shared" si="67"/>
        <v>0</v>
      </c>
      <c r="EA44" s="133">
        <f t="shared" si="68"/>
        <v>0</v>
      </c>
      <c r="EB44" s="133">
        <f t="shared" si="69"/>
        <v>0</v>
      </c>
      <c r="EC44" s="133">
        <f t="shared" si="70"/>
        <v>0</v>
      </c>
      <c r="ED44" s="79"/>
      <c r="EE44" s="79"/>
      <c r="EF44" s="86">
        <f t="shared" si="4"/>
        <v>0</v>
      </c>
      <c r="EG44" s="86">
        <f t="shared" si="5"/>
        <v>0</v>
      </c>
      <c r="EH44" s="86">
        <f t="shared" si="71"/>
        <v>0</v>
      </c>
      <c r="EI44" s="20">
        <f t="shared" si="72"/>
        <v>0</v>
      </c>
      <c r="EJ44" s="20">
        <f t="shared" si="72"/>
        <v>0</v>
      </c>
      <c r="EK44" s="1">
        <f t="shared" si="73"/>
        <v>0</v>
      </c>
      <c r="EL44" s="20">
        <f t="shared" si="74"/>
        <v>0</v>
      </c>
      <c r="EM44" s="20">
        <f t="shared" si="75"/>
        <v>0</v>
      </c>
      <c r="EN44" s="1">
        <f t="shared" si="76"/>
        <v>0</v>
      </c>
      <c r="EO44" s="1">
        <f t="shared" si="6"/>
        <v>0</v>
      </c>
      <c r="EP44" s="1">
        <f t="shared" si="77"/>
        <v>0</v>
      </c>
      <c r="EQ44" s="1">
        <f t="shared" si="7"/>
        <v>0</v>
      </c>
      <c r="ER44" s="20">
        <f t="shared" si="78"/>
        <v>0</v>
      </c>
      <c r="ES44" s="20"/>
      <c r="ET44" s="92">
        <f t="shared" si="8"/>
        <v>0</v>
      </c>
      <c r="EU44" s="1">
        <f t="shared" si="9"/>
        <v>0</v>
      </c>
      <c r="EV44" s="1"/>
      <c r="EW44" s="92">
        <f t="shared" si="10"/>
        <v>0</v>
      </c>
      <c r="EX44" s="133">
        <f>SUM(EP44:EV44)-ET44+EB44+FB44</f>
        <v>0</v>
      </c>
      <c r="EY44" s="134">
        <f t="shared" si="79"/>
        <v>0</v>
      </c>
      <c r="EZ44" s="1"/>
      <c r="FA44" s="1">
        <f t="shared" si="80"/>
        <v>0</v>
      </c>
      <c r="FB44" s="1">
        <f t="shared" si="81"/>
        <v>0</v>
      </c>
      <c r="FC44" s="92">
        <f t="shared" si="82"/>
        <v>0</v>
      </c>
      <c r="FD44" s="136">
        <f t="shared" si="83"/>
        <v>0</v>
      </c>
      <c r="FF44" s="151"/>
      <c r="FG44" s="151"/>
      <c r="FH44" s="152"/>
      <c r="FJ44" s="1">
        <f t="shared" si="84"/>
        <v>0</v>
      </c>
      <c r="FK44" s="1">
        <f t="shared" si="84"/>
        <v>0</v>
      </c>
      <c r="FL44" s="1">
        <f t="shared" si="85"/>
        <v>0</v>
      </c>
      <c r="FM44" s="20">
        <f t="shared" si="86"/>
        <v>0</v>
      </c>
      <c r="FN44" s="20">
        <f t="shared" si="86"/>
        <v>0</v>
      </c>
      <c r="FO44" s="20">
        <f t="shared" si="87"/>
        <v>0</v>
      </c>
      <c r="FP44" s="20">
        <f t="shared" si="88"/>
        <v>0</v>
      </c>
      <c r="FQ44" s="20">
        <f t="shared" si="89"/>
        <v>0</v>
      </c>
      <c r="FR44" s="20">
        <f t="shared" si="90"/>
        <v>0</v>
      </c>
      <c r="FS44" s="138">
        <f t="shared" si="11"/>
        <v>0</v>
      </c>
      <c r="FT44" s="138">
        <f t="shared" si="91"/>
        <v>0</v>
      </c>
      <c r="FU44" s="20">
        <f t="shared" si="12"/>
        <v>0</v>
      </c>
      <c r="FV44" s="138">
        <f t="shared" si="92"/>
        <v>0</v>
      </c>
      <c r="FW44" s="87"/>
      <c r="FX44" s="92">
        <f t="shared" si="13"/>
        <v>0</v>
      </c>
      <c r="FY44" s="1">
        <f t="shared" si="14"/>
        <v>0</v>
      </c>
      <c r="FZ44" s="80"/>
      <c r="GA44" s="92">
        <f t="shared" si="15"/>
        <v>0</v>
      </c>
      <c r="GB44" s="137">
        <f>SUM(FT44:FZ44)-FX44+GF44+EC44</f>
        <v>0</v>
      </c>
      <c r="GC44" s="134">
        <f t="shared" si="93"/>
        <v>0</v>
      </c>
      <c r="GD44" s="1"/>
      <c r="GE44" s="1">
        <f t="shared" si="94"/>
        <v>0</v>
      </c>
      <c r="GF44" s="1">
        <f t="shared" si="95"/>
        <v>0</v>
      </c>
      <c r="GG44" s="92">
        <f t="shared" si="96"/>
        <v>0</v>
      </c>
      <c r="GH44" s="136">
        <f t="shared" si="97"/>
        <v>0</v>
      </c>
    </row>
    <row r="45" spans="9:190" ht="16.5">
      <c r="I45" s="1">
        <f t="shared" si="16"/>
        <v>0</v>
      </c>
      <c r="J45" s="1">
        <f t="shared" si="17"/>
        <v>0</v>
      </c>
      <c r="K45" s="1">
        <f t="shared" si="18"/>
        <v>0</v>
      </c>
      <c r="L45" s="1">
        <f t="shared" si="19"/>
        <v>0</v>
      </c>
      <c r="M45" s="1">
        <f t="shared" si="20"/>
        <v>0</v>
      </c>
      <c r="N45" s="20">
        <f t="shared" si="21"/>
        <v>0</v>
      </c>
      <c r="O45" s="1">
        <f t="shared" si="22"/>
        <v>0</v>
      </c>
      <c r="P45" s="92">
        <f t="shared" si="23"/>
        <v>0</v>
      </c>
      <c r="Q45" s="1">
        <f t="shared" si="24"/>
        <v>0</v>
      </c>
      <c r="R45" s="1">
        <f t="shared" si="25"/>
        <v>0</v>
      </c>
      <c r="S45" s="92">
        <f t="shared" si="26"/>
        <v>0</v>
      </c>
      <c r="T45" s="133">
        <f t="shared" si="27"/>
        <v>0</v>
      </c>
      <c r="U45" s="134">
        <f t="shared" si="28"/>
        <v>0</v>
      </c>
      <c r="V45" s="1">
        <f t="shared" si="29"/>
        <v>0</v>
      </c>
      <c r="W45" s="1">
        <f t="shared" si="0"/>
        <v>0</v>
      </c>
      <c r="X45" s="1">
        <f t="shared" si="1"/>
        <v>0</v>
      </c>
      <c r="Y45" s="92">
        <f t="shared" si="30"/>
        <v>0</v>
      </c>
      <c r="Z45" s="136">
        <f t="shared" si="31"/>
        <v>0</v>
      </c>
      <c r="AA45" s="1">
        <f t="shared" si="32"/>
        <v>0</v>
      </c>
      <c r="AB45" s="1">
        <f t="shared" si="33"/>
        <v>0</v>
      </c>
      <c r="AC45" s="1">
        <f t="shared" si="34"/>
        <v>0</v>
      </c>
      <c r="AD45" s="1">
        <f t="shared" si="35"/>
        <v>0</v>
      </c>
      <c r="AE45" s="1">
        <f t="shared" si="36"/>
        <v>0</v>
      </c>
      <c r="AF45" s="20">
        <f t="shared" si="37"/>
        <v>0</v>
      </c>
      <c r="AG45" s="1">
        <f t="shared" si="38"/>
        <v>0</v>
      </c>
      <c r="AH45" s="92">
        <f t="shared" si="39"/>
        <v>0</v>
      </c>
      <c r="AI45" s="1">
        <f t="shared" si="40"/>
        <v>0</v>
      </c>
      <c r="AJ45" s="1">
        <f t="shared" si="41"/>
        <v>0</v>
      </c>
      <c r="AK45" s="92">
        <f t="shared" si="42"/>
        <v>0</v>
      </c>
      <c r="AL45" s="133">
        <f t="shared" si="43"/>
        <v>0</v>
      </c>
      <c r="AM45" s="134">
        <f t="shared" si="44"/>
        <v>0</v>
      </c>
      <c r="AN45" s="1">
        <f t="shared" si="45"/>
        <v>0</v>
      </c>
      <c r="AO45" s="1">
        <f t="shared" si="2"/>
        <v>0</v>
      </c>
      <c r="AP45" s="1">
        <f t="shared" si="3"/>
        <v>0</v>
      </c>
      <c r="AQ45" s="92">
        <f t="shared" si="46"/>
        <v>0</v>
      </c>
      <c r="AR45" s="136">
        <f t="shared" si="47"/>
        <v>0</v>
      </c>
      <c r="AY45" s="6"/>
      <c r="AZ45" s="6"/>
      <c r="BA45" s="6"/>
      <c r="BB45" s="6"/>
      <c r="BC45" s="6"/>
      <c r="BE45" s="6"/>
      <c r="BF45" s="6"/>
      <c r="BG45" s="6"/>
      <c r="BH45" s="6"/>
      <c r="BI45" s="6"/>
      <c r="BJ45" s="7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61">
        <f t="shared" si="48"/>
        <v>0</v>
      </c>
      <c r="CR45" s="61">
        <f t="shared" si="48"/>
        <v>0</v>
      </c>
      <c r="CS45" s="62">
        <f t="shared" si="49"/>
        <v>0</v>
      </c>
      <c r="CT45" s="61">
        <f t="shared" si="50"/>
        <v>0</v>
      </c>
      <c r="CU45" s="61">
        <f t="shared" si="50"/>
        <v>0</v>
      </c>
      <c r="CV45" s="62">
        <f t="shared" si="51"/>
        <v>0</v>
      </c>
      <c r="CW45" s="62">
        <f t="shared" si="52"/>
        <v>0</v>
      </c>
      <c r="CX45" s="62">
        <f t="shared" si="53"/>
        <v>0</v>
      </c>
      <c r="CY45" s="63">
        <f t="shared" si="54"/>
        <v>0</v>
      </c>
      <c r="CZ45" s="64">
        <f t="shared" si="55"/>
        <v>0</v>
      </c>
      <c r="DA45" s="64">
        <f t="shared" si="55"/>
        <v>0</v>
      </c>
      <c r="DB45" s="62">
        <f t="shared" si="56"/>
        <v>0</v>
      </c>
      <c r="DC45" s="64">
        <f t="shared" si="57"/>
        <v>0</v>
      </c>
      <c r="DD45" s="64">
        <f t="shared" si="57"/>
        <v>0</v>
      </c>
      <c r="DE45" s="62">
        <f t="shared" si="58"/>
        <v>0</v>
      </c>
      <c r="DF45" s="64">
        <f t="shared" si="59"/>
        <v>0</v>
      </c>
      <c r="DG45" s="64">
        <f t="shared" si="59"/>
        <v>0</v>
      </c>
      <c r="DH45" s="62">
        <f t="shared" si="60"/>
        <v>0</v>
      </c>
      <c r="DI45" s="65">
        <f t="shared" si="61"/>
        <v>0</v>
      </c>
      <c r="DJ45" s="65">
        <f t="shared" si="62"/>
        <v>0</v>
      </c>
      <c r="DK45" s="65">
        <f t="shared" si="63"/>
        <v>0</v>
      </c>
      <c r="DL45" s="65">
        <f t="shared" si="64"/>
        <v>0</v>
      </c>
      <c r="DM45" s="65">
        <f t="shared" si="65"/>
        <v>0</v>
      </c>
      <c r="DN45" s="65">
        <f t="shared" si="66"/>
        <v>0</v>
      </c>
      <c r="DO45" s="67"/>
      <c r="DP45" s="66"/>
      <c r="DZ45" s="133">
        <f t="shared" si="67"/>
        <v>0</v>
      </c>
      <c r="EA45" s="133">
        <f t="shared" si="68"/>
        <v>0</v>
      </c>
      <c r="EB45" s="133">
        <f t="shared" si="69"/>
        <v>0</v>
      </c>
      <c r="EC45" s="133">
        <f t="shared" si="70"/>
        <v>0</v>
      </c>
      <c r="ED45" s="79"/>
      <c r="EE45" s="79"/>
      <c r="EF45" s="86">
        <f t="shared" si="4"/>
        <v>0</v>
      </c>
      <c r="EG45" s="86">
        <f t="shared" si="5"/>
        <v>0</v>
      </c>
      <c r="EH45" s="86">
        <f t="shared" si="71"/>
        <v>0</v>
      </c>
      <c r="EI45" s="20">
        <f t="shared" si="72"/>
        <v>0</v>
      </c>
      <c r="EJ45" s="20">
        <f t="shared" si="72"/>
        <v>0</v>
      </c>
      <c r="EK45" s="1">
        <f t="shared" si="73"/>
        <v>0</v>
      </c>
      <c r="EL45" s="20">
        <f t="shared" si="74"/>
        <v>0</v>
      </c>
      <c r="EM45" s="20">
        <f t="shared" si="75"/>
        <v>0</v>
      </c>
      <c r="EN45" s="1">
        <f t="shared" si="76"/>
        <v>0</v>
      </c>
      <c r="EO45" s="1">
        <f t="shared" si="6"/>
        <v>0</v>
      </c>
      <c r="EP45" s="1">
        <f t="shared" si="77"/>
        <v>0</v>
      </c>
      <c r="EQ45" s="1">
        <f t="shared" si="7"/>
        <v>0</v>
      </c>
      <c r="ER45" s="20">
        <f t="shared" si="78"/>
        <v>0</v>
      </c>
      <c r="ES45" s="20"/>
      <c r="ET45" s="92">
        <f t="shared" si="8"/>
        <v>0</v>
      </c>
      <c r="EU45" s="1">
        <f t="shared" si="9"/>
        <v>0</v>
      </c>
      <c r="EV45" s="1"/>
      <c r="EW45" s="92">
        <f t="shared" si="10"/>
        <v>0</v>
      </c>
      <c r="EX45" s="133">
        <f>SUM(EP45:EV45)-ET45+EB45+FB45</f>
        <v>0</v>
      </c>
      <c r="EY45" s="134">
        <f t="shared" si="79"/>
        <v>0</v>
      </c>
      <c r="EZ45" s="1"/>
      <c r="FA45" s="1">
        <f t="shared" si="80"/>
        <v>0</v>
      </c>
      <c r="FB45" s="1">
        <f t="shared" si="81"/>
        <v>0</v>
      </c>
      <c r="FC45" s="92">
        <f t="shared" si="82"/>
        <v>0</v>
      </c>
      <c r="FD45" s="136">
        <f t="shared" si="83"/>
        <v>0</v>
      </c>
      <c r="FF45" s="151"/>
      <c r="FG45" s="151"/>
      <c r="FH45" s="152"/>
      <c r="FJ45" s="1">
        <f t="shared" si="84"/>
        <v>0</v>
      </c>
      <c r="FK45" s="1">
        <f t="shared" si="84"/>
        <v>0</v>
      </c>
      <c r="FL45" s="1">
        <f t="shared" si="85"/>
        <v>0</v>
      </c>
      <c r="FM45" s="20">
        <f t="shared" si="86"/>
        <v>0</v>
      </c>
      <c r="FN45" s="20">
        <f t="shared" si="86"/>
        <v>0</v>
      </c>
      <c r="FO45" s="20">
        <f t="shared" si="87"/>
        <v>0</v>
      </c>
      <c r="FP45" s="20">
        <f t="shared" si="88"/>
        <v>0</v>
      </c>
      <c r="FQ45" s="20">
        <f t="shared" si="89"/>
        <v>0</v>
      </c>
      <c r="FR45" s="20">
        <f t="shared" si="90"/>
        <v>0</v>
      </c>
      <c r="FS45" s="138">
        <f t="shared" si="11"/>
        <v>0</v>
      </c>
      <c r="FT45" s="138">
        <f t="shared" si="91"/>
        <v>0</v>
      </c>
      <c r="FU45" s="20">
        <f t="shared" si="12"/>
        <v>0</v>
      </c>
      <c r="FV45" s="138">
        <f t="shared" si="92"/>
        <v>0</v>
      </c>
      <c r="FW45" s="87"/>
      <c r="FX45" s="92">
        <f t="shared" si="13"/>
        <v>0</v>
      </c>
      <c r="FY45" s="1">
        <f t="shared" si="14"/>
        <v>0</v>
      </c>
      <c r="FZ45" s="80"/>
      <c r="GA45" s="92">
        <f t="shared" si="15"/>
        <v>0</v>
      </c>
      <c r="GB45" s="137">
        <f>SUM(FT45:FZ45)-FX45+GF45+EC45</f>
        <v>0</v>
      </c>
      <c r="GC45" s="134">
        <f t="shared" si="93"/>
        <v>0</v>
      </c>
      <c r="GD45" s="1"/>
      <c r="GE45" s="1">
        <f t="shared" si="94"/>
        <v>0</v>
      </c>
      <c r="GF45" s="1">
        <f t="shared" si="95"/>
        <v>0</v>
      </c>
      <c r="GG45" s="92">
        <f t="shared" si="96"/>
        <v>0</v>
      </c>
      <c r="GH45" s="136">
        <f t="shared" si="97"/>
        <v>0</v>
      </c>
    </row>
    <row r="46" spans="9:190" ht="16.5">
      <c r="I46" s="1">
        <f t="shared" si="16"/>
        <v>0</v>
      </c>
      <c r="J46" s="1">
        <f t="shared" si="17"/>
        <v>0</v>
      </c>
      <c r="K46" s="1">
        <f t="shared" si="18"/>
        <v>0</v>
      </c>
      <c r="L46" s="1">
        <f t="shared" si="19"/>
        <v>0</v>
      </c>
      <c r="M46" s="1">
        <f t="shared" si="20"/>
        <v>0</v>
      </c>
      <c r="N46" s="20">
        <f t="shared" si="21"/>
        <v>0</v>
      </c>
      <c r="O46" s="1">
        <f t="shared" si="22"/>
        <v>0</v>
      </c>
      <c r="P46" s="92">
        <f t="shared" si="23"/>
        <v>0</v>
      </c>
      <c r="Q46" s="1">
        <f t="shared" si="24"/>
        <v>0</v>
      </c>
      <c r="R46" s="1">
        <f t="shared" si="25"/>
        <v>0</v>
      </c>
      <c r="S46" s="92">
        <f t="shared" si="26"/>
        <v>0</v>
      </c>
      <c r="T46" s="133">
        <f t="shared" si="27"/>
        <v>0</v>
      </c>
      <c r="U46" s="134">
        <f t="shared" si="28"/>
        <v>0</v>
      </c>
      <c r="V46" s="1">
        <f t="shared" si="29"/>
        <v>0</v>
      </c>
      <c r="W46" s="1">
        <f t="shared" si="0"/>
        <v>0</v>
      </c>
      <c r="X46" s="1">
        <f t="shared" si="1"/>
        <v>0</v>
      </c>
      <c r="Y46" s="92">
        <f t="shared" si="30"/>
        <v>0</v>
      </c>
      <c r="Z46" s="136">
        <f t="shared" si="31"/>
        <v>0</v>
      </c>
      <c r="AA46" s="1">
        <f t="shared" si="32"/>
        <v>0</v>
      </c>
      <c r="AB46" s="1">
        <f t="shared" si="33"/>
        <v>0</v>
      </c>
      <c r="AC46" s="1">
        <f t="shared" si="34"/>
        <v>0</v>
      </c>
      <c r="AD46" s="1">
        <f t="shared" si="35"/>
        <v>0</v>
      </c>
      <c r="AE46" s="1">
        <f t="shared" si="36"/>
        <v>0</v>
      </c>
      <c r="AF46" s="20">
        <f t="shared" si="37"/>
        <v>0</v>
      </c>
      <c r="AG46" s="1">
        <f t="shared" si="38"/>
        <v>0</v>
      </c>
      <c r="AH46" s="92">
        <f t="shared" si="39"/>
        <v>0</v>
      </c>
      <c r="AI46" s="1">
        <f t="shared" si="40"/>
        <v>0</v>
      </c>
      <c r="AJ46" s="1">
        <f t="shared" si="41"/>
        <v>0</v>
      </c>
      <c r="AK46" s="92">
        <f t="shared" si="42"/>
        <v>0</v>
      </c>
      <c r="AL46" s="133">
        <f t="shared" si="43"/>
        <v>0</v>
      </c>
      <c r="AM46" s="134">
        <f t="shared" si="44"/>
        <v>0</v>
      </c>
      <c r="AN46" s="1">
        <f t="shared" si="45"/>
        <v>0</v>
      </c>
      <c r="AO46" s="1">
        <f t="shared" si="2"/>
        <v>0</v>
      </c>
      <c r="AP46" s="1">
        <f t="shared" si="3"/>
        <v>0</v>
      </c>
      <c r="AQ46" s="92">
        <f t="shared" si="46"/>
        <v>0</v>
      </c>
      <c r="AR46" s="136">
        <f t="shared" si="47"/>
        <v>0</v>
      </c>
      <c r="AY46" s="6"/>
      <c r="AZ46" s="6"/>
      <c r="BA46" s="6"/>
      <c r="BB46" s="6"/>
      <c r="BC46" s="6"/>
      <c r="BE46" s="6"/>
      <c r="BF46" s="6"/>
      <c r="BG46" s="6"/>
      <c r="BH46" s="6"/>
      <c r="BI46" s="6"/>
      <c r="BJ46" s="7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61">
        <f t="shared" si="48"/>
        <v>0</v>
      </c>
      <c r="CR46" s="61">
        <f t="shared" si="48"/>
        <v>0</v>
      </c>
      <c r="CS46" s="62">
        <f t="shared" si="49"/>
        <v>0</v>
      </c>
      <c r="CT46" s="61">
        <f t="shared" si="50"/>
        <v>0</v>
      </c>
      <c r="CU46" s="61">
        <f t="shared" si="50"/>
        <v>0</v>
      </c>
      <c r="CV46" s="62">
        <f t="shared" si="51"/>
        <v>0</v>
      </c>
      <c r="CW46" s="62">
        <f t="shared" si="52"/>
        <v>0</v>
      </c>
      <c r="CX46" s="62">
        <f t="shared" si="53"/>
        <v>0</v>
      </c>
      <c r="CY46" s="63">
        <f t="shared" si="54"/>
        <v>0</v>
      </c>
      <c r="CZ46" s="64">
        <f t="shared" si="55"/>
        <v>0</v>
      </c>
      <c r="DA46" s="64">
        <f t="shared" si="55"/>
        <v>0</v>
      </c>
      <c r="DB46" s="62">
        <f t="shared" si="56"/>
        <v>0</v>
      </c>
      <c r="DC46" s="64">
        <f t="shared" si="57"/>
        <v>0</v>
      </c>
      <c r="DD46" s="64">
        <f t="shared" si="57"/>
        <v>0</v>
      </c>
      <c r="DE46" s="62">
        <f t="shared" si="58"/>
        <v>0</v>
      </c>
      <c r="DF46" s="64">
        <f t="shared" si="59"/>
        <v>0</v>
      </c>
      <c r="DG46" s="64">
        <f t="shared" si="59"/>
        <v>0</v>
      </c>
      <c r="DH46" s="62">
        <f t="shared" si="60"/>
        <v>0</v>
      </c>
      <c r="DI46" s="65">
        <f t="shared" si="61"/>
        <v>0</v>
      </c>
      <c r="DJ46" s="65">
        <f t="shared" si="62"/>
        <v>0</v>
      </c>
      <c r="DK46" s="65">
        <f t="shared" si="63"/>
        <v>0</v>
      </c>
      <c r="DL46" s="65">
        <f t="shared" si="64"/>
        <v>0</v>
      </c>
      <c r="DM46" s="65">
        <f t="shared" si="65"/>
        <v>0</v>
      </c>
      <c r="DN46" s="65">
        <f t="shared" si="66"/>
        <v>0</v>
      </c>
      <c r="DO46" s="67"/>
      <c r="DZ46" s="133">
        <f t="shared" si="67"/>
        <v>0</v>
      </c>
      <c r="EA46" s="133">
        <f t="shared" si="68"/>
        <v>0</v>
      </c>
      <c r="EB46" s="133">
        <f t="shared" si="69"/>
        <v>0</v>
      </c>
      <c r="EC46" s="133">
        <f t="shared" si="70"/>
        <v>0</v>
      </c>
      <c r="ED46" s="79"/>
      <c r="EE46" s="79"/>
      <c r="EF46" s="86">
        <f t="shared" si="4"/>
        <v>0</v>
      </c>
      <c r="EG46" s="86">
        <f t="shared" si="5"/>
        <v>0</v>
      </c>
      <c r="EH46" s="86">
        <f t="shared" si="71"/>
        <v>0</v>
      </c>
      <c r="EI46" s="20">
        <f t="shared" si="72"/>
        <v>0</v>
      </c>
      <c r="EJ46" s="20">
        <f t="shared" si="72"/>
        <v>0</v>
      </c>
      <c r="EK46" s="1">
        <f t="shared" si="73"/>
        <v>0</v>
      </c>
      <c r="EL46" s="20">
        <f t="shared" si="74"/>
        <v>0</v>
      </c>
      <c r="EM46" s="20">
        <f t="shared" si="75"/>
        <v>0</v>
      </c>
      <c r="EN46" s="1">
        <f t="shared" si="76"/>
        <v>0</v>
      </c>
      <c r="EO46" s="1">
        <f t="shared" si="6"/>
        <v>0</v>
      </c>
      <c r="EP46" s="1">
        <f t="shared" si="77"/>
        <v>0</v>
      </c>
      <c r="EQ46" s="1">
        <f t="shared" si="7"/>
        <v>0</v>
      </c>
      <c r="ER46" s="20">
        <f t="shared" si="78"/>
        <v>0</v>
      </c>
      <c r="ES46" s="20"/>
      <c r="ET46" s="92">
        <f t="shared" si="8"/>
        <v>0</v>
      </c>
      <c r="EU46" s="1">
        <f t="shared" si="9"/>
        <v>0</v>
      </c>
      <c r="EV46" s="1"/>
      <c r="EW46" s="92">
        <f t="shared" si="10"/>
        <v>0</v>
      </c>
      <c r="EX46" s="133">
        <f>SUM(EP46:EV46)-ET46+EB46+FB46</f>
        <v>0</v>
      </c>
      <c r="EY46" s="134">
        <f t="shared" si="79"/>
        <v>0</v>
      </c>
      <c r="EZ46" s="1"/>
      <c r="FA46" s="1">
        <f t="shared" si="80"/>
        <v>0</v>
      </c>
      <c r="FB46" s="1">
        <f t="shared" si="81"/>
        <v>0</v>
      </c>
      <c r="FC46" s="92">
        <f t="shared" si="82"/>
        <v>0</v>
      </c>
      <c r="FD46" s="136">
        <f t="shared" si="83"/>
        <v>0</v>
      </c>
      <c r="FF46" s="151"/>
      <c r="FG46" s="151"/>
      <c r="FH46" s="152"/>
      <c r="FJ46" s="1">
        <f t="shared" si="84"/>
        <v>0</v>
      </c>
      <c r="FK46" s="1">
        <f t="shared" si="84"/>
        <v>0</v>
      </c>
      <c r="FL46" s="1">
        <f t="shared" si="85"/>
        <v>0</v>
      </c>
      <c r="FM46" s="20">
        <f t="shared" si="86"/>
        <v>0</v>
      </c>
      <c r="FN46" s="20">
        <f t="shared" si="86"/>
        <v>0</v>
      </c>
      <c r="FO46" s="20">
        <f t="shared" si="87"/>
        <v>0</v>
      </c>
      <c r="FP46" s="20">
        <f t="shared" si="88"/>
        <v>0</v>
      </c>
      <c r="FQ46" s="20">
        <f t="shared" si="89"/>
        <v>0</v>
      </c>
      <c r="FR46" s="20">
        <f t="shared" si="90"/>
        <v>0</v>
      </c>
      <c r="FS46" s="138">
        <f t="shared" si="11"/>
        <v>0</v>
      </c>
      <c r="FT46" s="138">
        <f t="shared" si="91"/>
        <v>0</v>
      </c>
      <c r="FU46" s="20">
        <f t="shared" si="12"/>
        <v>0</v>
      </c>
      <c r="FV46" s="138">
        <f t="shared" si="92"/>
        <v>0</v>
      </c>
      <c r="FW46" s="87"/>
      <c r="FX46" s="92">
        <f t="shared" si="13"/>
        <v>0</v>
      </c>
      <c r="FY46" s="1">
        <f t="shared" si="14"/>
        <v>0</v>
      </c>
      <c r="FZ46" s="80"/>
      <c r="GA46" s="92">
        <f t="shared" si="15"/>
        <v>0</v>
      </c>
      <c r="GB46" s="137">
        <f>SUM(FT46:FZ46)-FX46+GF46+EC46</f>
        <v>0</v>
      </c>
      <c r="GC46" s="134">
        <f t="shared" si="93"/>
        <v>0</v>
      </c>
      <c r="GD46" s="1"/>
      <c r="GE46" s="1">
        <f t="shared" si="94"/>
        <v>0</v>
      </c>
      <c r="GF46" s="1">
        <f t="shared" si="95"/>
        <v>0</v>
      </c>
      <c r="GG46" s="92">
        <f t="shared" si="96"/>
        <v>0</v>
      </c>
      <c r="GH46" s="136">
        <f t="shared" si="97"/>
        <v>0</v>
      </c>
    </row>
    <row r="47" spans="9:190" ht="16.5">
      <c r="I47" s="1">
        <f t="shared" si="16"/>
        <v>0</v>
      </c>
      <c r="J47" s="1">
        <f t="shared" si="17"/>
        <v>0</v>
      </c>
      <c r="K47" s="1">
        <f t="shared" si="18"/>
        <v>0</v>
      </c>
      <c r="L47" s="1">
        <f t="shared" si="19"/>
        <v>0</v>
      </c>
      <c r="M47" s="1">
        <f t="shared" si="20"/>
        <v>0</v>
      </c>
      <c r="N47" s="20">
        <f t="shared" si="21"/>
        <v>0</v>
      </c>
      <c r="O47" s="1">
        <f t="shared" si="22"/>
        <v>0</v>
      </c>
      <c r="P47" s="92">
        <f t="shared" si="23"/>
        <v>0</v>
      </c>
      <c r="Q47" s="1">
        <f t="shared" si="24"/>
        <v>0</v>
      </c>
      <c r="R47" s="1">
        <f t="shared" si="25"/>
        <v>0</v>
      </c>
      <c r="S47" s="92">
        <f t="shared" si="26"/>
        <v>0</v>
      </c>
      <c r="T47" s="133">
        <f t="shared" si="27"/>
        <v>0</v>
      </c>
      <c r="U47" s="134">
        <f t="shared" si="28"/>
        <v>0</v>
      </c>
      <c r="V47" s="1">
        <f t="shared" si="29"/>
        <v>0</v>
      </c>
      <c r="W47" s="1">
        <f t="shared" si="0"/>
        <v>0</v>
      </c>
      <c r="X47" s="1">
        <f t="shared" si="1"/>
        <v>0</v>
      </c>
      <c r="Y47" s="92">
        <f t="shared" si="30"/>
        <v>0</v>
      </c>
      <c r="Z47" s="136">
        <f t="shared" si="31"/>
        <v>0</v>
      </c>
      <c r="AA47" s="1">
        <f t="shared" si="32"/>
        <v>0</v>
      </c>
      <c r="AB47" s="1">
        <f t="shared" si="33"/>
        <v>0</v>
      </c>
      <c r="AC47" s="1">
        <f t="shared" si="34"/>
        <v>0</v>
      </c>
      <c r="AD47" s="1">
        <f t="shared" si="35"/>
        <v>0</v>
      </c>
      <c r="AE47" s="1">
        <f t="shared" si="36"/>
        <v>0</v>
      </c>
      <c r="AF47" s="20">
        <f t="shared" si="37"/>
        <v>0</v>
      </c>
      <c r="AG47" s="1">
        <f t="shared" si="38"/>
        <v>0</v>
      </c>
      <c r="AH47" s="92">
        <f t="shared" si="39"/>
        <v>0</v>
      </c>
      <c r="AI47" s="1">
        <f t="shared" si="40"/>
        <v>0</v>
      </c>
      <c r="AJ47" s="1">
        <f t="shared" si="41"/>
        <v>0</v>
      </c>
      <c r="AK47" s="92">
        <f t="shared" si="42"/>
        <v>0</v>
      </c>
      <c r="AL47" s="133">
        <f t="shared" si="43"/>
        <v>0</v>
      </c>
      <c r="AM47" s="134">
        <f t="shared" si="44"/>
        <v>0</v>
      </c>
      <c r="AN47" s="1">
        <f t="shared" si="45"/>
        <v>0</v>
      </c>
      <c r="AO47" s="1">
        <f t="shared" si="2"/>
        <v>0</v>
      </c>
      <c r="AP47" s="1">
        <f t="shared" si="3"/>
        <v>0</v>
      </c>
      <c r="AQ47" s="92">
        <f t="shared" si="46"/>
        <v>0</v>
      </c>
      <c r="AR47" s="136">
        <f t="shared" si="47"/>
        <v>0</v>
      </c>
      <c r="AY47" s="6"/>
      <c r="AZ47" s="6"/>
      <c r="BA47" s="6"/>
      <c r="BB47" s="6"/>
      <c r="BC47" s="6"/>
      <c r="BE47" s="6"/>
      <c r="BF47" s="6"/>
      <c r="BG47" s="6"/>
      <c r="BH47" s="6"/>
      <c r="BI47" s="6"/>
      <c r="BJ47" s="7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61">
        <f t="shared" si="48"/>
        <v>0</v>
      </c>
      <c r="CR47" s="61">
        <f t="shared" si="48"/>
        <v>0</v>
      </c>
      <c r="CS47" s="62">
        <f t="shared" si="49"/>
        <v>0</v>
      </c>
      <c r="CT47" s="61">
        <f t="shared" si="50"/>
        <v>0</v>
      </c>
      <c r="CU47" s="61">
        <f t="shared" si="50"/>
        <v>0</v>
      </c>
      <c r="CV47" s="62">
        <f t="shared" si="51"/>
        <v>0</v>
      </c>
      <c r="CW47" s="62">
        <f t="shared" si="52"/>
        <v>0</v>
      </c>
      <c r="CX47" s="62">
        <f t="shared" si="53"/>
        <v>0</v>
      </c>
      <c r="CY47" s="63">
        <f t="shared" si="54"/>
        <v>0</v>
      </c>
      <c r="CZ47" s="64">
        <f t="shared" si="55"/>
        <v>0</v>
      </c>
      <c r="DA47" s="64">
        <f t="shared" si="55"/>
        <v>0</v>
      </c>
      <c r="DB47" s="62">
        <f t="shared" si="56"/>
        <v>0</v>
      </c>
      <c r="DC47" s="64">
        <f t="shared" si="57"/>
        <v>0</v>
      </c>
      <c r="DD47" s="64">
        <f t="shared" si="57"/>
        <v>0</v>
      </c>
      <c r="DE47" s="62">
        <f t="shared" si="58"/>
        <v>0</v>
      </c>
      <c r="DF47" s="64">
        <f t="shared" si="59"/>
        <v>0</v>
      </c>
      <c r="DG47" s="64">
        <f t="shared" si="59"/>
        <v>0</v>
      </c>
      <c r="DH47" s="62">
        <f t="shared" si="60"/>
        <v>0</v>
      </c>
      <c r="DI47" s="65">
        <f t="shared" si="61"/>
        <v>0</v>
      </c>
      <c r="DJ47" s="65">
        <f t="shared" si="62"/>
        <v>0</v>
      </c>
      <c r="DK47" s="65">
        <f t="shared" si="63"/>
        <v>0</v>
      </c>
      <c r="DL47" s="65">
        <f t="shared" si="64"/>
        <v>0</v>
      </c>
      <c r="DM47" s="65">
        <f t="shared" si="65"/>
        <v>0</v>
      </c>
      <c r="DN47" s="65">
        <f t="shared" si="66"/>
        <v>0</v>
      </c>
      <c r="DO47" s="67"/>
      <c r="DZ47" s="133">
        <f t="shared" si="67"/>
        <v>0</v>
      </c>
      <c r="EA47" s="133">
        <f t="shared" si="68"/>
        <v>0</v>
      </c>
      <c r="EB47" s="133">
        <f t="shared" si="69"/>
        <v>0</v>
      </c>
      <c r="EC47" s="133">
        <f t="shared" si="70"/>
        <v>0</v>
      </c>
      <c r="ED47" s="79"/>
      <c r="EE47" s="79"/>
      <c r="EF47" s="86">
        <f t="shared" si="4"/>
        <v>0</v>
      </c>
      <c r="EG47" s="86">
        <f t="shared" si="5"/>
        <v>0</v>
      </c>
      <c r="EH47" s="86">
        <f t="shared" si="71"/>
        <v>0</v>
      </c>
      <c r="EI47" s="20">
        <f t="shared" si="72"/>
        <v>0</v>
      </c>
      <c r="EJ47" s="20">
        <f t="shared" si="72"/>
        <v>0</v>
      </c>
      <c r="EK47" s="1">
        <f t="shared" si="73"/>
        <v>0</v>
      </c>
      <c r="EL47" s="20">
        <f t="shared" si="74"/>
        <v>0</v>
      </c>
      <c r="EM47" s="20">
        <f t="shared" si="75"/>
        <v>0</v>
      </c>
      <c r="EN47" s="1">
        <f t="shared" si="76"/>
        <v>0</v>
      </c>
      <c r="EO47" s="1">
        <f t="shared" si="6"/>
        <v>0</v>
      </c>
      <c r="EP47" s="1">
        <f t="shared" si="77"/>
        <v>0</v>
      </c>
      <c r="EQ47" s="1">
        <f t="shared" si="7"/>
        <v>0</v>
      </c>
      <c r="ER47" s="20">
        <f t="shared" si="78"/>
        <v>0</v>
      </c>
      <c r="ES47" s="20"/>
      <c r="ET47" s="92">
        <f t="shared" si="8"/>
        <v>0</v>
      </c>
      <c r="EU47" s="1">
        <f t="shared" si="9"/>
        <v>0</v>
      </c>
      <c r="EV47" s="1"/>
      <c r="EW47" s="92">
        <f t="shared" si="10"/>
        <v>0</v>
      </c>
      <c r="EX47" s="133">
        <f>SUM(EP47:EV47)-ET47+EB47+FB47</f>
        <v>0</v>
      </c>
      <c r="EY47" s="134">
        <f t="shared" si="79"/>
        <v>0</v>
      </c>
      <c r="EZ47" s="1"/>
      <c r="FA47" s="1">
        <f t="shared" si="80"/>
        <v>0</v>
      </c>
      <c r="FB47" s="1">
        <f t="shared" si="81"/>
        <v>0</v>
      </c>
      <c r="FC47" s="92">
        <f t="shared" si="82"/>
        <v>0</v>
      </c>
      <c r="FD47" s="136">
        <f t="shared" si="83"/>
        <v>0</v>
      </c>
      <c r="FF47" s="151"/>
      <c r="FG47" s="151"/>
      <c r="FH47" s="152"/>
      <c r="FJ47" s="1">
        <f t="shared" si="84"/>
        <v>0</v>
      </c>
      <c r="FK47" s="1">
        <f t="shared" si="84"/>
        <v>0</v>
      </c>
      <c r="FL47" s="1">
        <f t="shared" si="85"/>
        <v>0</v>
      </c>
      <c r="FM47" s="20">
        <f t="shared" si="86"/>
        <v>0</v>
      </c>
      <c r="FN47" s="20">
        <f t="shared" si="86"/>
        <v>0</v>
      </c>
      <c r="FO47" s="20">
        <f t="shared" si="87"/>
        <v>0</v>
      </c>
      <c r="FP47" s="20">
        <f t="shared" si="88"/>
        <v>0</v>
      </c>
      <c r="FQ47" s="20">
        <f t="shared" si="89"/>
        <v>0</v>
      </c>
      <c r="FR47" s="20">
        <f t="shared" si="90"/>
        <v>0</v>
      </c>
      <c r="FS47" s="138">
        <f t="shared" si="11"/>
        <v>0</v>
      </c>
      <c r="FT47" s="138">
        <f t="shared" si="91"/>
        <v>0</v>
      </c>
      <c r="FU47" s="20">
        <f t="shared" si="12"/>
        <v>0</v>
      </c>
      <c r="FV47" s="138">
        <f t="shared" si="92"/>
        <v>0</v>
      </c>
      <c r="FW47" s="87"/>
      <c r="FX47" s="92">
        <f t="shared" si="13"/>
        <v>0</v>
      </c>
      <c r="FY47" s="1">
        <f t="shared" si="14"/>
        <v>0</v>
      </c>
      <c r="FZ47" s="80"/>
      <c r="GA47" s="92">
        <f t="shared" si="15"/>
        <v>0</v>
      </c>
      <c r="GB47" s="137">
        <f>SUM(FT47:FZ47)-FX47+GF47+EC47</f>
        <v>0</v>
      </c>
      <c r="GC47" s="134">
        <f t="shared" si="93"/>
        <v>0</v>
      </c>
      <c r="GD47" s="1"/>
      <c r="GE47" s="1">
        <f t="shared" si="94"/>
        <v>0</v>
      </c>
      <c r="GF47" s="1">
        <f t="shared" si="95"/>
        <v>0</v>
      </c>
      <c r="GG47" s="92">
        <f t="shared" si="96"/>
        <v>0</v>
      </c>
      <c r="GH47" s="136">
        <f t="shared" si="97"/>
        <v>0</v>
      </c>
    </row>
    <row r="48" spans="9:190" ht="16.5">
      <c r="I48" s="1">
        <f t="shared" si="16"/>
        <v>0</v>
      </c>
      <c r="J48" s="1">
        <f t="shared" si="17"/>
        <v>0</v>
      </c>
      <c r="K48" s="1">
        <f t="shared" si="18"/>
        <v>0</v>
      </c>
      <c r="L48" s="1">
        <f t="shared" si="19"/>
        <v>0</v>
      </c>
      <c r="M48" s="1">
        <f t="shared" si="20"/>
        <v>0</v>
      </c>
      <c r="N48" s="20">
        <f t="shared" si="21"/>
        <v>0</v>
      </c>
      <c r="O48" s="1">
        <f t="shared" si="22"/>
        <v>0</v>
      </c>
      <c r="P48" s="92">
        <f t="shared" si="23"/>
        <v>0</v>
      </c>
      <c r="Q48" s="1">
        <f t="shared" si="24"/>
        <v>0</v>
      </c>
      <c r="R48" s="1">
        <f t="shared" si="25"/>
        <v>0</v>
      </c>
      <c r="S48" s="92">
        <f t="shared" si="26"/>
        <v>0</v>
      </c>
      <c r="T48" s="133">
        <f t="shared" si="27"/>
        <v>0</v>
      </c>
      <c r="U48" s="134">
        <f t="shared" si="28"/>
        <v>0</v>
      </c>
      <c r="V48" s="1">
        <f t="shared" si="29"/>
        <v>0</v>
      </c>
      <c r="W48" s="1">
        <f t="shared" si="0"/>
        <v>0</v>
      </c>
      <c r="X48" s="1">
        <f t="shared" si="1"/>
        <v>0</v>
      </c>
      <c r="Y48" s="92">
        <f t="shared" si="30"/>
        <v>0</v>
      </c>
      <c r="Z48" s="136">
        <f t="shared" si="31"/>
        <v>0</v>
      </c>
      <c r="AA48" s="1">
        <f t="shared" si="32"/>
        <v>0</v>
      </c>
      <c r="AB48" s="1">
        <f t="shared" si="33"/>
        <v>0</v>
      </c>
      <c r="AC48" s="1">
        <f t="shared" si="34"/>
        <v>0</v>
      </c>
      <c r="AD48" s="1">
        <f t="shared" si="35"/>
        <v>0</v>
      </c>
      <c r="AE48" s="1">
        <f t="shared" si="36"/>
        <v>0</v>
      </c>
      <c r="AF48" s="20">
        <f t="shared" si="37"/>
        <v>0</v>
      </c>
      <c r="AG48" s="1">
        <f t="shared" si="38"/>
        <v>0</v>
      </c>
      <c r="AH48" s="92">
        <f t="shared" si="39"/>
        <v>0</v>
      </c>
      <c r="AI48" s="1">
        <f t="shared" si="40"/>
        <v>0</v>
      </c>
      <c r="AJ48" s="1">
        <f t="shared" si="41"/>
        <v>0</v>
      </c>
      <c r="AK48" s="92">
        <f t="shared" si="42"/>
        <v>0</v>
      </c>
      <c r="AL48" s="133">
        <f t="shared" si="43"/>
        <v>0</v>
      </c>
      <c r="AM48" s="134">
        <f t="shared" si="44"/>
        <v>0</v>
      </c>
      <c r="AN48" s="1">
        <f t="shared" si="45"/>
        <v>0</v>
      </c>
      <c r="AO48" s="1">
        <f t="shared" si="2"/>
        <v>0</v>
      </c>
      <c r="AP48" s="1">
        <f t="shared" si="3"/>
        <v>0</v>
      </c>
      <c r="AQ48" s="92">
        <f t="shared" si="46"/>
        <v>0</v>
      </c>
      <c r="AR48" s="136">
        <f t="shared" si="47"/>
        <v>0</v>
      </c>
      <c r="AY48" s="6"/>
      <c r="AZ48" s="6"/>
      <c r="BA48" s="6"/>
      <c r="BB48" s="6"/>
      <c r="BC48" s="6"/>
      <c r="BE48" s="6"/>
      <c r="BF48" s="6"/>
      <c r="BG48" s="6"/>
      <c r="BH48" s="6"/>
      <c r="BI48" s="6"/>
      <c r="BJ48" s="7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61">
        <f t="shared" si="48"/>
        <v>0</v>
      </c>
      <c r="CR48" s="61">
        <f t="shared" si="48"/>
        <v>0</v>
      </c>
      <c r="CS48" s="62">
        <f t="shared" si="49"/>
        <v>0</v>
      </c>
      <c r="CT48" s="61">
        <f t="shared" si="50"/>
        <v>0</v>
      </c>
      <c r="CU48" s="61">
        <f t="shared" si="50"/>
        <v>0</v>
      </c>
      <c r="CV48" s="62">
        <f t="shared" si="51"/>
        <v>0</v>
      </c>
      <c r="CW48" s="62">
        <f t="shared" si="52"/>
        <v>0</v>
      </c>
      <c r="CX48" s="62">
        <f t="shared" si="53"/>
        <v>0</v>
      </c>
      <c r="CY48" s="63">
        <f t="shared" si="54"/>
        <v>0</v>
      </c>
      <c r="CZ48" s="64">
        <f t="shared" si="55"/>
        <v>0</v>
      </c>
      <c r="DA48" s="64">
        <f t="shared" si="55"/>
        <v>0</v>
      </c>
      <c r="DB48" s="62">
        <f t="shared" si="56"/>
        <v>0</v>
      </c>
      <c r="DC48" s="64">
        <f t="shared" si="57"/>
        <v>0</v>
      </c>
      <c r="DD48" s="64">
        <f t="shared" si="57"/>
        <v>0</v>
      </c>
      <c r="DE48" s="62">
        <f t="shared" si="58"/>
        <v>0</v>
      </c>
      <c r="DF48" s="64">
        <f t="shared" si="59"/>
        <v>0</v>
      </c>
      <c r="DG48" s="64">
        <f t="shared" si="59"/>
        <v>0</v>
      </c>
      <c r="DH48" s="62">
        <f t="shared" si="60"/>
        <v>0</v>
      </c>
      <c r="DI48" s="65">
        <f t="shared" si="61"/>
        <v>0</v>
      </c>
      <c r="DJ48" s="65">
        <f t="shared" si="62"/>
        <v>0</v>
      </c>
      <c r="DK48" s="65">
        <f t="shared" si="63"/>
        <v>0</v>
      </c>
      <c r="DL48" s="65">
        <f t="shared" si="64"/>
        <v>0</v>
      </c>
      <c r="DM48" s="65">
        <f t="shared" si="65"/>
        <v>0</v>
      </c>
      <c r="DN48" s="65">
        <f t="shared" si="66"/>
        <v>0</v>
      </c>
      <c r="DO48" s="67"/>
      <c r="DZ48" s="133">
        <f t="shared" si="67"/>
        <v>0</v>
      </c>
      <c r="EA48" s="133">
        <f t="shared" si="68"/>
        <v>0</v>
      </c>
      <c r="EB48" s="133">
        <f t="shared" si="69"/>
        <v>0</v>
      </c>
      <c r="EC48" s="133">
        <f t="shared" si="70"/>
        <v>0</v>
      </c>
      <c r="ED48" s="79"/>
      <c r="EE48" s="79"/>
      <c r="EF48" s="86">
        <f t="shared" si="4"/>
        <v>0</v>
      </c>
      <c r="EG48" s="86">
        <f t="shared" si="5"/>
        <v>0</v>
      </c>
      <c r="EH48" s="86">
        <f t="shared" si="71"/>
        <v>0</v>
      </c>
      <c r="EI48" s="20">
        <f t="shared" si="72"/>
        <v>0</v>
      </c>
      <c r="EJ48" s="20">
        <f t="shared" si="72"/>
        <v>0</v>
      </c>
      <c r="EK48" s="1">
        <f t="shared" si="73"/>
        <v>0</v>
      </c>
      <c r="EL48" s="20">
        <f t="shared" si="74"/>
        <v>0</v>
      </c>
      <c r="EM48" s="20">
        <f t="shared" si="75"/>
        <v>0</v>
      </c>
      <c r="EN48" s="1">
        <f t="shared" si="76"/>
        <v>0</v>
      </c>
      <c r="EO48" s="1">
        <f t="shared" si="6"/>
        <v>0</v>
      </c>
      <c r="EP48" s="1">
        <f t="shared" si="77"/>
        <v>0</v>
      </c>
      <c r="EQ48" s="1">
        <f t="shared" si="7"/>
        <v>0</v>
      </c>
      <c r="ER48" s="20">
        <f t="shared" si="78"/>
        <v>0</v>
      </c>
      <c r="ES48" s="20"/>
      <c r="ET48" s="92">
        <f t="shared" si="8"/>
        <v>0</v>
      </c>
      <c r="EU48" s="1">
        <f t="shared" si="9"/>
        <v>0</v>
      </c>
      <c r="EV48" s="1"/>
      <c r="EW48" s="92">
        <f t="shared" si="10"/>
        <v>0</v>
      </c>
      <c r="EX48" s="133">
        <f>SUM(EP48:EV48)-ET48+EB48+FB48</f>
        <v>0</v>
      </c>
      <c r="EY48" s="134">
        <f t="shared" si="79"/>
        <v>0</v>
      </c>
      <c r="EZ48" s="1"/>
      <c r="FA48" s="1">
        <f t="shared" si="80"/>
        <v>0</v>
      </c>
      <c r="FB48" s="1">
        <f t="shared" si="81"/>
        <v>0</v>
      </c>
      <c r="FC48" s="92">
        <f t="shared" si="82"/>
        <v>0</v>
      </c>
      <c r="FD48" s="136">
        <f t="shared" si="83"/>
        <v>0</v>
      </c>
      <c r="FF48" s="151"/>
      <c r="FG48" s="151"/>
      <c r="FH48" s="152"/>
      <c r="FJ48" s="1">
        <f t="shared" si="84"/>
        <v>0</v>
      </c>
      <c r="FK48" s="1">
        <f t="shared" si="84"/>
        <v>0</v>
      </c>
      <c r="FL48" s="1">
        <f t="shared" si="85"/>
        <v>0</v>
      </c>
      <c r="FM48" s="20">
        <f t="shared" si="86"/>
        <v>0</v>
      </c>
      <c r="FN48" s="20">
        <f t="shared" si="86"/>
        <v>0</v>
      </c>
      <c r="FO48" s="20">
        <f t="shared" si="87"/>
        <v>0</v>
      </c>
      <c r="FP48" s="20">
        <f t="shared" si="88"/>
        <v>0</v>
      </c>
      <c r="FQ48" s="20">
        <f t="shared" si="89"/>
        <v>0</v>
      </c>
      <c r="FR48" s="20">
        <f t="shared" si="90"/>
        <v>0</v>
      </c>
      <c r="FS48" s="138">
        <f t="shared" si="11"/>
        <v>0</v>
      </c>
      <c r="FT48" s="138">
        <f t="shared" si="91"/>
        <v>0</v>
      </c>
      <c r="FU48" s="20">
        <f t="shared" si="12"/>
        <v>0</v>
      </c>
      <c r="FV48" s="138">
        <f t="shared" si="92"/>
        <v>0</v>
      </c>
      <c r="FW48" s="87"/>
      <c r="FX48" s="92">
        <f t="shared" si="13"/>
        <v>0</v>
      </c>
      <c r="FY48" s="1">
        <f t="shared" si="14"/>
        <v>0</v>
      </c>
      <c r="FZ48" s="80"/>
      <c r="GA48" s="92">
        <f t="shared" si="15"/>
        <v>0</v>
      </c>
      <c r="GB48" s="137">
        <f>SUM(FT48:FZ48)-FX48+GF48+EC48</f>
        <v>0</v>
      </c>
      <c r="GC48" s="134">
        <f t="shared" si="93"/>
        <v>0</v>
      </c>
      <c r="GD48" s="1"/>
      <c r="GE48" s="1">
        <f t="shared" si="94"/>
        <v>0</v>
      </c>
      <c r="GF48" s="1">
        <f t="shared" si="95"/>
        <v>0</v>
      </c>
      <c r="GG48" s="92">
        <f t="shared" si="96"/>
        <v>0</v>
      </c>
      <c r="GH48" s="136">
        <f t="shared" si="97"/>
        <v>0</v>
      </c>
    </row>
    <row r="49" spans="9:190" ht="16.5">
      <c r="I49" s="1">
        <f t="shared" si="16"/>
        <v>0</v>
      </c>
      <c r="J49" s="1">
        <f t="shared" si="17"/>
        <v>0</v>
      </c>
      <c r="K49" s="1">
        <f t="shared" si="18"/>
        <v>0</v>
      </c>
      <c r="L49" s="1">
        <f t="shared" si="19"/>
        <v>0</v>
      </c>
      <c r="M49" s="1">
        <f t="shared" si="20"/>
        <v>0</v>
      </c>
      <c r="N49" s="20">
        <f t="shared" si="21"/>
        <v>0</v>
      </c>
      <c r="O49" s="1">
        <f t="shared" si="22"/>
        <v>0</v>
      </c>
      <c r="P49" s="92">
        <f t="shared" si="23"/>
        <v>0</v>
      </c>
      <c r="Q49" s="1">
        <f t="shared" si="24"/>
        <v>0</v>
      </c>
      <c r="R49" s="1">
        <f t="shared" si="25"/>
        <v>0</v>
      </c>
      <c r="S49" s="92">
        <f t="shared" si="26"/>
        <v>0</v>
      </c>
      <c r="T49" s="133">
        <f t="shared" si="27"/>
        <v>0</v>
      </c>
      <c r="U49" s="134">
        <f t="shared" si="28"/>
        <v>0</v>
      </c>
      <c r="V49" s="1">
        <f t="shared" si="29"/>
        <v>0</v>
      </c>
      <c r="W49" s="1">
        <f t="shared" si="0"/>
        <v>0</v>
      </c>
      <c r="X49" s="1">
        <f t="shared" si="1"/>
        <v>0</v>
      </c>
      <c r="Y49" s="92">
        <f t="shared" si="30"/>
        <v>0</v>
      </c>
      <c r="Z49" s="136">
        <f t="shared" si="31"/>
        <v>0</v>
      </c>
      <c r="AA49" s="1">
        <f t="shared" si="32"/>
        <v>0</v>
      </c>
      <c r="AB49" s="1">
        <f t="shared" si="33"/>
        <v>0</v>
      </c>
      <c r="AC49" s="1">
        <f t="shared" si="34"/>
        <v>0</v>
      </c>
      <c r="AD49" s="1">
        <f t="shared" si="35"/>
        <v>0</v>
      </c>
      <c r="AE49" s="1">
        <f t="shared" si="36"/>
        <v>0</v>
      </c>
      <c r="AF49" s="20">
        <f t="shared" si="37"/>
        <v>0</v>
      </c>
      <c r="AG49" s="1">
        <f t="shared" si="38"/>
        <v>0</v>
      </c>
      <c r="AH49" s="92">
        <f t="shared" si="39"/>
        <v>0</v>
      </c>
      <c r="AI49" s="1">
        <f t="shared" si="40"/>
        <v>0</v>
      </c>
      <c r="AJ49" s="1">
        <f t="shared" si="41"/>
        <v>0</v>
      </c>
      <c r="AK49" s="92">
        <f t="shared" si="42"/>
        <v>0</v>
      </c>
      <c r="AL49" s="133">
        <f t="shared" si="43"/>
        <v>0</v>
      </c>
      <c r="AM49" s="134">
        <f t="shared" si="44"/>
        <v>0</v>
      </c>
      <c r="AN49" s="1">
        <f t="shared" si="45"/>
        <v>0</v>
      </c>
      <c r="AO49" s="1">
        <f t="shared" si="2"/>
        <v>0</v>
      </c>
      <c r="AP49" s="1">
        <f t="shared" si="3"/>
        <v>0</v>
      </c>
      <c r="AQ49" s="92">
        <f t="shared" si="46"/>
        <v>0</v>
      </c>
      <c r="AR49" s="136">
        <f t="shared" si="47"/>
        <v>0</v>
      </c>
      <c r="AY49" s="6"/>
      <c r="AZ49" s="6"/>
      <c r="BA49" s="6"/>
      <c r="BB49" s="6"/>
      <c r="BC49" s="6"/>
      <c r="BE49" s="6"/>
      <c r="BF49" s="6"/>
      <c r="BG49" s="6"/>
      <c r="BH49" s="6"/>
      <c r="BI49" s="6"/>
      <c r="BJ49" s="7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61">
        <f t="shared" si="48"/>
        <v>0</v>
      </c>
      <c r="CR49" s="61">
        <f t="shared" si="48"/>
        <v>0</v>
      </c>
      <c r="CS49" s="62">
        <f t="shared" si="49"/>
        <v>0</v>
      </c>
      <c r="CT49" s="61">
        <f t="shared" si="50"/>
        <v>0</v>
      </c>
      <c r="CU49" s="61">
        <f t="shared" si="50"/>
        <v>0</v>
      </c>
      <c r="CV49" s="62">
        <f t="shared" si="51"/>
        <v>0</v>
      </c>
      <c r="CW49" s="62">
        <f t="shared" si="52"/>
        <v>0</v>
      </c>
      <c r="CX49" s="62">
        <f t="shared" si="53"/>
        <v>0</v>
      </c>
      <c r="CY49" s="63">
        <f t="shared" si="54"/>
        <v>0</v>
      </c>
      <c r="CZ49" s="64">
        <f t="shared" si="55"/>
        <v>0</v>
      </c>
      <c r="DA49" s="64">
        <f t="shared" si="55"/>
        <v>0</v>
      </c>
      <c r="DB49" s="62">
        <f t="shared" si="56"/>
        <v>0</v>
      </c>
      <c r="DC49" s="64">
        <f t="shared" si="57"/>
        <v>0</v>
      </c>
      <c r="DD49" s="64">
        <f t="shared" si="57"/>
        <v>0</v>
      </c>
      <c r="DE49" s="62">
        <f t="shared" si="58"/>
        <v>0</v>
      </c>
      <c r="DF49" s="64">
        <f t="shared" si="59"/>
        <v>0</v>
      </c>
      <c r="DG49" s="64">
        <f t="shared" si="59"/>
        <v>0</v>
      </c>
      <c r="DH49" s="62">
        <f t="shared" si="60"/>
        <v>0</v>
      </c>
      <c r="DI49" s="65">
        <f t="shared" si="61"/>
        <v>0</v>
      </c>
      <c r="DJ49" s="65">
        <f t="shared" si="62"/>
        <v>0</v>
      </c>
      <c r="DK49" s="65">
        <f t="shared" si="63"/>
        <v>0</v>
      </c>
      <c r="DL49" s="65">
        <f t="shared" si="64"/>
        <v>0</v>
      </c>
      <c r="DM49" s="65">
        <f t="shared" si="65"/>
        <v>0</v>
      </c>
      <c r="DN49" s="65">
        <f t="shared" si="66"/>
        <v>0</v>
      </c>
      <c r="DO49" s="67"/>
      <c r="DZ49" s="133">
        <f t="shared" si="67"/>
        <v>0</v>
      </c>
      <c r="EA49" s="133">
        <f t="shared" si="68"/>
        <v>0</v>
      </c>
      <c r="EB49" s="133">
        <f t="shared" si="69"/>
        <v>0</v>
      </c>
      <c r="EC49" s="133">
        <f t="shared" si="70"/>
        <v>0</v>
      </c>
      <c r="ED49" s="79"/>
      <c r="EE49" s="79"/>
      <c r="EF49" s="86">
        <f t="shared" si="4"/>
        <v>0</v>
      </c>
      <c r="EG49" s="86">
        <f t="shared" si="5"/>
        <v>0</v>
      </c>
      <c r="EH49" s="86">
        <f t="shared" si="71"/>
        <v>0</v>
      </c>
      <c r="EI49" s="20">
        <f t="shared" si="72"/>
        <v>0</v>
      </c>
      <c r="EJ49" s="20">
        <f t="shared" si="72"/>
        <v>0</v>
      </c>
      <c r="EK49" s="1">
        <f t="shared" si="73"/>
        <v>0</v>
      </c>
      <c r="EL49" s="20">
        <f t="shared" si="74"/>
        <v>0</v>
      </c>
      <c r="EM49" s="20">
        <f t="shared" si="75"/>
        <v>0</v>
      </c>
      <c r="EN49" s="1">
        <f t="shared" si="76"/>
        <v>0</v>
      </c>
      <c r="EO49" s="1">
        <f t="shared" si="6"/>
        <v>0</v>
      </c>
      <c r="EP49" s="1">
        <f t="shared" si="77"/>
        <v>0</v>
      </c>
      <c r="EQ49" s="1">
        <f t="shared" si="7"/>
        <v>0</v>
      </c>
      <c r="ER49" s="20">
        <f t="shared" si="78"/>
        <v>0</v>
      </c>
      <c r="ES49" s="20"/>
      <c r="ET49" s="92">
        <f t="shared" si="8"/>
        <v>0</v>
      </c>
      <c r="EU49" s="1">
        <f t="shared" si="9"/>
        <v>0</v>
      </c>
      <c r="EV49" s="1"/>
      <c r="EW49" s="92">
        <f t="shared" si="10"/>
        <v>0</v>
      </c>
      <c r="EX49" s="133">
        <f>SUM(EP49:EV49)-ET49+EB49+FB49</f>
        <v>0</v>
      </c>
      <c r="EY49" s="134">
        <f t="shared" si="79"/>
        <v>0</v>
      </c>
      <c r="EZ49" s="1"/>
      <c r="FA49" s="1">
        <f t="shared" si="80"/>
        <v>0</v>
      </c>
      <c r="FB49" s="1">
        <f t="shared" si="81"/>
        <v>0</v>
      </c>
      <c r="FC49" s="92">
        <f t="shared" si="82"/>
        <v>0</v>
      </c>
      <c r="FD49" s="136">
        <f t="shared" si="83"/>
        <v>0</v>
      </c>
      <c r="FF49" s="151"/>
      <c r="FG49" s="151"/>
      <c r="FH49" s="152"/>
      <c r="FJ49" s="1">
        <f t="shared" si="84"/>
        <v>0</v>
      </c>
      <c r="FK49" s="1">
        <f t="shared" si="84"/>
        <v>0</v>
      </c>
      <c r="FL49" s="1">
        <f t="shared" si="85"/>
        <v>0</v>
      </c>
      <c r="FM49" s="20">
        <f t="shared" si="86"/>
        <v>0</v>
      </c>
      <c r="FN49" s="20">
        <f t="shared" si="86"/>
        <v>0</v>
      </c>
      <c r="FO49" s="20">
        <f t="shared" si="87"/>
        <v>0</v>
      </c>
      <c r="FP49" s="20">
        <f t="shared" si="88"/>
        <v>0</v>
      </c>
      <c r="FQ49" s="20">
        <f t="shared" si="89"/>
        <v>0</v>
      </c>
      <c r="FR49" s="20">
        <f t="shared" si="90"/>
        <v>0</v>
      </c>
      <c r="FS49" s="138">
        <f t="shared" si="11"/>
        <v>0</v>
      </c>
      <c r="FT49" s="138">
        <f t="shared" si="91"/>
        <v>0</v>
      </c>
      <c r="FU49" s="20">
        <f t="shared" si="12"/>
        <v>0</v>
      </c>
      <c r="FV49" s="138">
        <f t="shared" si="92"/>
        <v>0</v>
      </c>
      <c r="FW49" s="87"/>
      <c r="FX49" s="92">
        <f t="shared" si="13"/>
        <v>0</v>
      </c>
      <c r="FY49" s="1">
        <f t="shared" si="14"/>
        <v>0</v>
      </c>
      <c r="FZ49" s="80"/>
      <c r="GA49" s="92">
        <f t="shared" si="15"/>
        <v>0</v>
      </c>
      <c r="GB49" s="137">
        <f>SUM(FT49:FZ49)-FX49+GF49+EC49</f>
        <v>0</v>
      </c>
      <c r="GC49" s="134">
        <f t="shared" si="93"/>
        <v>0</v>
      </c>
      <c r="GD49" s="1"/>
      <c r="GE49" s="1">
        <f t="shared" si="94"/>
        <v>0</v>
      </c>
      <c r="GF49" s="1">
        <f t="shared" si="95"/>
        <v>0</v>
      </c>
      <c r="GG49" s="92">
        <f t="shared" si="96"/>
        <v>0</v>
      </c>
      <c r="GH49" s="136">
        <f t="shared" si="97"/>
        <v>0</v>
      </c>
    </row>
    <row r="50" spans="9:190" ht="16.5">
      <c r="I50" s="1">
        <f t="shared" si="16"/>
        <v>0</v>
      </c>
      <c r="J50" s="1">
        <f t="shared" si="17"/>
        <v>0</v>
      </c>
      <c r="K50" s="1">
        <f t="shared" si="18"/>
        <v>0</v>
      </c>
      <c r="L50" s="1">
        <f t="shared" si="19"/>
        <v>0</v>
      </c>
      <c r="M50" s="1">
        <f t="shared" si="20"/>
        <v>0</v>
      </c>
      <c r="N50" s="20">
        <f t="shared" si="21"/>
        <v>0</v>
      </c>
      <c r="O50" s="1">
        <f t="shared" si="22"/>
        <v>0</v>
      </c>
      <c r="P50" s="92">
        <f t="shared" si="23"/>
        <v>0</v>
      </c>
      <c r="Q50" s="1">
        <f t="shared" si="24"/>
        <v>0</v>
      </c>
      <c r="R50" s="1">
        <f t="shared" si="25"/>
        <v>0</v>
      </c>
      <c r="S50" s="92">
        <f t="shared" si="26"/>
        <v>0</v>
      </c>
      <c r="T50" s="133">
        <f t="shared" si="27"/>
        <v>0</v>
      </c>
      <c r="U50" s="134">
        <f t="shared" si="28"/>
        <v>0</v>
      </c>
      <c r="V50" s="1">
        <f t="shared" si="29"/>
        <v>0</v>
      </c>
      <c r="W50" s="1">
        <f t="shared" si="0"/>
        <v>0</v>
      </c>
      <c r="X50" s="1">
        <f t="shared" si="1"/>
        <v>0</v>
      </c>
      <c r="Y50" s="92">
        <f t="shared" si="30"/>
        <v>0</v>
      </c>
      <c r="Z50" s="136">
        <f t="shared" si="31"/>
        <v>0</v>
      </c>
      <c r="AA50" s="1">
        <f t="shared" si="32"/>
        <v>0</v>
      </c>
      <c r="AB50" s="1">
        <f t="shared" si="33"/>
        <v>0</v>
      </c>
      <c r="AC50" s="1">
        <f t="shared" si="34"/>
        <v>0</v>
      </c>
      <c r="AD50" s="1">
        <f t="shared" si="35"/>
        <v>0</v>
      </c>
      <c r="AE50" s="1">
        <f t="shared" si="36"/>
        <v>0</v>
      </c>
      <c r="AF50" s="20">
        <f t="shared" si="37"/>
        <v>0</v>
      </c>
      <c r="AG50" s="1">
        <f t="shared" si="38"/>
        <v>0</v>
      </c>
      <c r="AH50" s="92">
        <f t="shared" si="39"/>
        <v>0</v>
      </c>
      <c r="AI50" s="1">
        <f t="shared" si="40"/>
        <v>0</v>
      </c>
      <c r="AJ50" s="1">
        <f t="shared" si="41"/>
        <v>0</v>
      </c>
      <c r="AK50" s="92">
        <f t="shared" si="42"/>
        <v>0</v>
      </c>
      <c r="AL50" s="133">
        <f t="shared" si="43"/>
        <v>0</v>
      </c>
      <c r="AM50" s="134">
        <f t="shared" si="44"/>
        <v>0</v>
      </c>
      <c r="AN50" s="1">
        <f t="shared" si="45"/>
        <v>0</v>
      </c>
      <c r="AO50" s="1">
        <f t="shared" si="2"/>
        <v>0</v>
      </c>
      <c r="AP50" s="1">
        <f t="shared" si="3"/>
        <v>0</v>
      </c>
      <c r="AQ50" s="92">
        <f t="shared" si="46"/>
        <v>0</v>
      </c>
      <c r="AR50" s="136">
        <f t="shared" si="47"/>
        <v>0</v>
      </c>
      <c r="AY50" s="6"/>
      <c r="AZ50" s="6"/>
      <c r="BA50" s="6"/>
      <c r="BB50" s="6"/>
      <c r="BC50" s="6"/>
      <c r="BE50" s="6"/>
      <c r="BF50" s="6"/>
      <c r="BG50" s="6"/>
      <c r="BH50" s="6"/>
      <c r="BI50" s="6"/>
      <c r="BJ50" s="7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61">
        <f t="shared" si="48"/>
        <v>0</v>
      </c>
      <c r="CR50" s="61">
        <f t="shared" si="48"/>
        <v>0</v>
      </c>
      <c r="CS50" s="62">
        <f t="shared" si="49"/>
        <v>0</v>
      </c>
      <c r="CT50" s="61">
        <f t="shared" si="50"/>
        <v>0</v>
      </c>
      <c r="CU50" s="61">
        <f t="shared" si="50"/>
        <v>0</v>
      </c>
      <c r="CV50" s="62">
        <f t="shared" si="51"/>
        <v>0</v>
      </c>
      <c r="CW50" s="62">
        <f t="shared" si="52"/>
        <v>0</v>
      </c>
      <c r="CX50" s="62">
        <f t="shared" si="53"/>
        <v>0</v>
      </c>
      <c r="CY50" s="63">
        <f t="shared" si="54"/>
        <v>0</v>
      </c>
      <c r="CZ50" s="64">
        <f t="shared" si="55"/>
        <v>0</v>
      </c>
      <c r="DA50" s="64">
        <f t="shared" si="55"/>
        <v>0</v>
      </c>
      <c r="DB50" s="62">
        <f t="shared" si="56"/>
        <v>0</v>
      </c>
      <c r="DC50" s="64">
        <f t="shared" si="57"/>
        <v>0</v>
      </c>
      <c r="DD50" s="64">
        <f t="shared" si="57"/>
        <v>0</v>
      </c>
      <c r="DE50" s="62">
        <f t="shared" si="58"/>
        <v>0</v>
      </c>
      <c r="DF50" s="64">
        <f t="shared" si="59"/>
        <v>0</v>
      </c>
      <c r="DG50" s="64">
        <f t="shared" si="59"/>
        <v>0</v>
      </c>
      <c r="DH50" s="62">
        <f t="shared" si="60"/>
        <v>0</v>
      </c>
      <c r="DI50" s="65">
        <f t="shared" si="61"/>
        <v>0</v>
      </c>
      <c r="DJ50" s="65">
        <f t="shared" si="62"/>
        <v>0</v>
      </c>
      <c r="DK50" s="65">
        <f t="shared" si="63"/>
        <v>0</v>
      </c>
      <c r="DL50" s="65">
        <f t="shared" si="64"/>
        <v>0</v>
      </c>
      <c r="DM50" s="65">
        <f t="shared" si="65"/>
        <v>0</v>
      </c>
      <c r="DN50" s="65">
        <f t="shared" si="66"/>
        <v>0</v>
      </c>
      <c r="DO50" s="67"/>
      <c r="DZ50" s="133">
        <f t="shared" si="67"/>
        <v>0</v>
      </c>
      <c r="EA50" s="133">
        <f t="shared" si="68"/>
        <v>0</v>
      </c>
      <c r="EB50" s="133">
        <f t="shared" si="69"/>
        <v>0</v>
      </c>
      <c r="EC50" s="133">
        <f t="shared" si="70"/>
        <v>0</v>
      </c>
      <c r="ED50" s="79"/>
      <c r="EE50" s="79"/>
      <c r="EF50" s="86">
        <f t="shared" si="4"/>
        <v>0</v>
      </c>
      <c r="EG50" s="86">
        <f t="shared" si="5"/>
        <v>0</v>
      </c>
      <c r="EH50" s="86">
        <f t="shared" si="71"/>
        <v>0</v>
      </c>
      <c r="EI50" s="20">
        <f t="shared" si="72"/>
        <v>0</v>
      </c>
      <c r="EJ50" s="20">
        <f t="shared" si="72"/>
        <v>0</v>
      </c>
      <c r="EK50" s="1">
        <f t="shared" si="73"/>
        <v>0</v>
      </c>
      <c r="EL50" s="20">
        <f t="shared" si="74"/>
        <v>0</v>
      </c>
      <c r="EM50" s="20">
        <f t="shared" si="75"/>
        <v>0</v>
      </c>
      <c r="EN50" s="1">
        <f t="shared" si="76"/>
        <v>0</v>
      </c>
      <c r="EO50" s="1">
        <f t="shared" si="6"/>
        <v>0</v>
      </c>
      <c r="EP50" s="1">
        <f t="shared" si="77"/>
        <v>0</v>
      </c>
      <c r="EQ50" s="1">
        <f t="shared" si="7"/>
        <v>0</v>
      </c>
      <c r="ER50" s="20">
        <f t="shared" si="78"/>
        <v>0</v>
      </c>
      <c r="ES50" s="20"/>
      <c r="ET50" s="92">
        <f t="shared" si="8"/>
        <v>0</v>
      </c>
      <c r="EU50" s="1">
        <f t="shared" si="9"/>
        <v>0</v>
      </c>
      <c r="EV50" s="1"/>
      <c r="EW50" s="92">
        <f t="shared" si="10"/>
        <v>0</v>
      </c>
      <c r="EX50" s="133">
        <f>SUM(EP50:EV50)-ET50+EB50+FB50</f>
        <v>0</v>
      </c>
      <c r="EY50" s="134">
        <f t="shared" si="79"/>
        <v>0</v>
      </c>
      <c r="EZ50" s="1"/>
      <c r="FA50" s="1">
        <f t="shared" si="80"/>
        <v>0</v>
      </c>
      <c r="FB50" s="1">
        <f t="shared" si="81"/>
        <v>0</v>
      </c>
      <c r="FC50" s="92">
        <f t="shared" si="82"/>
        <v>0</v>
      </c>
      <c r="FD50" s="136">
        <f t="shared" si="83"/>
        <v>0</v>
      </c>
      <c r="FF50" s="151"/>
      <c r="FG50" s="151"/>
      <c r="FH50" s="152"/>
      <c r="FJ50" s="1">
        <f t="shared" si="84"/>
        <v>0</v>
      </c>
      <c r="FK50" s="1">
        <f t="shared" si="84"/>
        <v>0</v>
      </c>
      <c r="FL50" s="1">
        <f t="shared" si="85"/>
        <v>0</v>
      </c>
      <c r="FM50" s="20">
        <f t="shared" si="86"/>
        <v>0</v>
      </c>
      <c r="FN50" s="20">
        <f t="shared" si="86"/>
        <v>0</v>
      </c>
      <c r="FO50" s="20">
        <f t="shared" si="87"/>
        <v>0</v>
      </c>
      <c r="FP50" s="20">
        <f t="shared" si="88"/>
        <v>0</v>
      </c>
      <c r="FQ50" s="20">
        <f t="shared" si="89"/>
        <v>0</v>
      </c>
      <c r="FR50" s="20">
        <f t="shared" si="90"/>
        <v>0</v>
      </c>
      <c r="FS50" s="138">
        <f t="shared" si="11"/>
        <v>0</v>
      </c>
      <c r="FT50" s="138">
        <f t="shared" si="91"/>
        <v>0</v>
      </c>
      <c r="FU50" s="20">
        <f t="shared" si="12"/>
        <v>0</v>
      </c>
      <c r="FV50" s="138">
        <f t="shared" si="92"/>
        <v>0</v>
      </c>
      <c r="FW50" s="87"/>
      <c r="FX50" s="92">
        <f t="shared" si="13"/>
        <v>0</v>
      </c>
      <c r="FY50" s="1">
        <f t="shared" si="14"/>
        <v>0</v>
      </c>
      <c r="FZ50" s="80"/>
      <c r="GA50" s="92">
        <f t="shared" si="15"/>
        <v>0</v>
      </c>
      <c r="GB50" s="137">
        <f>SUM(FT50:FZ50)-FX50+GF50+EC50</f>
        <v>0</v>
      </c>
      <c r="GC50" s="134">
        <f t="shared" si="93"/>
        <v>0</v>
      </c>
      <c r="GD50" s="1"/>
      <c r="GE50" s="1">
        <f t="shared" si="94"/>
        <v>0</v>
      </c>
      <c r="GF50" s="1">
        <f t="shared" si="95"/>
        <v>0</v>
      </c>
      <c r="GG50" s="92">
        <f t="shared" si="96"/>
        <v>0</v>
      </c>
      <c r="GH50" s="136">
        <f t="shared" si="97"/>
        <v>0</v>
      </c>
    </row>
    <row r="51" spans="9:190" ht="16.5">
      <c r="I51" s="1">
        <f t="shared" si="16"/>
        <v>0</v>
      </c>
      <c r="J51" s="1">
        <f t="shared" si="17"/>
        <v>0</v>
      </c>
      <c r="K51" s="1">
        <f t="shared" si="18"/>
        <v>0</v>
      </c>
      <c r="L51" s="1">
        <f t="shared" si="19"/>
        <v>0</v>
      </c>
      <c r="M51" s="1">
        <f t="shared" si="20"/>
        <v>0</v>
      </c>
      <c r="N51" s="20">
        <f t="shared" si="21"/>
        <v>0</v>
      </c>
      <c r="O51" s="1">
        <f t="shared" si="22"/>
        <v>0</v>
      </c>
      <c r="P51" s="92">
        <f t="shared" si="23"/>
        <v>0</v>
      </c>
      <c r="Q51" s="1">
        <f t="shared" si="24"/>
        <v>0</v>
      </c>
      <c r="R51" s="1">
        <f t="shared" si="25"/>
        <v>0</v>
      </c>
      <c r="S51" s="92">
        <f t="shared" si="26"/>
        <v>0</v>
      </c>
      <c r="T51" s="133">
        <f t="shared" si="27"/>
        <v>0</v>
      </c>
      <c r="U51" s="134">
        <f t="shared" si="28"/>
        <v>0</v>
      </c>
      <c r="V51" s="1">
        <f t="shared" si="29"/>
        <v>0</v>
      </c>
      <c r="W51" s="1">
        <f t="shared" si="0"/>
        <v>0</v>
      </c>
      <c r="X51" s="1">
        <f t="shared" si="1"/>
        <v>0</v>
      </c>
      <c r="Y51" s="92">
        <f t="shared" si="30"/>
        <v>0</v>
      </c>
      <c r="Z51" s="136">
        <f t="shared" si="31"/>
        <v>0</v>
      </c>
      <c r="AA51" s="1">
        <f t="shared" si="32"/>
        <v>0</v>
      </c>
      <c r="AB51" s="1">
        <f t="shared" si="33"/>
        <v>0</v>
      </c>
      <c r="AC51" s="1">
        <f t="shared" si="34"/>
        <v>0</v>
      </c>
      <c r="AD51" s="1">
        <f t="shared" si="35"/>
        <v>0</v>
      </c>
      <c r="AE51" s="1">
        <f t="shared" si="36"/>
        <v>0</v>
      </c>
      <c r="AF51" s="20">
        <f t="shared" si="37"/>
        <v>0</v>
      </c>
      <c r="AG51" s="1">
        <f t="shared" si="38"/>
        <v>0</v>
      </c>
      <c r="AH51" s="92">
        <f t="shared" si="39"/>
        <v>0</v>
      </c>
      <c r="AI51" s="1">
        <f t="shared" si="40"/>
        <v>0</v>
      </c>
      <c r="AJ51" s="1">
        <f t="shared" si="41"/>
        <v>0</v>
      </c>
      <c r="AK51" s="92">
        <f t="shared" si="42"/>
        <v>0</v>
      </c>
      <c r="AL51" s="133">
        <f t="shared" si="43"/>
        <v>0</v>
      </c>
      <c r="AM51" s="134">
        <f t="shared" si="44"/>
        <v>0</v>
      </c>
      <c r="AN51" s="1">
        <f t="shared" si="45"/>
        <v>0</v>
      </c>
      <c r="AO51" s="1">
        <f t="shared" si="2"/>
        <v>0</v>
      </c>
      <c r="AP51" s="1">
        <f t="shared" si="3"/>
        <v>0</v>
      </c>
      <c r="AQ51" s="92">
        <f t="shared" si="46"/>
        <v>0</v>
      </c>
      <c r="AR51" s="136">
        <f t="shared" si="47"/>
        <v>0</v>
      </c>
      <c r="AY51" s="6"/>
      <c r="AZ51" s="6"/>
      <c r="BA51" s="6"/>
      <c r="BB51" s="6"/>
      <c r="BC51" s="6"/>
      <c r="BE51" s="6"/>
      <c r="BF51" s="6"/>
      <c r="BG51" s="6"/>
      <c r="BH51" s="6"/>
      <c r="BI51" s="6"/>
      <c r="BJ51" s="7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61">
        <f t="shared" si="48"/>
        <v>0</v>
      </c>
      <c r="CR51" s="61">
        <f t="shared" si="48"/>
        <v>0</v>
      </c>
      <c r="CS51" s="62">
        <f t="shared" si="49"/>
        <v>0</v>
      </c>
      <c r="CT51" s="61">
        <f t="shared" si="50"/>
        <v>0</v>
      </c>
      <c r="CU51" s="61">
        <f t="shared" si="50"/>
        <v>0</v>
      </c>
      <c r="CV51" s="62">
        <f t="shared" si="51"/>
        <v>0</v>
      </c>
      <c r="CW51" s="62">
        <f t="shared" si="52"/>
        <v>0</v>
      </c>
      <c r="CX51" s="62">
        <f t="shared" si="53"/>
        <v>0</v>
      </c>
      <c r="CY51" s="63">
        <f t="shared" si="54"/>
        <v>0</v>
      </c>
      <c r="CZ51" s="64">
        <f t="shared" si="55"/>
        <v>0</v>
      </c>
      <c r="DA51" s="64">
        <f t="shared" si="55"/>
        <v>0</v>
      </c>
      <c r="DB51" s="62">
        <f t="shared" si="56"/>
        <v>0</v>
      </c>
      <c r="DC51" s="64">
        <f t="shared" si="57"/>
        <v>0</v>
      </c>
      <c r="DD51" s="64">
        <f t="shared" si="57"/>
        <v>0</v>
      </c>
      <c r="DE51" s="62">
        <f t="shared" si="58"/>
        <v>0</v>
      </c>
      <c r="DF51" s="64">
        <f t="shared" si="59"/>
        <v>0</v>
      </c>
      <c r="DG51" s="64">
        <f t="shared" si="59"/>
        <v>0</v>
      </c>
      <c r="DH51" s="62">
        <f t="shared" si="60"/>
        <v>0</v>
      </c>
      <c r="DI51" s="65">
        <f t="shared" si="61"/>
        <v>0</v>
      </c>
      <c r="DJ51" s="65">
        <f t="shared" si="62"/>
        <v>0</v>
      </c>
      <c r="DK51" s="65">
        <f t="shared" si="63"/>
        <v>0</v>
      </c>
      <c r="DL51" s="65">
        <f t="shared" si="64"/>
        <v>0</v>
      </c>
      <c r="DM51" s="65">
        <f t="shared" si="65"/>
        <v>0</v>
      </c>
      <c r="DN51" s="65">
        <f t="shared" si="66"/>
        <v>0</v>
      </c>
      <c r="DO51" s="67"/>
      <c r="DZ51" s="133">
        <f t="shared" si="67"/>
        <v>0</v>
      </c>
      <c r="EA51" s="133">
        <f t="shared" si="68"/>
        <v>0</v>
      </c>
      <c r="EB51" s="133">
        <f t="shared" si="69"/>
        <v>0</v>
      </c>
      <c r="EC51" s="133">
        <f t="shared" si="70"/>
        <v>0</v>
      </c>
      <c r="ED51" s="79"/>
      <c r="EE51" s="79"/>
      <c r="EF51" s="86">
        <f t="shared" si="4"/>
        <v>0</v>
      </c>
      <c r="EG51" s="86">
        <f t="shared" si="5"/>
        <v>0</v>
      </c>
      <c r="EH51" s="86">
        <f t="shared" si="71"/>
        <v>0</v>
      </c>
      <c r="EI51" s="20">
        <f t="shared" si="72"/>
        <v>0</v>
      </c>
      <c r="EJ51" s="20">
        <f t="shared" si="72"/>
        <v>0</v>
      </c>
      <c r="EK51" s="1">
        <f t="shared" si="73"/>
        <v>0</v>
      </c>
      <c r="EL51" s="20">
        <f t="shared" si="74"/>
        <v>0</v>
      </c>
      <c r="EM51" s="20">
        <f t="shared" si="75"/>
        <v>0</v>
      </c>
      <c r="EN51" s="1">
        <f t="shared" si="76"/>
        <v>0</v>
      </c>
      <c r="EO51" s="1">
        <f t="shared" si="6"/>
        <v>0</v>
      </c>
      <c r="EP51" s="1">
        <f t="shared" si="77"/>
        <v>0</v>
      </c>
      <c r="EQ51" s="1">
        <f t="shared" si="7"/>
        <v>0</v>
      </c>
      <c r="ER51" s="20">
        <f t="shared" si="78"/>
        <v>0</v>
      </c>
      <c r="ES51" s="20"/>
      <c r="ET51" s="92">
        <f t="shared" si="8"/>
        <v>0</v>
      </c>
      <c r="EU51" s="1">
        <f t="shared" si="9"/>
        <v>0</v>
      </c>
      <c r="EV51" s="1"/>
      <c r="EW51" s="92">
        <f t="shared" si="10"/>
        <v>0</v>
      </c>
      <c r="EX51" s="133">
        <f>SUM(EP51:EV51)-ET51+EB51+FB51</f>
        <v>0</v>
      </c>
      <c r="EY51" s="134">
        <f t="shared" si="79"/>
        <v>0</v>
      </c>
      <c r="EZ51" s="1"/>
      <c r="FA51" s="1">
        <f t="shared" si="80"/>
        <v>0</v>
      </c>
      <c r="FB51" s="1">
        <f t="shared" si="81"/>
        <v>0</v>
      </c>
      <c r="FC51" s="92">
        <f t="shared" si="82"/>
        <v>0</v>
      </c>
      <c r="FD51" s="136">
        <f t="shared" si="83"/>
        <v>0</v>
      </c>
      <c r="FF51" s="151"/>
      <c r="FG51" s="151"/>
      <c r="FH51" s="152"/>
      <c r="FJ51" s="1">
        <f t="shared" si="84"/>
        <v>0</v>
      </c>
      <c r="FK51" s="1">
        <f t="shared" si="84"/>
        <v>0</v>
      </c>
      <c r="FL51" s="1">
        <f t="shared" si="85"/>
        <v>0</v>
      </c>
      <c r="FM51" s="20">
        <f t="shared" si="86"/>
        <v>0</v>
      </c>
      <c r="FN51" s="20">
        <f t="shared" si="86"/>
        <v>0</v>
      </c>
      <c r="FO51" s="20">
        <f t="shared" si="87"/>
        <v>0</v>
      </c>
      <c r="FP51" s="20">
        <f t="shared" si="88"/>
        <v>0</v>
      </c>
      <c r="FQ51" s="20">
        <f t="shared" si="89"/>
        <v>0</v>
      </c>
      <c r="FR51" s="20">
        <f t="shared" si="90"/>
        <v>0</v>
      </c>
      <c r="FS51" s="138">
        <f t="shared" si="11"/>
        <v>0</v>
      </c>
      <c r="FT51" s="138">
        <f t="shared" si="91"/>
        <v>0</v>
      </c>
      <c r="FU51" s="20">
        <f t="shared" si="12"/>
        <v>0</v>
      </c>
      <c r="FV51" s="138">
        <f t="shared" si="92"/>
        <v>0</v>
      </c>
      <c r="FW51" s="87"/>
      <c r="FX51" s="92">
        <f t="shared" si="13"/>
        <v>0</v>
      </c>
      <c r="FY51" s="1">
        <f t="shared" si="14"/>
        <v>0</v>
      </c>
      <c r="FZ51" s="80"/>
      <c r="GA51" s="92">
        <f t="shared" si="15"/>
        <v>0</v>
      </c>
      <c r="GB51" s="137">
        <f>SUM(FT51:FZ51)-FX51+GF51+EC51</f>
        <v>0</v>
      </c>
      <c r="GC51" s="134">
        <f t="shared" si="93"/>
        <v>0</v>
      </c>
      <c r="GD51" s="1"/>
      <c r="GE51" s="1">
        <f t="shared" si="94"/>
        <v>0</v>
      </c>
      <c r="GF51" s="1">
        <f t="shared" si="95"/>
        <v>0</v>
      </c>
      <c r="GG51" s="92">
        <f t="shared" si="96"/>
        <v>0</v>
      </c>
      <c r="GH51" s="136">
        <f t="shared" si="97"/>
        <v>0</v>
      </c>
    </row>
    <row r="52" spans="9:190" ht="16.5">
      <c r="I52" s="1">
        <f t="shared" si="16"/>
        <v>0</v>
      </c>
      <c r="J52" s="1">
        <f t="shared" si="17"/>
        <v>0</v>
      </c>
      <c r="K52" s="1">
        <f t="shared" si="18"/>
        <v>0</v>
      </c>
      <c r="L52" s="1">
        <f t="shared" si="19"/>
        <v>0</v>
      </c>
      <c r="M52" s="1">
        <f t="shared" si="20"/>
        <v>0</v>
      </c>
      <c r="N52" s="20">
        <f t="shared" si="21"/>
        <v>0</v>
      </c>
      <c r="O52" s="1">
        <f t="shared" si="22"/>
        <v>0</v>
      </c>
      <c r="P52" s="92">
        <f t="shared" si="23"/>
        <v>0</v>
      </c>
      <c r="Q52" s="1">
        <f t="shared" si="24"/>
        <v>0</v>
      </c>
      <c r="R52" s="1">
        <f t="shared" si="25"/>
        <v>0</v>
      </c>
      <c r="S52" s="92">
        <f t="shared" si="26"/>
        <v>0</v>
      </c>
      <c r="T52" s="133">
        <f t="shared" si="27"/>
        <v>0</v>
      </c>
      <c r="U52" s="134">
        <f t="shared" si="28"/>
        <v>0</v>
      </c>
      <c r="V52" s="1">
        <f t="shared" si="29"/>
        <v>0</v>
      </c>
      <c r="W52" s="1">
        <f t="shared" si="0"/>
        <v>0</v>
      </c>
      <c r="X52" s="1">
        <f t="shared" si="1"/>
        <v>0</v>
      </c>
      <c r="Y52" s="92">
        <f t="shared" si="30"/>
        <v>0</v>
      </c>
      <c r="Z52" s="136">
        <f t="shared" si="31"/>
        <v>0</v>
      </c>
      <c r="AA52" s="1">
        <f t="shared" si="32"/>
        <v>0</v>
      </c>
      <c r="AB52" s="1">
        <f t="shared" si="33"/>
        <v>0</v>
      </c>
      <c r="AC52" s="1">
        <f t="shared" si="34"/>
        <v>0</v>
      </c>
      <c r="AD52" s="1">
        <f t="shared" si="35"/>
        <v>0</v>
      </c>
      <c r="AE52" s="1">
        <f t="shared" si="36"/>
        <v>0</v>
      </c>
      <c r="AF52" s="20">
        <f t="shared" si="37"/>
        <v>0</v>
      </c>
      <c r="AG52" s="1">
        <f t="shared" si="38"/>
        <v>0</v>
      </c>
      <c r="AH52" s="92">
        <f t="shared" si="39"/>
        <v>0</v>
      </c>
      <c r="AI52" s="1">
        <f t="shared" si="40"/>
        <v>0</v>
      </c>
      <c r="AJ52" s="1">
        <f t="shared" si="41"/>
        <v>0</v>
      </c>
      <c r="AK52" s="92">
        <f t="shared" si="42"/>
        <v>0</v>
      </c>
      <c r="AL52" s="133">
        <f t="shared" si="43"/>
        <v>0</v>
      </c>
      <c r="AM52" s="134">
        <f t="shared" si="44"/>
        <v>0</v>
      </c>
      <c r="AN52" s="1">
        <f t="shared" si="45"/>
        <v>0</v>
      </c>
      <c r="AO52" s="1">
        <f t="shared" si="2"/>
        <v>0</v>
      </c>
      <c r="AP52" s="1">
        <f t="shared" si="3"/>
        <v>0</v>
      </c>
      <c r="AQ52" s="92">
        <f t="shared" si="46"/>
        <v>0</v>
      </c>
      <c r="AR52" s="136">
        <f t="shared" si="47"/>
        <v>0</v>
      </c>
      <c r="AY52" s="6"/>
      <c r="AZ52" s="6"/>
      <c r="BA52" s="6"/>
      <c r="BB52" s="6"/>
      <c r="BC52" s="6"/>
      <c r="BE52" s="6"/>
      <c r="BF52" s="6"/>
      <c r="BG52" s="6"/>
      <c r="BH52" s="6"/>
      <c r="BI52" s="6"/>
      <c r="BJ52" s="7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61">
        <f t="shared" si="48"/>
        <v>0</v>
      </c>
      <c r="CR52" s="61">
        <f t="shared" si="48"/>
        <v>0</v>
      </c>
      <c r="CS52" s="62">
        <f t="shared" si="49"/>
        <v>0</v>
      </c>
      <c r="CT52" s="61">
        <f t="shared" si="50"/>
        <v>0</v>
      </c>
      <c r="CU52" s="61">
        <f t="shared" si="50"/>
        <v>0</v>
      </c>
      <c r="CV52" s="62">
        <f t="shared" si="51"/>
        <v>0</v>
      </c>
      <c r="CW52" s="62">
        <f t="shared" si="52"/>
        <v>0</v>
      </c>
      <c r="CX52" s="62">
        <f t="shared" si="53"/>
        <v>0</v>
      </c>
      <c r="CY52" s="63">
        <f t="shared" si="54"/>
        <v>0</v>
      </c>
      <c r="CZ52" s="64">
        <f t="shared" si="55"/>
        <v>0</v>
      </c>
      <c r="DA52" s="64">
        <f t="shared" si="55"/>
        <v>0</v>
      </c>
      <c r="DB52" s="62">
        <f t="shared" si="56"/>
        <v>0</v>
      </c>
      <c r="DC52" s="64">
        <f t="shared" si="57"/>
        <v>0</v>
      </c>
      <c r="DD52" s="64">
        <f t="shared" si="57"/>
        <v>0</v>
      </c>
      <c r="DE52" s="62">
        <f t="shared" si="58"/>
        <v>0</v>
      </c>
      <c r="DF52" s="64">
        <f t="shared" si="59"/>
        <v>0</v>
      </c>
      <c r="DG52" s="64">
        <f t="shared" si="59"/>
        <v>0</v>
      </c>
      <c r="DH52" s="62">
        <f t="shared" si="60"/>
        <v>0</v>
      </c>
      <c r="DI52" s="65">
        <f t="shared" si="61"/>
        <v>0</v>
      </c>
      <c r="DJ52" s="65">
        <f t="shared" si="62"/>
        <v>0</v>
      </c>
      <c r="DK52" s="65">
        <f t="shared" si="63"/>
        <v>0</v>
      </c>
      <c r="DL52" s="65">
        <f t="shared" si="64"/>
        <v>0</v>
      </c>
      <c r="DM52" s="65">
        <f t="shared" si="65"/>
        <v>0</v>
      </c>
      <c r="DN52" s="65">
        <f t="shared" si="66"/>
        <v>0</v>
      </c>
      <c r="DO52" s="67"/>
      <c r="DZ52" s="133">
        <f t="shared" si="67"/>
        <v>0</v>
      </c>
      <c r="EA52" s="133">
        <f t="shared" si="68"/>
        <v>0</v>
      </c>
      <c r="EB52" s="133">
        <f t="shared" si="69"/>
        <v>0</v>
      </c>
      <c r="EC52" s="133">
        <f t="shared" si="70"/>
        <v>0</v>
      </c>
      <c r="ED52" s="79"/>
      <c r="EE52" s="79"/>
      <c r="EF52" s="86">
        <f t="shared" si="4"/>
        <v>0</v>
      </c>
      <c r="EG52" s="86">
        <f t="shared" si="5"/>
        <v>0</v>
      </c>
      <c r="EH52" s="86">
        <f t="shared" si="71"/>
        <v>0</v>
      </c>
      <c r="EI52" s="20">
        <f t="shared" si="72"/>
        <v>0</v>
      </c>
      <c r="EJ52" s="20">
        <f t="shared" si="72"/>
        <v>0</v>
      </c>
      <c r="EK52" s="1">
        <f t="shared" si="73"/>
        <v>0</v>
      </c>
      <c r="EL52" s="20">
        <f t="shared" si="74"/>
        <v>0</v>
      </c>
      <c r="EM52" s="20">
        <f t="shared" si="75"/>
        <v>0</v>
      </c>
      <c r="EN52" s="1">
        <f t="shared" si="76"/>
        <v>0</v>
      </c>
      <c r="EO52" s="1">
        <f t="shared" si="6"/>
        <v>0</v>
      </c>
      <c r="EP52" s="1">
        <f t="shared" si="77"/>
        <v>0</v>
      </c>
      <c r="EQ52" s="1">
        <f t="shared" si="7"/>
        <v>0</v>
      </c>
      <c r="ER52" s="20">
        <f t="shared" si="78"/>
        <v>0</v>
      </c>
      <c r="ES52" s="20"/>
      <c r="ET52" s="92">
        <f t="shared" si="8"/>
        <v>0</v>
      </c>
      <c r="EU52" s="1">
        <f t="shared" si="9"/>
        <v>0</v>
      </c>
      <c r="EV52" s="1"/>
      <c r="EW52" s="92">
        <f t="shared" si="10"/>
        <v>0</v>
      </c>
      <c r="EX52" s="133">
        <f>SUM(EP52:EV52)-ET52+EB52+FB52</f>
        <v>0</v>
      </c>
      <c r="EY52" s="134">
        <f t="shared" si="79"/>
        <v>0</v>
      </c>
      <c r="EZ52" s="1"/>
      <c r="FA52" s="1">
        <f t="shared" si="80"/>
        <v>0</v>
      </c>
      <c r="FB52" s="1">
        <f t="shared" si="81"/>
        <v>0</v>
      </c>
      <c r="FC52" s="92">
        <f t="shared" si="82"/>
        <v>0</v>
      </c>
      <c r="FD52" s="136">
        <f t="shared" si="83"/>
        <v>0</v>
      </c>
      <c r="FF52" s="151"/>
      <c r="FG52" s="151"/>
      <c r="FH52" s="152"/>
      <c r="FJ52" s="1">
        <f t="shared" si="84"/>
        <v>0</v>
      </c>
      <c r="FK52" s="1">
        <f t="shared" si="84"/>
        <v>0</v>
      </c>
      <c r="FL52" s="1">
        <f t="shared" si="85"/>
        <v>0</v>
      </c>
      <c r="FM52" s="20">
        <f t="shared" si="86"/>
        <v>0</v>
      </c>
      <c r="FN52" s="20">
        <f t="shared" si="86"/>
        <v>0</v>
      </c>
      <c r="FO52" s="20">
        <f t="shared" si="87"/>
        <v>0</v>
      </c>
      <c r="FP52" s="20">
        <f t="shared" si="88"/>
        <v>0</v>
      </c>
      <c r="FQ52" s="20">
        <f t="shared" si="89"/>
        <v>0</v>
      </c>
      <c r="FR52" s="20">
        <f t="shared" si="90"/>
        <v>0</v>
      </c>
      <c r="FS52" s="138">
        <f t="shared" si="11"/>
        <v>0</v>
      </c>
      <c r="FT52" s="138">
        <f t="shared" si="91"/>
        <v>0</v>
      </c>
      <c r="FU52" s="20">
        <f t="shared" si="12"/>
        <v>0</v>
      </c>
      <c r="FV52" s="138">
        <f t="shared" si="92"/>
        <v>0</v>
      </c>
      <c r="FW52" s="87"/>
      <c r="FX52" s="92">
        <f t="shared" si="13"/>
        <v>0</v>
      </c>
      <c r="FY52" s="1">
        <f t="shared" si="14"/>
        <v>0</v>
      </c>
      <c r="FZ52" s="80"/>
      <c r="GA52" s="92">
        <f t="shared" si="15"/>
        <v>0</v>
      </c>
      <c r="GB52" s="137">
        <f>SUM(FT52:FZ52)-FX52+GF52+EC52</f>
        <v>0</v>
      </c>
      <c r="GC52" s="134">
        <f t="shared" si="93"/>
        <v>0</v>
      </c>
      <c r="GD52" s="1"/>
      <c r="GE52" s="1">
        <f t="shared" si="94"/>
        <v>0</v>
      </c>
      <c r="GF52" s="1">
        <f t="shared" si="95"/>
        <v>0</v>
      </c>
      <c r="GG52" s="92">
        <f t="shared" si="96"/>
        <v>0</v>
      </c>
      <c r="GH52" s="136">
        <f t="shared" si="97"/>
        <v>0</v>
      </c>
    </row>
    <row r="53" spans="9:190" ht="16.5">
      <c r="I53" s="1">
        <f t="shared" si="16"/>
        <v>0</v>
      </c>
      <c r="J53" s="1">
        <f t="shared" si="17"/>
        <v>0</v>
      </c>
      <c r="K53" s="1">
        <f t="shared" si="18"/>
        <v>0</v>
      </c>
      <c r="L53" s="1">
        <f t="shared" si="19"/>
        <v>0</v>
      </c>
      <c r="M53" s="1">
        <f t="shared" si="20"/>
        <v>0</v>
      </c>
      <c r="N53" s="20">
        <f t="shared" si="21"/>
        <v>0</v>
      </c>
      <c r="O53" s="1">
        <f t="shared" si="22"/>
        <v>0</v>
      </c>
      <c r="P53" s="92">
        <f t="shared" si="23"/>
        <v>0</v>
      </c>
      <c r="Q53" s="1">
        <f t="shared" si="24"/>
        <v>0</v>
      </c>
      <c r="R53" s="1">
        <f t="shared" si="25"/>
        <v>0</v>
      </c>
      <c r="S53" s="92">
        <f t="shared" si="26"/>
        <v>0</v>
      </c>
      <c r="T53" s="133">
        <f t="shared" si="27"/>
        <v>0</v>
      </c>
      <c r="U53" s="134">
        <f t="shared" si="28"/>
        <v>0</v>
      </c>
      <c r="V53" s="1">
        <f t="shared" si="29"/>
        <v>0</v>
      </c>
      <c r="W53" s="1">
        <f t="shared" si="0"/>
        <v>0</v>
      </c>
      <c r="X53" s="1">
        <f t="shared" si="1"/>
        <v>0</v>
      </c>
      <c r="Y53" s="92">
        <f t="shared" si="30"/>
        <v>0</v>
      </c>
      <c r="Z53" s="136">
        <f t="shared" si="31"/>
        <v>0</v>
      </c>
      <c r="AA53" s="1">
        <f t="shared" si="32"/>
        <v>0</v>
      </c>
      <c r="AB53" s="1">
        <f t="shared" si="33"/>
        <v>0</v>
      </c>
      <c r="AC53" s="1">
        <f t="shared" si="34"/>
        <v>0</v>
      </c>
      <c r="AD53" s="1">
        <f t="shared" si="35"/>
        <v>0</v>
      </c>
      <c r="AE53" s="1">
        <f t="shared" si="36"/>
        <v>0</v>
      </c>
      <c r="AF53" s="20">
        <f t="shared" si="37"/>
        <v>0</v>
      </c>
      <c r="AG53" s="1">
        <f t="shared" si="38"/>
        <v>0</v>
      </c>
      <c r="AH53" s="92">
        <f t="shared" si="39"/>
        <v>0</v>
      </c>
      <c r="AI53" s="1">
        <f t="shared" si="40"/>
        <v>0</v>
      </c>
      <c r="AJ53" s="1">
        <f t="shared" si="41"/>
        <v>0</v>
      </c>
      <c r="AK53" s="92">
        <f t="shared" si="42"/>
        <v>0</v>
      </c>
      <c r="AL53" s="133">
        <f t="shared" si="43"/>
        <v>0</v>
      </c>
      <c r="AM53" s="134">
        <f t="shared" si="44"/>
        <v>0</v>
      </c>
      <c r="AN53" s="1">
        <f t="shared" si="45"/>
        <v>0</v>
      </c>
      <c r="AO53" s="1">
        <f t="shared" si="2"/>
        <v>0</v>
      </c>
      <c r="AP53" s="1">
        <f t="shared" si="3"/>
        <v>0</v>
      </c>
      <c r="AQ53" s="92">
        <f t="shared" si="46"/>
        <v>0</v>
      </c>
      <c r="AR53" s="136">
        <f t="shared" si="47"/>
        <v>0</v>
      </c>
      <c r="AY53" s="6"/>
      <c r="AZ53" s="6"/>
      <c r="BA53" s="6"/>
      <c r="BB53" s="6"/>
      <c r="BC53" s="6"/>
      <c r="BE53" s="6"/>
      <c r="BF53" s="6"/>
      <c r="BG53" s="6"/>
      <c r="BH53" s="6"/>
      <c r="BI53" s="6"/>
      <c r="BJ53" s="7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61">
        <f t="shared" si="48"/>
        <v>0</v>
      </c>
      <c r="CR53" s="61">
        <f t="shared" si="48"/>
        <v>0</v>
      </c>
      <c r="CS53" s="62">
        <f t="shared" si="49"/>
        <v>0</v>
      </c>
      <c r="CT53" s="61">
        <f t="shared" si="50"/>
        <v>0</v>
      </c>
      <c r="CU53" s="61">
        <f t="shared" si="50"/>
        <v>0</v>
      </c>
      <c r="CV53" s="62">
        <f t="shared" si="51"/>
        <v>0</v>
      </c>
      <c r="CW53" s="62">
        <f t="shared" si="52"/>
        <v>0</v>
      </c>
      <c r="CX53" s="62">
        <f t="shared" si="53"/>
        <v>0</v>
      </c>
      <c r="CY53" s="63">
        <f t="shared" si="54"/>
        <v>0</v>
      </c>
      <c r="CZ53" s="64">
        <f t="shared" si="55"/>
        <v>0</v>
      </c>
      <c r="DA53" s="64">
        <f t="shared" si="55"/>
        <v>0</v>
      </c>
      <c r="DB53" s="62">
        <f t="shared" si="56"/>
        <v>0</v>
      </c>
      <c r="DC53" s="64">
        <f t="shared" si="57"/>
        <v>0</v>
      </c>
      <c r="DD53" s="64">
        <f t="shared" si="57"/>
        <v>0</v>
      </c>
      <c r="DE53" s="62">
        <f t="shared" si="58"/>
        <v>0</v>
      </c>
      <c r="DF53" s="64">
        <f t="shared" si="59"/>
        <v>0</v>
      </c>
      <c r="DG53" s="64">
        <f t="shared" si="59"/>
        <v>0</v>
      </c>
      <c r="DH53" s="62">
        <f t="shared" si="60"/>
        <v>0</v>
      </c>
      <c r="DI53" s="65">
        <f t="shared" si="61"/>
        <v>0</v>
      </c>
      <c r="DJ53" s="65">
        <f t="shared" si="62"/>
        <v>0</v>
      </c>
      <c r="DK53" s="65">
        <f t="shared" si="63"/>
        <v>0</v>
      </c>
      <c r="DL53" s="65">
        <f t="shared" si="64"/>
        <v>0</v>
      </c>
      <c r="DM53" s="65">
        <f t="shared" si="65"/>
        <v>0</v>
      </c>
      <c r="DN53" s="65">
        <f t="shared" si="66"/>
        <v>0</v>
      </c>
      <c r="DO53" s="67"/>
      <c r="DZ53" s="133">
        <f t="shared" si="67"/>
        <v>0</v>
      </c>
      <c r="EA53" s="133">
        <f t="shared" si="68"/>
        <v>0</v>
      </c>
      <c r="EB53" s="133">
        <f t="shared" si="69"/>
        <v>0</v>
      </c>
      <c r="EC53" s="133">
        <f t="shared" si="70"/>
        <v>0</v>
      </c>
      <c r="ED53" s="79"/>
      <c r="EE53" s="79"/>
      <c r="EF53" s="86">
        <f t="shared" si="4"/>
        <v>0</v>
      </c>
      <c r="EG53" s="86">
        <f t="shared" si="5"/>
        <v>0</v>
      </c>
      <c r="EH53" s="86">
        <f t="shared" si="71"/>
        <v>0</v>
      </c>
      <c r="EI53" s="20">
        <f t="shared" si="72"/>
        <v>0</v>
      </c>
      <c r="EJ53" s="20">
        <f t="shared" si="72"/>
        <v>0</v>
      </c>
      <c r="EK53" s="1">
        <f t="shared" si="73"/>
        <v>0</v>
      </c>
      <c r="EL53" s="20">
        <f t="shared" si="74"/>
        <v>0</v>
      </c>
      <c r="EM53" s="20">
        <f t="shared" si="75"/>
        <v>0</v>
      </c>
      <c r="EN53" s="1">
        <f t="shared" si="76"/>
        <v>0</v>
      </c>
      <c r="EO53" s="1">
        <f t="shared" si="6"/>
        <v>0</v>
      </c>
      <c r="EP53" s="1">
        <f t="shared" si="77"/>
        <v>0</v>
      </c>
      <c r="EQ53" s="1">
        <f t="shared" si="7"/>
        <v>0</v>
      </c>
      <c r="ER53" s="20">
        <f t="shared" si="78"/>
        <v>0</v>
      </c>
      <c r="ES53" s="20"/>
      <c r="ET53" s="92">
        <f t="shared" si="8"/>
        <v>0</v>
      </c>
      <c r="EU53" s="1">
        <f t="shared" si="9"/>
        <v>0</v>
      </c>
      <c r="EV53" s="1"/>
      <c r="EW53" s="92">
        <f t="shared" si="10"/>
        <v>0</v>
      </c>
      <c r="EX53" s="133">
        <f>SUM(EP53:EV53)-ET53+EB53+FB53</f>
        <v>0</v>
      </c>
      <c r="EY53" s="134">
        <f t="shared" si="79"/>
        <v>0</v>
      </c>
      <c r="EZ53" s="1"/>
      <c r="FA53" s="1">
        <f t="shared" si="80"/>
        <v>0</v>
      </c>
      <c r="FB53" s="1">
        <f t="shared" si="81"/>
        <v>0</v>
      </c>
      <c r="FC53" s="92">
        <f t="shared" si="82"/>
        <v>0</v>
      </c>
      <c r="FD53" s="136">
        <f t="shared" si="83"/>
        <v>0</v>
      </c>
      <c r="FF53" s="151"/>
      <c r="FG53" s="151"/>
      <c r="FH53" s="152"/>
      <c r="FJ53" s="1">
        <f t="shared" si="84"/>
        <v>0</v>
      </c>
      <c r="FK53" s="1">
        <f t="shared" si="84"/>
        <v>0</v>
      </c>
      <c r="FL53" s="1">
        <f t="shared" si="85"/>
        <v>0</v>
      </c>
      <c r="FM53" s="20">
        <f t="shared" si="86"/>
        <v>0</v>
      </c>
      <c r="FN53" s="20">
        <f t="shared" si="86"/>
        <v>0</v>
      </c>
      <c r="FO53" s="20">
        <f t="shared" si="87"/>
        <v>0</v>
      </c>
      <c r="FP53" s="20">
        <f t="shared" si="88"/>
        <v>0</v>
      </c>
      <c r="FQ53" s="20">
        <f t="shared" si="89"/>
        <v>0</v>
      </c>
      <c r="FR53" s="20">
        <f t="shared" si="90"/>
        <v>0</v>
      </c>
      <c r="FS53" s="138">
        <f t="shared" si="11"/>
        <v>0</v>
      </c>
      <c r="FT53" s="138">
        <f t="shared" si="91"/>
        <v>0</v>
      </c>
      <c r="FU53" s="20">
        <f t="shared" si="12"/>
        <v>0</v>
      </c>
      <c r="FV53" s="138">
        <f t="shared" si="92"/>
        <v>0</v>
      </c>
      <c r="FW53" s="87"/>
      <c r="FX53" s="92">
        <f t="shared" si="13"/>
        <v>0</v>
      </c>
      <c r="FY53" s="1">
        <f t="shared" si="14"/>
        <v>0</v>
      </c>
      <c r="FZ53" s="80"/>
      <c r="GA53" s="92">
        <f t="shared" si="15"/>
        <v>0</v>
      </c>
      <c r="GB53" s="137">
        <f>SUM(FT53:FZ53)-FX53+GF53+EC53</f>
        <v>0</v>
      </c>
      <c r="GC53" s="134">
        <f t="shared" si="93"/>
        <v>0</v>
      </c>
      <c r="GD53" s="1"/>
      <c r="GE53" s="1">
        <f t="shared" si="94"/>
        <v>0</v>
      </c>
      <c r="GF53" s="1">
        <f t="shared" si="95"/>
        <v>0</v>
      </c>
      <c r="GG53" s="92">
        <f t="shared" si="96"/>
        <v>0</v>
      </c>
      <c r="GH53" s="136">
        <f t="shared" si="97"/>
        <v>0</v>
      </c>
    </row>
    <row r="54" spans="9:190" ht="16.5">
      <c r="I54" s="1">
        <f t="shared" si="16"/>
        <v>0</v>
      </c>
      <c r="J54" s="1">
        <f t="shared" si="17"/>
        <v>0</v>
      </c>
      <c r="K54" s="1">
        <f t="shared" si="18"/>
        <v>0</v>
      </c>
      <c r="L54" s="1">
        <f t="shared" si="19"/>
        <v>0</v>
      </c>
      <c r="M54" s="1">
        <f t="shared" si="20"/>
        <v>0</v>
      </c>
      <c r="N54" s="20">
        <f t="shared" si="21"/>
        <v>0</v>
      </c>
      <c r="O54" s="1">
        <f t="shared" si="22"/>
        <v>0</v>
      </c>
      <c r="P54" s="92">
        <f t="shared" si="23"/>
        <v>0</v>
      </c>
      <c r="Q54" s="1">
        <f t="shared" si="24"/>
        <v>0</v>
      </c>
      <c r="R54" s="1">
        <f t="shared" si="25"/>
        <v>0</v>
      </c>
      <c r="S54" s="92">
        <f t="shared" si="26"/>
        <v>0</v>
      </c>
      <c r="T54" s="133">
        <f t="shared" si="27"/>
        <v>0</v>
      </c>
      <c r="U54" s="134">
        <f t="shared" si="28"/>
        <v>0</v>
      </c>
      <c r="V54" s="1">
        <f t="shared" si="29"/>
        <v>0</v>
      </c>
      <c r="W54" s="1">
        <f t="shared" si="0"/>
        <v>0</v>
      </c>
      <c r="X54" s="1">
        <f t="shared" si="1"/>
        <v>0</v>
      </c>
      <c r="Y54" s="92">
        <f t="shared" si="30"/>
        <v>0</v>
      </c>
      <c r="Z54" s="136">
        <f t="shared" si="31"/>
        <v>0</v>
      </c>
      <c r="AA54" s="1">
        <f t="shared" si="32"/>
        <v>0</v>
      </c>
      <c r="AB54" s="1">
        <f t="shared" si="33"/>
        <v>0</v>
      </c>
      <c r="AC54" s="1">
        <f t="shared" si="34"/>
        <v>0</v>
      </c>
      <c r="AD54" s="1">
        <f t="shared" si="35"/>
        <v>0</v>
      </c>
      <c r="AE54" s="1">
        <f t="shared" si="36"/>
        <v>0</v>
      </c>
      <c r="AF54" s="20">
        <f t="shared" si="37"/>
        <v>0</v>
      </c>
      <c r="AG54" s="1">
        <f t="shared" si="38"/>
        <v>0</v>
      </c>
      <c r="AH54" s="92">
        <f t="shared" si="39"/>
        <v>0</v>
      </c>
      <c r="AI54" s="1">
        <f t="shared" si="40"/>
        <v>0</v>
      </c>
      <c r="AJ54" s="1">
        <f t="shared" si="41"/>
        <v>0</v>
      </c>
      <c r="AK54" s="92">
        <f t="shared" si="42"/>
        <v>0</v>
      </c>
      <c r="AL54" s="133">
        <f t="shared" si="43"/>
        <v>0</v>
      </c>
      <c r="AM54" s="134">
        <f t="shared" si="44"/>
        <v>0</v>
      </c>
      <c r="AN54" s="1">
        <f t="shared" si="45"/>
        <v>0</v>
      </c>
      <c r="AO54" s="1">
        <f t="shared" si="2"/>
        <v>0</v>
      </c>
      <c r="AP54" s="1">
        <f t="shared" si="3"/>
        <v>0</v>
      </c>
      <c r="AQ54" s="92">
        <f t="shared" si="46"/>
        <v>0</v>
      </c>
      <c r="AR54" s="136">
        <f t="shared" si="47"/>
        <v>0</v>
      </c>
      <c r="AY54" s="6"/>
      <c r="AZ54" s="6"/>
      <c r="BA54" s="6"/>
      <c r="BB54" s="6"/>
      <c r="BC54" s="6"/>
      <c r="BE54" s="6"/>
      <c r="BF54" s="6"/>
      <c r="BG54" s="6"/>
      <c r="BH54" s="6"/>
      <c r="BI54" s="6"/>
      <c r="BJ54" s="7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61">
        <f t="shared" si="48"/>
        <v>0</v>
      </c>
      <c r="CR54" s="61">
        <f t="shared" si="48"/>
        <v>0</v>
      </c>
      <c r="CS54" s="62">
        <f t="shared" si="49"/>
        <v>0</v>
      </c>
      <c r="CT54" s="61">
        <f t="shared" si="50"/>
        <v>0</v>
      </c>
      <c r="CU54" s="61">
        <f t="shared" si="50"/>
        <v>0</v>
      </c>
      <c r="CV54" s="62">
        <f t="shared" si="51"/>
        <v>0</v>
      </c>
      <c r="CW54" s="62">
        <f t="shared" si="52"/>
        <v>0</v>
      </c>
      <c r="CX54" s="62">
        <f t="shared" si="53"/>
        <v>0</v>
      </c>
      <c r="CY54" s="63">
        <f t="shared" si="54"/>
        <v>0</v>
      </c>
      <c r="CZ54" s="64">
        <f t="shared" si="55"/>
        <v>0</v>
      </c>
      <c r="DA54" s="64">
        <f t="shared" si="55"/>
        <v>0</v>
      </c>
      <c r="DB54" s="62">
        <f t="shared" si="56"/>
        <v>0</v>
      </c>
      <c r="DC54" s="64">
        <f t="shared" si="57"/>
        <v>0</v>
      </c>
      <c r="DD54" s="64">
        <f t="shared" si="57"/>
        <v>0</v>
      </c>
      <c r="DE54" s="62">
        <f t="shared" si="58"/>
        <v>0</v>
      </c>
      <c r="DF54" s="64">
        <f t="shared" si="59"/>
        <v>0</v>
      </c>
      <c r="DG54" s="64">
        <f t="shared" si="59"/>
        <v>0</v>
      </c>
      <c r="DH54" s="62">
        <f t="shared" si="60"/>
        <v>0</v>
      </c>
      <c r="DI54" s="65">
        <f t="shared" si="61"/>
        <v>0</v>
      </c>
      <c r="DJ54" s="65">
        <f t="shared" si="62"/>
        <v>0</v>
      </c>
      <c r="DK54" s="65">
        <f t="shared" si="63"/>
        <v>0</v>
      </c>
      <c r="DL54" s="65">
        <f t="shared" si="64"/>
        <v>0</v>
      </c>
      <c r="DM54" s="65">
        <f t="shared" si="65"/>
        <v>0</v>
      </c>
      <c r="DN54" s="65">
        <f t="shared" si="66"/>
        <v>0</v>
      </c>
      <c r="DO54" s="67"/>
      <c r="DZ54" s="133">
        <f t="shared" si="67"/>
        <v>0</v>
      </c>
      <c r="EA54" s="133">
        <f t="shared" si="68"/>
        <v>0</v>
      </c>
      <c r="EB54" s="133">
        <f t="shared" si="69"/>
        <v>0</v>
      </c>
      <c r="EC54" s="133">
        <f t="shared" si="70"/>
        <v>0</v>
      </c>
      <c r="ED54" s="79"/>
      <c r="EE54" s="79"/>
      <c r="EF54" s="86">
        <f t="shared" si="4"/>
        <v>0</v>
      </c>
      <c r="EG54" s="86">
        <f t="shared" si="5"/>
        <v>0</v>
      </c>
      <c r="EH54" s="86">
        <f t="shared" si="71"/>
        <v>0</v>
      </c>
      <c r="EI54" s="20">
        <f t="shared" si="72"/>
        <v>0</v>
      </c>
      <c r="EJ54" s="20">
        <f t="shared" si="72"/>
        <v>0</v>
      </c>
      <c r="EK54" s="1">
        <f t="shared" si="73"/>
        <v>0</v>
      </c>
      <c r="EL54" s="20">
        <f t="shared" si="74"/>
        <v>0</v>
      </c>
      <c r="EM54" s="20">
        <f t="shared" si="75"/>
        <v>0</v>
      </c>
      <c r="EN54" s="1">
        <f t="shared" si="76"/>
        <v>0</v>
      </c>
      <c r="EO54" s="1">
        <f t="shared" si="6"/>
        <v>0</v>
      </c>
      <c r="EP54" s="1">
        <f t="shared" si="77"/>
        <v>0</v>
      </c>
      <c r="EQ54" s="1">
        <f t="shared" si="7"/>
        <v>0</v>
      </c>
      <c r="ER54" s="20">
        <f t="shared" si="78"/>
        <v>0</v>
      </c>
      <c r="ES54" s="20"/>
      <c r="ET54" s="92">
        <f t="shared" si="8"/>
        <v>0</v>
      </c>
      <c r="EU54" s="1">
        <f t="shared" si="9"/>
        <v>0</v>
      </c>
      <c r="EV54" s="1"/>
      <c r="EW54" s="92">
        <f t="shared" si="10"/>
        <v>0</v>
      </c>
      <c r="EX54" s="133">
        <f>SUM(EP54:EV54)-ET54+EB54+FB54</f>
        <v>0</v>
      </c>
      <c r="EY54" s="134">
        <f t="shared" si="79"/>
        <v>0</v>
      </c>
      <c r="EZ54" s="1"/>
      <c r="FA54" s="1">
        <f t="shared" si="80"/>
        <v>0</v>
      </c>
      <c r="FB54" s="1">
        <f t="shared" si="81"/>
        <v>0</v>
      </c>
      <c r="FC54" s="92">
        <f t="shared" si="82"/>
        <v>0</v>
      </c>
      <c r="FD54" s="136">
        <f t="shared" si="83"/>
        <v>0</v>
      </c>
      <c r="FF54" s="151"/>
      <c r="FG54" s="151"/>
      <c r="FH54" s="152"/>
      <c r="FJ54" s="1">
        <f t="shared" si="84"/>
        <v>0</v>
      </c>
      <c r="FK54" s="1">
        <f t="shared" si="84"/>
        <v>0</v>
      </c>
      <c r="FL54" s="1">
        <f t="shared" si="85"/>
        <v>0</v>
      </c>
      <c r="FM54" s="20">
        <f t="shared" si="86"/>
        <v>0</v>
      </c>
      <c r="FN54" s="20">
        <f t="shared" si="86"/>
        <v>0</v>
      </c>
      <c r="FO54" s="20">
        <f t="shared" si="87"/>
        <v>0</v>
      </c>
      <c r="FP54" s="20">
        <f t="shared" si="88"/>
        <v>0</v>
      </c>
      <c r="FQ54" s="20">
        <f t="shared" si="89"/>
        <v>0</v>
      </c>
      <c r="FR54" s="20">
        <f t="shared" si="90"/>
        <v>0</v>
      </c>
      <c r="FS54" s="138">
        <f t="shared" si="11"/>
        <v>0</v>
      </c>
      <c r="FT54" s="138">
        <f t="shared" si="91"/>
        <v>0</v>
      </c>
      <c r="FU54" s="20">
        <f t="shared" si="12"/>
        <v>0</v>
      </c>
      <c r="FV54" s="138">
        <f t="shared" si="92"/>
        <v>0</v>
      </c>
      <c r="FW54" s="87"/>
      <c r="FX54" s="92">
        <f t="shared" si="13"/>
        <v>0</v>
      </c>
      <c r="FY54" s="1">
        <f t="shared" si="14"/>
        <v>0</v>
      </c>
      <c r="FZ54" s="80"/>
      <c r="GA54" s="92">
        <f t="shared" si="15"/>
        <v>0</v>
      </c>
      <c r="GB54" s="137">
        <f>SUM(FT54:FZ54)-FX54+GF54+EC54</f>
        <v>0</v>
      </c>
      <c r="GC54" s="134">
        <f t="shared" si="93"/>
        <v>0</v>
      </c>
      <c r="GD54" s="1"/>
      <c r="GE54" s="1">
        <f t="shared" si="94"/>
        <v>0</v>
      </c>
      <c r="GF54" s="1">
        <f t="shared" si="95"/>
        <v>0</v>
      </c>
      <c r="GG54" s="92">
        <f t="shared" si="96"/>
        <v>0</v>
      </c>
      <c r="GH54" s="136">
        <f t="shared" si="97"/>
        <v>0</v>
      </c>
    </row>
    <row r="55" spans="9:190" ht="16.5">
      <c r="I55" s="1">
        <f t="shared" si="16"/>
        <v>0</v>
      </c>
      <c r="J55" s="1">
        <f t="shared" si="17"/>
        <v>0</v>
      </c>
      <c r="K55" s="1">
        <f t="shared" si="18"/>
        <v>0</v>
      </c>
      <c r="L55" s="1">
        <f t="shared" si="19"/>
        <v>0</v>
      </c>
      <c r="M55" s="1">
        <f t="shared" si="20"/>
        <v>0</v>
      </c>
      <c r="N55" s="20">
        <f t="shared" si="21"/>
        <v>0</v>
      </c>
      <c r="O55" s="1">
        <f t="shared" si="22"/>
        <v>0</v>
      </c>
      <c r="P55" s="92">
        <f t="shared" si="23"/>
        <v>0</v>
      </c>
      <c r="Q55" s="1">
        <f t="shared" si="24"/>
        <v>0</v>
      </c>
      <c r="R55" s="1">
        <f t="shared" si="25"/>
        <v>0</v>
      </c>
      <c r="S55" s="92">
        <f t="shared" si="26"/>
        <v>0</v>
      </c>
      <c r="T55" s="133">
        <f t="shared" si="27"/>
        <v>0</v>
      </c>
      <c r="U55" s="134">
        <f t="shared" si="28"/>
        <v>0</v>
      </c>
      <c r="V55" s="1">
        <f t="shared" si="29"/>
        <v>0</v>
      </c>
      <c r="W55" s="1">
        <f t="shared" si="0"/>
        <v>0</v>
      </c>
      <c r="X55" s="1">
        <f t="shared" si="1"/>
        <v>0</v>
      </c>
      <c r="Y55" s="92">
        <f t="shared" si="30"/>
        <v>0</v>
      </c>
      <c r="Z55" s="136">
        <f t="shared" si="31"/>
        <v>0</v>
      </c>
      <c r="AA55" s="1">
        <f t="shared" si="32"/>
        <v>0</v>
      </c>
      <c r="AB55" s="1">
        <f t="shared" si="33"/>
        <v>0</v>
      </c>
      <c r="AC55" s="1">
        <f t="shared" si="34"/>
        <v>0</v>
      </c>
      <c r="AD55" s="1">
        <f t="shared" si="35"/>
        <v>0</v>
      </c>
      <c r="AE55" s="1">
        <f t="shared" si="36"/>
        <v>0</v>
      </c>
      <c r="AF55" s="20">
        <f t="shared" si="37"/>
        <v>0</v>
      </c>
      <c r="AG55" s="1">
        <f t="shared" si="38"/>
        <v>0</v>
      </c>
      <c r="AH55" s="92">
        <f t="shared" si="39"/>
        <v>0</v>
      </c>
      <c r="AI55" s="1">
        <f t="shared" si="40"/>
        <v>0</v>
      </c>
      <c r="AJ55" s="1">
        <f t="shared" si="41"/>
        <v>0</v>
      </c>
      <c r="AK55" s="92">
        <f t="shared" si="42"/>
        <v>0</v>
      </c>
      <c r="AL55" s="133">
        <f t="shared" si="43"/>
        <v>0</v>
      </c>
      <c r="AM55" s="134">
        <f t="shared" si="44"/>
        <v>0</v>
      </c>
      <c r="AN55" s="1">
        <f t="shared" si="45"/>
        <v>0</v>
      </c>
      <c r="AO55" s="1">
        <f t="shared" si="2"/>
        <v>0</v>
      </c>
      <c r="AP55" s="1">
        <f t="shared" si="3"/>
        <v>0</v>
      </c>
      <c r="AQ55" s="92">
        <f t="shared" si="46"/>
        <v>0</v>
      </c>
      <c r="AR55" s="136">
        <f t="shared" si="47"/>
        <v>0</v>
      </c>
      <c r="AY55" s="6"/>
      <c r="AZ55" s="6"/>
      <c r="BA55" s="6"/>
      <c r="BB55" s="6"/>
      <c r="BC55" s="6"/>
      <c r="BE55" s="6"/>
      <c r="BF55" s="6"/>
      <c r="BG55" s="6"/>
      <c r="BH55" s="6"/>
      <c r="BI55" s="6"/>
      <c r="BJ55" s="7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61">
        <f t="shared" si="48"/>
        <v>0</v>
      </c>
      <c r="CR55" s="61">
        <f t="shared" si="48"/>
        <v>0</v>
      </c>
      <c r="CS55" s="62">
        <f t="shared" si="49"/>
        <v>0</v>
      </c>
      <c r="CT55" s="61">
        <f t="shared" si="50"/>
        <v>0</v>
      </c>
      <c r="CU55" s="61">
        <f t="shared" si="50"/>
        <v>0</v>
      </c>
      <c r="CV55" s="62">
        <f t="shared" si="51"/>
        <v>0</v>
      </c>
      <c r="CW55" s="62">
        <f t="shared" si="52"/>
        <v>0</v>
      </c>
      <c r="CX55" s="62">
        <f t="shared" si="53"/>
        <v>0</v>
      </c>
      <c r="CY55" s="63">
        <f t="shared" si="54"/>
        <v>0</v>
      </c>
      <c r="CZ55" s="64">
        <f t="shared" si="55"/>
        <v>0</v>
      </c>
      <c r="DA55" s="64">
        <f t="shared" si="55"/>
        <v>0</v>
      </c>
      <c r="DB55" s="62">
        <f t="shared" si="56"/>
        <v>0</v>
      </c>
      <c r="DC55" s="64">
        <f t="shared" si="57"/>
        <v>0</v>
      </c>
      <c r="DD55" s="64">
        <f t="shared" si="57"/>
        <v>0</v>
      </c>
      <c r="DE55" s="62">
        <f t="shared" si="58"/>
        <v>0</v>
      </c>
      <c r="DF55" s="64">
        <f t="shared" si="59"/>
        <v>0</v>
      </c>
      <c r="DG55" s="64">
        <f t="shared" si="59"/>
        <v>0</v>
      </c>
      <c r="DH55" s="62">
        <f t="shared" si="60"/>
        <v>0</v>
      </c>
      <c r="DI55" s="65">
        <f t="shared" si="61"/>
        <v>0</v>
      </c>
      <c r="DJ55" s="65">
        <f t="shared" si="62"/>
        <v>0</v>
      </c>
      <c r="DK55" s="65">
        <f t="shared" si="63"/>
        <v>0</v>
      </c>
      <c r="DL55" s="65">
        <f t="shared" si="64"/>
        <v>0</v>
      </c>
      <c r="DM55" s="65">
        <f t="shared" si="65"/>
        <v>0</v>
      </c>
      <c r="DN55" s="65">
        <f t="shared" si="66"/>
        <v>0</v>
      </c>
      <c r="DO55" s="67"/>
      <c r="DZ55" s="133">
        <f t="shared" si="67"/>
        <v>0</v>
      </c>
      <c r="EA55" s="133">
        <f t="shared" si="68"/>
        <v>0</v>
      </c>
      <c r="EB55" s="133">
        <f t="shared" si="69"/>
        <v>0</v>
      </c>
      <c r="EC55" s="133">
        <f t="shared" si="70"/>
        <v>0</v>
      </c>
      <c r="ED55" s="79"/>
      <c r="EE55" s="79"/>
      <c r="EF55" s="86">
        <f t="shared" si="4"/>
        <v>0</v>
      </c>
      <c r="EG55" s="86">
        <f t="shared" si="5"/>
        <v>0</v>
      </c>
      <c r="EH55" s="86">
        <f t="shared" si="71"/>
        <v>0</v>
      </c>
      <c r="EI55" s="20">
        <f t="shared" si="72"/>
        <v>0</v>
      </c>
      <c r="EJ55" s="20">
        <f t="shared" si="72"/>
        <v>0</v>
      </c>
      <c r="EK55" s="1">
        <f t="shared" si="73"/>
        <v>0</v>
      </c>
      <c r="EL55" s="20">
        <f t="shared" si="74"/>
        <v>0</v>
      </c>
      <c r="EM55" s="20">
        <f t="shared" si="75"/>
        <v>0</v>
      </c>
      <c r="EN55" s="1">
        <f t="shared" si="76"/>
        <v>0</v>
      </c>
      <c r="EO55" s="1">
        <f t="shared" si="6"/>
        <v>0</v>
      </c>
      <c r="EP55" s="1">
        <f t="shared" si="77"/>
        <v>0</v>
      </c>
      <c r="EQ55" s="1">
        <f t="shared" si="7"/>
        <v>0</v>
      </c>
      <c r="ER55" s="20">
        <f t="shared" si="78"/>
        <v>0</v>
      </c>
      <c r="ES55" s="20"/>
      <c r="ET55" s="92">
        <f t="shared" si="8"/>
        <v>0</v>
      </c>
      <c r="EU55" s="1">
        <f t="shared" si="9"/>
        <v>0</v>
      </c>
      <c r="EV55" s="1"/>
      <c r="EW55" s="92">
        <f t="shared" si="10"/>
        <v>0</v>
      </c>
      <c r="EX55" s="133">
        <f>SUM(EP55:EV55)-ET55+EB55+FB55</f>
        <v>0</v>
      </c>
      <c r="EY55" s="134">
        <f t="shared" si="79"/>
        <v>0</v>
      </c>
      <c r="EZ55" s="1"/>
      <c r="FA55" s="1">
        <f t="shared" si="80"/>
        <v>0</v>
      </c>
      <c r="FB55" s="1">
        <f t="shared" si="81"/>
        <v>0</v>
      </c>
      <c r="FC55" s="92">
        <f t="shared" si="82"/>
        <v>0</v>
      </c>
      <c r="FD55" s="136">
        <f t="shared" si="83"/>
        <v>0</v>
      </c>
      <c r="FF55" s="151"/>
      <c r="FG55" s="151"/>
      <c r="FH55" s="152"/>
      <c r="FJ55" s="1">
        <f t="shared" si="84"/>
        <v>0</v>
      </c>
      <c r="FK55" s="1">
        <f t="shared" si="84"/>
        <v>0</v>
      </c>
      <c r="FL55" s="1">
        <f t="shared" si="85"/>
        <v>0</v>
      </c>
      <c r="FM55" s="20">
        <f t="shared" si="86"/>
        <v>0</v>
      </c>
      <c r="FN55" s="20">
        <f t="shared" si="86"/>
        <v>0</v>
      </c>
      <c r="FO55" s="20">
        <f t="shared" si="87"/>
        <v>0</v>
      </c>
      <c r="FP55" s="20">
        <f t="shared" si="88"/>
        <v>0</v>
      </c>
      <c r="FQ55" s="20">
        <f t="shared" si="89"/>
        <v>0</v>
      </c>
      <c r="FR55" s="20">
        <f t="shared" si="90"/>
        <v>0</v>
      </c>
      <c r="FS55" s="138">
        <f t="shared" si="11"/>
        <v>0</v>
      </c>
      <c r="FT55" s="138">
        <f t="shared" si="91"/>
        <v>0</v>
      </c>
      <c r="FU55" s="20">
        <f t="shared" si="12"/>
        <v>0</v>
      </c>
      <c r="FV55" s="138">
        <f t="shared" si="92"/>
        <v>0</v>
      </c>
      <c r="FW55" s="87"/>
      <c r="FX55" s="92">
        <f t="shared" si="13"/>
        <v>0</v>
      </c>
      <c r="FY55" s="1">
        <f t="shared" si="14"/>
        <v>0</v>
      </c>
      <c r="FZ55" s="80"/>
      <c r="GA55" s="92">
        <f t="shared" si="15"/>
        <v>0</v>
      </c>
      <c r="GB55" s="137">
        <f>SUM(FT55:FZ55)-FX55+GF55+EC55</f>
        <v>0</v>
      </c>
      <c r="GC55" s="134">
        <f t="shared" si="93"/>
        <v>0</v>
      </c>
      <c r="GD55" s="1"/>
      <c r="GE55" s="1">
        <f t="shared" si="94"/>
        <v>0</v>
      </c>
      <c r="GF55" s="1">
        <f t="shared" si="95"/>
        <v>0</v>
      </c>
      <c r="GG55" s="92">
        <f t="shared" si="96"/>
        <v>0</v>
      </c>
      <c r="GH55" s="136">
        <f t="shared" si="97"/>
        <v>0</v>
      </c>
    </row>
    <row r="56" spans="9:190" ht="16.5">
      <c r="I56" s="1">
        <f t="shared" si="16"/>
        <v>0</v>
      </c>
      <c r="J56" s="1">
        <f t="shared" si="17"/>
        <v>0</v>
      </c>
      <c r="K56" s="1">
        <f t="shared" si="18"/>
        <v>0</v>
      </c>
      <c r="L56" s="1">
        <f t="shared" si="19"/>
        <v>0</v>
      </c>
      <c r="M56" s="1">
        <f t="shared" si="20"/>
        <v>0</v>
      </c>
      <c r="N56" s="20">
        <f t="shared" si="21"/>
        <v>0</v>
      </c>
      <c r="O56" s="1">
        <f t="shared" si="22"/>
        <v>0</v>
      </c>
      <c r="P56" s="92">
        <f t="shared" si="23"/>
        <v>0</v>
      </c>
      <c r="Q56" s="1">
        <f t="shared" si="24"/>
        <v>0</v>
      </c>
      <c r="R56" s="1">
        <f t="shared" si="25"/>
        <v>0</v>
      </c>
      <c r="S56" s="92">
        <f t="shared" si="26"/>
        <v>0</v>
      </c>
      <c r="T56" s="133">
        <f t="shared" si="27"/>
        <v>0</v>
      </c>
      <c r="U56" s="134">
        <f t="shared" si="28"/>
        <v>0</v>
      </c>
      <c r="V56" s="1">
        <f t="shared" si="29"/>
        <v>0</v>
      </c>
      <c r="W56" s="1">
        <f t="shared" si="0"/>
        <v>0</v>
      </c>
      <c r="X56" s="1">
        <f t="shared" si="1"/>
        <v>0</v>
      </c>
      <c r="Y56" s="92">
        <f t="shared" si="30"/>
        <v>0</v>
      </c>
      <c r="Z56" s="136">
        <f t="shared" si="31"/>
        <v>0</v>
      </c>
      <c r="AA56" s="1">
        <f t="shared" si="32"/>
        <v>0</v>
      </c>
      <c r="AB56" s="1">
        <f t="shared" si="33"/>
        <v>0</v>
      </c>
      <c r="AC56" s="1">
        <f t="shared" si="34"/>
        <v>0</v>
      </c>
      <c r="AD56" s="1">
        <f t="shared" si="35"/>
        <v>0</v>
      </c>
      <c r="AE56" s="1">
        <f t="shared" si="36"/>
        <v>0</v>
      </c>
      <c r="AF56" s="20">
        <f t="shared" si="37"/>
        <v>0</v>
      </c>
      <c r="AG56" s="1">
        <f t="shared" si="38"/>
        <v>0</v>
      </c>
      <c r="AH56" s="92">
        <f t="shared" si="39"/>
        <v>0</v>
      </c>
      <c r="AI56" s="1">
        <f t="shared" si="40"/>
        <v>0</v>
      </c>
      <c r="AJ56" s="1">
        <f t="shared" si="41"/>
        <v>0</v>
      </c>
      <c r="AK56" s="92">
        <f t="shared" si="42"/>
        <v>0</v>
      </c>
      <c r="AL56" s="133">
        <f t="shared" si="43"/>
        <v>0</v>
      </c>
      <c r="AM56" s="134">
        <f t="shared" si="44"/>
        <v>0</v>
      </c>
      <c r="AN56" s="1">
        <f t="shared" si="45"/>
        <v>0</v>
      </c>
      <c r="AO56" s="1">
        <f t="shared" si="2"/>
        <v>0</v>
      </c>
      <c r="AP56" s="1">
        <f t="shared" si="3"/>
        <v>0</v>
      </c>
      <c r="AQ56" s="92">
        <f t="shared" si="46"/>
        <v>0</v>
      </c>
      <c r="AR56" s="136">
        <f t="shared" si="47"/>
        <v>0</v>
      </c>
      <c r="AY56" s="6"/>
      <c r="AZ56" s="6"/>
      <c r="BA56" s="6"/>
      <c r="BB56" s="6"/>
      <c r="BC56" s="6"/>
      <c r="BE56" s="6"/>
      <c r="BF56" s="6"/>
      <c r="BG56" s="6"/>
      <c r="BH56" s="6"/>
      <c r="BI56" s="6"/>
      <c r="BJ56" s="7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61">
        <f t="shared" si="48"/>
        <v>0</v>
      </c>
      <c r="CR56" s="61">
        <f t="shared" si="48"/>
        <v>0</v>
      </c>
      <c r="CS56" s="62">
        <f t="shared" si="49"/>
        <v>0</v>
      </c>
      <c r="CT56" s="61">
        <f t="shared" si="50"/>
        <v>0</v>
      </c>
      <c r="CU56" s="61">
        <f t="shared" si="50"/>
        <v>0</v>
      </c>
      <c r="CV56" s="62">
        <f t="shared" si="51"/>
        <v>0</v>
      </c>
      <c r="CW56" s="62">
        <f t="shared" si="52"/>
        <v>0</v>
      </c>
      <c r="CX56" s="62">
        <f t="shared" si="53"/>
        <v>0</v>
      </c>
      <c r="CY56" s="63">
        <f t="shared" si="54"/>
        <v>0</v>
      </c>
      <c r="CZ56" s="64">
        <f t="shared" si="55"/>
        <v>0</v>
      </c>
      <c r="DA56" s="64">
        <f t="shared" si="55"/>
        <v>0</v>
      </c>
      <c r="DB56" s="62">
        <f t="shared" si="56"/>
        <v>0</v>
      </c>
      <c r="DC56" s="64">
        <f t="shared" si="57"/>
        <v>0</v>
      </c>
      <c r="DD56" s="64">
        <f t="shared" si="57"/>
        <v>0</v>
      </c>
      <c r="DE56" s="62">
        <f t="shared" si="58"/>
        <v>0</v>
      </c>
      <c r="DF56" s="64">
        <f t="shared" si="59"/>
        <v>0</v>
      </c>
      <c r="DG56" s="64">
        <f t="shared" si="59"/>
        <v>0</v>
      </c>
      <c r="DH56" s="62">
        <f t="shared" si="60"/>
        <v>0</v>
      </c>
      <c r="DI56" s="65">
        <f t="shared" si="61"/>
        <v>0</v>
      </c>
      <c r="DJ56" s="65">
        <f t="shared" si="62"/>
        <v>0</v>
      </c>
      <c r="DK56" s="65">
        <f t="shared" si="63"/>
        <v>0</v>
      </c>
      <c r="DL56" s="65">
        <f t="shared" si="64"/>
        <v>0</v>
      </c>
      <c r="DM56" s="65">
        <f t="shared" si="65"/>
        <v>0</v>
      </c>
      <c r="DN56" s="65">
        <f t="shared" si="66"/>
        <v>0</v>
      </c>
      <c r="DO56" s="67"/>
      <c r="DZ56" s="133">
        <f t="shared" si="67"/>
        <v>0</v>
      </c>
      <c r="EA56" s="133">
        <f t="shared" si="68"/>
        <v>0</v>
      </c>
      <c r="EB56" s="133">
        <f t="shared" si="69"/>
        <v>0</v>
      </c>
      <c r="EC56" s="133">
        <f t="shared" si="70"/>
        <v>0</v>
      </c>
      <c r="ED56" s="79"/>
      <c r="EE56" s="79"/>
      <c r="EF56" s="86">
        <f t="shared" si="4"/>
        <v>0</v>
      </c>
      <c r="EG56" s="86">
        <f t="shared" si="5"/>
        <v>0</v>
      </c>
      <c r="EH56" s="86">
        <f t="shared" si="71"/>
        <v>0</v>
      </c>
      <c r="EI56" s="20">
        <f t="shared" si="72"/>
        <v>0</v>
      </c>
      <c r="EJ56" s="20">
        <f t="shared" si="72"/>
        <v>0</v>
      </c>
      <c r="EK56" s="1">
        <f t="shared" si="73"/>
        <v>0</v>
      </c>
      <c r="EL56" s="20">
        <f t="shared" si="74"/>
        <v>0</v>
      </c>
      <c r="EM56" s="20">
        <f t="shared" si="75"/>
        <v>0</v>
      </c>
      <c r="EN56" s="1">
        <f t="shared" si="76"/>
        <v>0</v>
      </c>
      <c r="EO56" s="1">
        <f t="shared" si="6"/>
        <v>0</v>
      </c>
      <c r="EP56" s="1">
        <f t="shared" si="77"/>
        <v>0</v>
      </c>
      <c r="EQ56" s="1">
        <f t="shared" si="7"/>
        <v>0</v>
      </c>
      <c r="ER56" s="20">
        <f t="shared" si="78"/>
        <v>0</v>
      </c>
      <c r="ES56" s="20"/>
      <c r="ET56" s="92">
        <f t="shared" si="8"/>
        <v>0</v>
      </c>
      <c r="EU56" s="1">
        <f t="shared" si="9"/>
        <v>0</v>
      </c>
      <c r="EV56" s="1"/>
      <c r="EW56" s="92">
        <f t="shared" si="10"/>
        <v>0</v>
      </c>
      <c r="EX56" s="133">
        <f>SUM(EP56:EV56)-ET56+EB56+FB56</f>
        <v>0</v>
      </c>
      <c r="EY56" s="134">
        <f t="shared" si="79"/>
        <v>0</v>
      </c>
      <c r="EZ56" s="1"/>
      <c r="FA56" s="1">
        <f t="shared" si="80"/>
        <v>0</v>
      </c>
      <c r="FB56" s="1">
        <f t="shared" si="81"/>
        <v>0</v>
      </c>
      <c r="FC56" s="92">
        <f t="shared" si="82"/>
        <v>0</v>
      </c>
      <c r="FD56" s="136">
        <f t="shared" si="83"/>
        <v>0</v>
      </c>
      <c r="FF56" s="151"/>
      <c r="FG56" s="151"/>
      <c r="FH56" s="152"/>
      <c r="FJ56" s="1">
        <f t="shared" si="84"/>
        <v>0</v>
      </c>
      <c r="FK56" s="1">
        <f t="shared" si="84"/>
        <v>0</v>
      </c>
      <c r="FL56" s="1">
        <f t="shared" si="85"/>
        <v>0</v>
      </c>
      <c r="FM56" s="20">
        <f t="shared" si="86"/>
        <v>0</v>
      </c>
      <c r="FN56" s="20">
        <f t="shared" si="86"/>
        <v>0</v>
      </c>
      <c r="FO56" s="20">
        <f t="shared" si="87"/>
        <v>0</v>
      </c>
      <c r="FP56" s="20">
        <f t="shared" si="88"/>
        <v>0</v>
      </c>
      <c r="FQ56" s="20">
        <f t="shared" si="89"/>
        <v>0</v>
      </c>
      <c r="FR56" s="20">
        <f t="shared" si="90"/>
        <v>0</v>
      </c>
      <c r="FS56" s="138">
        <f t="shared" si="11"/>
        <v>0</v>
      </c>
      <c r="FT56" s="138">
        <f t="shared" si="91"/>
        <v>0</v>
      </c>
      <c r="FU56" s="20">
        <f t="shared" si="12"/>
        <v>0</v>
      </c>
      <c r="FV56" s="138">
        <f t="shared" si="92"/>
        <v>0</v>
      </c>
      <c r="FW56" s="87"/>
      <c r="FX56" s="92">
        <f t="shared" si="13"/>
        <v>0</v>
      </c>
      <c r="FY56" s="1">
        <f t="shared" si="14"/>
        <v>0</v>
      </c>
      <c r="FZ56" s="80"/>
      <c r="GA56" s="92">
        <f t="shared" si="15"/>
        <v>0</v>
      </c>
      <c r="GB56" s="137">
        <f>SUM(FT56:FZ56)-FX56+GF56+EC56</f>
        <v>0</v>
      </c>
      <c r="GC56" s="134">
        <f t="shared" si="93"/>
        <v>0</v>
      </c>
      <c r="GD56" s="1"/>
      <c r="GE56" s="1">
        <f t="shared" si="94"/>
        <v>0</v>
      </c>
      <c r="GF56" s="1">
        <f t="shared" si="95"/>
        <v>0</v>
      </c>
      <c r="GG56" s="92">
        <f t="shared" si="96"/>
        <v>0</v>
      </c>
      <c r="GH56" s="136">
        <f t="shared" si="97"/>
        <v>0</v>
      </c>
    </row>
    <row r="57" spans="9:190" ht="16.5">
      <c r="I57" s="1">
        <f t="shared" si="16"/>
        <v>0</v>
      </c>
      <c r="J57" s="1">
        <f t="shared" si="17"/>
        <v>0</v>
      </c>
      <c r="K57" s="1">
        <f t="shared" si="18"/>
        <v>0</v>
      </c>
      <c r="L57" s="1">
        <f t="shared" si="19"/>
        <v>0</v>
      </c>
      <c r="M57" s="1">
        <f t="shared" si="20"/>
        <v>0</v>
      </c>
      <c r="N57" s="20">
        <f t="shared" si="21"/>
        <v>0</v>
      </c>
      <c r="O57" s="1">
        <f t="shared" si="22"/>
        <v>0</v>
      </c>
      <c r="P57" s="92">
        <f t="shared" si="23"/>
        <v>0</v>
      </c>
      <c r="Q57" s="1">
        <f t="shared" si="24"/>
        <v>0</v>
      </c>
      <c r="R57" s="1">
        <f t="shared" si="25"/>
        <v>0</v>
      </c>
      <c r="S57" s="92">
        <f t="shared" si="26"/>
        <v>0</v>
      </c>
      <c r="T57" s="133">
        <f t="shared" si="27"/>
        <v>0</v>
      </c>
      <c r="U57" s="134">
        <f t="shared" si="28"/>
        <v>0</v>
      </c>
      <c r="V57" s="1">
        <f t="shared" si="29"/>
        <v>0</v>
      </c>
      <c r="W57" s="1">
        <f t="shared" si="0"/>
        <v>0</v>
      </c>
      <c r="X57" s="1">
        <f t="shared" si="1"/>
        <v>0</v>
      </c>
      <c r="Y57" s="92">
        <f t="shared" si="30"/>
        <v>0</v>
      </c>
      <c r="Z57" s="136">
        <f t="shared" si="31"/>
        <v>0</v>
      </c>
      <c r="AA57" s="1">
        <f t="shared" si="32"/>
        <v>0</v>
      </c>
      <c r="AB57" s="1">
        <f t="shared" si="33"/>
        <v>0</v>
      </c>
      <c r="AC57" s="1">
        <f t="shared" si="34"/>
        <v>0</v>
      </c>
      <c r="AD57" s="1">
        <f t="shared" si="35"/>
        <v>0</v>
      </c>
      <c r="AE57" s="1">
        <f t="shared" si="36"/>
        <v>0</v>
      </c>
      <c r="AF57" s="20">
        <f t="shared" si="37"/>
        <v>0</v>
      </c>
      <c r="AG57" s="1">
        <f t="shared" si="38"/>
        <v>0</v>
      </c>
      <c r="AH57" s="92">
        <f t="shared" si="39"/>
        <v>0</v>
      </c>
      <c r="AI57" s="1">
        <f t="shared" si="40"/>
        <v>0</v>
      </c>
      <c r="AJ57" s="1">
        <f t="shared" si="41"/>
        <v>0</v>
      </c>
      <c r="AK57" s="92">
        <f t="shared" si="42"/>
        <v>0</v>
      </c>
      <c r="AL57" s="133">
        <f t="shared" si="43"/>
        <v>0</v>
      </c>
      <c r="AM57" s="134">
        <f t="shared" si="44"/>
        <v>0</v>
      </c>
      <c r="AN57" s="1">
        <f t="shared" si="45"/>
        <v>0</v>
      </c>
      <c r="AO57" s="1">
        <f t="shared" si="2"/>
        <v>0</v>
      </c>
      <c r="AP57" s="1">
        <f t="shared" si="3"/>
        <v>0</v>
      </c>
      <c r="AQ57" s="92">
        <f t="shared" si="46"/>
        <v>0</v>
      </c>
      <c r="AR57" s="136">
        <f t="shared" si="47"/>
        <v>0</v>
      </c>
      <c r="AY57" s="6"/>
      <c r="AZ57" s="6"/>
      <c r="BA57" s="6"/>
      <c r="BB57" s="6"/>
      <c r="BC57" s="6"/>
      <c r="BE57" s="6"/>
      <c r="BF57" s="6"/>
      <c r="BG57" s="6"/>
      <c r="BH57" s="6"/>
      <c r="BI57" s="6"/>
      <c r="BJ57" s="7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61">
        <f t="shared" si="48"/>
        <v>0</v>
      </c>
      <c r="CR57" s="61">
        <f t="shared" si="48"/>
        <v>0</v>
      </c>
      <c r="CS57" s="62">
        <f t="shared" si="49"/>
        <v>0</v>
      </c>
      <c r="CT57" s="61">
        <f t="shared" si="50"/>
        <v>0</v>
      </c>
      <c r="CU57" s="61">
        <f t="shared" si="50"/>
        <v>0</v>
      </c>
      <c r="CV57" s="62">
        <f t="shared" si="51"/>
        <v>0</v>
      </c>
      <c r="CW57" s="62">
        <f t="shared" si="52"/>
        <v>0</v>
      </c>
      <c r="CX57" s="62">
        <f t="shared" si="53"/>
        <v>0</v>
      </c>
      <c r="CY57" s="63">
        <f t="shared" si="54"/>
        <v>0</v>
      </c>
      <c r="CZ57" s="64">
        <f t="shared" si="55"/>
        <v>0</v>
      </c>
      <c r="DA57" s="64">
        <f t="shared" si="55"/>
        <v>0</v>
      </c>
      <c r="DB57" s="62">
        <f t="shared" si="56"/>
        <v>0</v>
      </c>
      <c r="DC57" s="64">
        <f t="shared" si="57"/>
        <v>0</v>
      </c>
      <c r="DD57" s="64">
        <f t="shared" si="57"/>
        <v>0</v>
      </c>
      <c r="DE57" s="62">
        <f t="shared" si="58"/>
        <v>0</v>
      </c>
      <c r="DF57" s="64">
        <f t="shared" si="59"/>
        <v>0</v>
      </c>
      <c r="DG57" s="64">
        <f t="shared" si="59"/>
        <v>0</v>
      </c>
      <c r="DH57" s="62">
        <f t="shared" si="60"/>
        <v>0</v>
      </c>
      <c r="DI57" s="65">
        <f t="shared" si="61"/>
        <v>0</v>
      </c>
      <c r="DJ57" s="65">
        <f t="shared" si="62"/>
        <v>0</v>
      </c>
      <c r="DK57" s="65">
        <f t="shared" si="63"/>
        <v>0</v>
      </c>
      <c r="DL57" s="65">
        <f t="shared" si="64"/>
        <v>0</v>
      </c>
      <c r="DM57" s="65">
        <f t="shared" si="65"/>
        <v>0</v>
      </c>
      <c r="DN57" s="65">
        <f t="shared" si="66"/>
        <v>0</v>
      </c>
      <c r="DO57" s="67"/>
      <c r="DZ57" s="133">
        <f t="shared" si="67"/>
        <v>0</v>
      </c>
      <c r="EA57" s="133">
        <f t="shared" si="68"/>
        <v>0</v>
      </c>
      <c r="EB57" s="133">
        <f t="shared" si="69"/>
        <v>0</v>
      </c>
      <c r="EC57" s="133">
        <f t="shared" si="70"/>
        <v>0</v>
      </c>
      <c r="ED57" s="79"/>
      <c r="EE57" s="79"/>
      <c r="EF57" s="86">
        <f t="shared" si="4"/>
        <v>0</v>
      </c>
      <c r="EG57" s="86">
        <f t="shared" si="5"/>
        <v>0</v>
      </c>
      <c r="EH57" s="86">
        <f t="shared" si="71"/>
        <v>0</v>
      </c>
      <c r="EI57" s="20">
        <f t="shared" si="72"/>
        <v>0</v>
      </c>
      <c r="EJ57" s="20">
        <f t="shared" si="72"/>
        <v>0</v>
      </c>
      <c r="EK57" s="1">
        <f t="shared" si="73"/>
        <v>0</v>
      </c>
      <c r="EL57" s="20">
        <f t="shared" si="74"/>
        <v>0</v>
      </c>
      <c r="EM57" s="20">
        <f t="shared" si="75"/>
        <v>0</v>
      </c>
      <c r="EN57" s="1">
        <f t="shared" si="76"/>
        <v>0</v>
      </c>
      <c r="EO57" s="1">
        <f t="shared" si="6"/>
        <v>0</v>
      </c>
      <c r="EP57" s="1">
        <f t="shared" si="77"/>
        <v>0</v>
      </c>
      <c r="EQ57" s="1">
        <f t="shared" si="7"/>
        <v>0</v>
      </c>
      <c r="ER57" s="20">
        <f t="shared" si="78"/>
        <v>0</v>
      </c>
      <c r="ES57" s="20"/>
      <c r="ET57" s="92">
        <f t="shared" si="8"/>
        <v>0</v>
      </c>
      <c r="EU57" s="1">
        <f t="shared" si="9"/>
        <v>0</v>
      </c>
      <c r="EV57" s="1"/>
      <c r="EW57" s="92">
        <f t="shared" si="10"/>
        <v>0</v>
      </c>
      <c r="EX57" s="133">
        <f>SUM(EP57:EV57)-ET57+EB57+FB57</f>
        <v>0</v>
      </c>
      <c r="EY57" s="134">
        <f t="shared" si="79"/>
        <v>0</v>
      </c>
      <c r="EZ57" s="1"/>
      <c r="FA57" s="1">
        <f t="shared" si="80"/>
        <v>0</v>
      </c>
      <c r="FB57" s="1">
        <f t="shared" si="81"/>
        <v>0</v>
      </c>
      <c r="FC57" s="92">
        <f t="shared" si="82"/>
        <v>0</v>
      </c>
      <c r="FD57" s="136">
        <f t="shared" si="83"/>
        <v>0</v>
      </c>
      <c r="FJ57" s="1">
        <f t="shared" si="84"/>
        <v>0</v>
      </c>
      <c r="FK57" s="1">
        <f t="shared" si="84"/>
        <v>0</v>
      </c>
      <c r="FL57" s="1">
        <f t="shared" si="85"/>
        <v>0</v>
      </c>
      <c r="FM57" s="20">
        <f t="shared" si="86"/>
        <v>0</v>
      </c>
      <c r="FN57" s="20">
        <f t="shared" si="86"/>
        <v>0</v>
      </c>
      <c r="FO57" s="20">
        <f t="shared" si="87"/>
        <v>0</v>
      </c>
      <c r="FP57" s="20">
        <f t="shared" si="88"/>
        <v>0</v>
      </c>
      <c r="FQ57" s="20">
        <f t="shared" si="89"/>
        <v>0</v>
      </c>
      <c r="FR57" s="20">
        <f t="shared" si="90"/>
        <v>0</v>
      </c>
      <c r="FS57" s="138">
        <f t="shared" si="11"/>
        <v>0</v>
      </c>
      <c r="FT57" s="138">
        <f t="shared" si="91"/>
        <v>0</v>
      </c>
      <c r="FU57" s="20">
        <f t="shared" si="12"/>
        <v>0</v>
      </c>
      <c r="FV57" s="138">
        <f t="shared" si="92"/>
        <v>0</v>
      </c>
      <c r="FW57" s="87"/>
      <c r="FX57" s="92">
        <f t="shared" si="13"/>
        <v>0</v>
      </c>
      <c r="FY57" s="1">
        <f t="shared" si="14"/>
        <v>0</v>
      </c>
      <c r="FZ57" s="80"/>
      <c r="GA57" s="92">
        <f t="shared" si="15"/>
        <v>0</v>
      </c>
      <c r="GB57" s="137">
        <f>SUM(FT57:FZ57)-FX57+GF57+EC57</f>
        <v>0</v>
      </c>
      <c r="GC57" s="134">
        <f t="shared" si="93"/>
        <v>0</v>
      </c>
      <c r="GD57" s="1"/>
      <c r="GE57" s="1">
        <f t="shared" si="94"/>
        <v>0</v>
      </c>
      <c r="GF57" s="1">
        <f t="shared" si="95"/>
        <v>0</v>
      </c>
      <c r="GG57" s="92">
        <f t="shared" si="96"/>
        <v>0</v>
      </c>
      <c r="GH57" s="136">
        <f t="shared" si="97"/>
        <v>0</v>
      </c>
    </row>
    <row r="58" spans="9:190" ht="16.5">
      <c r="I58" s="1">
        <f t="shared" si="16"/>
        <v>0</v>
      </c>
      <c r="J58" s="1">
        <f t="shared" si="17"/>
        <v>0</v>
      </c>
      <c r="K58" s="1">
        <f t="shared" si="18"/>
        <v>0</v>
      </c>
      <c r="L58" s="1">
        <f t="shared" si="19"/>
        <v>0</v>
      </c>
      <c r="M58" s="1">
        <f t="shared" si="20"/>
        <v>0</v>
      </c>
      <c r="N58" s="20">
        <f t="shared" si="21"/>
        <v>0</v>
      </c>
      <c r="O58" s="1">
        <f t="shared" si="22"/>
        <v>0</v>
      </c>
      <c r="P58" s="92">
        <f t="shared" si="23"/>
        <v>0</v>
      </c>
      <c r="Q58" s="1">
        <f t="shared" si="24"/>
        <v>0</v>
      </c>
      <c r="R58" s="1">
        <f t="shared" si="25"/>
        <v>0</v>
      </c>
      <c r="S58" s="92">
        <f t="shared" si="26"/>
        <v>0</v>
      </c>
      <c r="T58" s="133">
        <f t="shared" si="27"/>
        <v>0</v>
      </c>
      <c r="U58" s="134">
        <f t="shared" si="28"/>
        <v>0</v>
      </c>
      <c r="V58" s="1">
        <f t="shared" si="29"/>
        <v>0</v>
      </c>
      <c r="W58" s="1">
        <f t="shared" si="0"/>
        <v>0</v>
      </c>
      <c r="X58" s="1">
        <f t="shared" si="1"/>
        <v>0</v>
      </c>
      <c r="Y58" s="92">
        <f t="shared" si="30"/>
        <v>0</v>
      </c>
      <c r="Z58" s="136">
        <f t="shared" si="31"/>
        <v>0</v>
      </c>
      <c r="AA58" s="1">
        <f t="shared" si="32"/>
        <v>0</v>
      </c>
      <c r="AB58" s="1">
        <f t="shared" si="33"/>
        <v>0</v>
      </c>
      <c r="AC58" s="1">
        <f t="shared" si="34"/>
        <v>0</v>
      </c>
      <c r="AD58" s="1">
        <f t="shared" si="35"/>
        <v>0</v>
      </c>
      <c r="AE58" s="1">
        <f t="shared" si="36"/>
        <v>0</v>
      </c>
      <c r="AF58" s="20">
        <f t="shared" si="37"/>
        <v>0</v>
      </c>
      <c r="AG58" s="1">
        <f t="shared" si="38"/>
        <v>0</v>
      </c>
      <c r="AH58" s="92">
        <f t="shared" si="39"/>
        <v>0</v>
      </c>
      <c r="AI58" s="1">
        <f t="shared" si="40"/>
        <v>0</v>
      </c>
      <c r="AJ58" s="1">
        <f t="shared" si="41"/>
        <v>0</v>
      </c>
      <c r="AK58" s="92">
        <f t="shared" si="42"/>
        <v>0</v>
      </c>
      <c r="AL58" s="133">
        <f t="shared" si="43"/>
        <v>0</v>
      </c>
      <c r="AM58" s="134">
        <f t="shared" si="44"/>
        <v>0</v>
      </c>
      <c r="AN58" s="1">
        <f t="shared" si="45"/>
        <v>0</v>
      </c>
      <c r="AO58" s="1">
        <f t="shared" si="2"/>
        <v>0</v>
      </c>
      <c r="AP58" s="1">
        <f t="shared" si="3"/>
        <v>0</v>
      </c>
      <c r="AQ58" s="92">
        <f t="shared" si="46"/>
        <v>0</v>
      </c>
      <c r="AR58" s="136">
        <f t="shared" si="47"/>
        <v>0</v>
      </c>
      <c r="AY58" s="6"/>
      <c r="AZ58" s="6"/>
      <c r="BA58" s="6"/>
      <c r="BB58" s="6"/>
      <c r="BC58" s="6"/>
      <c r="BE58" s="6"/>
      <c r="BF58" s="6"/>
      <c r="BG58" s="6"/>
      <c r="BH58" s="6"/>
      <c r="BI58" s="6"/>
      <c r="BJ58" s="7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61">
        <f t="shared" si="48"/>
        <v>0</v>
      </c>
      <c r="CR58" s="61">
        <f t="shared" si="48"/>
        <v>0</v>
      </c>
      <c r="CS58" s="62">
        <f t="shared" si="49"/>
        <v>0</v>
      </c>
      <c r="CT58" s="61">
        <f t="shared" si="50"/>
        <v>0</v>
      </c>
      <c r="CU58" s="61">
        <f t="shared" si="50"/>
        <v>0</v>
      </c>
      <c r="CV58" s="62">
        <f t="shared" si="51"/>
        <v>0</v>
      </c>
      <c r="CW58" s="62">
        <f t="shared" si="52"/>
        <v>0</v>
      </c>
      <c r="CX58" s="62">
        <f t="shared" si="53"/>
        <v>0</v>
      </c>
      <c r="CY58" s="63">
        <f t="shared" si="54"/>
        <v>0</v>
      </c>
      <c r="CZ58" s="64">
        <f t="shared" si="55"/>
        <v>0</v>
      </c>
      <c r="DA58" s="64">
        <f t="shared" si="55"/>
        <v>0</v>
      </c>
      <c r="DB58" s="62">
        <f t="shared" si="56"/>
        <v>0</v>
      </c>
      <c r="DC58" s="64">
        <f t="shared" si="57"/>
        <v>0</v>
      </c>
      <c r="DD58" s="64">
        <f t="shared" si="57"/>
        <v>0</v>
      </c>
      <c r="DE58" s="62">
        <f t="shared" si="58"/>
        <v>0</v>
      </c>
      <c r="DF58" s="64">
        <f t="shared" si="59"/>
        <v>0</v>
      </c>
      <c r="DG58" s="64">
        <f t="shared" si="59"/>
        <v>0</v>
      </c>
      <c r="DH58" s="62">
        <f t="shared" si="60"/>
        <v>0</v>
      </c>
      <c r="DI58" s="65">
        <f t="shared" si="61"/>
        <v>0</v>
      </c>
      <c r="DJ58" s="65">
        <f t="shared" si="62"/>
        <v>0</v>
      </c>
      <c r="DK58" s="65">
        <f t="shared" si="63"/>
        <v>0</v>
      </c>
      <c r="DL58" s="65">
        <f t="shared" si="64"/>
        <v>0</v>
      </c>
      <c r="DM58" s="65">
        <f t="shared" si="65"/>
        <v>0</v>
      </c>
      <c r="DN58" s="65">
        <f t="shared" si="66"/>
        <v>0</v>
      </c>
      <c r="DO58" s="67"/>
      <c r="DZ58" s="133">
        <f t="shared" si="67"/>
        <v>0</v>
      </c>
      <c r="EA58" s="133">
        <f t="shared" si="68"/>
        <v>0</v>
      </c>
      <c r="EB58" s="133">
        <f t="shared" si="69"/>
        <v>0</v>
      </c>
      <c r="EC58" s="133">
        <f t="shared" si="70"/>
        <v>0</v>
      </c>
      <c r="ED58" s="79"/>
      <c r="EE58" s="79"/>
      <c r="EF58" s="86">
        <f t="shared" si="4"/>
        <v>0</v>
      </c>
      <c r="EG58" s="86">
        <f t="shared" si="5"/>
        <v>0</v>
      </c>
      <c r="EH58" s="86">
        <f t="shared" si="71"/>
        <v>0</v>
      </c>
      <c r="EI58" s="20">
        <f t="shared" si="72"/>
        <v>0</v>
      </c>
      <c r="EJ58" s="20">
        <f t="shared" si="72"/>
        <v>0</v>
      </c>
      <c r="EK58" s="1">
        <f t="shared" si="73"/>
        <v>0</v>
      </c>
      <c r="EL58" s="20">
        <f t="shared" si="74"/>
        <v>0</v>
      </c>
      <c r="EM58" s="20">
        <f t="shared" si="75"/>
        <v>0</v>
      </c>
      <c r="EN58" s="1">
        <f t="shared" si="76"/>
        <v>0</v>
      </c>
      <c r="EO58" s="1">
        <f t="shared" si="6"/>
        <v>0</v>
      </c>
      <c r="EP58" s="1">
        <f t="shared" si="77"/>
        <v>0</v>
      </c>
      <c r="EQ58" s="1">
        <f t="shared" si="7"/>
        <v>0</v>
      </c>
      <c r="ER58" s="20">
        <f t="shared" si="78"/>
        <v>0</v>
      </c>
      <c r="ES58" s="20"/>
      <c r="ET58" s="92">
        <f t="shared" si="8"/>
        <v>0</v>
      </c>
      <c r="EU58" s="1">
        <f t="shared" si="9"/>
        <v>0</v>
      </c>
      <c r="EV58" s="1"/>
      <c r="EW58" s="92">
        <f t="shared" si="10"/>
        <v>0</v>
      </c>
      <c r="EX58" s="133">
        <f>SUM(EP58:EV58)-ET58+EB58+FB58</f>
        <v>0</v>
      </c>
      <c r="EY58" s="134">
        <f t="shared" si="79"/>
        <v>0</v>
      </c>
      <c r="EZ58" s="1"/>
      <c r="FA58" s="1">
        <f t="shared" si="80"/>
        <v>0</v>
      </c>
      <c r="FB58" s="1">
        <f t="shared" si="81"/>
        <v>0</v>
      </c>
      <c r="FC58" s="92">
        <f t="shared" si="82"/>
        <v>0</v>
      </c>
      <c r="FD58" s="136">
        <f t="shared" si="83"/>
        <v>0</v>
      </c>
      <c r="FJ58" s="1">
        <f t="shared" si="84"/>
        <v>0</v>
      </c>
      <c r="FK58" s="1">
        <f t="shared" si="84"/>
        <v>0</v>
      </c>
      <c r="FL58" s="1">
        <f t="shared" si="85"/>
        <v>0</v>
      </c>
      <c r="FM58" s="20">
        <f t="shared" si="86"/>
        <v>0</v>
      </c>
      <c r="FN58" s="20">
        <f t="shared" si="86"/>
        <v>0</v>
      </c>
      <c r="FO58" s="20">
        <f t="shared" si="87"/>
        <v>0</v>
      </c>
      <c r="FP58" s="20">
        <f t="shared" si="88"/>
        <v>0</v>
      </c>
      <c r="FQ58" s="20">
        <f t="shared" si="89"/>
        <v>0</v>
      </c>
      <c r="FR58" s="20">
        <f t="shared" si="90"/>
        <v>0</v>
      </c>
      <c r="FS58" s="138">
        <f t="shared" si="11"/>
        <v>0</v>
      </c>
      <c r="FT58" s="138">
        <f t="shared" si="91"/>
        <v>0</v>
      </c>
      <c r="FU58" s="20">
        <f t="shared" si="12"/>
        <v>0</v>
      </c>
      <c r="FV58" s="138">
        <f t="shared" si="92"/>
        <v>0</v>
      </c>
      <c r="FW58" s="87"/>
      <c r="FX58" s="92">
        <f t="shared" si="13"/>
        <v>0</v>
      </c>
      <c r="FY58" s="1">
        <f t="shared" si="14"/>
        <v>0</v>
      </c>
      <c r="FZ58" s="80"/>
      <c r="GA58" s="92">
        <f t="shared" si="15"/>
        <v>0</v>
      </c>
      <c r="GB58" s="137">
        <f>SUM(FT58:FZ58)-FX58+GF58+EC58</f>
        <v>0</v>
      </c>
      <c r="GC58" s="134">
        <f t="shared" si="93"/>
        <v>0</v>
      </c>
      <c r="GD58" s="1"/>
      <c r="GE58" s="1">
        <f t="shared" si="94"/>
        <v>0</v>
      </c>
      <c r="GF58" s="1">
        <f t="shared" si="95"/>
        <v>0</v>
      </c>
      <c r="GG58" s="92">
        <f t="shared" si="96"/>
        <v>0</v>
      </c>
      <c r="GH58" s="136">
        <f t="shared" si="97"/>
        <v>0</v>
      </c>
    </row>
    <row r="59" spans="9:190" ht="16.5">
      <c r="I59" s="1">
        <f t="shared" si="16"/>
        <v>0</v>
      </c>
      <c r="J59" s="1">
        <f t="shared" si="17"/>
        <v>0</v>
      </c>
      <c r="K59" s="1">
        <f t="shared" si="18"/>
        <v>0</v>
      </c>
      <c r="L59" s="1">
        <f t="shared" si="19"/>
        <v>0</v>
      </c>
      <c r="M59" s="1">
        <f t="shared" si="20"/>
        <v>0</v>
      </c>
      <c r="N59" s="20">
        <f t="shared" si="21"/>
        <v>0</v>
      </c>
      <c r="O59" s="1">
        <f t="shared" si="22"/>
        <v>0</v>
      </c>
      <c r="P59" s="92">
        <f t="shared" si="23"/>
        <v>0</v>
      </c>
      <c r="Q59" s="1">
        <f t="shared" si="24"/>
        <v>0</v>
      </c>
      <c r="R59" s="1">
        <f t="shared" si="25"/>
        <v>0</v>
      </c>
      <c r="S59" s="92">
        <f t="shared" si="26"/>
        <v>0</v>
      </c>
      <c r="T59" s="133">
        <f t="shared" si="27"/>
        <v>0</v>
      </c>
      <c r="U59" s="134">
        <f t="shared" si="28"/>
        <v>0</v>
      </c>
      <c r="V59" s="1">
        <f t="shared" si="29"/>
        <v>0</v>
      </c>
      <c r="W59" s="1">
        <f t="shared" si="0"/>
        <v>0</v>
      </c>
      <c r="X59" s="1">
        <f t="shared" si="1"/>
        <v>0</v>
      </c>
      <c r="Y59" s="92">
        <f t="shared" si="30"/>
        <v>0</v>
      </c>
      <c r="Z59" s="136">
        <f t="shared" si="31"/>
        <v>0</v>
      </c>
      <c r="AA59" s="1">
        <f t="shared" si="32"/>
        <v>0</v>
      </c>
      <c r="AB59" s="1">
        <f t="shared" si="33"/>
        <v>0</v>
      </c>
      <c r="AC59" s="1">
        <f t="shared" si="34"/>
        <v>0</v>
      </c>
      <c r="AD59" s="1">
        <f t="shared" si="35"/>
        <v>0</v>
      </c>
      <c r="AE59" s="1">
        <f t="shared" si="36"/>
        <v>0</v>
      </c>
      <c r="AF59" s="20">
        <f t="shared" si="37"/>
        <v>0</v>
      </c>
      <c r="AG59" s="1">
        <f t="shared" si="38"/>
        <v>0</v>
      </c>
      <c r="AH59" s="92">
        <f t="shared" si="39"/>
        <v>0</v>
      </c>
      <c r="AI59" s="1">
        <f t="shared" si="40"/>
        <v>0</v>
      </c>
      <c r="AJ59" s="1">
        <f t="shared" si="41"/>
        <v>0</v>
      </c>
      <c r="AK59" s="92">
        <f t="shared" si="42"/>
        <v>0</v>
      </c>
      <c r="AL59" s="133">
        <f t="shared" si="43"/>
        <v>0</v>
      </c>
      <c r="AM59" s="134">
        <f t="shared" si="44"/>
        <v>0</v>
      </c>
      <c r="AN59" s="1">
        <f t="shared" si="45"/>
        <v>0</v>
      </c>
      <c r="AO59" s="1">
        <f t="shared" si="2"/>
        <v>0</v>
      </c>
      <c r="AP59" s="1">
        <f t="shared" si="3"/>
        <v>0</v>
      </c>
      <c r="AQ59" s="92">
        <f t="shared" si="46"/>
        <v>0</v>
      </c>
      <c r="AR59" s="136">
        <f t="shared" si="47"/>
        <v>0</v>
      </c>
      <c r="AY59" s="6"/>
      <c r="AZ59" s="6"/>
      <c r="BA59" s="6"/>
      <c r="BB59" s="6"/>
      <c r="BC59" s="6"/>
      <c r="BE59" s="6"/>
      <c r="BF59" s="6"/>
      <c r="BG59" s="6"/>
      <c r="BH59" s="6"/>
      <c r="BI59" s="6"/>
      <c r="BJ59" s="7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61">
        <f t="shared" si="48"/>
        <v>0</v>
      </c>
      <c r="CR59" s="61">
        <f t="shared" si="48"/>
        <v>0</v>
      </c>
      <c r="CS59" s="62">
        <f t="shared" si="49"/>
        <v>0</v>
      </c>
      <c r="CT59" s="61">
        <f t="shared" si="50"/>
        <v>0</v>
      </c>
      <c r="CU59" s="61">
        <f t="shared" si="50"/>
        <v>0</v>
      </c>
      <c r="CV59" s="62">
        <f t="shared" si="51"/>
        <v>0</v>
      </c>
      <c r="CW59" s="62">
        <f t="shared" si="52"/>
        <v>0</v>
      </c>
      <c r="CX59" s="62">
        <f t="shared" si="53"/>
        <v>0</v>
      </c>
      <c r="CY59" s="63">
        <f t="shared" si="54"/>
        <v>0</v>
      </c>
      <c r="CZ59" s="64">
        <f t="shared" si="55"/>
        <v>0</v>
      </c>
      <c r="DA59" s="64">
        <f t="shared" si="55"/>
        <v>0</v>
      </c>
      <c r="DB59" s="62">
        <f t="shared" si="56"/>
        <v>0</v>
      </c>
      <c r="DC59" s="64">
        <f t="shared" si="57"/>
        <v>0</v>
      </c>
      <c r="DD59" s="64">
        <f t="shared" si="57"/>
        <v>0</v>
      </c>
      <c r="DE59" s="62">
        <f t="shared" si="58"/>
        <v>0</v>
      </c>
      <c r="DF59" s="64">
        <f t="shared" si="59"/>
        <v>0</v>
      </c>
      <c r="DG59" s="64">
        <f t="shared" si="59"/>
        <v>0</v>
      </c>
      <c r="DH59" s="62">
        <f t="shared" si="60"/>
        <v>0</v>
      </c>
      <c r="DI59" s="65">
        <f t="shared" si="61"/>
        <v>0</v>
      </c>
      <c r="DJ59" s="65">
        <f t="shared" si="62"/>
        <v>0</v>
      </c>
      <c r="DK59" s="65">
        <f t="shared" si="63"/>
        <v>0</v>
      </c>
      <c r="DL59" s="65">
        <f t="shared" si="64"/>
        <v>0</v>
      </c>
      <c r="DM59" s="65">
        <f t="shared" si="65"/>
        <v>0</v>
      </c>
      <c r="DN59" s="65">
        <f t="shared" si="66"/>
        <v>0</v>
      </c>
      <c r="DO59" s="67"/>
      <c r="DZ59" s="133">
        <f t="shared" si="67"/>
        <v>0</v>
      </c>
      <c r="EA59" s="133">
        <f t="shared" si="68"/>
        <v>0</v>
      </c>
      <c r="EB59" s="133">
        <f t="shared" si="69"/>
        <v>0</v>
      </c>
      <c r="EC59" s="133">
        <f t="shared" si="70"/>
        <v>0</v>
      </c>
      <c r="ED59" s="79"/>
      <c r="EE59" s="79"/>
      <c r="EF59" s="86">
        <f t="shared" si="4"/>
        <v>0</v>
      </c>
      <c r="EG59" s="86">
        <f t="shared" si="5"/>
        <v>0</v>
      </c>
      <c r="EH59" s="86">
        <f t="shared" si="71"/>
        <v>0</v>
      </c>
      <c r="EI59" s="20">
        <f t="shared" si="72"/>
        <v>0</v>
      </c>
      <c r="EJ59" s="20">
        <f t="shared" si="72"/>
        <v>0</v>
      </c>
      <c r="EK59" s="1">
        <f t="shared" si="73"/>
        <v>0</v>
      </c>
      <c r="EL59" s="20">
        <f t="shared" si="74"/>
        <v>0</v>
      </c>
      <c r="EM59" s="20">
        <f t="shared" si="75"/>
        <v>0</v>
      </c>
      <c r="EN59" s="1">
        <f t="shared" si="76"/>
        <v>0</v>
      </c>
      <c r="EO59" s="1">
        <f t="shared" si="6"/>
        <v>0</v>
      </c>
      <c r="EP59" s="1">
        <f t="shared" si="77"/>
        <v>0</v>
      </c>
      <c r="EQ59" s="1">
        <f t="shared" si="7"/>
        <v>0</v>
      </c>
      <c r="ER59" s="20">
        <f t="shared" si="78"/>
        <v>0</v>
      </c>
      <c r="ES59" s="20"/>
      <c r="ET59" s="92">
        <f t="shared" si="8"/>
        <v>0</v>
      </c>
      <c r="EU59" s="1">
        <f t="shared" si="9"/>
        <v>0</v>
      </c>
      <c r="EV59" s="1"/>
      <c r="EW59" s="92">
        <f t="shared" si="10"/>
        <v>0</v>
      </c>
      <c r="EX59" s="133">
        <f>SUM(EP59:EV59)-ET59+EB59+FB59</f>
        <v>0</v>
      </c>
      <c r="EY59" s="134">
        <f t="shared" si="79"/>
        <v>0</v>
      </c>
      <c r="EZ59" s="1"/>
      <c r="FA59" s="1">
        <f t="shared" si="80"/>
        <v>0</v>
      </c>
      <c r="FB59" s="1">
        <f t="shared" si="81"/>
        <v>0</v>
      </c>
      <c r="FC59" s="92">
        <f t="shared" si="82"/>
        <v>0</v>
      </c>
      <c r="FD59" s="136">
        <f t="shared" si="83"/>
        <v>0</v>
      </c>
      <c r="FJ59" s="1">
        <f t="shared" si="84"/>
        <v>0</v>
      </c>
      <c r="FK59" s="1">
        <f t="shared" si="84"/>
        <v>0</v>
      </c>
      <c r="FL59" s="1">
        <f t="shared" si="85"/>
        <v>0</v>
      </c>
      <c r="FM59" s="20">
        <f t="shared" si="86"/>
        <v>0</v>
      </c>
      <c r="FN59" s="20">
        <f t="shared" si="86"/>
        <v>0</v>
      </c>
      <c r="FO59" s="20">
        <f t="shared" si="87"/>
        <v>0</v>
      </c>
      <c r="FP59" s="20">
        <f t="shared" si="88"/>
        <v>0</v>
      </c>
      <c r="FQ59" s="20">
        <f t="shared" si="89"/>
        <v>0</v>
      </c>
      <c r="FR59" s="20">
        <f t="shared" si="90"/>
        <v>0</v>
      </c>
      <c r="FS59" s="138">
        <f t="shared" si="11"/>
        <v>0</v>
      </c>
      <c r="FT59" s="138">
        <f t="shared" si="91"/>
        <v>0</v>
      </c>
      <c r="FU59" s="20">
        <f t="shared" si="12"/>
        <v>0</v>
      </c>
      <c r="FV59" s="138">
        <f t="shared" si="92"/>
        <v>0</v>
      </c>
      <c r="FW59" s="87"/>
      <c r="FX59" s="92">
        <f t="shared" si="13"/>
        <v>0</v>
      </c>
      <c r="FY59" s="1">
        <f t="shared" si="14"/>
        <v>0</v>
      </c>
      <c r="FZ59" s="80"/>
      <c r="GA59" s="92">
        <f t="shared" si="15"/>
        <v>0</v>
      </c>
      <c r="GB59" s="137">
        <f>SUM(FT59:FZ59)-FX59+GF59+EC59</f>
        <v>0</v>
      </c>
      <c r="GC59" s="134">
        <f t="shared" si="93"/>
        <v>0</v>
      </c>
      <c r="GD59" s="1"/>
      <c r="GE59" s="1">
        <f t="shared" si="94"/>
        <v>0</v>
      </c>
      <c r="GF59" s="1">
        <f t="shared" si="95"/>
        <v>0</v>
      </c>
      <c r="GG59" s="92">
        <f t="shared" si="96"/>
        <v>0</v>
      </c>
      <c r="GH59" s="136">
        <f t="shared" si="97"/>
        <v>0</v>
      </c>
    </row>
    <row r="60" spans="9:190" ht="16.5">
      <c r="I60" s="1">
        <f t="shared" si="16"/>
        <v>0</v>
      </c>
      <c r="J60" s="1">
        <f t="shared" si="17"/>
        <v>0</v>
      </c>
      <c r="K60" s="1">
        <f t="shared" si="18"/>
        <v>0</v>
      </c>
      <c r="L60" s="1">
        <f t="shared" si="19"/>
        <v>0</v>
      </c>
      <c r="M60" s="1">
        <f t="shared" si="20"/>
        <v>0</v>
      </c>
      <c r="N60" s="20">
        <f t="shared" si="21"/>
        <v>0</v>
      </c>
      <c r="O60" s="1">
        <f t="shared" si="22"/>
        <v>0</v>
      </c>
      <c r="P60" s="92">
        <f t="shared" si="23"/>
        <v>0</v>
      </c>
      <c r="Q60" s="1">
        <f t="shared" si="24"/>
        <v>0</v>
      </c>
      <c r="R60" s="1">
        <f t="shared" si="25"/>
        <v>0</v>
      </c>
      <c r="S60" s="92">
        <f t="shared" si="26"/>
        <v>0</v>
      </c>
      <c r="T60" s="133">
        <f t="shared" si="27"/>
        <v>0</v>
      </c>
      <c r="U60" s="134">
        <f t="shared" si="28"/>
        <v>0</v>
      </c>
      <c r="V60" s="1">
        <f t="shared" si="29"/>
        <v>0</v>
      </c>
      <c r="W60" s="1">
        <f t="shared" si="0"/>
        <v>0</v>
      </c>
      <c r="X60" s="1">
        <f t="shared" si="1"/>
        <v>0</v>
      </c>
      <c r="Y60" s="92">
        <f t="shared" si="30"/>
        <v>0</v>
      </c>
      <c r="Z60" s="136">
        <f t="shared" si="31"/>
        <v>0</v>
      </c>
      <c r="AA60" s="1">
        <f t="shared" si="32"/>
        <v>0</v>
      </c>
      <c r="AB60" s="1">
        <f t="shared" si="33"/>
        <v>0</v>
      </c>
      <c r="AC60" s="1">
        <f t="shared" si="34"/>
        <v>0</v>
      </c>
      <c r="AD60" s="1">
        <f t="shared" si="35"/>
        <v>0</v>
      </c>
      <c r="AE60" s="1">
        <f t="shared" si="36"/>
        <v>0</v>
      </c>
      <c r="AF60" s="20">
        <f t="shared" si="37"/>
        <v>0</v>
      </c>
      <c r="AG60" s="1">
        <f t="shared" si="38"/>
        <v>0</v>
      </c>
      <c r="AH60" s="92">
        <f t="shared" si="39"/>
        <v>0</v>
      </c>
      <c r="AI60" s="1">
        <f t="shared" si="40"/>
        <v>0</v>
      </c>
      <c r="AJ60" s="1">
        <f t="shared" si="41"/>
        <v>0</v>
      </c>
      <c r="AK60" s="92">
        <f t="shared" si="42"/>
        <v>0</v>
      </c>
      <c r="AL60" s="133">
        <f t="shared" si="43"/>
        <v>0</v>
      </c>
      <c r="AM60" s="134">
        <f t="shared" si="44"/>
        <v>0</v>
      </c>
      <c r="AN60" s="1">
        <f t="shared" si="45"/>
        <v>0</v>
      </c>
      <c r="AO60" s="1">
        <f t="shared" si="2"/>
        <v>0</v>
      </c>
      <c r="AP60" s="1">
        <f t="shared" si="3"/>
        <v>0</v>
      </c>
      <c r="AQ60" s="92">
        <f t="shared" si="46"/>
        <v>0</v>
      </c>
      <c r="AR60" s="136">
        <f t="shared" si="47"/>
        <v>0</v>
      </c>
      <c r="AY60" s="6"/>
      <c r="AZ60" s="6"/>
      <c r="BA60" s="6"/>
      <c r="BB60" s="6"/>
      <c r="BC60" s="6"/>
      <c r="BE60" s="6"/>
      <c r="BF60" s="6"/>
      <c r="BG60" s="6"/>
      <c r="BH60" s="6"/>
      <c r="BI60" s="6"/>
      <c r="BJ60" s="7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61">
        <f t="shared" si="48"/>
        <v>0</v>
      </c>
      <c r="CR60" s="61">
        <f t="shared" si="48"/>
        <v>0</v>
      </c>
      <c r="CS60" s="62">
        <f t="shared" si="49"/>
        <v>0</v>
      </c>
      <c r="CT60" s="61">
        <f t="shared" si="50"/>
        <v>0</v>
      </c>
      <c r="CU60" s="61">
        <f t="shared" si="50"/>
        <v>0</v>
      </c>
      <c r="CV60" s="62">
        <f t="shared" si="51"/>
        <v>0</v>
      </c>
      <c r="CW60" s="62">
        <f t="shared" si="52"/>
        <v>0</v>
      </c>
      <c r="CX60" s="62">
        <f t="shared" si="53"/>
        <v>0</v>
      </c>
      <c r="CY60" s="63">
        <f t="shared" si="54"/>
        <v>0</v>
      </c>
      <c r="CZ60" s="64">
        <f t="shared" si="55"/>
        <v>0</v>
      </c>
      <c r="DA60" s="64">
        <f t="shared" si="55"/>
        <v>0</v>
      </c>
      <c r="DB60" s="62">
        <f t="shared" si="56"/>
        <v>0</v>
      </c>
      <c r="DC60" s="64">
        <f t="shared" si="57"/>
        <v>0</v>
      </c>
      <c r="DD60" s="64">
        <f t="shared" si="57"/>
        <v>0</v>
      </c>
      <c r="DE60" s="62">
        <f t="shared" si="58"/>
        <v>0</v>
      </c>
      <c r="DF60" s="64">
        <f t="shared" si="59"/>
        <v>0</v>
      </c>
      <c r="DG60" s="64">
        <f t="shared" si="59"/>
        <v>0</v>
      </c>
      <c r="DH60" s="62">
        <f t="shared" si="60"/>
        <v>0</v>
      </c>
      <c r="DI60" s="65">
        <f t="shared" si="61"/>
        <v>0</v>
      </c>
      <c r="DJ60" s="65">
        <f t="shared" si="62"/>
        <v>0</v>
      </c>
      <c r="DK60" s="65">
        <f t="shared" si="63"/>
        <v>0</v>
      </c>
      <c r="DL60" s="65">
        <f t="shared" si="64"/>
        <v>0</v>
      </c>
      <c r="DM60" s="65">
        <f t="shared" si="65"/>
        <v>0</v>
      </c>
      <c r="DN60" s="65">
        <f t="shared" si="66"/>
        <v>0</v>
      </c>
      <c r="DO60" s="67"/>
      <c r="DZ60" s="133">
        <f t="shared" si="67"/>
        <v>0</v>
      </c>
      <c r="EA60" s="133">
        <f t="shared" si="68"/>
        <v>0</v>
      </c>
      <c r="EB60" s="133">
        <f t="shared" si="69"/>
        <v>0</v>
      </c>
      <c r="EC60" s="133">
        <f t="shared" si="70"/>
        <v>0</v>
      </c>
      <c r="ED60" s="79"/>
      <c r="EE60" s="79"/>
      <c r="EF60" s="86">
        <f t="shared" si="4"/>
        <v>0</v>
      </c>
      <c r="EG60" s="86">
        <f t="shared" si="5"/>
        <v>0</v>
      </c>
      <c r="EH60" s="86">
        <f t="shared" si="71"/>
        <v>0</v>
      </c>
      <c r="EI60" s="20">
        <f t="shared" si="72"/>
        <v>0</v>
      </c>
      <c r="EJ60" s="20">
        <f t="shared" si="72"/>
        <v>0</v>
      </c>
      <c r="EK60" s="1">
        <f t="shared" si="73"/>
        <v>0</v>
      </c>
      <c r="EL60" s="20">
        <f t="shared" si="74"/>
        <v>0</v>
      </c>
      <c r="EM60" s="20">
        <f t="shared" si="75"/>
        <v>0</v>
      </c>
      <c r="EN60" s="1">
        <f t="shared" si="76"/>
        <v>0</v>
      </c>
      <c r="EO60" s="1">
        <f t="shared" si="6"/>
        <v>0</v>
      </c>
      <c r="EP60" s="1">
        <f t="shared" si="77"/>
        <v>0</v>
      </c>
      <c r="EQ60" s="1">
        <f t="shared" si="7"/>
        <v>0</v>
      </c>
      <c r="ER60" s="20">
        <f t="shared" si="78"/>
        <v>0</v>
      </c>
      <c r="ES60" s="20"/>
      <c r="ET60" s="92">
        <f t="shared" si="8"/>
        <v>0</v>
      </c>
      <c r="EU60" s="1">
        <f t="shared" si="9"/>
        <v>0</v>
      </c>
      <c r="EV60" s="1"/>
      <c r="EW60" s="92">
        <f t="shared" si="10"/>
        <v>0</v>
      </c>
      <c r="EX60" s="133">
        <f>SUM(EP60:EV60)-ET60+EB60+FB60</f>
        <v>0</v>
      </c>
      <c r="EY60" s="134">
        <f t="shared" si="79"/>
        <v>0</v>
      </c>
      <c r="EZ60" s="1"/>
      <c r="FA60" s="1">
        <f t="shared" si="80"/>
        <v>0</v>
      </c>
      <c r="FB60" s="1">
        <f t="shared" si="81"/>
        <v>0</v>
      </c>
      <c r="FC60" s="92">
        <f t="shared" si="82"/>
        <v>0</v>
      </c>
      <c r="FD60" s="136">
        <f t="shared" si="83"/>
        <v>0</v>
      </c>
      <c r="FJ60" s="1">
        <f t="shared" si="84"/>
        <v>0</v>
      </c>
      <c r="FK60" s="1">
        <f t="shared" si="84"/>
        <v>0</v>
      </c>
      <c r="FL60" s="1">
        <f t="shared" si="85"/>
        <v>0</v>
      </c>
      <c r="FM60" s="20">
        <f t="shared" si="86"/>
        <v>0</v>
      </c>
      <c r="FN60" s="20">
        <f t="shared" si="86"/>
        <v>0</v>
      </c>
      <c r="FO60" s="20">
        <f t="shared" si="87"/>
        <v>0</v>
      </c>
      <c r="FP60" s="20">
        <f t="shared" si="88"/>
        <v>0</v>
      </c>
      <c r="FQ60" s="20">
        <f t="shared" si="89"/>
        <v>0</v>
      </c>
      <c r="FR60" s="20">
        <f t="shared" si="90"/>
        <v>0</v>
      </c>
      <c r="FS60" s="138">
        <f t="shared" si="11"/>
        <v>0</v>
      </c>
      <c r="FT60" s="138">
        <f t="shared" si="91"/>
        <v>0</v>
      </c>
      <c r="FU60" s="20">
        <f t="shared" si="12"/>
        <v>0</v>
      </c>
      <c r="FV60" s="138">
        <f t="shared" si="92"/>
        <v>0</v>
      </c>
      <c r="FW60" s="87"/>
      <c r="FX60" s="92">
        <f t="shared" si="13"/>
        <v>0</v>
      </c>
      <c r="FY60" s="1">
        <f t="shared" si="14"/>
        <v>0</v>
      </c>
      <c r="FZ60" s="80"/>
      <c r="GA60" s="92">
        <f t="shared" si="15"/>
        <v>0</v>
      </c>
      <c r="GB60" s="137">
        <f>SUM(FT60:FZ60)-FX60+GF60+EC60</f>
        <v>0</v>
      </c>
      <c r="GC60" s="134">
        <f t="shared" si="93"/>
        <v>0</v>
      </c>
      <c r="GD60" s="1"/>
      <c r="GE60" s="1">
        <f t="shared" si="94"/>
        <v>0</v>
      </c>
      <c r="GF60" s="1">
        <f t="shared" si="95"/>
        <v>0</v>
      </c>
      <c r="GG60" s="92">
        <f t="shared" si="96"/>
        <v>0</v>
      </c>
      <c r="GH60" s="136">
        <f t="shared" si="97"/>
        <v>0</v>
      </c>
    </row>
    <row r="61" spans="9:190" ht="16.5">
      <c r="I61" s="1">
        <f t="shared" si="16"/>
        <v>0</v>
      </c>
      <c r="J61" s="1">
        <f t="shared" si="17"/>
        <v>0</v>
      </c>
      <c r="K61" s="1">
        <f t="shared" si="18"/>
        <v>0</v>
      </c>
      <c r="L61" s="1">
        <f t="shared" si="19"/>
        <v>0</v>
      </c>
      <c r="M61" s="1">
        <f t="shared" si="20"/>
        <v>0</v>
      </c>
      <c r="N61" s="20">
        <f t="shared" si="21"/>
        <v>0</v>
      </c>
      <c r="O61" s="1">
        <f t="shared" si="22"/>
        <v>0</v>
      </c>
      <c r="P61" s="92">
        <f t="shared" si="23"/>
        <v>0</v>
      </c>
      <c r="Q61" s="1">
        <f t="shared" si="24"/>
        <v>0</v>
      </c>
      <c r="R61" s="1">
        <f t="shared" si="25"/>
        <v>0</v>
      </c>
      <c r="S61" s="92">
        <f t="shared" si="26"/>
        <v>0</v>
      </c>
      <c r="T61" s="133">
        <f t="shared" si="27"/>
        <v>0</v>
      </c>
      <c r="U61" s="134">
        <f t="shared" si="28"/>
        <v>0</v>
      </c>
      <c r="V61" s="1">
        <f t="shared" si="29"/>
        <v>0</v>
      </c>
      <c r="W61" s="1">
        <f t="shared" si="0"/>
        <v>0</v>
      </c>
      <c r="X61" s="1">
        <f t="shared" si="1"/>
        <v>0</v>
      </c>
      <c r="Y61" s="92">
        <f t="shared" si="30"/>
        <v>0</v>
      </c>
      <c r="Z61" s="136">
        <f t="shared" si="31"/>
        <v>0</v>
      </c>
      <c r="AA61" s="1">
        <f t="shared" si="32"/>
        <v>0</v>
      </c>
      <c r="AB61" s="1">
        <f t="shared" si="33"/>
        <v>0</v>
      </c>
      <c r="AC61" s="1">
        <f t="shared" si="34"/>
        <v>0</v>
      </c>
      <c r="AD61" s="1">
        <f t="shared" si="35"/>
        <v>0</v>
      </c>
      <c r="AE61" s="1">
        <f t="shared" si="36"/>
        <v>0</v>
      </c>
      <c r="AF61" s="20">
        <f t="shared" si="37"/>
        <v>0</v>
      </c>
      <c r="AG61" s="1">
        <f t="shared" si="38"/>
        <v>0</v>
      </c>
      <c r="AH61" s="92">
        <f t="shared" si="39"/>
        <v>0</v>
      </c>
      <c r="AI61" s="1">
        <f t="shared" si="40"/>
        <v>0</v>
      </c>
      <c r="AJ61" s="1">
        <f t="shared" si="41"/>
        <v>0</v>
      </c>
      <c r="AK61" s="92">
        <f t="shared" si="42"/>
        <v>0</v>
      </c>
      <c r="AL61" s="133">
        <f t="shared" si="43"/>
        <v>0</v>
      </c>
      <c r="AM61" s="134">
        <f t="shared" si="44"/>
        <v>0</v>
      </c>
      <c r="AN61" s="1">
        <f t="shared" si="45"/>
        <v>0</v>
      </c>
      <c r="AO61" s="1">
        <f t="shared" si="2"/>
        <v>0</v>
      </c>
      <c r="AP61" s="1">
        <f t="shared" si="3"/>
        <v>0</v>
      </c>
      <c r="AQ61" s="92">
        <f t="shared" si="46"/>
        <v>0</v>
      </c>
      <c r="AR61" s="136">
        <f t="shared" si="47"/>
        <v>0</v>
      </c>
      <c r="AY61" s="6"/>
      <c r="AZ61" s="6"/>
      <c r="BA61" s="6"/>
      <c r="BB61" s="6"/>
      <c r="BC61" s="6"/>
      <c r="BE61" s="6"/>
      <c r="BF61" s="6"/>
      <c r="BG61" s="6"/>
      <c r="BH61" s="6"/>
      <c r="BI61" s="6"/>
      <c r="BJ61" s="7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61">
        <f t="shared" si="48"/>
        <v>0</v>
      </c>
      <c r="CR61" s="61">
        <f t="shared" si="48"/>
        <v>0</v>
      </c>
      <c r="CS61" s="62">
        <f t="shared" si="49"/>
        <v>0</v>
      </c>
      <c r="CT61" s="61">
        <f t="shared" si="50"/>
        <v>0</v>
      </c>
      <c r="CU61" s="61">
        <f t="shared" si="50"/>
        <v>0</v>
      </c>
      <c r="CV61" s="62">
        <f t="shared" si="51"/>
        <v>0</v>
      </c>
      <c r="CW61" s="62">
        <f t="shared" si="52"/>
        <v>0</v>
      </c>
      <c r="CX61" s="62">
        <f t="shared" si="53"/>
        <v>0</v>
      </c>
      <c r="CY61" s="63">
        <f t="shared" si="54"/>
        <v>0</v>
      </c>
      <c r="CZ61" s="64">
        <f t="shared" si="55"/>
        <v>0</v>
      </c>
      <c r="DA61" s="64">
        <f t="shared" si="55"/>
        <v>0</v>
      </c>
      <c r="DB61" s="62">
        <f t="shared" si="56"/>
        <v>0</v>
      </c>
      <c r="DC61" s="64">
        <f t="shared" si="57"/>
        <v>0</v>
      </c>
      <c r="DD61" s="64">
        <f t="shared" si="57"/>
        <v>0</v>
      </c>
      <c r="DE61" s="62">
        <f t="shared" si="58"/>
        <v>0</v>
      </c>
      <c r="DF61" s="64">
        <f t="shared" si="59"/>
        <v>0</v>
      </c>
      <c r="DG61" s="64">
        <f t="shared" si="59"/>
        <v>0</v>
      </c>
      <c r="DH61" s="62">
        <f t="shared" si="60"/>
        <v>0</v>
      </c>
      <c r="DI61" s="65">
        <f t="shared" si="61"/>
        <v>0</v>
      </c>
      <c r="DJ61" s="65">
        <f t="shared" si="62"/>
        <v>0</v>
      </c>
      <c r="DK61" s="65">
        <f t="shared" si="63"/>
        <v>0</v>
      </c>
      <c r="DL61" s="65">
        <f t="shared" si="64"/>
        <v>0</v>
      </c>
      <c r="DM61" s="65">
        <f t="shared" si="65"/>
        <v>0</v>
      </c>
      <c r="DN61" s="65">
        <f t="shared" si="66"/>
        <v>0</v>
      </c>
      <c r="DO61" s="67"/>
      <c r="DZ61" s="133">
        <f t="shared" si="67"/>
        <v>0</v>
      </c>
      <c r="EA61" s="133">
        <f t="shared" si="68"/>
        <v>0</v>
      </c>
      <c r="EB61" s="133">
        <f t="shared" si="69"/>
        <v>0</v>
      </c>
      <c r="EC61" s="133">
        <f t="shared" si="70"/>
        <v>0</v>
      </c>
      <c r="ED61" s="79"/>
      <c r="EE61" s="79"/>
      <c r="EF61" s="86">
        <f t="shared" si="4"/>
        <v>0</v>
      </c>
      <c r="EG61" s="86">
        <f t="shared" si="5"/>
        <v>0</v>
      </c>
      <c r="EH61" s="86">
        <f t="shared" si="71"/>
        <v>0</v>
      </c>
      <c r="EI61" s="20">
        <f t="shared" si="72"/>
        <v>0</v>
      </c>
      <c r="EJ61" s="20">
        <f t="shared" si="72"/>
        <v>0</v>
      </c>
      <c r="EK61" s="1">
        <f t="shared" si="73"/>
        <v>0</v>
      </c>
      <c r="EL61" s="20">
        <f t="shared" si="74"/>
        <v>0</v>
      </c>
      <c r="EM61" s="20">
        <f t="shared" si="75"/>
        <v>0</v>
      </c>
      <c r="EN61" s="1">
        <f t="shared" si="76"/>
        <v>0</v>
      </c>
      <c r="EO61" s="1">
        <f t="shared" si="6"/>
        <v>0</v>
      </c>
      <c r="EP61" s="1">
        <f t="shared" si="77"/>
        <v>0</v>
      </c>
      <c r="EQ61" s="1">
        <f t="shared" si="7"/>
        <v>0</v>
      </c>
      <c r="ER61" s="20">
        <f t="shared" si="78"/>
        <v>0</v>
      </c>
      <c r="ES61" s="20"/>
      <c r="ET61" s="92">
        <f t="shared" si="8"/>
        <v>0</v>
      </c>
      <c r="EU61" s="1">
        <f t="shared" si="9"/>
        <v>0</v>
      </c>
      <c r="EV61" s="1"/>
      <c r="EW61" s="92">
        <f t="shared" si="10"/>
        <v>0</v>
      </c>
      <c r="EX61" s="133">
        <f>SUM(EP61:EV61)-ET61+EB61+FB61</f>
        <v>0</v>
      </c>
      <c r="EY61" s="134">
        <f t="shared" si="79"/>
        <v>0</v>
      </c>
      <c r="EZ61" s="1"/>
      <c r="FA61" s="1">
        <f t="shared" si="80"/>
        <v>0</v>
      </c>
      <c r="FB61" s="1">
        <f t="shared" si="81"/>
        <v>0</v>
      </c>
      <c r="FC61" s="92">
        <f t="shared" si="82"/>
        <v>0</v>
      </c>
      <c r="FD61" s="136">
        <f t="shared" si="83"/>
        <v>0</v>
      </c>
      <c r="FJ61" s="1">
        <f t="shared" si="84"/>
        <v>0</v>
      </c>
      <c r="FK61" s="1">
        <f t="shared" si="84"/>
        <v>0</v>
      </c>
      <c r="FL61" s="1">
        <f t="shared" si="85"/>
        <v>0</v>
      </c>
      <c r="FM61" s="20">
        <f t="shared" si="86"/>
        <v>0</v>
      </c>
      <c r="FN61" s="20">
        <f t="shared" si="86"/>
        <v>0</v>
      </c>
      <c r="FO61" s="20">
        <f t="shared" si="87"/>
        <v>0</v>
      </c>
      <c r="FP61" s="20">
        <f t="shared" si="88"/>
        <v>0</v>
      </c>
      <c r="FQ61" s="20">
        <f t="shared" si="89"/>
        <v>0</v>
      </c>
      <c r="FR61" s="20">
        <f t="shared" si="90"/>
        <v>0</v>
      </c>
      <c r="FS61" s="138">
        <f t="shared" si="11"/>
        <v>0</v>
      </c>
      <c r="FT61" s="138">
        <f t="shared" si="91"/>
        <v>0</v>
      </c>
      <c r="FU61" s="20">
        <f t="shared" si="12"/>
        <v>0</v>
      </c>
      <c r="FV61" s="138">
        <f t="shared" si="92"/>
        <v>0</v>
      </c>
      <c r="FW61" s="87"/>
      <c r="FX61" s="92">
        <f t="shared" si="13"/>
        <v>0</v>
      </c>
      <c r="FY61" s="1">
        <f t="shared" si="14"/>
        <v>0</v>
      </c>
      <c r="FZ61" s="80"/>
      <c r="GA61" s="92">
        <f t="shared" si="15"/>
        <v>0</v>
      </c>
      <c r="GB61" s="137">
        <f>SUM(FT61:FZ61)-FX61+GF61+EC61</f>
        <v>0</v>
      </c>
      <c r="GC61" s="134">
        <f t="shared" si="93"/>
        <v>0</v>
      </c>
      <c r="GD61" s="1"/>
      <c r="GE61" s="1">
        <f t="shared" si="94"/>
        <v>0</v>
      </c>
      <c r="GF61" s="1">
        <f t="shared" si="95"/>
        <v>0</v>
      </c>
      <c r="GG61" s="92">
        <f t="shared" si="96"/>
        <v>0</v>
      </c>
      <c r="GH61" s="136">
        <f t="shared" si="97"/>
        <v>0</v>
      </c>
    </row>
    <row r="62" spans="9:190" ht="16.5">
      <c r="I62" s="1">
        <f t="shared" si="16"/>
        <v>0</v>
      </c>
      <c r="J62" s="1">
        <f t="shared" si="17"/>
        <v>0</v>
      </c>
      <c r="K62" s="1">
        <f t="shared" si="18"/>
        <v>0</v>
      </c>
      <c r="L62" s="1">
        <f t="shared" si="19"/>
        <v>0</v>
      </c>
      <c r="M62" s="1">
        <f t="shared" si="20"/>
        <v>0</v>
      </c>
      <c r="N62" s="20">
        <f t="shared" si="21"/>
        <v>0</v>
      </c>
      <c r="O62" s="1">
        <f t="shared" si="22"/>
        <v>0</v>
      </c>
      <c r="P62" s="92">
        <f t="shared" si="23"/>
        <v>0</v>
      </c>
      <c r="Q62" s="1">
        <f t="shared" si="24"/>
        <v>0</v>
      </c>
      <c r="R62" s="1">
        <f t="shared" si="25"/>
        <v>0</v>
      </c>
      <c r="S62" s="92">
        <f t="shared" si="26"/>
        <v>0</v>
      </c>
      <c r="T62" s="133">
        <f t="shared" si="27"/>
        <v>0</v>
      </c>
      <c r="U62" s="134">
        <f t="shared" si="28"/>
        <v>0</v>
      </c>
      <c r="V62" s="1">
        <f t="shared" si="29"/>
        <v>0</v>
      </c>
      <c r="W62" s="1">
        <f t="shared" si="0"/>
        <v>0</v>
      </c>
      <c r="X62" s="1">
        <f t="shared" si="1"/>
        <v>0</v>
      </c>
      <c r="Y62" s="92">
        <f t="shared" si="30"/>
        <v>0</v>
      </c>
      <c r="Z62" s="136">
        <f t="shared" si="31"/>
        <v>0</v>
      </c>
      <c r="AA62" s="1">
        <f t="shared" si="32"/>
        <v>0</v>
      </c>
      <c r="AB62" s="1">
        <f t="shared" si="33"/>
        <v>0</v>
      </c>
      <c r="AC62" s="1">
        <f t="shared" si="34"/>
        <v>0</v>
      </c>
      <c r="AD62" s="1">
        <f t="shared" si="35"/>
        <v>0</v>
      </c>
      <c r="AE62" s="1">
        <f t="shared" si="36"/>
        <v>0</v>
      </c>
      <c r="AF62" s="20">
        <f t="shared" si="37"/>
        <v>0</v>
      </c>
      <c r="AG62" s="1">
        <f t="shared" si="38"/>
        <v>0</v>
      </c>
      <c r="AH62" s="92">
        <f t="shared" si="39"/>
        <v>0</v>
      </c>
      <c r="AI62" s="1">
        <f t="shared" si="40"/>
        <v>0</v>
      </c>
      <c r="AJ62" s="1">
        <f t="shared" si="41"/>
        <v>0</v>
      </c>
      <c r="AK62" s="92">
        <f t="shared" si="42"/>
        <v>0</v>
      </c>
      <c r="AL62" s="133">
        <f t="shared" si="43"/>
        <v>0</v>
      </c>
      <c r="AM62" s="134">
        <f t="shared" si="44"/>
        <v>0</v>
      </c>
      <c r="AN62" s="1">
        <f t="shared" si="45"/>
        <v>0</v>
      </c>
      <c r="AO62" s="1">
        <f t="shared" si="2"/>
        <v>0</v>
      </c>
      <c r="AP62" s="1">
        <f t="shared" si="3"/>
        <v>0</v>
      </c>
      <c r="AQ62" s="92">
        <f t="shared" si="46"/>
        <v>0</v>
      </c>
      <c r="AR62" s="136">
        <f t="shared" si="47"/>
        <v>0</v>
      </c>
      <c r="AY62" s="6"/>
      <c r="AZ62" s="6"/>
      <c r="BA62" s="6"/>
      <c r="BB62" s="6"/>
      <c r="BC62" s="6"/>
      <c r="BE62" s="6"/>
      <c r="BF62" s="6"/>
      <c r="BG62" s="6"/>
      <c r="BH62" s="6"/>
      <c r="BI62" s="6"/>
      <c r="BJ62" s="7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61">
        <f t="shared" si="48"/>
        <v>0</v>
      </c>
      <c r="CR62" s="61">
        <f t="shared" si="48"/>
        <v>0</v>
      </c>
      <c r="CS62" s="62">
        <f t="shared" si="49"/>
        <v>0</v>
      </c>
      <c r="CT62" s="61">
        <f t="shared" si="50"/>
        <v>0</v>
      </c>
      <c r="CU62" s="61">
        <f t="shared" si="50"/>
        <v>0</v>
      </c>
      <c r="CV62" s="62">
        <f t="shared" si="51"/>
        <v>0</v>
      </c>
      <c r="CW62" s="62">
        <f t="shared" si="52"/>
        <v>0</v>
      </c>
      <c r="CX62" s="62">
        <f t="shared" si="53"/>
        <v>0</v>
      </c>
      <c r="CY62" s="63">
        <f t="shared" si="54"/>
        <v>0</v>
      </c>
      <c r="CZ62" s="64">
        <f t="shared" si="55"/>
        <v>0</v>
      </c>
      <c r="DA62" s="64">
        <f t="shared" si="55"/>
        <v>0</v>
      </c>
      <c r="DB62" s="62">
        <f t="shared" si="56"/>
        <v>0</v>
      </c>
      <c r="DC62" s="64">
        <f t="shared" si="57"/>
        <v>0</v>
      </c>
      <c r="DD62" s="64">
        <f t="shared" si="57"/>
        <v>0</v>
      </c>
      <c r="DE62" s="62">
        <f t="shared" si="58"/>
        <v>0</v>
      </c>
      <c r="DF62" s="64">
        <f t="shared" si="59"/>
        <v>0</v>
      </c>
      <c r="DG62" s="64">
        <f t="shared" si="59"/>
        <v>0</v>
      </c>
      <c r="DH62" s="62">
        <f t="shared" si="60"/>
        <v>0</v>
      </c>
      <c r="DI62" s="65">
        <f t="shared" si="61"/>
        <v>0</v>
      </c>
      <c r="DJ62" s="65">
        <f t="shared" si="62"/>
        <v>0</v>
      </c>
      <c r="DK62" s="65">
        <f t="shared" si="63"/>
        <v>0</v>
      </c>
      <c r="DL62" s="65">
        <f t="shared" si="64"/>
        <v>0</v>
      </c>
      <c r="DM62" s="65">
        <f t="shared" si="65"/>
        <v>0</v>
      </c>
      <c r="DN62" s="65">
        <f t="shared" si="66"/>
        <v>0</v>
      </c>
      <c r="DO62" s="67"/>
      <c r="DZ62" s="133">
        <f t="shared" si="67"/>
        <v>0</v>
      </c>
      <c r="EA62" s="133">
        <f t="shared" si="68"/>
        <v>0</v>
      </c>
      <c r="EB62" s="133">
        <f t="shared" si="69"/>
        <v>0</v>
      </c>
      <c r="EC62" s="133">
        <f t="shared" si="70"/>
        <v>0</v>
      </c>
      <c r="ED62" s="79"/>
      <c r="EE62" s="79"/>
      <c r="EF62" s="86">
        <f t="shared" si="4"/>
        <v>0</v>
      </c>
      <c r="EG62" s="86">
        <f t="shared" si="5"/>
        <v>0</v>
      </c>
      <c r="EH62" s="86">
        <f t="shared" si="71"/>
        <v>0</v>
      </c>
      <c r="EI62" s="20">
        <f t="shared" si="72"/>
        <v>0</v>
      </c>
      <c r="EJ62" s="20">
        <f t="shared" si="72"/>
        <v>0</v>
      </c>
      <c r="EK62" s="1">
        <f t="shared" si="73"/>
        <v>0</v>
      </c>
      <c r="EL62" s="20">
        <f t="shared" si="74"/>
        <v>0</v>
      </c>
      <c r="EM62" s="20">
        <f t="shared" si="75"/>
        <v>0</v>
      </c>
      <c r="EN62" s="1">
        <f t="shared" si="76"/>
        <v>0</v>
      </c>
      <c r="EO62" s="1">
        <f t="shared" si="6"/>
        <v>0</v>
      </c>
      <c r="EP62" s="1">
        <f t="shared" si="77"/>
        <v>0</v>
      </c>
      <c r="EQ62" s="1">
        <f t="shared" si="7"/>
        <v>0</v>
      </c>
      <c r="ER62" s="20">
        <f t="shared" si="78"/>
        <v>0</v>
      </c>
      <c r="ES62" s="20"/>
      <c r="ET62" s="92">
        <f t="shared" si="8"/>
        <v>0</v>
      </c>
      <c r="EU62" s="1">
        <f t="shared" si="9"/>
        <v>0</v>
      </c>
      <c r="EV62" s="1"/>
      <c r="EW62" s="92">
        <f t="shared" si="10"/>
        <v>0</v>
      </c>
      <c r="EX62" s="133">
        <f>SUM(EP62:EV62)-ET62+EB62+FB62</f>
        <v>0</v>
      </c>
      <c r="EY62" s="134">
        <f t="shared" si="79"/>
        <v>0</v>
      </c>
      <c r="EZ62" s="1"/>
      <c r="FA62" s="1">
        <f t="shared" si="80"/>
        <v>0</v>
      </c>
      <c r="FB62" s="1">
        <f t="shared" si="81"/>
        <v>0</v>
      </c>
      <c r="FC62" s="92">
        <f t="shared" si="82"/>
        <v>0</v>
      </c>
      <c r="FD62" s="136">
        <f t="shared" si="83"/>
        <v>0</v>
      </c>
      <c r="FJ62" s="1">
        <f t="shared" si="84"/>
        <v>0</v>
      </c>
      <c r="FK62" s="1">
        <f t="shared" si="84"/>
        <v>0</v>
      </c>
      <c r="FL62" s="1">
        <f t="shared" si="85"/>
        <v>0</v>
      </c>
      <c r="FM62" s="20">
        <f t="shared" si="86"/>
        <v>0</v>
      </c>
      <c r="FN62" s="20">
        <f t="shared" si="86"/>
        <v>0</v>
      </c>
      <c r="FO62" s="20">
        <f t="shared" si="87"/>
        <v>0</v>
      </c>
      <c r="FP62" s="20">
        <f t="shared" si="88"/>
        <v>0</v>
      </c>
      <c r="FQ62" s="20">
        <f t="shared" si="89"/>
        <v>0</v>
      </c>
      <c r="FR62" s="20">
        <f t="shared" si="90"/>
        <v>0</v>
      </c>
      <c r="FS62" s="138">
        <f t="shared" si="11"/>
        <v>0</v>
      </c>
      <c r="FT62" s="138">
        <f t="shared" si="91"/>
        <v>0</v>
      </c>
      <c r="FU62" s="20">
        <f t="shared" si="12"/>
        <v>0</v>
      </c>
      <c r="FV62" s="138">
        <f t="shared" si="92"/>
        <v>0</v>
      </c>
      <c r="FW62" s="87"/>
      <c r="FX62" s="92">
        <f t="shared" si="13"/>
        <v>0</v>
      </c>
      <c r="FY62" s="1">
        <f t="shared" si="14"/>
        <v>0</v>
      </c>
      <c r="FZ62" s="80"/>
      <c r="GA62" s="92">
        <f t="shared" si="15"/>
        <v>0</v>
      </c>
      <c r="GB62" s="137">
        <f>SUM(FT62:FZ62)-FX62+GF62+EC62</f>
        <v>0</v>
      </c>
      <c r="GC62" s="134">
        <f t="shared" si="93"/>
        <v>0</v>
      </c>
      <c r="GD62" s="1"/>
      <c r="GE62" s="1">
        <f t="shared" si="94"/>
        <v>0</v>
      </c>
      <c r="GF62" s="1">
        <f t="shared" si="95"/>
        <v>0</v>
      </c>
      <c r="GG62" s="92">
        <f t="shared" si="96"/>
        <v>0</v>
      </c>
      <c r="GH62" s="136">
        <f t="shared" si="97"/>
        <v>0</v>
      </c>
    </row>
    <row r="63" spans="9:190" ht="16.5">
      <c r="I63" s="1">
        <f t="shared" si="16"/>
        <v>0</v>
      </c>
      <c r="J63" s="1">
        <f t="shared" si="17"/>
        <v>0</v>
      </c>
      <c r="K63" s="1">
        <f t="shared" si="18"/>
        <v>0</v>
      </c>
      <c r="L63" s="1">
        <f t="shared" si="19"/>
        <v>0</v>
      </c>
      <c r="M63" s="1">
        <f t="shared" si="20"/>
        <v>0</v>
      </c>
      <c r="N63" s="20">
        <f t="shared" si="21"/>
        <v>0</v>
      </c>
      <c r="O63" s="1">
        <f t="shared" si="22"/>
        <v>0</v>
      </c>
      <c r="P63" s="92">
        <f t="shared" si="23"/>
        <v>0</v>
      </c>
      <c r="Q63" s="1">
        <f t="shared" si="24"/>
        <v>0</v>
      </c>
      <c r="R63" s="1">
        <f t="shared" si="25"/>
        <v>0</v>
      </c>
      <c r="S63" s="92">
        <f t="shared" si="26"/>
        <v>0</v>
      </c>
      <c r="T63" s="133">
        <f t="shared" si="27"/>
        <v>0</v>
      </c>
      <c r="U63" s="134">
        <f t="shared" si="28"/>
        <v>0</v>
      </c>
      <c r="V63" s="1">
        <f t="shared" si="29"/>
        <v>0</v>
      </c>
      <c r="W63" s="1">
        <f t="shared" si="0"/>
        <v>0</v>
      </c>
      <c r="X63" s="1">
        <f t="shared" si="1"/>
        <v>0</v>
      </c>
      <c r="Y63" s="92">
        <f t="shared" si="30"/>
        <v>0</v>
      </c>
      <c r="Z63" s="136">
        <f t="shared" si="31"/>
        <v>0</v>
      </c>
      <c r="AA63" s="1">
        <f t="shared" si="32"/>
        <v>0</v>
      </c>
      <c r="AB63" s="1">
        <f t="shared" si="33"/>
        <v>0</v>
      </c>
      <c r="AC63" s="1">
        <f t="shared" si="34"/>
        <v>0</v>
      </c>
      <c r="AD63" s="1">
        <f t="shared" si="35"/>
        <v>0</v>
      </c>
      <c r="AE63" s="1">
        <f t="shared" si="36"/>
        <v>0</v>
      </c>
      <c r="AF63" s="20">
        <f t="shared" si="37"/>
        <v>0</v>
      </c>
      <c r="AG63" s="1">
        <f t="shared" si="38"/>
        <v>0</v>
      </c>
      <c r="AH63" s="92">
        <f t="shared" si="39"/>
        <v>0</v>
      </c>
      <c r="AI63" s="1">
        <f t="shared" si="40"/>
        <v>0</v>
      </c>
      <c r="AJ63" s="1">
        <f t="shared" si="41"/>
        <v>0</v>
      </c>
      <c r="AK63" s="92">
        <f t="shared" si="42"/>
        <v>0</v>
      </c>
      <c r="AL63" s="133">
        <f t="shared" si="43"/>
        <v>0</v>
      </c>
      <c r="AM63" s="134">
        <f t="shared" si="44"/>
        <v>0</v>
      </c>
      <c r="AN63" s="1">
        <f t="shared" si="45"/>
        <v>0</v>
      </c>
      <c r="AO63" s="1">
        <f t="shared" si="2"/>
        <v>0</v>
      </c>
      <c r="AP63" s="1">
        <f t="shared" si="3"/>
        <v>0</v>
      </c>
      <c r="AQ63" s="92">
        <f t="shared" si="46"/>
        <v>0</v>
      </c>
      <c r="AR63" s="136">
        <f t="shared" si="47"/>
        <v>0</v>
      </c>
      <c r="AY63" s="6"/>
      <c r="AZ63" s="6"/>
      <c r="BA63" s="6"/>
      <c r="BB63" s="6"/>
      <c r="BC63" s="6"/>
      <c r="BE63" s="6"/>
      <c r="BF63" s="6"/>
      <c r="BG63" s="6"/>
      <c r="BH63" s="6"/>
      <c r="BI63" s="6"/>
      <c r="BJ63" s="7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61">
        <f t="shared" si="48"/>
        <v>0</v>
      </c>
      <c r="CR63" s="61">
        <f t="shared" si="48"/>
        <v>0</v>
      </c>
      <c r="CS63" s="62">
        <f t="shared" si="49"/>
        <v>0</v>
      </c>
      <c r="CT63" s="61">
        <f t="shared" si="50"/>
        <v>0</v>
      </c>
      <c r="CU63" s="61">
        <f t="shared" si="50"/>
        <v>0</v>
      </c>
      <c r="CV63" s="62">
        <f t="shared" si="51"/>
        <v>0</v>
      </c>
      <c r="CW63" s="62">
        <f t="shared" si="52"/>
        <v>0</v>
      </c>
      <c r="CX63" s="62">
        <f t="shared" si="53"/>
        <v>0</v>
      </c>
      <c r="CY63" s="63">
        <f t="shared" si="54"/>
        <v>0</v>
      </c>
      <c r="CZ63" s="64">
        <f t="shared" si="55"/>
        <v>0</v>
      </c>
      <c r="DA63" s="64">
        <f t="shared" si="55"/>
        <v>0</v>
      </c>
      <c r="DB63" s="62">
        <f t="shared" si="56"/>
        <v>0</v>
      </c>
      <c r="DC63" s="64">
        <f t="shared" si="57"/>
        <v>0</v>
      </c>
      <c r="DD63" s="64">
        <f t="shared" si="57"/>
        <v>0</v>
      </c>
      <c r="DE63" s="62">
        <f t="shared" si="58"/>
        <v>0</v>
      </c>
      <c r="DF63" s="64">
        <f t="shared" si="59"/>
        <v>0</v>
      </c>
      <c r="DG63" s="64">
        <f t="shared" si="59"/>
        <v>0</v>
      </c>
      <c r="DH63" s="62">
        <f t="shared" si="60"/>
        <v>0</v>
      </c>
      <c r="DI63" s="65">
        <f t="shared" si="61"/>
        <v>0</v>
      </c>
      <c r="DJ63" s="65">
        <f t="shared" si="62"/>
        <v>0</v>
      </c>
      <c r="DK63" s="65">
        <f t="shared" si="63"/>
        <v>0</v>
      </c>
      <c r="DL63" s="65">
        <f t="shared" si="64"/>
        <v>0</v>
      </c>
      <c r="DM63" s="65">
        <f t="shared" si="65"/>
        <v>0</v>
      </c>
      <c r="DN63" s="65">
        <f t="shared" si="66"/>
        <v>0</v>
      </c>
      <c r="DO63" s="67"/>
      <c r="DZ63" s="133">
        <f t="shared" si="67"/>
        <v>0</v>
      </c>
      <c r="EA63" s="133">
        <f t="shared" si="68"/>
        <v>0</v>
      </c>
      <c r="EB63" s="133">
        <f t="shared" si="69"/>
        <v>0</v>
      </c>
      <c r="EC63" s="133">
        <f t="shared" si="70"/>
        <v>0</v>
      </c>
      <c r="ED63" s="79"/>
      <c r="EE63" s="79"/>
      <c r="EF63" s="86">
        <f t="shared" si="4"/>
        <v>0</v>
      </c>
      <c r="EG63" s="86">
        <f t="shared" si="5"/>
        <v>0</v>
      </c>
      <c r="EH63" s="86">
        <f t="shared" si="71"/>
        <v>0</v>
      </c>
      <c r="EI63" s="20">
        <f t="shared" si="72"/>
        <v>0</v>
      </c>
      <c r="EJ63" s="20">
        <f t="shared" si="72"/>
        <v>0</v>
      </c>
      <c r="EK63" s="1">
        <f t="shared" si="73"/>
        <v>0</v>
      </c>
      <c r="EL63" s="20">
        <f t="shared" si="74"/>
        <v>0</v>
      </c>
      <c r="EM63" s="20">
        <f t="shared" si="75"/>
        <v>0</v>
      </c>
      <c r="EN63" s="1">
        <f t="shared" si="76"/>
        <v>0</v>
      </c>
      <c r="EO63" s="1">
        <f t="shared" si="6"/>
        <v>0</v>
      </c>
      <c r="EP63" s="1">
        <f t="shared" si="77"/>
        <v>0</v>
      </c>
      <c r="EQ63" s="1">
        <f t="shared" si="7"/>
        <v>0</v>
      </c>
      <c r="ER63" s="20">
        <f t="shared" si="78"/>
        <v>0</v>
      </c>
      <c r="ES63" s="20"/>
      <c r="ET63" s="92">
        <f t="shared" si="8"/>
        <v>0</v>
      </c>
      <c r="EU63" s="1">
        <f t="shared" si="9"/>
        <v>0</v>
      </c>
      <c r="EV63" s="1"/>
      <c r="EW63" s="92">
        <f t="shared" si="10"/>
        <v>0</v>
      </c>
      <c r="EX63" s="133">
        <f>SUM(EP63:EV63)-ET63+EB63+FB63</f>
        <v>0</v>
      </c>
      <c r="EY63" s="134">
        <f t="shared" si="79"/>
        <v>0</v>
      </c>
      <c r="EZ63" s="1"/>
      <c r="FA63" s="1">
        <f t="shared" si="80"/>
        <v>0</v>
      </c>
      <c r="FB63" s="1">
        <f t="shared" si="81"/>
        <v>0</v>
      </c>
      <c r="FC63" s="92">
        <f t="shared" si="82"/>
        <v>0</v>
      </c>
      <c r="FD63" s="136">
        <f t="shared" si="83"/>
        <v>0</v>
      </c>
      <c r="FJ63" s="1">
        <f t="shared" si="84"/>
        <v>0</v>
      </c>
      <c r="FK63" s="1">
        <f t="shared" si="84"/>
        <v>0</v>
      </c>
      <c r="FL63" s="1">
        <f t="shared" si="85"/>
        <v>0</v>
      </c>
      <c r="FM63" s="20">
        <f t="shared" si="86"/>
        <v>0</v>
      </c>
      <c r="FN63" s="20">
        <f t="shared" si="86"/>
        <v>0</v>
      </c>
      <c r="FO63" s="20">
        <f t="shared" si="87"/>
        <v>0</v>
      </c>
      <c r="FP63" s="20">
        <f t="shared" si="88"/>
        <v>0</v>
      </c>
      <c r="FQ63" s="20">
        <f t="shared" si="89"/>
        <v>0</v>
      </c>
      <c r="FR63" s="20">
        <f t="shared" si="90"/>
        <v>0</v>
      </c>
      <c r="FS63" s="138">
        <f t="shared" si="11"/>
        <v>0</v>
      </c>
      <c r="FT63" s="138">
        <f t="shared" si="91"/>
        <v>0</v>
      </c>
      <c r="FU63" s="20">
        <f t="shared" si="12"/>
        <v>0</v>
      </c>
      <c r="FV63" s="138">
        <f t="shared" si="92"/>
        <v>0</v>
      </c>
      <c r="FW63" s="87"/>
      <c r="FX63" s="92">
        <f t="shared" si="13"/>
        <v>0</v>
      </c>
      <c r="FY63" s="1">
        <f t="shared" si="14"/>
        <v>0</v>
      </c>
      <c r="FZ63" s="80"/>
      <c r="GA63" s="92">
        <f t="shared" si="15"/>
        <v>0</v>
      </c>
      <c r="GB63" s="137">
        <f>SUM(FT63:FZ63)-FX63+GF63+EC63</f>
        <v>0</v>
      </c>
      <c r="GC63" s="134">
        <f t="shared" si="93"/>
        <v>0</v>
      </c>
      <c r="GD63" s="1"/>
      <c r="GE63" s="1">
        <f t="shared" si="94"/>
        <v>0</v>
      </c>
      <c r="GF63" s="1">
        <f t="shared" si="95"/>
        <v>0</v>
      </c>
      <c r="GG63" s="92">
        <f t="shared" si="96"/>
        <v>0</v>
      </c>
      <c r="GH63" s="136">
        <f t="shared" si="97"/>
        <v>0</v>
      </c>
    </row>
    <row r="64" spans="9:190" ht="16.5">
      <c r="I64" s="1">
        <f t="shared" si="16"/>
        <v>0</v>
      </c>
      <c r="J64" s="1">
        <f t="shared" si="17"/>
        <v>0</v>
      </c>
      <c r="K64" s="1">
        <f t="shared" si="18"/>
        <v>0</v>
      </c>
      <c r="L64" s="1">
        <f t="shared" si="19"/>
        <v>0</v>
      </c>
      <c r="M64" s="1">
        <f t="shared" si="20"/>
        <v>0</v>
      </c>
      <c r="N64" s="20">
        <f t="shared" si="21"/>
        <v>0</v>
      </c>
      <c r="O64" s="1">
        <f t="shared" si="22"/>
        <v>0</v>
      </c>
      <c r="P64" s="92">
        <f t="shared" si="23"/>
        <v>0</v>
      </c>
      <c r="Q64" s="1">
        <f t="shared" si="24"/>
        <v>0</v>
      </c>
      <c r="R64" s="1">
        <f t="shared" si="25"/>
        <v>0</v>
      </c>
      <c r="S64" s="92">
        <f t="shared" si="26"/>
        <v>0</v>
      </c>
      <c r="T64" s="133">
        <f t="shared" si="27"/>
        <v>0</v>
      </c>
      <c r="U64" s="134">
        <f t="shared" si="28"/>
        <v>0</v>
      </c>
      <c r="V64" s="1">
        <f t="shared" si="29"/>
        <v>0</v>
      </c>
      <c r="W64" s="1">
        <f t="shared" si="0"/>
        <v>0</v>
      </c>
      <c r="X64" s="1">
        <f t="shared" si="1"/>
        <v>0</v>
      </c>
      <c r="Y64" s="92">
        <f t="shared" si="30"/>
        <v>0</v>
      </c>
      <c r="Z64" s="136">
        <f t="shared" si="31"/>
        <v>0</v>
      </c>
      <c r="AA64" s="1">
        <f t="shared" si="32"/>
        <v>0</v>
      </c>
      <c r="AB64" s="1">
        <f t="shared" si="33"/>
        <v>0</v>
      </c>
      <c r="AC64" s="1">
        <f t="shared" si="34"/>
        <v>0</v>
      </c>
      <c r="AD64" s="1">
        <f t="shared" si="35"/>
        <v>0</v>
      </c>
      <c r="AE64" s="1">
        <f t="shared" si="36"/>
        <v>0</v>
      </c>
      <c r="AF64" s="20">
        <f t="shared" si="37"/>
        <v>0</v>
      </c>
      <c r="AG64" s="1">
        <f t="shared" si="38"/>
        <v>0</v>
      </c>
      <c r="AH64" s="92">
        <f t="shared" si="39"/>
        <v>0</v>
      </c>
      <c r="AI64" s="1">
        <f t="shared" si="40"/>
        <v>0</v>
      </c>
      <c r="AJ64" s="1">
        <f t="shared" si="41"/>
        <v>0</v>
      </c>
      <c r="AK64" s="92">
        <f t="shared" si="42"/>
        <v>0</v>
      </c>
      <c r="AL64" s="133">
        <f t="shared" si="43"/>
        <v>0</v>
      </c>
      <c r="AM64" s="134">
        <f t="shared" si="44"/>
        <v>0</v>
      </c>
      <c r="AN64" s="1">
        <f t="shared" si="45"/>
        <v>0</v>
      </c>
      <c r="AO64" s="1">
        <f t="shared" si="2"/>
        <v>0</v>
      </c>
      <c r="AP64" s="1">
        <f t="shared" si="3"/>
        <v>0</v>
      </c>
      <c r="AQ64" s="92">
        <f t="shared" si="46"/>
        <v>0</v>
      </c>
      <c r="AR64" s="136">
        <f t="shared" si="47"/>
        <v>0</v>
      </c>
      <c r="AY64" s="6"/>
      <c r="AZ64" s="6"/>
      <c r="BA64" s="6"/>
      <c r="BB64" s="6"/>
      <c r="BC64" s="6"/>
      <c r="BE64" s="6"/>
      <c r="BF64" s="6"/>
      <c r="BG64" s="6"/>
      <c r="BH64" s="6"/>
      <c r="BI64" s="6"/>
      <c r="BJ64" s="7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61">
        <f t="shared" si="48"/>
        <v>0</v>
      </c>
      <c r="CR64" s="61">
        <f t="shared" si="48"/>
        <v>0</v>
      </c>
      <c r="CS64" s="62">
        <f t="shared" si="49"/>
        <v>0</v>
      </c>
      <c r="CT64" s="61">
        <f t="shared" si="50"/>
        <v>0</v>
      </c>
      <c r="CU64" s="61">
        <f t="shared" si="50"/>
        <v>0</v>
      </c>
      <c r="CV64" s="62">
        <f t="shared" si="51"/>
        <v>0</v>
      </c>
      <c r="CW64" s="62">
        <f t="shared" si="52"/>
        <v>0</v>
      </c>
      <c r="CX64" s="62">
        <f t="shared" si="53"/>
        <v>0</v>
      </c>
      <c r="CY64" s="63">
        <f t="shared" si="54"/>
        <v>0</v>
      </c>
      <c r="CZ64" s="64">
        <f t="shared" si="55"/>
        <v>0</v>
      </c>
      <c r="DA64" s="64">
        <f t="shared" si="55"/>
        <v>0</v>
      </c>
      <c r="DB64" s="62">
        <f t="shared" si="56"/>
        <v>0</v>
      </c>
      <c r="DC64" s="64">
        <f t="shared" si="57"/>
        <v>0</v>
      </c>
      <c r="DD64" s="64">
        <f t="shared" si="57"/>
        <v>0</v>
      </c>
      <c r="DE64" s="62">
        <f t="shared" si="58"/>
        <v>0</v>
      </c>
      <c r="DF64" s="64">
        <f t="shared" si="59"/>
        <v>0</v>
      </c>
      <c r="DG64" s="64">
        <f t="shared" si="59"/>
        <v>0</v>
      </c>
      <c r="DH64" s="62">
        <f t="shared" si="60"/>
        <v>0</v>
      </c>
      <c r="DI64" s="65">
        <f t="shared" si="61"/>
        <v>0</v>
      </c>
      <c r="DJ64" s="65">
        <f t="shared" si="62"/>
        <v>0</v>
      </c>
      <c r="DK64" s="65">
        <f t="shared" si="63"/>
        <v>0</v>
      </c>
      <c r="DL64" s="65">
        <f t="shared" si="64"/>
        <v>0</v>
      </c>
      <c r="DM64" s="65">
        <f t="shared" si="65"/>
        <v>0</v>
      </c>
      <c r="DN64" s="65">
        <f t="shared" si="66"/>
        <v>0</v>
      </c>
      <c r="DO64" s="67"/>
      <c r="DZ64" s="133">
        <f t="shared" si="67"/>
        <v>0</v>
      </c>
      <c r="EA64" s="133">
        <f t="shared" si="68"/>
        <v>0</v>
      </c>
      <c r="EB64" s="133">
        <f t="shared" si="69"/>
        <v>0</v>
      </c>
      <c r="EC64" s="133">
        <f t="shared" si="70"/>
        <v>0</v>
      </c>
      <c r="ED64" s="79"/>
      <c r="EE64" s="79"/>
      <c r="EF64" s="86">
        <f t="shared" si="4"/>
        <v>0</v>
      </c>
      <c r="EG64" s="86">
        <f t="shared" si="5"/>
        <v>0</v>
      </c>
      <c r="EH64" s="86">
        <f t="shared" si="71"/>
        <v>0</v>
      </c>
      <c r="EI64" s="20">
        <f t="shared" si="72"/>
        <v>0</v>
      </c>
      <c r="EJ64" s="20">
        <f t="shared" si="72"/>
        <v>0</v>
      </c>
      <c r="EK64" s="1">
        <f t="shared" si="73"/>
        <v>0</v>
      </c>
      <c r="EL64" s="20">
        <f t="shared" si="74"/>
        <v>0</v>
      </c>
      <c r="EM64" s="20">
        <f t="shared" si="75"/>
        <v>0</v>
      </c>
      <c r="EN64" s="1">
        <f t="shared" si="76"/>
        <v>0</v>
      </c>
      <c r="EO64" s="1">
        <f t="shared" si="6"/>
        <v>0</v>
      </c>
      <c r="EP64" s="1">
        <f t="shared" si="77"/>
        <v>0</v>
      </c>
      <c r="EQ64" s="1">
        <f t="shared" si="7"/>
        <v>0</v>
      </c>
      <c r="ER64" s="20">
        <f t="shared" si="78"/>
        <v>0</v>
      </c>
      <c r="ES64" s="20"/>
      <c r="ET64" s="92">
        <f t="shared" si="8"/>
        <v>0</v>
      </c>
      <c r="EU64" s="1">
        <f t="shared" si="9"/>
        <v>0</v>
      </c>
      <c r="EV64" s="1"/>
      <c r="EW64" s="92">
        <f t="shared" si="10"/>
        <v>0</v>
      </c>
      <c r="EX64" s="133">
        <f>SUM(EP64:EV64)-ET64+EB64+FB64</f>
        <v>0</v>
      </c>
      <c r="EY64" s="134">
        <f t="shared" si="79"/>
        <v>0</v>
      </c>
      <c r="EZ64" s="1"/>
      <c r="FA64" s="1">
        <f t="shared" si="80"/>
        <v>0</v>
      </c>
      <c r="FB64" s="1">
        <f t="shared" si="81"/>
        <v>0</v>
      </c>
      <c r="FC64" s="92">
        <f t="shared" si="82"/>
        <v>0</v>
      </c>
      <c r="FD64" s="136">
        <f t="shared" si="83"/>
        <v>0</v>
      </c>
      <c r="FJ64" s="1">
        <f t="shared" si="84"/>
        <v>0</v>
      </c>
      <c r="FK64" s="1">
        <f t="shared" si="84"/>
        <v>0</v>
      </c>
      <c r="FL64" s="1">
        <f t="shared" si="85"/>
        <v>0</v>
      </c>
      <c r="FM64" s="20">
        <f t="shared" si="86"/>
        <v>0</v>
      </c>
      <c r="FN64" s="20">
        <f t="shared" si="86"/>
        <v>0</v>
      </c>
      <c r="FO64" s="20">
        <f t="shared" si="87"/>
        <v>0</v>
      </c>
      <c r="FP64" s="20">
        <f t="shared" si="88"/>
        <v>0</v>
      </c>
      <c r="FQ64" s="20">
        <f t="shared" si="89"/>
        <v>0</v>
      </c>
      <c r="FR64" s="20">
        <f t="shared" si="90"/>
        <v>0</v>
      </c>
      <c r="FS64" s="138">
        <f t="shared" si="11"/>
        <v>0</v>
      </c>
      <c r="FT64" s="138">
        <f t="shared" si="91"/>
        <v>0</v>
      </c>
      <c r="FU64" s="20">
        <f t="shared" si="12"/>
        <v>0</v>
      </c>
      <c r="FV64" s="138">
        <f t="shared" si="92"/>
        <v>0</v>
      </c>
      <c r="FW64" s="87"/>
      <c r="FX64" s="92">
        <f t="shared" si="13"/>
        <v>0</v>
      </c>
      <c r="FY64" s="1">
        <f t="shared" si="14"/>
        <v>0</v>
      </c>
      <c r="FZ64" s="80"/>
      <c r="GA64" s="92">
        <f t="shared" si="15"/>
        <v>0</v>
      </c>
      <c r="GB64" s="137">
        <f>SUM(FT64:FZ64)-FX64+GF64+EC64</f>
        <v>0</v>
      </c>
      <c r="GC64" s="134">
        <f t="shared" si="93"/>
        <v>0</v>
      </c>
      <c r="GD64" s="1"/>
      <c r="GE64" s="1">
        <f t="shared" si="94"/>
        <v>0</v>
      </c>
      <c r="GF64" s="1">
        <f t="shared" si="95"/>
        <v>0</v>
      </c>
      <c r="GG64" s="92">
        <f t="shared" si="96"/>
        <v>0</v>
      </c>
      <c r="GH64" s="136">
        <f t="shared" si="97"/>
        <v>0</v>
      </c>
    </row>
    <row r="65" spans="9:190" ht="16.5">
      <c r="I65" s="1">
        <f t="shared" si="16"/>
        <v>0</v>
      </c>
      <c r="J65" s="1">
        <f t="shared" si="17"/>
        <v>0</v>
      </c>
      <c r="K65" s="1">
        <f t="shared" si="18"/>
        <v>0</v>
      </c>
      <c r="L65" s="1">
        <f t="shared" si="19"/>
        <v>0</v>
      </c>
      <c r="M65" s="1">
        <f t="shared" si="20"/>
        <v>0</v>
      </c>
      <c r="N65" s="20">
        <f t="shared" si="21"/>
        <v>0</v>
      </c>
      <c r="O65" s="1">
        <f t="shared" si="22"/>
        <v>0</v>
      </c>
      <c r="P65" s="92">
        <f t="shared" si="23"/>
        <v>0</v>
      </c>
      <c r="Q65" s="1">
        <f t="shared" si="24"/>
        <v>0</v>
      </c>
      <c r="R65" s="1">
        <f t="shared" si="25"/>
        <v>0</v>
      </c>
      <c r="S65" s="92">
        <f t="shared" si="26"/>
        <v>0</v>
      </c>
      <c r="T65" s="133">
        <f t="shared" si="27"/>
        <v>0</v>
      </c>
      <c r="U65" s="134">
        <f t="shared" si="28"/>
        <v>0</v>
      </c>
      <c r="V65" s="1">
        <f t="shared" si="29"/>
        <v>0</v>
      </c>
      <c r="W65" s="1">
        <f t="shared" si="0"/>
        <v>0</v>
      </c>
      <c r="X65" s="1">
        <f t="shared" si="1"/>
        <v>0</v>
      </c>
      <c r="Y65" s="92">
        <f t="shared" si="30"/>
        <v>0</v>
      </c>
      <c r="Z65" s="136">
        <f t="shared" si="31"/>
        <v>0</v>
      </c>
      <c r="AA65" s="1">
        <f t="shared" si="32"/>
        <v>0</v>
      </c>
      <c r="AB65" s="1">
        <f t="shared" si="33"/>
        <v>0</v>
      </c>
      <c r="AC65" s="1">
        <f t="shared" si="34"/>
        <v>0</v>
      </c>
      <c r="AD65" s="1">
        <f t="shared" si="35"/>
        <v>0</v>
      </c>
      <c r="AE65" s="1">
        <f t="shared" si="36"/>
        <v>0</v>
      </c>
      <c r="AF65" s="20">
        <f t="shared" si="37"/>
        <v>0</v>
      </c>
      <c r="AG65" s="1">
        <f t="shared" si="38"/>
        <v>0</v>
      </c>
      <c r="AH65" s="92">
        <f t="shared" si="39"/>
        <v>0</v>
      </c>
      <c r="AI65" s="1">
        <f t="shared" si="40"/>
        <v>0</v>
      </c>
      <c r="AJ65" s="1">
        <f t="shared" si="41"/>
        <v>0</v>
      </c>
      <c r="AK65" s="92">
        <f t="shared" si="42"/>
        <v>0</v>
      </c>
      <c r="AL65" s="133">
        <f t="shared" si="43"/>
        <v>0</v>
      </c>
      <c r="AM65" s="134">
        <f t="shared" si="44"/>
        <v>0</v>
      </c>
      <c r="AN65" s="1">
        <f t="shared" si="45"/>
        <v>0</v>
      </c>
      <c r="AO65" s="1">
        <f t="shared" si="2"/>
        <v>0</v>
      </c>
      <c r="AP65" s="1">
        <f t="shared" si="3"/>
        <v>0</v>
      </c>
      <c r="AQ65" s="92">
        <f t="shared" si="46"/>
        <v>0</v>
      </c>
      <c r="AR65" s="136">
        <f t="shared" si="47"/>
        <v>0</v>
      </c>
      <c r="AY65" s="6"/>
      <c r="AZ65" s="6"/>
      <c r="BA65" s="6"/>
      <c r="BB65" s="6"/>
      <c r="BC65" s="6"/>
      <c r="BE65" s="6"/>
      <c r="BF65" s="6"/>
      <c r="BG65" s="6"/>
      <c r="BH65" s="6"/>
      <c r="BI65" s="6"/>
      <c r="BJ65" s="7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61">
        <f t="shared" si="48"/>
        <v>0</v>
      </c>
      <c r="CR65" s="61">
        <f t="shared" si="48"/>
        <v>0</v>
      </c>
      <c r="CS65" s="62">
        <f t="shared" si="49"/>
        <v>0</v>
      </c>
      <c r="CT65" s="61">
        <f t="shared" si="50"/>
        <v>0</v>
      </c>
      <c r="CU65" s="61">
        <f t="shared" si="50"/>
        <v>0</v>
      </c>
      <c r="CV65" s="62">
        <f t="shared" si="51"/>
        <v>0</v>
      </c>
      <c r="CW65" s="62">
        <f t="shared" si="52"/>
        <v>0</v>
      </c>
      <c r="CX65" s="62">
        <f t="shared" si="53"/>
        <v>0</v>
      </c>
      <c r="CY65" s="63">
        <f t="shared" si="54"/>
        <v>0</v>
      </c>
      <c r="CZ65" s="64">
        <f t="shared" si="55"/>
        <v>0</v>
      </c>
      <c r="DA65" s="64">
        <f t="shared" si="55"/>
        <v>0</v>
      </c>
      <c r="DB65" s="62">
        <f t="shared" si="56"/>
        <v>0</v>
      </c>
      <c r="DC65" s="64">
        <f t="shared" si="57"/>
        <v>0</v>
      </c>
      <c r="DD65" s="64">
        <f t="shared" si="57"/>
        <v>0</v>
      </c>
      <c r="DE65" s="62">
        <f t="shared" si="58"/>
        <v>0</v>
      </c>
      <c r="DF65" s="64">
        <f t="shared" si="59"/>
        <v>0</v>
      </c>
      <c r="DG65" s="64">
        <f t="shared" si="59"/>
        <v>0</v>
      </c>
      <c r="DH65" s="62">
        <f t="shared" si="60"/>
        <v>0</v>
      </c>
      <c r="DI65" s="65">
        <f t="shared" si="61"/>
        <v>0</v>
      </c>
      <c r="DJ65" s="65">
        <f t="shared" si="62"/>
        <v>0</v>
      </c>
      <c r="DK65" s="65">
        <f t="shared" si="63"/>
        <v>0</v>
      </c>
      <c r="DL65" s="65">
        <f t="shared" si="64"/>
        <v>0</v>
      </c>
      <c r="DM65" s="65">
        <f t="shared" si="65"/>
        <v>0</v>
      </c>
      <c r="DN65" s="65">
        <f t="shared" si="66"/>
        <v>0</v>
      </c>
      <c r="DO65" s="67"/>
      <c r="DZ65" s="133">
        <f t="shared" si="67"/>
        <v>0</v>
      </c>
      <c r="EA65" s="133">
        <f t="shared" si="68"/>
        <v>0</v>
      </c>
      <c r="EB65" s="133">
        <f t="shared" si="69"/>
        <v>0</v>
      </c>
      <c r="EC65" s="133">
        <f t="shared" si="70"/>
        <v>0</v>
      </c>
      <c r="ED65" s="79"/>
      <c r="EE65" s="79"/>
      <c r="EF65" s="86">
        <f t="shared" si="4"/>
        <v>0</v>
      </c>
      <c r="EG65" s="86">
        <f t="shared" si="5"/>
        <v>0</v>
      </c>
      <c r="EH65" s="86">
        <f t="shared" si="71"/>
        <v>0</v>
      </c>
      <c r="EI65" s="20">
        <f t="shared" si="72"/>
        <v>0</v>
      </c>
      <c r="EJ65" s="20">
        <f t="shared" si="72"/>
        <v>0</v>
      </c>
      <c r="EK65" s="1">
        <f t="shared" si="73"/>
        <v>0</v>
      </c>
      <c r="EL65" s="20">
        <f t="shared" si="74"/>
        <v>0</v>
      </c>
      <c r="EM65" s="20">
        <f t="shared" si="75"/>
        <v>0</v>
      </c>
      <c r="EN65" s="1">
        <f t="shared" si="76"/>
        <v>0</v>
      </c>
      <c r="EO65" s="1">
        <f t="shared" si="6"/>
        <v>0</v>
      </c>
      <c r="EP65" s="1">
        <f t="shared" si="77"/>
        <v>0</v>
      </c>
      <c r="EQ65" s="1">
        <f t="shared" si="7"/>
        <v>0</v>
      </c>
      <c r="ER65" s="20">
        <f t="shared" si="78"/>
        <v>0</v>
      </c>
      <c r="ES65" s="20"/>
      <c r="ET65" s="92">
        <f t="shared" si="8"/>
        <v>0</v>
      </c>
      <c r="EU65" s="1">
        <f t="shared" si="9"/>
        <v>0</v>
      </c>
      <c r="EV65" s="1"/>
      <c r="EW65" s="92">
        <f t="shared" si="10"/>
        <v>0</v>
      </c>
      <c r="EX65" s="133">
        <f>SUM(EP65:EV65)-ET65+EB65+FB65</f>
        <v>0</v>
      </c>
      <c r="EY65" s="134">
        <f t="shared" si="79"/>
        <v>0</v>
      </c>
      <c r="EZ65" s="1"/>
      <c r="FA65" s="1">
        <f t="shared" si="80"/>
        <v>0</v>
      </c>
      <c r="FB65" s="1">
        <f t="shared" si="81"/>
        <v>0</v>
      </c>
      <c r="FC65" s="92">
        <f t="shared" si="82"/>
        <v>0</v>
      </c>
      <c r="FD65" s="136">
        <f t="shared" si="83"/>
        <v>0</v>
      </c>
      <c r="FJ65" s="1">
        <f t="shared" si="84"/>
        <v>0</v>
      </c>
      <c r="FK65" s="1">
        <f t="shared" si="84"/>
        <v>0</v>
      </c>
      <c r="FL65" s="1">
        <f t="shared" si="85"/>
        <v>0</v>
      </c>
      <c r="FM65" s="20">
        <f t="shared" si="86"/>
        <v>0</v>
      </c>
      <c r="FN65" s="20">
        <f t="shared" si="86"/>
        <v>0</v>
      </c>
      <c r="FO65" s="20">
        <f t="shared" si="87"/>
        <v>0</v>
      </c>
      <c r="FP65" s="20">
        <f t="shared" si="88"/>
        <v>0</v>
      </c>
      <c r="FQ65" s="20">
        <f t="shared" si="89"/>
        <v>0</v>
      </c>
      <c r="FR65" s="20">
        <f t="shared" si="90"/>
        <v>0</v>
      </c>
      <c r="FS65" s="138">
        <f t="shared" si="11"/>
        <v>0</v>
      </c>
      <c r="FT65" s="138">
        <f t="shared" si="91"/>
        <v>0</v>
      </c>
      <c r="FU65" s="20">
        <f t="shared" si="12"/>
        <v>0</v>
      </c>
      <c r="FV65" s="138">
        <f t="shared" si="92"/>
        <v>0</v>
      </c>
      <c r="FW65" s="87"/>
      <c r="FX65" s="92">
        <f t="shared" si="13"/>
        <v>0</v>
      </c>
      <c r="FY65" s="1">
        <f t="shared" si="14"/>
        <v>0</v>
      </c>
      <c r="FZ65" s="80"/>
      <c r="GA65" s="92">
        <f t="shared" si="15"/>
        <v>0</v>
      </c>
      <c r="GB65" s="137">
        <f>SUM(FT65:FZ65)-FX65+GF65+EC65</f>
        <v>0</v>
      </c>
      <c r="GC65" s="134">
        <f t="shared" si="93"/>
        <v>0</v>
      </c>
      <c r="GD65" s="1"/>
      <c r="GE65" s="1">
        <f t="shared" si="94"/>
        <v>0</v>
      </c>
      <c r="GF65" s="1">
        <f t="shared" si="95"/>
        <v>0</v>
      </c>
      <c r="GG65" s="92">
        <f t="shared" si="96"/>
        <v>0</v>
      </c>
      <c r="GH65" s="136">
        <f t="shared" si="97"/>
        <v>0</v>
      </c>
    </row>
    <row r="66" spans="9:190" ht="16.5">
      <c r="I66" s="1">
        <f t="shared" si="16"/>
        <v>0</v>
      </c>
      <c r="J66" s="1">
        <f t="shared" si="17"/>
        <v>0</v>
      </c>
      <c r="K66" s="1">
        <f t="shared" si="18"/>
        <v>0</v>
      </c>
      <c r="L66" s="1">
        <f t="shared" si="19"/>
        <v>0</v>
      </c>
      <c r="M66" s="1">
        <f t="shared" si="20"/>
        <v>0</v>
      </c>
      <c r="N66" s="20">
        <f t="shared" si="21"/>
        <v>0</v>
      </c>
      <c r="O66" s="1">
        <f t="shared" si="22"/>
        <v>0</v>
      </c>
      <c r="P66" s="92">
        <f t="shared" si="23"/>
        <v>0</v>
      </c>
      <c r="Q66" s="1">
        <f t="shared" si="24"/>
        <v>0</v>
      </c>
      <c r="R66" s="1">
        <f t="shared" si="25"/>
        <v>0</v>
      </c>
      <c r="S66" s="92">
        <f t="shared" si="26"/>
        <v>0</v>
      </c>
      <c r="T66" s="133">
        <f t="shared" si="27"/>
        <v>0</v>
      </c>
      <c r="U66" s="134">
        <f t="shared" si="28"/>
        <v>0</v>
      </c>
      <c r="V66" s="1">
        <f t="shared" si="29"/>
        <v>0</v>
      </c>
      <c r="W66" s="1">
        <f t="shared" si="0"/>
        <v>0</v>
      </c>
      <c r="X66" s="1">
        <f t="shared" si="1"/>
        <v>0</v>
      </c>
      <c r="Y66" s="92">
        <f t="shared" si="30"/>
        <v>0</v>
      </c>
      <c r="Z66" s="136">
        <f t="shared" si="31"/>
        <v>0</v>
      </c>
      <c r="AA66" s="1">
        <f t="shared" si="32"/>
        <v>0</v>
      </c>
      <c r="AB66" s="1">
        <f t="shared" si="33"/>
        <v>0</v>
      </c>
      <c r="AC66" s="1">
        <f t="shared" si="34"/>
        <v>0</v>
      </c>
      <c r="AD66" s="1">
        <f t="shared" si="35"/>
        <v>0</v>
      </c>
      <c r="AE66" s="1">
        <f t="shared" si="36"/>
        <v>0</v>
      </c>
      <c r="AF66" s="20">
        <f t="shared" si="37"/>
        <v>0</v>
      </c>
      <c r="AG66" s="1">
        <f t="shared" si="38"/>
        <v>0</v>
      </c>
      <c r="AH66" s="92">
        <f t="shared" si="39"/>
        <v>0</v>
      </c>
      <c r="AI66" s="1">
        <f t="shared" si="40"/>
        <v>0</v>
      </c>
      <c r="AJ66" s="1">
        <f t="shared" si="41"/>
        <v>0</v>
      </c>
      <c r="AK66" s="92">
        <f t="shared" si="42"/>
        <v>0</v>
      </c>
      <c r="AL66" s="133">
        <f t="shared" si="43"/>
        <v>0</v>
      </c>
      <c r="AM66" s="134">
        <f t="shared" si="44"/>
        <v>0</v>
      </c>
      <c r="AN66" s="1">
        <f t="shared" si="45"/>
        <v>0</v>
      </c>
      <c r="AO66" s="1">
        <f t="shared" si="2"/>
        <v>0</v>
      </c>
      <c r="AP66" s="1">
        <f t="shared" si="3"/>
        <v>0</v>
      </c>
      <c r="AQ66" s="92">
        <f t="shared" si="46"/>
        <v>0</v>
      </c>
      <c r="AR66" s="136">
        <f t="shared" si="47"/>
        <v>0</v>
      </c>
      <c r="AY66" s="6"/>
      <c r="AZ66" s="6"/>
      <c r="BA66" s="6"/>
      <c r="BB66" s="6"/>
      <c r="BC66" s="6"/>
      <c r="BE66" s="6"/>
      <c r="BF66" s="6"/>
      <c r="BG66" s="6"/>
      <c r="BH66" s="6"/>
      <c r="BI66" s="6"/>
      <c r="BJ66" s="7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61">
        <f t="shared" si="48"/>
        <v>0</v>
      </c>
      <c r="CR66" s="61">
        <f t="shared" si="48"/>
        <v>0</v>
      </c>
      <c r="CS66" s="62">
        <f t="shared" si="49"/>
        <v>0</v>
      </c>
      <c r="CT66" s="61">
        <f t="shared" si="50"/>
        <v>0</v>
      </c>
      <c r="CU66" s="61">
        <f t="shared" si="50"/>
        <v>0</v>
      </c>
      <c r="CV66" s="62">
        <f t="shared" si="51"/>
        <v>0</v>
      </c>
      <c r="CW66" s="62">
        <f t="shared" si="52"/>
        <v>0</v>
      </c>
      <c r="CX66" s="62">
        <f t="shared" si="53"/>
        <v>0</v>
      </c>
      <c r="CY66" s="63">
        <f t="shared" si="54"/>
        <v>0</v>
      </c>
      <c r="CZ66" s="64">
        <f t="shared" si="55"/>
        <v>0</v>
      </c>
      <c r="DA66" s="64">
        <f t="shared" si="55"/>
        <v>0</v>
      </c>
      <c r="DB66" s="62">
        <f t="shared" si="56"/>
        <v>0</v>
      </c>
      <c r="DC66" s="64">
        <f t="shared" si="57"/>
        <v>0</v>
      </c>
      <c r="DD66" s="64">
        <f t="shared" si="57"/>
        <v>0</v>
      </c>
      <c r="DE66" s="62">
        <f t="shared" si="58"/>
        <v>0</v>
      </c>
      <c r="DF66" s="64">
        <f t="shared" si="59"/>
        <v>0</v>
      </c>
      <c r="DG66" s="64">
        <f t="shared" si="59"/>
        <v>0</v>
      </c>
      <c r="DH66" s="62">
        <f t="shared" si="60"/>
        <v>0</v>
      </c>
      <c r="DI66" s="65">
        <f t="shared" si="61"/>
        <v>0</v>
      </c>
      <c r="DJ66" s="65">
        <f t="shared" si="62"/>
        <v>0</v>
      </c>
      <c r="DK66" s="65">
        <f t="shared" si="63"/>
        <v>0</v>
      </c>
      <c r="DL66" s="65">
        <f t="shared" si="64"/>
        <v>0</v>
      </c>
      <c r="DM66" s="65">
        <f t="shared" si="65"/>
        <v>0</v>
      </c>
      <c r="DN66" s="65">
        <f t="shared" si="66"/>
        <v>0</v>
      </c>
      <c r="DO66" s="67"/>
      <c r="DZ66" s="133">
        <f t="shared" si="67"/>
        <v>0</v>
      </c>
      <c r="EA66" s="133">
        <f t="shared" si="68"/>
        <v>0</v>
      </c>
      <c r="EB66" s="133">
        <f t="shared" si="69"/>
        <v>0</v>
      </c>
      <c r="EC66" s="133">
        <f t="shared" si="70"/>
        <v>0</v>
      </c>
      <c r="ED66" s="79"/>
      <c r="EE66" s="79"/>
      <c r="EF66" s="86">
        <f t="shared" si="4"/>
        <v>0</v>
      </c>
      <c r="EG66" s="86">
        <f t="shared" si="5"/>
        <v>0</v>
      </c>
      <c r="EH66" s="86">
        <f t="shared" si="71"/>
        <v>0</v>
      </c>
      <c r="EI66" s="20">
        <f t="shared" si="72"/>
        <v>0</v>
      </c>
      <c r="EJ66" s="20">
        <f t="shared" si="72"/>
        <v>0</v>
      </c>
      <c r="EK66" s="1">
        <f t="shared" si="73"/>
        <v>0</v>
      </c>
      <c r="EL66" s="20">
        <f t="shared" si="74"/>
        <v>0</v>
      </c>
      <c r="EM66" s="20">
        <f t="shared" si="75"/>
        <v>0</v>
      </c>
      <c r="EN66" s="1">
        <f t="shared" si="76"/>
        <v>0</v>
      </c>
      <c r="EO66" s="1">
        <f t="shared" si="6"/>
        <v>0</v>
      </c>
      <c r="EP66" s="1">
        <f t="shared" si="77"/>
        <v>0</v>
      </c>
      <c r="EQ66" s="1">
        <f t="shared" si="7"/>
        <v>0</v>
      </c>
      <c r="ER66" s="20">
        <f t="shared" si="78"/>
        <v>0</v>
      </c>
      <c r="ES66" s="20"/>
      <c r="ET66" s="92">
        <f t="shared" si="8"/>
        <v>0</v>
      </c>
      <c r="EU66" s="1">
        <f t="shared" si="9"/>
        <v>0</v>
      </c>
      <c r="EV66" s="1"/>
      <c r="EW66" s="92">
        <f t="shared" si="10"/>
        <v>0</v>
      </c>
      <c r="EX66" s="133">
        <f>SUM(EP66:EV66)-ET66+EB66+FB66</f>
        <v>0</v>
      </c>
      <c r="EY66" s="134">
        <f t="shared" si="79"/>
        <v>0</v>
      </c>
      <c r="EZ66" s="1"/>
      <c r="FA66" s="1">
        <f t="shared" si="80"/>
        <v>0</v>
      </c>
      <c r="FB66" s="1">
        <f t="shared" si="81"/>
        <v>0</v>
      </c>
      <c r="FC66" s="92">
        <f t="shared" si="82"/>
        <v>0</v>
      </c>
      <c r="FD66" s="136">
        <f t="shared" si="83"/>
        <v>0</v>
      </c>
      <c r="FJ66" s="1">
        <f t="shared" si="84"/>
        <v>0</v>
      </c>
      <c r="FK66" s="1">
        <f t="shared" si="84"/>
        <v>0</v>
      </c>
      <c r="FL66" s="1">
        <f t="shared" si="85"/>
        <v>0</v>
      </c>
      <c r="FM66" s="20">
        <f t="shared" si="86"/>
        <v>0</v>
      </c>
      <c r="FN66" s="20">
        <f t="shared" si="86"/>
        <v>0</v>
      </c>
      <c r="FO66" s="20">
        <f t="shared" si="87"/>
        <v>0</v>
      </c>
      <c r="FP66" s="20">
        <f t="shared" si="88"/>
        <v>0</v>
      </c>
      <c r="FQ66" s="20">
        <f t="shared" si="89"/>
        <v>0</v>
      </c>
      <c r="FR66" s="20">
        <f t="shared" si="90"/>
        <v>0</v>
      </c>
      <c r="FS66" s="138">
        <f t="shared" si="11"/>
        <v>0</v>
      </c>
      <c r="FT66" s="138">
        <f t="shared" si="91"/>
        <v>0</v>
      </c>
      <c r="FU66" s="20">
        <f t="shared" si="12"/>
        <v>0</v>
      </c>
      <c r="FV66" s="138">
        <f t="shared" si="92"/>
        <v>0</v>
      </c>
      <c r="FW66" s="87"/>
      <c r="FX66" s="92">
        <f t="shared" si="13"/>
        <v>0</v>
      </c>
      <c r="FY66" s="1">
        <f t="shared" si="14"/>
        <v>0</v>
      </c>
      <c r="FZ66" s="80"/>
      <c r="GA66" s="92">
        <f t="shared" si="15"/>
        <v>0</v>
      </c>
      <c r="GB66" s="137">
        <f>SUM(FT66:FZ66)-FX66+GF66+EC66</f>
        <v>0</v>
      </c>
      <c r="GC66" s="134">
        <f t="shared" si="93"/>
        <v>0</v>
      </c>
      <c r="GD66" s="1"/>
      <c r="GE66" s="1">
        <f t="shared" si="94"/>
        <v>0</v>
      </c>
      <c r="GF66" s="1">
        <f t="shared" si="95"/>
        <v>0</v>
      </c>
      <c r="GG66" s="92">
        <f t="shared" si="96"/>
        <v>0</v>
      </c>
      <c r="GH66" s="136">
        <f t="shared" si="97"/>
        <v>0</v>
      </c>
    </row>
    <row r="67" spans="9:190" ht="16.5">
      <c r="I67" s="1">
        <f t="shared" si="16"/>
        <v>0</v>
      </c>
      <c r="J67" s="1">
        <f t="shared" si="17"/>
        <v>0</v>
      </c>
      <c r="K67" s="1">
        <f t="shared" si="18"/>
        <v>0</v>
      </c>
      <c r="L67" s="1">
        <f t="shared" si="19"/>
        <v>0</v>
      </c>
      <c r="M67" s="1">
        <f t="shared" si="20"/>
        <v>0</v>
      </c>
      <c r="N67" s="20">
        <f t="shared" si="21"/>
        <v>0</v>
      </c>
      <c r="O67" s="1">
        <f t="shared" si="22"/>
        <v>0</v>
      </c>
      <c r="P67" s="92">
        <f t="shared" si="23"/>
        <v>0</v>
      </c>
      <c r="Q67" s="1">
        <f t="shared" si="24"/>
        <v>0</v>
      </c>
      <c r="R67" s="1">
        <f t="shared" si="25"/>
        <v>0</v>
      </c>
      <c r="S67" s="92">
        <f t="shared" si="26"/>
        <v>0</v>
      </c>
      <c r="T67" s="133">
        <f t="shared" si="27"/>
        <v>0</v>
      </c>
      <c r="U67" s="134">
        <f t="shared" si="28"/>
        <v>0</v>
      </c>
      <c r="V67" s="1">
        <f t="shared" si="29"/>
        <v>0</v>
      </c>
      <c r="W67" s="1">
        <f aca="true" t="shared" si="98" ref="W67:W100">IF($CP67=0,0,-M67*$CO67/$CP67)</f>
        <v>0</v>
      </c>
      <c r="X67" s="1">
        <f aca="true" t="shared" si="99" ref="X67:X98">-(V67+W67)*$CP67</f>
        <v>0</v>
      </c>
      <c r="Y67" s="92">
        <f t="shared" si="30"/>
        <v>0</v>
      </c>
      <c r="Z67" s="136">
        <f t="shared" si="31"/>
        <v>0</v>
      </c>
      <c r="AA67" s="1">
        <f t="shared" si="32"/>
        <v>0</v>
      </c>
      <c r="AB67" s="1">
        <f t="shared" si="33"/>
        <v>0</v>
      </c>
      <c r="AC67" s="1">
        <f t="shared" si="34"/>
        <v>0</v>
      </c>
      <c r="AD67" s="1">
        <f t="shared" si="35"/>
        <v>0</v>
      </c>
      <c r="AE67" s="1">
        <f t="shared" si="36"/>
        <v>0</v>
      </c>
      <c r="AF67" s="20">
        <f t="shared" si="37"/>
        <v>0</v>
      </c>
      <c r="AG67" s="1">
        <f t="shared" si="38"/>
        <v>0</v>
      </c>
      <c r="AH67" s="92">
        <f t="shared" si="39"/>
        <v>0</v>
      </c>
      <c r="AI67" s="1">
        <f t="shared" si="40"/>
        <v>0</v>
      </c>
      <c r="AJ67" s="1">
        <f t="shared" si="41"/>
        <v>0</v>
      </c>
      <c r="AK67" s="92">
        <f t="shared" si="42"/>
        <v>0</v>
      </c>
      <c r="AL67" s="133">
        <f t="shared" si="43"/>
        <v>0</v>
      </c>
      <c r="AM67" s="134">
        <f t="shared" si="44"/>
        <v>0</v>
      </c>
      <c r="AN67" s="1">
        <f t="shared" si="45"/>
        <v>0</v>
      </c>
      <c r="AO67" s="1">
        <f aca="true" t="shared" si="100" ref="AO67:AO100">IF($CP67&lt;&gt;0,-AE67*$CO67/$CP67,0)</f>
        <v>0</v>
      </c>
      <c r="AP67" s="1">
        <f aca="true" t="shared" si="101" ref="AP67:AP98">-(AN67+AO67)*$CP67</f>
        <v>0</v>
      </c>
      <c r="AQ67" s="92">
        <f t="shared" si="46"/>
        <v>0</v>
      </c>
      <c r="AR67" s="136">
        <f t="shared" si="47"/>
        <v>0</v>
      </c>
      <c r="AY67" s="6"/>
      <c r="AZ67" s="6"/>
      <c r="BA67" s="6"/>
      <c r="BB67" s="6"/>
      <c r="BC67" s="6"/>
      <c r="BE67" s="6"/>
      <c r="BF67" s="6"/>
      <c r="BG67" s="6"/>
      <c r="BH67" s="6"/>
      <c r="BI67" s="6"/>
      <c r="BJ67" s="7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61">
        <f t="shared" si="48"/>
        <v>0</v>
      </c>
      <c r="CR67" s="61">
        <f t="shared" si="48"/>
        <v>0</v>
      </c>
      <c r="CS67" s="62">
        <f t="shared" si="49"/>
        <v>0</v>
      </c>
      <c r="CT67" s="61">
        <f t="shared" si="50"/>
        <v>0</v>
      </c>
      <c r="CU67" s="61">
        <f t="shared" si="50"/>
        <v>0</v>
      </c>
      <c r="CV67" s="62">
        <f t="shared" si="51"/>
        <v>0</v>
      </c>
      <c r="CW67" s="62">
        <f t="shared" si="52"/>
        <v>0</v>
      </c>
      <c r="CX67" s="62">
        <f t="shared" si="53"/>
        <v>0</v>
      </c>
      <c r="CY67" s="63">
        <f t="shared" si="54"/>
        <v>0</v>
      </c>
      <c r="CZ67" s="64">
        <f t="shared" si="55"/>
        <v>0</v>
      </c>
      <c r="DA67" s="64">
        <f t="shared" si="55"/>
        <v>0</v>
      </c>
      <c r="DB67" s="62">
        <f t="shared" si="56"/>
        <v>0</v>
      </c>
      <c r="DC67" s="64">
        <f t="shared" si="57"/>
        <v>0</v>
      </c>
      <c r="DD67" s="64">
        <f t="shared" si="57"/>
        <v>0</v>
      </c>
      <c r="DE67" s="62">
        <f t="shared" si="58"/>
        <v>0</v>
      </c>
      <c r="DF67" s="64">
        <f t="shared" si="59"/>
        <v>0</v>
      </c>
      <c r="DG67" s="64">
        <f t="shared" si="59"/>
        <v>0</v>
      </c>
      <c r="DH67" s="62">
        <f t="shared" si="60"/>
        <v>0</v>
      </c>
      <c r="DI67" s="65">
        <f t="shared" si="61"/>
        <v>0</v>
      </c>
      <c r="DJ67" s="65">
        <f t="shared" si="62"/>
        <v>0</v>
      </c>
      <c r="DK67" s="65">
        <f t="shared" si="63"/>
        <v>0</v>
      </c>
      <c r="DL67" s="65">
        <f t="shared" si="64"/>
        <v>0</v>
      </c>
      <c r="DM67" s="65">
        <f t="shared" si="65"/>
        <v>0</v>
      </c>
      <c r="DN67" s="65">
        <f t="shared" si="66"/>
        <v>0</v>
      </c>
      <c r="DO67" s="67"/>
      <c r="DZ67" s="133">
        <f t="shared" si="67"/>
        <v>0</v>
      </c>
      <c r="EA67" s="133">
        <f t="shared" si="68"/>
        <v>0</v>
      </c>
      <c r="EB67" s="133">
        <f t="shared" si="69"/>
        <v>0</v>
      </c>
      <c r="EC67" s="133">
        <f t="shared" si="70"/>
        <v>0</v>
      </c>
      <c r="ED67" s="79"/>
      <c r="EE67" s="79"/>
      <c r="EF67" s="86">
        <f aca="true" t="shared" si="102" ref="EF67:EF100">BF67-(BF67/(1+ED67))</f>
        <v>0</v>
      </c>
      <c r="EG67" s="86">
        <f aca="true" t="shared" si="103" ref="EG67:EG100">BH67-(BH67/(1+EE67))</f>
        <v>0</v>
      </c>
      <c r="EH67" s="86">
        <f t="shared" si="71"/>
        <v>0</v>
      </c>
      <c r="EI67" s="20">
        <f t="shared" si="72"/>
        <v>0</v>
      </c>
      <c r="EJ67" s="20">
        <f t="shared" si="72"/>
        <v>0</v>
      </c>
      <c r="EK67" s="1">
        <f t="shared" si="73"/>
        <v>0</v>
      </c>
      <c r="EL67" s="20">
        <f t="shared" si="74"/>
        <v>0</v>
      </c>
      <c r="EM67" s="20">
        <f t="shared" si="75"/>
        <v>0</v>
      </c>
      <c r="EN67" s="1">
        <f t="shared" si="76"/>
        <v>0</v>
      </c>
      <c r="EO67" s="1">
        <f aca="true" t="shared" si="104" ref="EO67:EO100">-(EL67*CE67)-(EM67*CF67)</f>
        <v>0</v>
      </c>
      <c r="EP67" s="1">
        <f t="shared" si="77"/>
        <v>0</v>
      </c>
      <c r="EQ67" s="1">
        <f aca="true" t="shared" si="105" ref="EQ67:EQ100">IF(BG67&gt;0,IF(BI67&gt;0,-EL67/($BF67/$BG67)-EM67/($BH67/$BI67),0),0)</f>
        <v>0</v>
      </c>
      <c r="ER67" s="20">
        <f t="shared" si="78"/>
        <v>0</v>
      </c>
      <c r="ES67" s="20"/>
      <c r="ET67" s="92">
        <f aca="true" t="shared" si="106" ref="ET67:ET100">(-EL67*$CG67-$EM67*$CH67)</f>
        <v>0</v>
      </c>
      <c r="EU67" s="1">
        <f aca="true" t="shared" si="107" ref="EU67:EU100">-$EL67*$CI67-$EM67*$CJ67</f>
        <v>0</v>
      </c>
      <c r="EV67" s="1"/>
      <c r="EW67" s="92">
        <f aca="true" t="shared" si="108" ref="EW67:EW100">-$EL67*$CM67-$EM67*$CN67</f>
        <v>0</v>
      </c>
      <c r="EX67" s="133">
        <f>SUM(EP67:EV67)-ET67+EB67+FB67</f>
        <v>0</v>
      </c>
      <c r="EY67" s="134">
        <f t="shared" si="79"/>
        <v>0</v>
      </c>
      <c r="EZ67" s="1"/>
      <c r="FA67" s="1">
        <f t="shared" si="80"/>
        <v>0</v>
      </c>
      <c r="FB67" s="1">
        <f t="shared" si="81"/>
        <v>0</v>
      </c>
      <c r="FC67" s="92">
        <f t="shared" si="82"/>
        <v>0</v>
      </c>
      <c r="FD67" s="136">
        <f t="shared" si="83"/>
        <v>0</v>
      </c>
      <c r="FJ67" s="1">
        <f t="shared" si="84"/>
        <v>0</v>
      </c>
      <c r="FK67" s="1">
        <f t="shared" si="84"/>
        <v>0</v>
      </c>
      <c r="FL67" s="1">
        <f t="shared" si="85"/>
        <v>0</v>
      </c>
      <c r="FM67" s="20">
        <f t="shared" si="86"/>
        <v>0</v>
      </c>
      <c r="FN67" s="20">
        <f t="shared" si="86"/>
        <v>0</v>
      </c>
      <c r="FO67" s="20">
        <f t="shared" si="87"/>
        <v>0</v>
      </c>
      <c r="FP67" s="20">
        <f t="shared" si="88"/>
        <v>0</v>
      </c>
      <c r="FQ67" s="20">
        <f t="shared" si="89"/>
        <v>0</v>
      </c>
      <c r="FR67" s="20">
        <f t="shared" si="90"/>
        <v>0</v>
      </c>
      <c r="FS67" s="138">
        <f aca="true" t="shared" si="109" ref="FS67:FS100">-(FP67*CE67)-(FQ67*CF67)</f>
        <v>0</v>
      </c>
      <c r="FT67" s="138">
        <f t="shared" si="91"/>
        <v>0</v>
      </c>
      <c r="FU67" s="20">
        <f aca="true" t="shared" si="110" ref="FU67:FU100">IF(BG67&gt;0,IF(BI67&gt;0,-FP67/($BF67/$BG67)-FQ67/($BH67/$BI67),0),0)</f>
        <v>0</v>
      </c>
      <c r="FV67" s="138">
        <f t="shared" si="92"/>
        <v>0</v>
      </c>
      <c r="FW67" s="87"/>
      <c r="FX67" s="92">
        <f aca="true" t="shared" si="111" ref="FX67:FX100">(-FP67*$CG67-$FQ67*$CH67)</f>
        <v>0</v>
      </c>
      <c r="FY67" s="1">
        <f aca="true" t="shared" si="112" ref="FY67:FY100">-$FP67*$CI67-$FQ67*$CJ67</f>
        <v>0</v>
      </c>
      <c r="FZ67" s="80"/>
      <c r="GA67" s="92">
        <f aca="true" t="shared" si="113" ref="GA67:GA100">-$FP67*$CM67-$FQ67*$CN67</f>
        <v>0</v>
      </c>
      <c r="GB67" s="137">
        <f>SUM(FT67:FZ67)-FX67+GF67+EC67</f>
        <v>0</v>
      </c>
      <c r="GC67" s="134">
        <f t="shared" si="93"/>
        <v>0</v>
      </c>
      <c r="GD67" s="1"/>
      <c r="GE67" s="1">
        <f t="shared" si="94"/>
        <v>0</v>
      </c>
      <c r="GF67" s="1">
        <f t="shared" si="95"/>
        <v>0</v>
      </c>
      <c r="GG67" s="92">
        <f t="shared" si="96"/>
        <v>0</v>
      </c>
      <c r="GH67" s="136">
        <f t="shared" si="97"/>
        <v>0</v>
      </c>
    </row>
    <row r="68" spans="9:190" ht="16.5">
      <c r="I68" s="1">
        <f aca="true" t="shared" si="114" ref="I68:I100">+AY68+BE68</f>
        <v>0</v>
      </c>
      <c r="J68" s="1">
        <f aca="true" t="shared" si="115" ref="J68:J100">+AZ68+BB68+BF68+BH68</f>
        <v>0</v>
      </c>
      <c r="K68" s="1">
        <f aca="true" t="shared" si="116" ref="K68:K100">-($AZ68+$BF68)*$CE68-($BB68+$BH68)*$CF68</f>
        <v>0</v>
      </c>
      <c r="L68" s="1">
        <f aca="true" t="shared" si="117" ref="L68:L100">+J68+K68</f>
        <v>0</v>
      </c>
      <c r="M68" s="1">
        <f aca="true" t="shared" si="118" ref="M68:M100">-BA68-BC68-BG68-BI68</f>
        <v>0</v>
      </c>
      <c r="N68" s="20">
        <f aca="true" t="shared" si="119" ref="N68:N100">-($BA68+$BG68)*$CK68-($BC68+$BI68)*$CL68</f>
        <v>0</v>
      </c>
      <c r="O68" s="1">
        <f aca="true" t="shared" si="120" ref="O68:O100">-1000000*(BY68+BZ68+CA68+CB68)</f>
        <v>0</v>
      </c>
      <c r="P68" s="92">
        <f aca="true" t="shared" si="121" ref="P68:P100">-($AZ68+$BF68)*$CG68-($BB68+$BH68)*$CH68</f>
        <v>0</v>
      </c>
      <c r="Q68" s="1">
        <f aca="true" t="shared" si="122" ref="Q68:Q100">-($AZ68+$BF68)*$CI68-($BB68+$BH68)*$CJ68</f>
        <v>0</v>
      </c>
      <c r="R68" s="1">
        <f aca="true" t="shared" si="123" ref="R68:R100">-1000000*(BQ68+BR68+BS68+BT68+BU68)</f>
        <v>0</v>
      </c>
      <c r="S68" s="92">
        <f aca="true" t="shared" si="124" ref="S68:S100">-($AZ68+$BF68)*$CM68-($BB68+$BH68)*$CN68</f>
        <v>0</v>
      </c>
      <c r="T68" s="133">
        <f aca="true" t="shared" si="125" ref="T68:T100">SUM(L68:O68)+Q68+DZ68+EA68</f>
        <v>0</v>
      </c>
      <c r="U68" s="134">
        <f aca="true" t="shared" si="126" ref="U68:U100">IF(L68=0,0,T68/L68)</f>
        <v>0</v>
      </c>
      <c r="V68" s="1">
        <f aca="true" t="shared" si="127" ref="V68:V100">1000000*(BV68+BW68+BX68)</f>
        <v>0</v>
      </c>
      <c r="W68" s="1">
        <f t="shared" si="98"/>
        <v>0</v>
      </c>
      <c r="X68" s="1">
        <f t="shared" si="99"/>
        <v>0</v>
      </c>
      <c r="Y68" s="92">
        <f aca="true" t="shared" si="128" ref="Y68:Y100">+T68+X68</f>
        <v>0</v>
      </c>
      <c r="Z68" s="136">
        <f aca="true" t="shared" si="129" ref="Z68:Z100">IF((V68+W68)=0,0,Y68/(V68+W68))</f>
        <v>0</v>
      </c>
      <c r="AA68" s="1">
        <f aca="true" t="shared" si="130" ref="AA68:AA100">+BE68</f>
        <v>0</v>
      </c>
      <c r="AB68" s="1">
        <f aca="true" t="shared" si="131" ref="AB68:AB100">+BF68+BH68</f>
        <v>0</v>
      </c>
      <c r="AC68" s="1">
        <f aca="true" t="shared" si="132" ref="AC68:AC100">-$BF68*$CE68-$BH68*$CF68</f>
        <v>0</v>
      </c>
      <c r="AD68" s="1">
        <f aca="true" t="shared" si="133" ref="AD68:AD100">+AB68+AC68</f>
        <v>0</v>
      </c>
      <c r="AE68" s="1">
        <f aca="true" t="shared" si="134" ref="AE68:AE100">-BG68-BI68</f>
        <v>0</v>
      </c>
      <c r="AF68" s="20">
        <f aca="true" t="shared" si="135" ref="AF68:AF100">-$BG68*$CK68-$BI68*$CL68</f>
        <v>0</v>
      </c>
      <c r="AG68" s="1">
        <f aca="true" t="shared" si="136" ref="AG68:AG100">-1000000*(BY68+BZ68)</f>
        <v>0</v>
      </c>
      <c r="AH68" s="92">
        <f aca="true" t="shared" si="137" ref="AH68:AH100">-$BF68*$CG68-$BH68*$CH68</f>
        <v>0</v>
      </c>
      <c r="AI68" s="1">
        <f aca="true" t="shared" si="138" ref="AI68:AI100">-$BF68*$CI68-$BH68*$CJ68</f>
        <v>0</v>
      </c>
      <c r="AJ68" s="1">
        <f aca="true" t="shared" si="139" ref="AJ68:AJ100">+R68</f>
        <v>0</v>
      </c>
      <c r="AK68" s="92">
        <f aca="true" t="shared" si="140" ref="AK68:AK100">-$BF68*$CM68-$BH68*$CN68</f>
        <v>0</v>
      </c>
      <c r="AL68" s="133">
        <f aca="true" t="shared" si="141" ref="AL68:AL100">SUM(AD68:AG68)+AI68+DZ68</f>
        <v>0</v>
      </c>
      <c r="AM68" s="134">
        <f aca="true" t="shared" si="142" ref="AM68:AM100">IF(AD68=0,0,AL68/AD68)</f>
        <v>0</v>
      </c>
      <c r="AN68" s="1">
        <f aca="true" t="shared" si="143" ref="AN68:AN100">+V68</f>
        <v>0</v>
      </c>
      <c r="AO68" s="1">
        <f t="shared" si="100"/>
        <v>0</v>
      </c>
      <c r="AP68" s="1">
        <f t="shared" si="101"/>
        <v>0</v>
      </c>
      <c r="AQ68" s="92">
        <f aca="true" t="shared" si="144" ref="AQ68:AQ100">+AL68+AP68</f>
        <v>0</v>
      </c>
      <c r="AR68" s="136">
        <f aca="true" t="shared" si="145" ref="AR68:AR100">IF((AN68+AO68)=0,0,AQ68/(AN68+AO68))</f>
        <v>0</v>
      </c>
      <c r="AY68" s="6"/>
      <c r="AZ68" s="6"/>
      <c r="BA68" s="6"/>
      <c r="BB68" s="6"/>
      <c r="BC68" s="6"/>
      <c r="BE68" s="6"/>
      <c r="BF68" s="6"/>
      <c r="BG68" s="6"/>
      <c r="BH68" s="6"/>
      <c r="BI68" s="6"/>
      <c r="BJ68" s="7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61">
        <f aca="true" t="shared" si="146" ref="CQ68:CR100">AZ68+BB68</f>
        <v>0</v>
      </c>
      <c r="CR68" s="61">
        <f t="shared" si="146"/>
        <v>0</v>
      </c>
      <c r="CS68" s="62">
        <f aca="true" t="shared" si="147" ref="CS68:CS100">IF(CR68&gt;0,CQ68/CR68,0)</f>
        <v>0</v>
      </c>
      <c r="CT68" s="61">
        <f aca="true" t="shared" si="148" ref="CT68:CU100">BF68+BH68</f>
        <v>0</v>
      </c>
      <c r="CU68" s="61">
        <f t="shared" si="148"/>
        <v>0</v>
      </c>
      <c r="CV68" s="62">
        <f aca="true" t="shared" si="149" ref="CV68:CV100">IF(CU68&gt;0,CT68/CU68,0)</f>
        <v>0</v>
      </c>
      <c r="CW68" s="62">
        <f aca="true" t="shared" si="150" ref="CW68:CW100">IF(BG68&gt;0,BF68/BG68,0)</f>
        <v>0</v>
      </c>
      <c r="CX68" s="62">
        <f aca="true" t="shared" si="151" ref="CX68:CX100">IF(BI68&gt;0,BH68/BI68,0)</f>
        <v>0</v>
      </c>
      <c r="CY68" s="63">
        <f aca="true" t="shared" si="152" ref="CY68:CY100">BD68+AX68</f>
        <v>0</v>
      </c>
      <c r="CZ68" s="64">
        <f aca="true" t="shared" si="153" ref="CZ68:DA100">BH68+BB68</f>
        <v>0</v>
      </c>
      <c r="DA68" s="64">
        <f t="shared" si="153"/>
        <v>0</v>
      </c>
      <c r="DB68" s="62">
        <f aca="true" t="shared" si="154" ref="DB68:DB100">IF(DA68&gt;0,CZ68/DA68,0)</f>
        <v>0</v>
      </c>
      <c r="DC68" s="64">
        <f aca="true" t="shared" si="155" ref="DC68:DD100">BF68+AZ68</f>
        <v>0</v>
      </c>
      <c r="DD68" s="64">
        <f t="shared" si="155"/>
        <v>0</v>
      </c>
      <c r="DE68" s="62">
        <f aca="true" t="shared" si="156" ref="DE68:DE100">IF(DD68&gt;0,DC68/DD68,0)</f>
        <v>0</v>
      </c>
      <c r="DF68" s="64">
        <f aca="true" t="shared" si="157" ref="DF68:DG100">DC68+CZ68</f>
        <v>0</v>
      </c>
      <c r="DG68" s="64">
        <f t="shared" si="157"/>
        <v>0</v>
      </c>
      <c r="DH68" s="62">
        <f aca="true" t="shared" si="158" ref="DH68:DH100">IF(DG68&gt;0,DF68/DG68,0)</f>
        <v>0</v>
      </c>
      <c r="DI68" s="65">
        <f aca="true" t="shared" si="159" ref="DI68:DI100">SUM(BQ68:BU68)</f>
        <v>0</v>
      </c>
      <c r="DJ68" s="65">
        <f aca="true" t="shared" si="160" ref="DJ68:DJ100">SUM(BV68:BX68)</f>
        <v>0</v>
      </c>
      <c r="DK68" s="65">
        <f aca="true" t="shared" si="161" ref="DK68:DK100">SUM(DI68,DJ68)</f>
        <v>0</v>
      </c>
      <c r="DL68" s="65">
        <f aca="true" t="shared" si="162" ref="DL68:DL100">SUM(BY68:BZ68)</f>
        <v>0</v>
      </c>
      <c r="DM68" s="65">
        <f aca="true" t="shared" si="163" ref="DM68:DM100">SUM(CA68:CB68)</f>
        <v>0</v>
      </c>
      <c r="DN68" s="65">
        <f aca="true" t="shared" si="164" ref="DN68:DN100">SUM(DM68,DL68)</f>
        <v>0</v>
      </c>
      <c r="DO68" s="67"/>
      <c r="DZ68" s="133">
        <f aca="true" t="shared" si="165" ref="DZ68:DZ100">AD68*-0.0375</f>
        <v>0</v>
      </c>
      <c r="EA68" s="133">
        <f aca="true" t="shared" si="166" ref="EA68:EA100">(L68*-0.0375)-DZ68</f>
        <v>0</v>
      </c>
      <c r="EB68" s="133">
        <f aca="true" t="shared" si="167" ref="EB68:EB100">EP68*-0.0375</f>
        <v>0</v>
      </c>
      <c r="EC68" s="133">
        <f aca="true" t="shared" si="168" ref="EC68:EC100">FT68*-0.0375</f>
        <v>0</v>
      </c>
      <c r="ED68" s="79"/>
      <c r="EE68" s="79"/>
      <c r="EF68" s="86">
        <f t="shared" si="102"/>
        <v>0</v>
      </c>
      <c r="EG68" s="86">
        <f t="shared" si="103"/>
        <v>0</v>
      </c>
      <c r="EH68" s="86">
        <f aca="true" t="shared" si="169" ref="EH68:EH100">EF68+EG68</f>
        <v>0</v>
      </c>
      <c r="EI68" s="20">
        <f aca="true" t="shared" si="170" ref="EI68:EJ100">(EF68+EL68)/(1+ED68)</f>
        <v>0</v>
      </c>
      <c r="EJ68" s="20">
        <f t="shared" si="170"/>
        <v>0</v>
      </c>
      <c r="EK68" s="1">
        <f aca="true" t="shared" si="171" ref="EK68:EK100">EI68+EJ68</f>
        <v>0</v>
      </c>
      <c r="EL68" s="20">
        <f aca="true" t="shared" si="172" ref="EL68:EL100">CC68*BF68</f>
        <v>0</v>
      </c>
      <c r="EM68" s="20">
        <f aca="true" t="shared" si="173" ref="EM68:EM100">CC68*BH68</f>
        <v>0</v>
      </c>
      <c r="EN68" s="1">
        <f aca="true" t="shared" si="174" ref="EN68:EN100">EL68+EM68</f>
        <v>0</v>
      </c>
      <c r="EO68" s="1">
        <f t="shared" si="104"/>
        <v>0</v>
      </c>
      <c r="EP68" s="1">
        <f aca="true" t="shared" si="175" ref="EP68:EP100">+EN68+EO68</f>
        <v>0</v>
      </c>
      <c r="EQ68" s="1">
        <f t="shared" si="105"/>
        <v>0</v>
      </c>
      <c r="ER68" s="20">
        <f aca="true" t="shared" si="176" ref="ER68:ER100">IF(DH68=0,0,((-$EL68/DH68)*$CK68)-(($EM68/DH68)*$CL68))</f>
        <v>0</v>
      </c>
      <c r="ES68" s="20"/>
      <c r="ET68" s="92">
        <f t="shared" si="106"/>
        <v>0</v>
      </c>
      <c r="EU68" s="1">
        <f t="shared" si="107"/>
        <v>0</v>
      </c>
      <c r="EV68" s="1"/>
      <c r="EW68" s="92">
        <f t="shared" si="108"/>
        <v>0</v>
      </c>
      <c r="EX68" s="133">
        <f>SUM(EP68:EV68)-ET68+EB68+FB68</f>
        <v>0</v>
      </c>
      <c r="EY68" s="134">
        <f aca="true" t="shared" si="177" ref="EY68:EY100">IF(EN68=0,0,EX68/EP68)</f>
        <v>0</v>
      </c>
      <c r="EZ68" s="1"/>
      <c r="FA68" s="1">
        <f aca="true" t="shared" si="178" ref="FA68:FA100">IF($CP68&lt;&gt;0,-EQ68*$CO68/$CP68,0)</f>
        <v>0</v>
      </c>
      <c r="FB68" s="1">
        <f aca="true" t="shared" si="179" ref="FB68:FB100">-(EZ68+FA68)*$CP68</f>
        <v>0</v>
      </c>
      <c r="FC68" s="92">
        <f aca="true" t="shared" si="180" ref="FC68:FC100">+EX68+FB68</f>
        <v>0</v>
      </c>
      <c r="FD68" s="136">
        <f aca="true" t="shared" si="181" ref="FD68:FD100">IF((EZ68+FA68)=0,0,FC68/(EZ68+FA68))</f>
        <v>0</v>
      </c>
      <c r="FJ68" s="1">
        <f aca="true" t="shared" si="182" ref="FJ68:FK100">EI68*ED68</f>
        <v>0</v>
      </c>
      <c r="FK68" s="1">
        <f t="shared" si="182"/>
        <v>0</v>
      </c>
      <c r="FL68" s="1">
        <f aca="true" t="shared" si="183" ref="FL68:FL100">FJ68+FK68</f>
        <v>0</v>
      </c>
      <c r="FM68" s="20">
        <f aca="true" t="shared" si="184" ref="FM68:FN100">FJ68+FP68</f>
        <v>0</v>
      </c>
      <c r="FN68" s="20">
        <f t="shared" si="184"/>
        <v>0</v>
      </c>
      <c r="FO68" s="20">
        <f aca="true" t="shared" si="185" ref="FO68:FO100">FM68+FN68</f>
        <v>0</v>
      </c>
      <c r="FP68" s="20">
        <f aca="true" t="shared" si="186" ref="FP68:FP100">CD68*BF68</f>
        <v>0</v>
      </c>
      <c r="FQ68" s="20">
        <f aca="true" t="shared" si="187" ref="FQ68:FQ100">CD68*BH68</f>
        <v>0</v>
      </c>
      <c r="FR68" s="20">
        <f aca="true" t="shared" si="188" ref="FR68:FR100">FQ68+FP68</f>
        <v>0</v>
      </c>
      <c r="FS68" s="138">
        <f t="shared" si="109"/>
        <v>0</v>
      </c>
      <c r="FT68" s="138">
        <f aca="true" t="shared" si="189" ref="FT68:FT100">+FR68+FS68</f>
        <v>0</v>
      </c>
      <c r="FU68" s="20">
        <f t="shared" si="110"/>
        <v>0</v>
      </c>
      <c r="FV68" s="138">
        <f aca="true" t="shared" si="190" ref="FV68:FV100">IF(DH68=0,0,((-$FP68/DH68)*$CK68)-(($FQ68/DH68)*$CL68))</f>
        <v>0</v>
      </c>
      <c r="FW68" s="87"/>
      <c r="FX68" s="92">
        <f t="shared" si="111"/>
        <v>0</v>
      </c>
      <c r="FY68" s="1">
        <f t="shared" si="112"/>
        <v>0</v>
      </c>
      <c r="FZ68" s="80"/>
      <c r="GA68" s="92">
        <f t="shared" si="113"/>
        <v>0</v>
      </c>
      <c r="GB68" s="137">
        <f>SUM(FT68:FZ68)-FX68+GF68+EC68</f>
        <v>0</v>
      </c>
      <c r="GC68" s="134">
        <f aca="true" t="shared" si="191" ref="GC68:GC100">IF(FR68=0,0,GB68/FT68)</f>
        <v>0</v>
      </c>
      <c r="GD68" s="1"/>
      <c r="GE68" s="1">
        <f aca="true" t="shared" si="192" ref="GE68:GE100">IF($CP68&lt;&gt;0,-FU68*$CO68/$CP68,0)</f>
        <v>0</v>
      </c>
      <c r="GF68" s="1">
        <f aca="true" t="shared" si="193" ref="GF68:GF100">-(GD68+GE68)*$CP68</f>
        <v>0</v>
      </c>
      <c r="GG68" s="92">
        <f aca="true" t="shared" si="194" ref="GG68:GG100">+GB68+GF68</f>
        <v>0</v>
      </c>
      <c r="GH68" s="136">
        <f aca="true" t="shared" si="195" ref="GH68:GH100">IF((GD68+GE68)=0,0,GG68/(GD68+GE68))</f>
        <v>0</v>
      </c>
    </row>
    <row r="69" spans="9:190" ht="16.5">
      <c r="I69" s="1">
        <f t="shared" si="114"/>
        <v>0</v>
      </c>
      <c r="J69" s="1">
        <f t="shared" si="115"/>
        <v>0</v>
      </c>
      <c r="K69" s="1">
        <f t="shared" si="116"/>
        <v>0</v>
      </c>
      <c r="L69" s="1">
        <f t="shared" si="117"/>
        <v>0</v>
      </c>
      <c r="M69" s="1">
        <f t="shared" si="118"/>
        <v>0</v>
      </c>
      <c r="N69" s="20">
        <f t="shared" si="119"/>
        <v>0</v>
      </c>
      <c r="O69" s="1">
        <f t="shared" si="120"/>
        <v>0</v>
      </c>
      <c r="P69" s="92">
        <f t="shared" si="121"/>
        <v>0</v>
      </c>
      <c r="Q69" s="1">
        <f t="shared" si="122"/>
        <v>0</v>
      </c>
      <c r="R69" s="1">
        <f t="shared" si="123"/>
        <v>0</v>
      </c>
      <c r="S69" s="92">
        <f t="shared" si="124"/>
        <v>0</v>
      </c>
      <c r="T69" s="133">
        <f t="shared" si="125"/>
        <v>0</v>
      </c>
      <c r="U69" s="134">
        <f t="shared" si="126"/>
        <v>0</v>
      </c>
      <c r="V69" s="1">
        <f t="shared" si="127"/>
        <v>0</v>
      </c>
      <c r="W69" s="1">
        <f t="shared" si="98"/>
        <v>0</v>
      </c>
      <c r="X69" s="1">
        <f t="shared" si="99"/>
        <v>0</v>
      </c>
      <c r="Y69" s="92">
        <f t="shared" si="128"/>
        <v>0</v>
      </c>
      <c r="Z69" s="136">
        <f t="shared" si="129"/>
        <v>0</v>
      </c>
      <c r="AA69" s="1">
        <f t="shared" si="130"/>
        <v>0</v>
      </c>
      <c r="AB69" s="1">
        <f t="shared" si="131"/>
        <v>0</v>
      </c>
      <c r="AC69" s="1">
        <f t="shared" si="132"/>
        <v>0</v>
      </c>
      <c r="AD69" s="1">
        <f t="shared" si="133"/>
        <v>0</v>
      </c>
      <c r="AE69" s="1">
        <f t="shared" si="134"/>
        <v>0</v>
      </c>
      <c r="AF69" s="20">
        <f t="shared" si="135"/>
        <v>0</v>
      </c>
      <c r="AG69" s="1">
        <f t="shared" si="136"/>
        <v>0</v>
      </c>
      <c r="AH69" s="92">
        <f t="shared" si="137"/>
        <v>0</v>
      </c>
      <c r="AI69" s="1">
        <f t="shared" si="138"/>
        <v>0</v>
      </c>
      <c r="AJ69" s="1">
        <f t="shared" si="139"/>
        <v>0</v>
      </c>
      <c r="AK69" s="92">
        <f t="shared" si="140"/>
        <v>0</v>
      </c>
      <c r="AL69" s="133">
        <f t="shared" si="141"/>
        <v>0</v>
      </c>
      <c r="AM69" s="134">
        <f t="shared" si="142"/>
        <v>0</v>
      </c>
      <c r="AN69" s="1">
        <f t="shared" si="143"/>
        <v>0</v>
      </c>
      <c r="AO69" s="1">
        <f t="shared" si="100"/>
        <v>0</v>
      </c>
      <c r="AP69" s="1">
        <f t="shared" si="101"/>
        <v>0</v>
      </c>
      <c r="AQ69" s="92">
        <f t="shared" si="144"/>
        <v>0</v>
      </c>
      <c r="AR69" s="136">
        <f t="shared" si="145"/>
        <v>0</v>
      </c>
      <c r="AY69" s="6"/>
      <c r="AZ69" s="6"/>
      <c r="BA69" s="6"/>
      <c r="BB69" s="6"/>
      <c r="BC69" s="6"/>
      <c r="BE69" s="6"/>
      <c r="BF69" s="6"/>
      <c r="BG69" s="6"/>
      <c r="BH69" s="6"/>
      <c r="BI69" s="6"/>
      <c r="BJ69" s="7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61">
        <f t="shared" si="146"/>
        <v>0</v>
      </c>
      <c r="CR69" s="61">
        <f t="shared" si="146"/>
        <v>0</v>
      </c>
      <c r="CS69" s="62">
        <f t="shared" si="147"/>
        <v>0</v>
      </c>
      <c r="CT69" s="61">
        <f t="shared" si="148"/>
        <v>0</v>
      </c>
      <c r="CU69" s="61">
        <f t="shared" si="148"/>
        <v>0</v>
      </c>
      <c r="CV69" s="62">
        <f t="shared" si="149"/>
        <v>0</v>
      </c>
      <c r="CW69" s="62">
        <f t="shared" si="150"/>
        <v>0</v>
      </c>
      <c r="CX69" s="62">
        <f t="shared" si="151"/>
        <v>0</v>
      </c>
      <c r="CY69" s="63">
        <f t="shared" si="152"/>
        <v>0</v>
      </c>
      <c r="CZ69" s="64">
        <f t="shared" si="153"/>
        <v>0</v>
      </c>
      <c r="DA69" s="64">
        <f t="shared" si="153"/>
        <v>0</v>
      </c>
      <c r="DB69" s="62">
        <f t="shared" si="154"/>
        <v>0</v>
      </c>
      <c r="DC69" s="64">
        <f t="shared" si="155"/>
        <v>0</v>
      </c>
      <c r="DD69" s="64">
        <f t="shared" si="155"/>
        <v>0</v>
      </c>
      <c r="DE69" s="62">
        <f t="shared" si="156"/>
        <v>0</v>
      </c>
      <c r="DF69" s="64">
        <f t="shared" si="157"/>
        <v>0</v>
      </c>
      <c r="DG69" s="64">
        <f t="shared" si="157"/>
        <v>0</v>
      </c>
      <c r="DH69" s="62">
        <f t="shared" si="158"/>
        <v>0</v>
      </c>
      <c r="DI69" s="65">
        <f t="shared" si="159"/>
        <v>0</v>
      </c>
      <c r="DJ69" s="65">
        <f t="shared" si="160"/>
        <v>0</v>
      </c>
      <c r="DK69" s="65">
        <f t="shared" si="161"/>
        <v>0</v>
      </c>
      <c r="DL69" s="65">
        <f t="shared" si="162"/>
        <v>0</v>
      </c>
      <c r="DM69" s="65">
        <f t="shared" si="163"/>
        <v>0</v>
      </c>
      <c r="DN69" s="65">
        <f t="shared" si="164"/>
        <v>0</v>
      </c>
      <c r="DO69" s="67"/>
      <c r="DZ69" s="133">
        <f t="shared" si="165"/>
        <v>0</v>
      </c>
      <c r="EA69" s="133">
        <f t="shared" si="166"/>
        <v>0</v>
      </c>
      <c r="EB69" s="133">
        <f t="shared" si="167"/>
        <v>0</v>
      </c>
      <c r="EC69" s="133">
        <f t="shared" si="168"/>
        <v>0</v>
      </c>
      <c r="ED69" s="79"/>
      <c r="EE69" s="79"/>
      <c r="EF69" s="86">
        <f t="shared" si="102"/>
        <v>0</v>
      </c>
      <c r="EG69" s="86">
        <f t="shared" si="103"/>
        <v>0</v>
      </c>
      <c r="EH69" s="86">
        <f t="shared" si="169"/>
        <v>0</v>
      </c>
      <c r="EI69" s="20">
        <f t="shared" si="170"/>
        <v>0</v>
      </c>
      <c r="EJ69" s="20">
        <f t="shared" si="170"/>
        <v>0</v>
      </c>
      <c r="EK69" s="1">
        <f t="shared" si="171"/>
        <v>0</v>
      </c>
      <c r="EL69" s="20">
        <f t="shared" si="172"/>
        <v>0</v>
      </c>
      <c r="EM69" s="20">
        <f t="shared" si="173"/>
        <v>0</v>
      </c>
      <c r="EN69" s="1">
        <f t="shared" si="174"/>
        <v>0</v>
      </c>
      <c r="EO69" s="1">
        <f t="shared" si="104"/>
        <v>0</v>
      </c>
      <c r="EP69" s="1">
        <f t="shared" si="175"/>
        <v>0</v>
      </c>
      <c r="EQ69" s="1">
        <f t="shared" si="105"/>
        <v>0</v>
      </c>
      <c r="ER69" s="20">
        <f t="shared" si="176"/>
        <v>0</v>
      </c>
      <c r="ES69" s="20"/>
      <c r="ET69" s="92">
        <f t="shared" si="106"/>
        <v>0</v>
      </c>
      <c r="EU69" s="1">
        <f t="shared" si="107"/>
        <v>0</v>
      </c>
      <c r="EV69" s="1"/>
      <c r="EW69" s="92">
        <f t="shared" si="108"/>
        <v>0</v>
      </c>
      <c r="EX69" s="133">
        <f>SUM(EP69:EV69)-ET69+EB69+FB69</f>
        <v>0</v>
      </c>
      <c r="EY69" s="134">
        <f t="shared" si="177"/>
        <v>0</v>
      </c>
      <c r="EZ69" s="1"/>
      <c r="FA69" s="1">
        <f t="shared" si="178"/>
        <v>0</v>
      </c>
      <c r="FB69" s="1">
        <f t="shared" si="179"/>
        <v>0</v>
      </c>
      <c r="FC69" s="92">
        <f t="shared" si="180"/>
        <v>0</v>
      </c>
      <c r="FD69" s="136">
        <f t="shared" si="181"/>
        <v>0</v>
      </c>
      <c r="FJ69" s="1">
        <f t="shared" si="182"/>
        <v>0</v>
      </c>
      <c r="FK69" s="1">
        <f t="shared" si="182"/>
        <v>0</v>
      </c>
      <c r="FL69" s="1">
        <f t="shared" si="183"/>
        <v>0</v>
      </c>
      <c r="FM69" s="20">
        <f t="shared" si="184"/>
        <v>0</v>
      </c>
      <c r="FN69" s="20">
        <f t="shared" si="184"/>
        <v>0</v>
      </c>
      <c r="FO69" s="20">
        <f t="shared" si="185"/>
        <v>0</v>
      </c>
      <c r="FP69" s="20">
        <f t="shared" si="186"/>
        <v>0</v>
      </c>
      <c r="FQ69" s="20">
        <f t="shared" si="187"/>
        <v>0</v>
      </c>
      <c r="FR69" s="20">
        <f t="shared" si="188"/>
        <v>0</v>
      </c>
      <c r="FS69" s="138">
        <f t="shared" si="109"/>
        <v>0</v>
      </c>
      <c r="FT69" s="138">
        <f t="shared" si="189"/>
        <v>0</v>
      </c>
      <c r="FU69" s="20">
        <f t="shared" si="110"/>
        <v>0</v>
      </c>
      <c r="FV69" s="138">
        <f t="shared" si="190"/>
        <v>0</v>
      </c>
      <c r="FW69" s="87"/>
      <c r="FX69" s="92">
        <f t="shared" si="111"/>
        <v>0</v>
      </c>
      <c r="FY69" s="1">
        <f t="shared" si="112"/>
        <v>0</v>
      </c>
      <c r="FZ69" s="80"/>
      <c r="GA69" s="92">
        <f t="shared" si="113"/>
        <v>0</v>
      </c>
      <c r="GB69" s="137">
        <f>SUM(FT69:FZ69)-FX69+GF69+EC69</f>
        <v>0</v>
      </c>
      <c r="GC69" s="134">
        <f t="shared" si="191"/>
        <v>0</v>
      </c>
      <c r="GD69" s="1"/>
      <c r="GE69" s="1">
        <f t="shared" si="192"/>
        <v>0</v>
      </c>
      <c r="GF69" s="1">
        <f t="shared" si="193"/>
        <v>0</v>
      </c>
      <c r="GG69" s="92">
        <f t="shared" si="194"/>
        <v>0</v>
      </c>
      <c r="GH69" s="136">
        <f t="shared" si="195"/>
        <v>0</v>
      </c>
    </row>
    <row r="70" spans="9:190" ht="16.5">
      <c r="I70" s="1">
        <f t="shared" si="114"/>
        <v>0</v>
      </c>
      <c r="J70" s="1">
        <f t="shared" si="115"/>
        <v>0</v>
      </c>
      <c r="K70" s="1">
        <f t="shared" si="116"/>
        <v>0</v>
      </c>
      <c r="L70" s="1">
        <f t="shared" si="117"/>
        <v>0</v>
      </c>
      <c r="M70" s="1">
        <f t="shared" si="118"/>
        <v>0</v>
      </c>
      <c r="N70" s="20">
        <f t="shared" si="119"/>
        <v>0</v>
      </c>
      <c r="O70" s="1">
        <f t="shared" si="120"/>
        <v>0</v>
      </c>
      <c r="P70" s="92">
        <f t="shared" si="121"/>
        <v>0</v>
      </c>
      <c r="Q70" s="1">
        <f t="shared" si="122"/>
        <v>0</v>
      </c>
      <c r="R70" s="1">
        <f t="shared" si="123"/>
        <v>0</v>
      </c>
      <c r="S70" s="92">
        <f t="shared" si="124"/>
        <v>0</v>
      </c>
      <c r="T70" s="133">
        <f t="shared" si="125"/>
        <v>0</v>
      </c>
      <c r="U70" s="134">
        <f t="shared" si="126"/>
        <v>0</v>
      </c>
      <c r="V70" s="1">
        <f t="shared" si="127"/>
        <v>0</v>
      </c>
      <c r="W70" s="1">
        <f t="shared" si="98"/>
        <v>0</v>
      </c>
      <c r="X70" s="1">
        <f t="shared" si="99"/>
        <v>0</v>
      </c>
      <c r="Y70" s="92">
        <f t="shared" si="128"/>
        <v>0</v>
      </c>
      <c r="Z70" s="136">
        <f t="shared" si="129"/>
        <v>0</v>
      </c>
      <c r="AA70" s="1">
        <f t="shared" si="130"/>
        <v>0</v>
      </c>
      <c r="AB70" s="1">
        <f t="shared" si="131"/>
        <v>0</v>
      </c>
      <c r="AC70" s="1">
        <f t="shared" si="132"/>
        <v>0</v>
      </c>
      <c r="AD70" s="1">
        <f t="shared" si="133"/>
        <v>0</v>
      </c>
      <c r="AE70" s="1">
        <f t="shared" si="134"/>
        <v>0</v>
      </c>
      <c r="AF70" s="20">
        <f t="shared" si="135"/>
        <v>0</v>
      </c>
      <c r="AG70" s="1">
        <f t="shared" si="136"/>
        <v>0</v>
      </c>
      <c r="AH70" s="92">
        <f t="shared" si="137"/>
        <v>0</v>
      </c>
      <c r="AI70" s="1">
        <f t="shared" si="138"/>
        <v>0</v>
      </c>
      <c r="AJ70" s="1">
        <f t="shared" si="139"/>
        <v>0</v>
      </c>
      <c r="AK70" s="92">
        <f t="shared" si="140"/>
        <v>0</v>
      </c>
      <c r="AL70" s="133">
        <f t="shared" si="141"/>
        <v>0</v>
      </c>
      <c r="AM70" s="134">
        <f t="shared" si="142"/>
        <v>0</v>
      </c>
      <c r="AN70" s="1">
        <f t="shared" si="143"/>
        <v>0</v>
      </c>
      <c r="AO70" s="1">
        <f t="shared" si="100"/>
        <v>0</v>
      </c>
      <c r="AP70" s="1">
        <f t="shared" si="101"/>
        <v>0</v>
      </c>
      <c r="AQ70" s="92">
        <f t="shared" si="144"/>
        <v>0</v>
      </c>
      <c r="AR70" s="136">
        <f t="shared" si="145"/>
        <v>0</v>
      </c>
      <c r="AY70" s="6"/>
      <c r="AZ70" s="6"/>
      <c r="BA70" s="6"/>
      <c r="BB70" s="6"/>
      <c r="BC70" s="6"/>
      <c r="BE70" s="6"/>
      <c r="BF70" s="6"/>
      <c r="BG70" s="6"/>
      <c r="BH70" s="6"/>
      <c r="BI70" s="6"/>
      <c r="BJ70" s="7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61">
        <f t="shared" si="146"/>
        <v>0</v>
      </c>
      <c r="CR70" s="61">
        <f t="shared" si="146"/>
        <v>0</v>
      </c>
      <c r="CS70" s="62">
        <f t="shared" si="147"/>
        <v>0</v>
      </c>
      <c r="CT70" s="61">
        <f t="shared" si="148"/>
        <v>0</v>
      </c>
      <c r="CU70" s="61">
        <f t="shared" si="148"/>
        <v>0</v>
      </c>
      <c r="CV70" s="62">
        <f t="shared" si="149"/>
        <v>0</v>
      </c>
      <c r="CW70" s="62">
        <f t="shared" si="150"/>
        <v>0</v>
      </c>
      <c r="CX70" s="62">
        <f t="shared" si="151"/>
        <v>0</v>
      </c>
      <c r="CY70" s="63">
        <f t="shared" si="152"/>
        <v>0</v>
      </c>
      <c r="CZ70" s="64">
        <f t="shared" si="153"/>
        <v>0</v>
      </c>
      <c r="DA70" s="64">
        <f t="shared" si="153"/>
        <v>0</v>
      </c>
      <c r="DB70" s="62">
        <f t="shared" si="154"/>
        <v>0</v>
      </c>
      <c r="DC70" s="64">
        <f t="shared" si="155"/>
        <v>0</v>
      </c>
      <c r="DD70" s="64">
        <f t="shared" si="155"/>
        <v>0</v>
      </c>
      <c r="DE70" s="62">
        <f t="shared" si="156"/>
        <v>0</v>
      </c>
      <c r="DF70" s="64">
        <f t="shared" si="157"/>
        <v>0</v>
      </c>
      <c r="DG70" s="64">
        <f t="shared" si="157"/>
        <v>0</v>
      </c>
      <c r="DH70" s="62">
        <f t="shared" si="158"/>
        <v>0</v>
      </c>
      <c r="DI70" s="65">
        <f t="shared" si="159"/>
        <v>0</v>
      </c>
      <c r="DJ70" s="65">
        <f t="shared" si="160"/>
        <v>0</v>
      </c>
      <c r="DK70" s="65">
        <f t="shared" si="161"/>
        <v>0</v>
      </c>
      <c r="DL70" s="65">
        <f t="shared" si="162"/>
        <v>0</v>
      </c>
      <c r="DM70" s="65">
        <f t="shared" si="163"/>
        <v>0</v>
      </c>
      <c r="DN70" s="65">
        <f t="shared" si="164"/>
        <v>0</v>
      </c>
      <c r="DO70" s="67"/>
      <c r="DZ70" s="133">
        <f t="shared" si="165"/>
        <v>0</v>
      </c>
      <c r="EA70" s="133">
        <f t="shared" si="166"/>
        <v>0</v>
      </c>
      <c r="EB70" s="133">
        <f t="shared" si="167"/>
        <v>0</v>
      </c>
      <c r="EC70" s="133">
        <f t="shared" si="168"/>
        <v>0</v>
      </c>
      <c r="ED70" s="79"/>
      <c r="EE70" s="79"/>
      <c r="EF70" s="86">
        <f t="shared" si="102"/>
        <v>0</v>
      </c>
      <c r="EG70" s="86">
        <f t="shared" si="103"/>
        <v>0</v>
      </c>
      <c r="EH70" s="86">
        <f t="shared" si="169"/>
        <v>0</v>
      </c>
      <c r="EI70" s="20">
        <f t="shared" si="170"/>
        <v>0</v>
      </c>
      <c r="EJ70" s="20">
        <f t="shared" si="170"/>
        <v>0</v>
      </c>
      <c r="EK70" s="1">
        <f t="shared" si="171"/>
        <v>0</v>
      </c>
      <c r="EL70" s="20">
        <f t="shared" si="172"/>
        <v>0</v>
      </c>
      <c r="EM70" s="20">
        <f t="shared" si="173"/>
        <v>0</v>
      </c>
      <c r="EN70" s="1">
        <f t="shared" si="174"/>
        <v>0</v>
      </c>
      <c r="EO70" s="1">
        <f t="shared" si="104"/>
        <v>0</v>
      </c>
      <c r="EP70" s="1">
        <f t="shared" si="175"/>
        <v>0</v>
      </c>
      <c r="EQ70" s="1">
        <f t="shared" si="105"/>
        <v>0</v>
      </c>
      <c r="ER70" s="20">
        <f t="shared" si="176"/>
        <v>0</v>
      </c>
      <c r="ES70" s="20"/>
      <c r="ET70" s="92">
        <f t="shared" si="106"/>
        <v>0</v>
      </c>
      <c r="EU70" s="1">
        <f t="shared" si="107"/>
        <v>0</v>
      </c>
      <c r="EV70" s="1"/>
      <c r="EW70" s="92">
        <f t="shared" si="108"/>
        <v>0</v>
      </c>
      <c r="EX70" s="133">
        <f>SUM(EP70:EV70)-ET70+EB70+FB70</f>
        <v>0</v>
      </c>
      <c r="EY70" s="134">
        <f t="shared" si="177"/>
        <v>0</v>
      </c>
      <c r="EZ70" s="1"/>
      <c r="FA70" s="1">
        <f t="shared" si="178"/>
        <v>0</v>
      </c>
      <c r="FB70" s="1">
        <f t="shared" si="179"/>
        <v>0</v>
      </c>
      <c r="FC70" s="92">
        <f t="shared" si="180"/>
        <v>0</v>
      </c>
      <c r="FD70" s="136">
        <f t="shared" si="181"/>
        <v>0</v>
      </c>
      <c r="FJ70" s="1">
        <f t="shared" si="182"/>
        <v>0</v>
      </c>
      <c r="FK70" s="1">
        <f t="shared" si="182"/>
        <v>0</v>
      </c>
      <c r="FL70" s="1">
        <f t="shared" si="183"/>
        <v>0</v>
      </c>
      <c r="FM70" s="20">
        <f t="shared" si="184"/>
        <v>0</v>
      </c>
      <c r="FN70" s="20">
        <f t="shared" si="184"/>
        <v>0</v>
      </c>
      <c r="FO70" s="20">
        <f t="shared" si="185"/>
        <v>0</v>
      </c>
      <c r="FP70" s="20">
        <f t="shared" si="186"/>
        <v>0</v>
      </c>
      <c r="FQ70" s="20">
        <f t="shared" si="187"/>
        <v>0</v>
      </c>
      <c r="FR70" s="20">
        <f t="shared" si="188"/>
        <v>0</v>
      </c>
      <c r="FS70" s="138">
        <f t="shared" si="109"/>
        <v>0</v>
      </c>
      <c r="FT70" s="138">
        <f t="shared" si="189"/>
        <v>0</v>
      </c>
      <c r="FU70" s="20">
        <f t="shared" si="110"/>
        <v>0</v>
      </c>
      <c r="FV70" s="138">
        <f t="shared" si="190"/>
        <v>0</v>
      </c>
      <c r="FW70" s="87"/>
      <c r="FX70" s="92">
        <f t="shared" si="111"/>
        <v>0</v>
      </c>
      <c r="FY70" s="1">
        <f t="shared" si="112"/>
        <v>0</v>
      </c>
      <c r="FZ70" s="80"/>
      <c r="GA70" s="92">
        <f t="shared" si="113"/>
        <v>0</v>
      </c>
      <c r="GB70" s="137">
        <f>SUM(FT70:FZ70)-FX70+GF70+EC70</f>
        <v>0</v>
      </c>
      <c r="GC70" s="134">
        <f t="shared" si="191"/>
        <v>0</v>
      </c>
      <c r="GD70" s="1"/>
      <c r="GE70" s="1">
        <f t="shared" si="192"/>
        <v>0</v>
      </c>
      <c r="GF70" s="1">
        <f t="shared" si="193"/>
        <v>0</v>
      </c>
      <c r="GG70" s="92">
        <f t="shared" si="194"/>
        <v>0</v>
      </c>
      <c r="GH70" s="136">
        <f t="shared" si="195"/>
        <v>0</v>
      </c>
    </row>
    <row r="71" spans="9:190" ht="16.5">
      <c r="I71" s="1">
        <f t="shared" si="114"/>
        <v>0</v>
      </c>
      <c r="J71" s="1">
        <f t="shared" si="115"/>
        <v>0</v>
      </c>
      <c r="K71" s="1">
        <f t="shared" si="116"/>
        <v>0</v>
      </c>
      <c r="L71" s="1">
        <f t="shared" si="117"/>
        <v>0</v>
      </c>
      <c r="M71" s="1">
        <f t="shared" si="118"/>
        <v>0</v>
      </c>
      <c r="N71" s="20">
        <f t="shared" si="119"/>
        <v>0</v>
      </c>
      <c r="O71" s="1">
        <f t="shared" si="120"/>
        <v>0</v>
      </c>
      <c r="P71" s="92">
        <f t="shared" si="121"/>
        <v>0</v>
      </c>
      <c r="Q71" s="1">
        <f t="shared" si="122"/>
        <v>0</v>
      </c>
      <c r="R71" s="1">
        <f t="shared" si="123"/>
        <v>0</v>
      </c>
      <c r="S71" s="92">
        <f t="shared" si="124"/>
        <v>0</v>
      </c>
      <c r="T71" s="133">
        <f t="shared" si="125"/>
        <v>0</v>
      </c>
      <c r="U71" s="134">
        <f t="shared" si="126"/>
        <v>0</v>
      </c>
      <c r="V71" s="1">
        <f t="shared" si="127"/>
        <v>0</v>
      </c>
      <c r="W71" s="1">
        <f t="shared" si="98"/>
        <v>0</v>
      </c>
      <c r="X71" s="1">
        <f t="shared" si="99"/>
        <v>0</v>
      </c>
      <c r="Y71" s="92">
        <f t="shared" si="128"/>
        <v>0</v>
      </c>
      <c r="Z71" s="136">
        <f t="shared" si="129"/>
        <v>0</v>
      </c>
      <c r="AA71" s="1">
        <f t="shared" si="130"/>
        <v>0</v>
      </c>
      <c r="AB71" s="1">
        <f t="shared" si="131"/>
        <v>0</v>
      </c>
      <c r="AC71" s="1">
        <f t="shared" si="132"/>
        <v>0</v>
      </c>
      <c r="AD71" s="1">
        <f t="shared" si="133"/>
        <v>0</v>
      </c>
      <c r="AE71" s="1">
        <f t="shared" si="134"/>
        <v>0</v>
      </c>
      <c r="AF71" s="20">
        <f t="shared" si="135"/>
        <v>0</v>
      </c>
      <c r="AG71" s="1">
        <f t="shared" si="136"/>
        <v>0</v>
      </c>
      <c r="AH71" s="92">
        <f t="shared" si="137"/>
        <v>0</v>
      </c>
      <c r="AI71" s="1">
        <f t="shared" si="138"/>
        <v>0</v>
      </c>
      <c r="AJ71" s="1">
        <f t="shared" si="139"/>
        <v>0</v>
      </c>
      <c r="AK71" s="92">
        <f t="shared" si="140"/>
        <v>0</v>
      </c>
      <c r="AL71" s="133">
        <f t="shared" si="141"/>
        <v>0</v>
      </c>
      <c r="AM71" s="134">
        <f t="shared" si="142"/>
        <v>0</v>
      </c>
      <c r="AN71" s="1">
        <f t="shared" si="143"/>
        <v>0</v>
      </c>
      <c r="AO71" s="1">
        <f t="shared" si="100"/>
        <v>0</v>
      </c>
      <c r="AP71" s="1">
        <f t="shared" si="101"/>
        <v>0</v>
      </c>
      <c r="AQ71" s="92">
        <f t="shared" si="144"/>
        <v>0</v>
      </c>
      <c r="AR71" s="136">
        <f t="shared" si="145"/>
        <v>0</v>
      </c>
      <c r="AY71" s="6"/>
      <c r="AZ71" s="6"/>
      <c r="BA71" s="6"/>
      <c r="BB71" s="6"/>
      <c r="BC71" s="6"/>
      <c r="BE71" s="6"/>
      <c r="BF71" s="6"/>
      <c r="BG71" s="6"/>
      <c r="BH71" s="6"/>
      <c r="BI71" s="6"/>
      <c r="BJ71" s="7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61">
        <f t="shared" si="146"/>
        <v>0</v>
      </c>
      <c r="CR71" s="61">
        <f t="shared" si="146"/>
        <v>0</v>
      </c>
      <c r="CS71" s="62">
        <f t="shared" si="147"/>
        <v>0</v>
      </c>
      <c r="CT71" s="61">
        <f t="shared" si="148"/>
        <v>0</v>
      </c>
      <c r="CU71" s="61">
        <f t="shared" si="148"/>
        <v>0</v>
      </c>
      <c r="CV71" s="62">
        <f t="shared" si="149"/>
        <v>0</v>
      </c>
      <c r="CW71" s="62">
        <f t="shared" si="150"/>
        <v>0</v>
      </c>
      <c r="CX71" s="62">
        <f t="shared" si="151"/>
        <v>0</v>
      </c>
      <c r="CY71" s="63">
        <f t="shared" si="152"/>
        <v>0</v>
      </c>
      <c r="CZ71" s="64">
        <f t="shared" si="153"/>
        <v>0</v>
      </c>
      <c r="DA71" s="64">
        <f t="shared" si="153"/>
        <v>0</v>
      </c>
      <c r="DB71" s="62">
        <f t="shared" si="154"/>
        <v>0</v>
      </c>
      <c r="DC71" s="64">
        <f t="shared" si="155"/>
        <v>0</v>
      </c>
      <c r="DD71" s="64">
        <f t="shared" si="155"/>
        <v>0</v>
      </c>
      <c r="DE71" s="62">
        <f t="shared" si="156"/>
        <v>0</v>
      </c>
      <c r="DF71" s="64">
        <f t="shared" si="157"/>
        <v>0</v>
      </c>
      <c r="DG71" s="64">
        <f t="shared" si="157"/>
        <v>0</v>
      </c>
      <c r="DH71" s="62">
        <f t="shared" si="158"/>
        <v>0</v>
      </c>
      <c r="DI71" s="65">
        <f t="shared" si="159"/>
        <v>0</v>
      </c>
      <c r="DJ71" s="65">
        <f t="shared" si="160"/>
        <v>0</v>
      </c>
      <c r="DK71" s="65">
        <f t="shared" si="161"/>
        <v>0</v>
      </c>
      <c r="DL71" s="65">
        <f t="shared" si="162"/>
        <v>0</v>
      </c>
      <c r="DM71" s="65">
        <f t="shared" si="163"/>
        <v>0</v>
      </c>
      <c r="DN71" s="65">
        <f t="shared" si="164"/>
        <v>0</v>
      </c>
      <c r="DO71" s="67"/>
      <c r="DZ71" s="133">
        <f t="shared" si="165"/>
        <v>0</v>
      </c>
      <c r="EA71" s="133">
        <f t="shared" si="166"/>
        <v>0</v>
      </c>
      <c r="EB71" s="133">
        <f t="shared" si="167"/>
        <v>0</v>
      </c>
      <c r="EC71" s="133">
        <f t="shared" si="168"/>
        <v>0</v>
      </c>
      <c r="ED71" s="79"/>
      <c r="EE71" s="79"/>
      <c r="EF71" s="86">
        <f t="shared" si="102"/>
        <v>0</v>
      </c>
      <c r="EG71" s="86">
        <f t="shared" si="103"/>
        <v>0</v>
      </c>
      <c r="EH71" s="86">
        <f t="shared" si="169"/>
        <v>0</v>
      </c>
      <c r="EI71" s="20">
        <f t="shared" si="170"/>
        <v>0</v>
      </c>
      <c r="EJ71" s="20">
        <f t="shared" si="170"/>
        <v>0</v>
      </c>
      <c r="EK71" s="1">
        <f t="shared" si="171"/>
        <v>0</v>
      </c>
      <c r="EL71" s="20">
        <f t="shared" si="172"/>
        <v>0</v>
      </c>
      <c r="EM71" s="20">
        <f t="shared" si="173"/>
        <v>0</v>
      </c>
      <c r="EN71" s="1">
        <f t="shared" si="174"/>
        <v>0</v>
      </c>
      <c r="EO71" s="1">
        <f t="shared" si="104"/>
        <v>0</v>
      </c>
      <c r="EP71" s="1">
        <f t="shared" si="175"/>
        <v>0</v>
      </c>
      <c r="EQ71" s="1">
        <f t="shared" si="105"/>
        <v>0</v>
      </c>
      <c r="ER71" s="20">
        <f t="shared" si="176"/>
        <v>0</v>
      </c>
      <c r="ES71" s="20"/>
      <c r="ET71" s="92">
        <f t="shared" si="106"/>
        <v>0</v>
      </c>
      <c r="EU71" s="1">
        <f t="shared" si="107"/>
        <v>0</v>
      </c>
      <c r="EV71" s="1"/>
      <c r="EW71" s="92">
        <f t="shared" si="108"/>
        <v>0</v>
      </c>
      <c r="EX71" s="133">
        <f>SUM(EP71:EV71)-ET71+EB71+FB71</f>
        <v>0</v>
      </c>
      <c r="EY71" s="134">
        <f t="shared" si="177"/>
        <v>0</v>
      </c>
      <c r="EZ71" s="1"/>
      <c r="FA71" s="1">
        <f t="shared" si="178"/>
        <v>0</v>
      </c>
      <c r="FB71" s="1">
        <f t="shared" si="179"/>
        <v>0</v>
      </c>
      <c r="FC71" s="92">
        <f t="shared" si="180"/>
        <v>0</v>
      </c>
      <c r="FD71" s="136">
        <f t="shared" si="181"/>
        <v>0</v>
      </c>
      <c r="FJ71" s="1">
        <f t="shared" si="182"/>
        <v>0</v>
      </c>
      <c r="FK71" s="1">
        <f t="shared" si="182"/>
        <v>0</v>
      </c>
      <c r="FL71" s="1">
        <f t="shared" si="183"/>
        <v>0</v>
      </c>
      <c r="FM71" s="20">
        <f t="shared" si="184"/>
        <v>0</v>
      </c>
      <c r="FN71" s="20">
        <f t="shared" si="184"/>
        <v>0</v>
      </c>
      <c r="FO71" s="20">
        <f t="shared" si="185"/>
        <v>0</v>
      </c>
      <c r="FP71" s="20">
        <f t="shared" si="186"/>
        <v>0</v>
      </c>
      <c r="FQ71" s="20">
        <f t="shared" si="187"/>
        <v>0</v>
      </c>
      <c r="FR71" s="20">
        <f t="shared" si="188"/>
        <v>0</v>
      </c>
      <c r="FS71" s="138">
        <f t="shared" si="109"/>
        <v>0</v>
      </c>
      <c r="FT71" s="138">
        <f t="shared" si="189"/>
        <v>0</v>
      </c>
      <c r="FU71" s="20">
        <f t="shared" si="110"/>
        <v>0</v>
      </c>
      <c r="FV71" s="138">
        <f t="shared" si="190"/>
        <v>0</v>
      </c>
      <c r="FW71" s="87"/>
      <c r="FX71" s="92">
        <f t="shared" si="111"/>
        <v>0</v>
      </c>
      <c r="FY71" s="1">
        <f t="shared" si="112"/>
        <v>0</v>
      </c>
      <c r="FZ71" s="80"/>
      <c r="GA71" s="92">
        <f t="shared" si="113"/>
        <v>0</v>
      </c>
      <c r="GB71" s="137">
        <f>SUM(FT71:FZ71)-FX71+GF71+EC71</f>
        <v>0</v>
      </c>
      <c r="GC71" s="134">
        <f t="shared" si="191"/>
        <v>0</v>
      </c>
      <c r="GD71" s="1"/>
      <c r="GE71" s="1">
        <f t="shared" si="192"/>
        <v>0</v>
      </c>
      <c r="GF71" s="1">
        <f t="shared" si="193"/>
        <v>0</v>
      </c>
      <c r="GG71" s="92">
        <f t="shared" si="194"/>
        <v>0</v>
      </c>
      <c r="GH71" s="136">
        <f t="shared" si="195"/>
        <v>0</v>
      </c>
    </row>
    <row r="72" spans="9:190" ht="16.5">
      <c r="I72" s="1">
        <f t="shared" si="114"/>
        <v>0</v>
      </c>
      <c r="J72" s="1">
        <f t="shared" si="115"/>
        <v>0</v>
      </c>
      <c r="K72" s="1">
        <f t="shared" si="116"/>
        <v>0</v>
      </c>
      <c r="L72" s="1">
        <f t="shared" si="117"/>
        <v>0</v>
      </c>
      <c r="M72" s="1">
        <f t="shared" si="118"/>
        <v>0</v>
      </c>
      <c r="N72" s="20">
        <f t="shared" si="119"/>
        <v>0</v>
      </c>
      <c r="O72" s="1">
        <f t="shared" si="120"/>
        <v>0</v>
      </c>
      <c r="P72" s="92">
        <f t="shared" si="121"/>
        <v>0</v>
      </c>
      <c r="Q72" s="1">
        <f t="shared" si="122"/>
        <v>0</v>
      </c>
      <c r="R72" s="1">
        <f t="shared" si="123"/>
        <v>0</v>
      </c>
      <c r="S72" s="92">
        <f t="shared" si="124"/>
        <v>0</v>
      </c>
      <c r="T72" s="133">
        <f t="shared" si="125"/>
        <v>0</v>
      </c>
      <c r="U72" s="134">
        <f t="shared" si="126"/>
        <v>0</v>
      </c>
      <c r="V72" s="1">
        <f t="shared" si="127"/>
        <v>0</v>
      </c>
      <c r="W72" s="1">
        <f t="shared" si="98"/>
        <v>0</v>
      </c>
      <c r="X72" s="1">
        <f t="shared" si="99"/>
        <v>0</v>
      </c>
      <c r="Y72" s="92">
        <f t="shared" si="128"/>
        <v>0</v>
      </c>
      <c r="Z72" s="136">
        <f t="shared" si="129"/>
        <v>0</v>
      </c>
      <c r="AA72" s="1">
        <f t="shared" si="130"/>
        <v>0</v>
      </c>
      <c r="AB72" s="1">
        <f t="shared" si="131"/>
        <v>0</v>
      </c>
      <c r="AC72" s="1">
        <f t="shared" si="132"/>
        <v>0</v>
      </c>
      <c r="AD72" s="1">
        <f t="shared" si="133"/>
        <v>0</v>
      </c>
      <c r="AE72" s="1">
        <f t="shared" si="134"/>
        <v>0</v>
      </c>
      <c r="AF72" s="20">
        <f t="shared" si="135"/>
        <v>0</v>
      </c>
      <c r="AG72" s="1">
        <f t="shared" si="136"/>
        <v>0</v>
      </c>
      <c r="AH72" s="92">
        <f t="shared" si="137"/>
        <v>0</v>
      </c>
      <c r="AI72" s="1">
        <f t="shared" si="138"/>
        <v>0</v>
      </c>
      <c r="AJ72" s="1">
        <f t="shared" si="139"/>
        <v>0</v>
      </c>
      <c r="AK72" s="92">
        <f t="shared" si="140"/>
        <v>0</v>
      </c>
      <c r="AL72" s="133">
        <f t="shared" si="141"/>
        <v>0</v>
      </c>
      <c r="AM72" s="134">
        <f t="shared" si="142"/>
        <v>0</v>
      </c>
      <c r="AN72" s="1">
        <f t="shared" si="143"/>
        <v>0</v>
      </c>
      <c r="AO72" s="1">
        <f t="shared" si="100"/>
        <v>0</v>
      </c>
      <c r="AP72" s="1">
        <f t="shared" si="101"/>
        <v>0</v>
      </c>
      <c r="AQ72" s="92">
        <f t="shared" si="144"/>
        <v>0</v>
      </c>
      <c r="AR72" s="136">
        <f t="shared" si="145"/>
        <v>0</v>
      </c>
      <c r="AY72" s="6"/>
      <c r="AZ72" s="6"/>
      <c r="BA72" s="6"/>
      <c r="BB72" s="6"/>
      <c r="BC72" s="6"/>
      <c r="BE72" s="6"/>
      <c r="BF72" s="6"/>
      <c r="BG72" s="6"/>
      <c r="BH72" s="6"/>
      <c r="BI72" s="6"/>
      <c r="BJ72" s="7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61">
        <f t="shared" si="146"/>
        <v>0</v>
      </c>
      <c r="CR72" s="61">
        <f t="shared" si="146"/>
        <v>0</v>
      </c>
      <c r="CS72" s="62">
        <f t="shared" si="147"/>
        <v>0</v>
      </c>
      <c r="CT72" s="61">
        <f t="shared" si="148"/>
        <v>0</v>
      </c>
      <c r="CU72" s="61">
        <f t="shared" si="148"/>
        <v>0</v>
      </c>
      <c r="CV72" s="62">
        <f t="shared" si="149"/>
        <v>0</v>
      </c>
      <c r="CW72" s="62">
        <f t="shared" si="150"/>
        <v>0</v>
      </c>
      <c r="CX72" s="62">
        <f t="shared" si="151"/>
        <v>0</v>
      </c>
      <c r="CY72" s="63">
        <f t="shared" si="152"/>
        <v>0</v>
      </c>
      <c r="CZ72" s="64">
        <f t="shared" si="153"/>
        <v>0</v>
      </c>
      <c r="DA72" s="64">
        <f t="shared" si="153"/>
        <v>0</v>
      </c>
      <c r="DB72" s="62">
        <f t="shared" si="154"/>
        <v>0</v>
      </c>
      <c r="DC72" s="64">
        <f t="shared" si="155"/>
        <v>0</v>
      </c>
      <c r="DD72" s="64">
        <f t="shared" si="155"/>
        <v>0</v>
      </c>
      <c r="DE72" s="62">
        <f t="shared" si="156"/>
        <v>0</v>
      </c>
      <c r="DF72" s="64">
        <f t="shared" si="157"/>
        <v>0</v>
      </c>
      <c r="DG72" s="64">
        <f t="shared" si="157"/>
        <v>0</v>
      </c>
      <c r="DH72" s="62">
        <f t="shared" si="158"/>
        <v>0</v>
      </c>
      <c r="DI72" s="65">
        <f t="shared" si="159"/>
        <v>0</v>
      </c>
      <c r="DJ72" s="65">
        <f t="shared" si="160"/>
        <v>0</v>
      </c>
      <c r="DK72" s="65">
        <f t="shared" si="161"/>
        <v>0</v>
      </c>
      <c r="DL72" s="65">
        <f t="shared" si="162"/>
        <v>0</v>
      </c>
      <c r="DM72" s="65">
        <f t="shared" si="163"/>
        <v>0</v>
      </c>
      <c r="DN72" s="65">
        <f t="shared" si="164"/>
        <v>0</v>
      </c>
      <c r="DO72" s="67"/>
      <c r="DZ72" s="133">
        <f t="shared" si="165"/>
        <v>0</v>
      </c>
      <c r="EA72" s="133">
        <f t="shared" si="166"/>
        <v>0</v>
      </c>
      <c r="EB72" s="133">
        <f t="shared" si="167"/>
        <v>0</v>
      </c>
      <c r="EC72" s="133">
        <f t="shared" si="168"/>
        <v>0</v>
      </c>
      <c r="ED72" s="79"/>
      <c r="EE72" s="79"/>
      <c r="EF72" s="86">
        <f t="shared" si="102"/>
        <v>0</v>
      </c>
      <c r="EG72" s="86">
        <f t="shared" si="103"/>
        <v>0</v>
      </c>
      <c r="EH72" s="86">
        <f t="shared" si="169"/>
        <v>0</v>
      </c>
      <c r="EI72" s="20">
        <f t="shared" si="170"/>
        <v>0</v>
      </c>
      <c r="EJ72" s="20">
        <f t="shared" si="170"/>
        <v>0</v>
      </c>
      <c r="EK72" s="1">
        <f t="shared" si="171"/>
        <v>0</v>
      </c>
      <c r="EL72" s="20">
        <f t="shared" si="172"/>
        <v>0</v>
      </c>
      <c r="EM72" s="20">
        <f t="shared" si="173"/>
        <v>0</v>
      </c>
      <c r="EN72" s="1">
        <f t="shared" si="174"/>
        <v>0</v>
      </c>
      <c r="EO72" s="1">
        <f t="shared" si="104"/>
        <v>0</v>
      </c>
      <c r="EP72" s="1">
        <f t="shared" si="175"/>
        <v>0</v>
      </c>
      <c r="EQ72" s="1">
        <f t="shared" si="105"/>
        <v>0</v>
      </c>
      <c r="ER72" s="20">
        <f t="shared" si="176"/>
        <v>0</v>
      </c>
      <c r="ES72" s="20"/>
      <c r="ET72" s="92">
        <f t="shared" si="106"/>
        <v>0</v>
      </c>
      <c r="EU72" s="1">
        <f t="shared" si="107"/>
        <v>0</v>
      </c>
      <c r="EV72" s="1"/>
      <c r="EW72" s="92">
        <f t="shared" si="108"/>
        <v>0</v>
      </c>
      <c r="EX72" s="133">
        <f>SUM(EP72:EV72)-ET72+EB72+FB72</f>
        <v>0</v>
      </c>
      <c r="EY72" s="134">
        <f t="shared" si="177"/>
        <v>0</v>
      </c>
      <c r="EZ72" s="1"/>
      <c r="FA72" s="1">
        <f t="shared" si="178"/>
        <v>0</v>
      </c>
      <c r="FB72" s="1">
        <f t="shared" si="179"/>
        <v>0</v>
      </c>
      <c r="FC72" s="92">
        <f t="shared" si="180"/>
        <v>0</v>
      </c>
      <c r="FD72" s="136">
        <f t="shared" si="181"/>
        <v>0</v>
      </c>
      <c r="FJ72" s="1">
        <f t="shared" si="182"/>
        <v>0</v>
      </c>
      <c r="FK72" s="1">
        <f t="shared" si="182"/>
        <v>0</v>
      </c>
      <c r="FL72" s="1">
        <f t="shared" si="183"/>
        <v>0</v>
      </c>
      <c r="FM72" s="20">
        <f t="shared" si="184"/>
        <v>0</v>
      </c>
      <c r="FN72" s="20">
        <f t="shared" si="184"/>
        <v>0</v>
      </c>
      <c r="FO72" s="20">
        <f t="shared" si="185"/>
        <v>0</v>
      </c>
      <c r="FP72" s="20">
        <f t="shared" si="186"/>
        <v>0</v>
      </c>
      <c r="FQ72" s="20">
        <f t="shared" si="187"/>
        <v>0</v>
      </c>
      <c r="FR72" s="20">
        <f t="shared" si="188"/>
        <v>0</v>
      </c>
      <c r="FS72" s="138">
        <f t="shared" si="109"/>
        <v>0</v>
      </c>
      <c r="FT72" s="138">
        <f t="shared" si="189"/>
        <v>0</v>
      </c>
      <c r="FU72" s="20">
        <f t="shared" si="110"/>
        <v>0</v>
      </c>
      <c r="FV72" s="138">
        <f t="shared" si="190"/>
        <v>0</v>
      </c>
      <c r="FW72" s="87"/>
      <c r="FX72" s="92">
        <f t="shared" si="111"/>
        <v>0</v>
      </c>
      <c r="FY72" s="1">
        <f t="shared" si="112"/>
        <v>0</v>
      </c>
      <c r="FZ72" s="80"/>
      <c r="GA72" s="92">
        <f t="shared" si="113"/>
        <v>0</v>
      </c>
      <c r="GB72" s="137">
        <f>SUM(FT72:FZ72)-FX72+GF72+EC72</f>
        <v>0</v>
      </c>
      <c r="GC72" s="134">
        <f t="shared" si="191"/>
        <v>0</v>
      </c>
      <c r="GD72" s="1"/>
      <c r="GE72" s="1">
        <f t="shared" si="192"/>
        <v>0</v>
      </c>
      <c r="GF72" s="1">
        <f t="shared" si="193"/>
        <v>0</v>
      </c>
      <c r="GG72" s="92">
        <f t="shared" si="194"/>
        <v>0</v>
      </c>
      <c r="GH72" s="136">
        <f t="shared" si="195"/>
        <v>0</v>
      </c>
    </row>
    <row r="73" spans="9:190" ht="16.5">
      <c r="I73" s="1">
        <f t="shared" si="114"/>
        <v>0</v>
      </c>
      <c r="J73" s="1">
        <f t="shared" si="115"/>
        <v>0</v>
      </c>
      <c r="K73" s="1">
        <f t="shared" si="116"/>
        <v>0</v>
      </c>
      <c r="L73" s="1">
        <f t="shared" si="117"/>
        <v>0</v>
      </c>
      <c r="M73" s="1">
        <f t="shared" si="118"/>
        <v>0</v>
      </c>
      <c r="N73" s="20">
        <f t="shared" si="119"/>
        <v>0</v>
      </c>
      <c r="O73" s="1">
        <f t="shared" si="120"/>
        <v>0</v>
      </c>
      <c r="P73" s="92">
        <f t="shared" si="121"/>
        <v>0</v>
      </c>
      <c r="Q73" s="1">
        <f t="shared" si="122"/>
        <v>0</v>
      </c>
      <c r="R73" s="1">
        <f t="shared" si="123"/>
        <v>0</v>
      </c>
      <c r="S73" s="92">
        <f t="shared" si="124"/>
        <v>0</v>
      </c>
      <c r="T73" s="133">
        <f t="shared" si="125"/>
        <v>0</v>
      </c>
      <c r="U73" s="134">
        <f t="shared" si="126"/>
        <v>0</v>
      </c>
      <c r="V73" s="1">
        <f t="shared" si="127"/>
        <v>0</v>
      </c>
      <c r="W73" s="1">
        <f t="shared" si="98"/>
        <v>0</v>
      </c>
      <c r="X73" s="1">
        <f t="shared" si="99"/>
        <v>0</v>
      </c>
      <c r="Y73" s="92">
        <f t="shared" si="128"/>
        <v>0</v>
      </c>
      <c r="Z73" s="136">
        <f t="shared" si="129"/>
        <v>0</v>
      </c>
      <c r="AA73" s="1">
        <f t="shared" si="130"/>
        <v>0</v>
      </c>
      <c r="AB73" s="1">
        <f t="shared" si="131"/>
        <v>0</v>
      </c>
      <c r="AC73" s="1">
        <f t="shared" si="132"/>
        <v>0</v>
      </c>
      <c r="AD73" s="1">
        <f t="shared" si="133"/>
        <v>0</v>
      </c>
      <c r="AE73" s="1">
        <f t="shared" si="134"/>
        <v>0</v>
      </c>
      <c r="AF73" s="20">
        <f t="shared" si="135"/>
        <v>0</v>
      </c>
      <c r="AG73" s="1">
        <f t="shared" si="136"/>
        <v>0</v>
      </c>
      <c r="AH73" s="92">
        <f t="shared" si="137"/>
        <v>0</v>
      </c>
      <c r="AI73" s="1">
        <f t="shared" si="138"/>
        <v>0</v>
      </c>
      <c r="AJ73" s="1">
        <f t="shared" si="139"/>
        <v>0</v>
      </c>
      <c r="AK73" s="92">
        <f t="shared" si="140"/>
        <v>0</v>
      </c>
      <c r="AL73" s="133">
        <f t="shared" si="141"/>
        <v>0</v>
      </c>
      <c r="AM73" s="134">
        <f t="shared" si="142"/>
        <v>0</v>
      </c>
      <c r="AN73" s="1">
        <f t="shared" si="143"/>
        <v>0</v>
      </c>
      <c r="AO73" s="1">
        <f t="shared" si="100"/>
        <v>0</v>
      </c>
      <c r="AP73" s="1">
        <f t="shared" si="101"/>
        <v>0</v>
      </c>
      <c r="AQ73" s="92">
        <f t="shared" si="144"/>
        <v>0</v>
      </c>
      <c r="AR73" s="136">
        <f t="shared" si="145"/>
        <v>0</v>
      </c>
      <c r="AY73" s="6"/>
      <c r="AZ73" s="6"/>
      <c r="BA73" s="6"/>
      <c r="BB73" s="6"/>
      <c r="BC73" s="6"/>
      <c r="BE73" s="6"/>
      <c r="BF73" s="6"/>
      <c r="BG73" s="6"/>
      <c r="BH73" s="6"/>
      <c r="BI73" s="6"/>
      <c r="BJ73" s="7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61">
        <f t="shared" si="146"/>
        <v>0</v>
      </c>
      <c r="CR73" s="61">
        <f t="shared" si="146"/>
        <v>0</v>
      </c>
      <c r="CS73" s="62">
        <f t="shared" si="147"/>
        <v>0</v>
      </c>
      <c r="CT73" s="61">
        <f t="shared" si="148"/>
        <v>0</v>
      </c>
      <c r="CU73" s="61">
        <f t="shared" si="148"/>
        <v>0</v>
      </c>
      <c r="CV73" s="62">
        <f t="shared" si="149"/>
        <v>0</v>
      </c>
      <c r="CW73" s="62">
        <f t="shared" si="150"/>
        <v>0</v>
      </c>
      <c r="CX73" s="62">
        <f t="shared" si="151"/>
        <v>0</v>
      </c>
      <c r="CY73" s="63">
        <f t="shared" si="152"/>
        <v>0</v>
      </c>
      <c r="CZ73" s="64">
        <f t="shared" si="153"/>
        <v>0</v>
      </c>
      <c r="DA73" s="64">
        <f t="shared" si="153"/>
        <v>0</v>
      </c>
      <c r="DB73" s="62">
        <f t="shared" si="154"/>
        <v>0</v>
      </c>
      <c r="DC73" s="64">
        <f t="shared" si="155"/>
        <v>0</v>
      </c>
      <c r="DD73" s="64">
        <f t="shared" si="155"/>
        <v>0</v>
      </c>
      <c r="DE73" s="62">
        <f t="shared" si="156"/>
        <v>0</v>
      </c>
      <c r="DF73" s="64">
        <f t="shared" si="157"/>
        <v>0</v>
      </c>
      <c r="DG73" s="64">
        <f t="shared" si="157"/>
        <v>0</v>
      </c>
      <c r="DH73" s="62">
        <f t="shared" si="158"/>
        <v>0</v>
      </c>
      <c r="DI73" s="65">
        <f t="shared" si="159"/>
        <v>0</v>
      </c>
      <c r="DJ73" s="65">
        <f t="shared" si="160"/>
        <v>0</v>
      </c>
      <c r="DK73" s="65">
        <f t="shared" si="161"/>
        <v>0</v>
      </c>
      <c r="DL73" s="65">
        <f t="shared" si="162"/>
        <v>0</v>
      </c>
      <c r="DM73" s="65">
        <f t="shared" si="163"/>
        <v>0</v>
      </c>
      <c r="DN73" s="65">
        <f t="shared" si="164"/>
        <v>0</v>
      </c>
      <c r="DO73" s="67"/>
      <c r="DZ73" s="133">
        <f t="shared" si="165"/>
        <v>0</v>
      </c>
      <c r="EA73" s="133">
        <f t="shared" si="166"/>
        <v>0</v>
      </c>
      <c r="EB73" s="133">
        <f t="shared" si="167"/>
        <v>0</v>
      </c>
      <c r="EC73" s="133">
        <f t="shared" si="168"/>
        <v>0</v>
      </c>
      <c r="ED73" s="79"/>
      <c r="EE73" s="79"/>
      <c r="EF73" s="86">
        <f t="shared" si="102"/>
        <v>0</v>
      </c>
      <c r="EG73" s="86">
        <f t="shared" si="103"/>
        <v>0</v>
      </c>
      <c r="EH73" s="86">
        <f t="shared" si="169"/>
        <v>0</v>
      </c>
      <c r="EI73" s="20">
        <f t="shared" si="170"/>
        <v>0</v>
      </c>
      <c r="EJ73" s="20">
        <f t="shared" si="170"/>
        <v>0</v>
      </c>
      <c r="EK73" s="1">
        <f t="shared" si="171"/>
        <v>0</v>
      </c>
      <c r="EL73" s="20">
        <f t="shared" si="172"/>
        <v>0</v>
      </c>
      <c r="EM73" s="20">
        <f t="shared" si="173"/>
        <v>0</v>
      </c>
      <c r="EN73" s="1">
        <f t="shared" si="174"/>
        <v>0</v>
      </c>
      <c r="EO73" s="1">
        <f t="shared" si="104"/>
        <v>0</v>
      </c>
      <c r="EP73" s="1">
        <f t="shared" si="175"/>
        <v>0</v>
      </c>
      <c r="EQ73" s="1">
        <f t="shared" si="105"/>
        <v>0</v>
      </c>
      <c r="ER73" s="20">
        <f t="shared" si="176"/>
        <v>0</v>
      </c>
      <c r="ES73" s="20"/>
      <c r="ET73" s="92">
        <f t="shared" si="106"/>
        <v>0</v>
      </c>
      <c r="EU73" s="1">
        <f t="shared" si="107"/>
        <v>0</v>
      </c>
      <c r="EV73" s="1"/>
      <c r="EW73" s="92">
        <f t="shared" si="108"/>
        <v>0</v>
      </c>
      <c r="EX73" s="133">
        <f>SUM(EP73:EV73)-ET73+EB73+FB73</f>
        <v>0</v>
      </c>
      <c r="EY73" s="134">
        <f t="shared" si="177"/>
        <v>0</v>
      </c>
      <c r="EZ73" s="1"/>
      <c r="FA73" s="1">
        <f t="shared" si="178"/>
        <v>0</v>
      </c>
      <c r="FB73" s="1">
        <f t="shared" si="179"/>
        <v>0</v>
      </c>
      <c r="FC73" s="92">
        <f t="shared" si="180"/>
        <v>0</v>
      </c>
      <c r="FD73" s="136">
        <f t="shared" si="181"/>
        <v>0</v>
      </c>
      <c r="FJ73" s="1">
        <f t="shared" si="182"/>
        <v>0</v>
      </c>
      <c r="FK73" s="1">
        <f t="shared" si="182"/>
        <v>0</v>
      </c>
      <c r="FL73" s="1">
        <f t="shared" si="183"/>
        <v>0</v>
      </c>
      <c r="FM73" s="20">
        <f t="shared" si="184"/>
        <v>0</v>
      </c>
      <c r="FN73" s="20">
        <f t="shared" si="184"/>
        <v>0</v>
      </c>
      <c r="FO73" s="20">
        <f t="shared" si="185"/>
        <v>0</v>
      </c>
      <c r="FP73" s="20">
        <f t="shared" si="186"/>
        <v>0</v>
      </c>
      <c r="FQ73" s="20">
        <f t="shared" si="187"/>
        <v>0</v>
      </c>
      <c r="FR73" s="20">
        <f t="shared" si="188"/>
        <v>0</v>
      </c>
      <c r="FS73" s="138">
        <f t="shared" si="109"/>
        <v>0</v>
      </c>
      <c r="FT73" s="138">
        <f t="shared" si="189"/>
        <v>0</v>
      </c>
      <c r="FU73" s="20">
        <f t="shared" si="110"/>
        <v>0</v>
      </c>
      <c r="FV73" s="138">
        <f t="shared" si="190"/>
        <v>0</v>
      </c>
      <c r="FW73" s="87"/>
      <c r="FX73" s="92">
        <f t="shared" si="111"/>
        <v>0</v>
      </c>
      <c r="FY73" s="1">
        <f t="shared" si="112"/>
        <v>0</v>
      </c>
      <c r="FZ73" s="80"/>
      <c r="GA73" s="92">
        <f t="shared" si="113"/>
        <v>0</v>
      </c>
      <c r="GB73" s="137">
        <f>SUM(FT73:FZ73)-FX73+GF73+EC73</f>
        <v>0</v>
      </c>
      <c r="GC73" s="134">
        <f t="shared" si="191"/>
        <v>0</v>
      </c>
      <c r="GD73" s="1"/>
      <c r="GE73" s="1">
        <f t="shared" si="192"/>
        <v>0</v>
      </c>
      <c r="GF73" s="1">
        <f t="shared" si="193"/>
        <v>0</v>
      </c>
      <c r="GG73" s="92">
        <f t="shared" si="194"/>
        <v>0</v>
      </c>
      <c r="GH73" s="136">
        <f t="shared" si="195"/>
        <v>0</v>
      </c>
    </row>
    <row r="74" spans="9:190" ht="16.5">
      <c r="I74" s="1">
        <f t="shared" si="114"/>
        <v>0</v>
      </c>
      <c r="J74" s="1">
        <f t="shared" si="115"/>
        <v>0</v>
      </c>
      <c r="K74" s="1">
        <f t="shared" si="116"/>
        <v>0</v>
      </c>
      <c r="L74" s="1">
        <f t="shared" si="117"/>
        <v>0</v>
      </c>
      <c r="M74" s="1">
        <f t="shared" si="118"/>
        <v>0</v>
      </c>
      <c r="N74" s="20">
        <f t="shared" si="119"/>
        <v>0</v>
      </c>
      <c r="O74" s="1">
        <f t="shared" si="120"/>
        <v>0</v>
      </c>
      <c r="P74" s="92">
        <f t="shared" si="121"/>
        <v>0</v>
      </c>
      <c r="Q74" s="1">
        <f t="shared" si="122"/>
        <v>0</v>
      </c>
      <c r="R74" s="1">
        <f t="shared" si="123"/>
        <v>0</v>
      </c>
      <c r="S74" s="92">
        <f t="shared" si="124"/>
        <v>0</v>
      </c>
      <c r="T74" s="133">
        <f t="shared" si="125"/>
        <v>0</v>
      </c>
      <c r="U74" s="134">
        <f t="shared" si="126"/>
        <v>0</v>
      </c>
      <c r="V74" s="1">
        <f t="shared" si="127"/>
        <v>0</v>
      </c>
      <c r="W74" s="1">
        <f t="shared" si="98"/>
        <v>0</v>
      </c>
      <c r="X74" s="1">
        <f t="shared" si="99"/>
        <v>0</v>
      </c>
      <c r="Y74" s="92">
        <f t="shared" si="128"/>
        <v>0</v>
      </c>
      <c r="Z74" s="136">
        <f t="shared" si="129"/>
        <v>0</v>
      </c>
      <c r="AA74" s="1">
        <f t="shared" si="130"/>
        <v>0</v>
      </c>
      <c r="AB74" s="1">
        <f t="shared" si="131"/>
        <v>0</v>
      </c>
      <c r="AC74" s="1">
        <f t="shared" si="132"/>
        <v>0</v>
      </c>
      <c r="AD74" s="1">
        <f t="shared" si="133"/>
        <v>0</v>
      </c>
      <c r="AE74" s="1">
        <f t="shared" si="134"/>
        <v>0</v>
      </c>
      <c r="AF74" s="20">
        <f t="shared" si="135"/>
        <v>0</v>
      </c>
      <c r="AG74" s="1">
        <f t="shared" si="136"/>
        <v>0</v>
      </c>
      <c r="AH74" s="92">
        <f t="shared" si="137"/>
        <v>0</v>
      </c>
      <c r="AI74" s="1">
        <f t="shared" si="138"/>
        <v>0</v>
      </c>
      <c r="AJ74" s="1">
        <f t="shared" si="139"/>
        <v>0</v>
      </c>
      <c r="AK74" s="92">
        <f t="shared" si="140"/>
        <v>0</v>
      </c>
      <c r="AL74" s="133">
        <f t="shared" si="141"/>
        <v>0</v>
      </c>
      <c r="AM74" s="134">
        <f t="shared" si="142"/>
        <v>0</v>
      </c>
      <c r="AN74" s="1">
        <f t="shared" si="143"/>
        <v>0</v>
      </c>
      <c r="AO74" s="1">
        <f t="shared" si="100"/>
        <v>0</v>
      </c>
      <c r="AP74" s="1">
        <f t="shared" si="101"/>
        <v>0</v>
      </c>
      <c r="AQ74" s="92">
        <f t="shared" si="144"/>
        <v>0</v>
      </c>
      <c r="AR74" s="136">
        <f t="shared" si="145"/>
        <v>0</v>
      </c>
      <c r="AY74" s="6"/>
      <c r="AZ74" s="6"/>
      <c r="BA74" s="6"/>
      <c r="BB74" s="6"/>
      <c r="BC74" s="6"/>
      <c r="BE74" s="6"/>
      <c r="BF74" s="6"/>
      <c r="BG74" s="6"/>
      <c r="BH74" s="6"/>
      <c r="BI74" s="6"/>
      <c r="BJ74" s="7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61">
        <f t="shared" si="146"/>
        <v>0</v>
      </c>
      <c r="CR74" s="61">
        <f t="shared" si="146"/>
        <v>0</v>
      </c>
      <c r="CS74" s="62">
        <f t="shared" si="147"/>
        <v>0</v>
      </c>
      <c r="CT74" s="61">
        <f t="shared" si="148"/>
        <v>0</v>
      </c>
      <c r="CU74" s="61">
        <f t="shared" si="148"/>
        <v>0</v>
      </c>
      <c r="CV74" s="62">
        <f t="shared" si="149"/>
        <v>0</v>
      </c>
      <c r="CW74" s="62">
        <f t="shared" si="150"/>
        <v>0</v>
      </c>
      <c r="CX74" s="62">
        <f t="shared" si="151"/>
        <v>0</v>
      </c>
      <c r="CY74" s="63">
        <f t="shared" si="152"/>
        <v>0</v>
      </c>
      <c r="CZ74" s="64">
        <f t="shared" si="153"/>
        <v>0</v>
      </c>
      <c r="DA74" s="64">
        <f t="shared" si="153"/>
        <v>0</v>
      </c>
      <c r="DB74" s="62">
        <f t="shared" si="154"/>
        <v>0</v>
      </c>
      <c r="DC74" s="64">
        <f t="shared" si="155"/>
        <v>0</v>
      </c>
      <c r="DD74" s="64">
        <f t="shared" si="155"/>
        <v>0</v>
      </c>
      <c r="DE74" s="62">
        <f t="shared" si="156"/>
        <v>0</v>
      </c>
      <c r="DF74" s="64">
        <f t="shared" si="157"/>
        <v>0</v>
      </c>
      <c r="DG74" s="64">
        <f t="shared" si="157"/>
        <v>0</v>
      </c>
      <c r="DH74" s="62">
        <f t="shared" si="158"/>
        <v>0</v>
      </c>
      <c r="DI74" s="65">
        <f t="shared" si="159"/>
        <v>0</v>
      </c>
      <c r="DJ74" s="65">
        <f t="shared" si="160"/>
        <v>0</v>
      </c>
      <c r="DK74" s="65">
        <f t="shared" si="161"/>
        <v>0</v>
      </c>
      <c r="DL74" s="65">
        <f t="shared" si="162"/>
        <v>0</v>
      </c>
      <c r="DM74" s="65">
        <f t="shared" si="163"/>
        <v>0</v>
      </c>
      <c r="DN74" s="65">
        <f t="shared" si="164"/>
        <v>0</v>
      </c>
      <c r="DO74" s="67"/>
      <c r="DZ74" s="133">
        <f t="shared" si="165"/>
        <v>0</v>
      </c>
      <c r="EA74" s="133">
        <f t="shared" si="166"/>
        <v>0</v>
      </c>
      <c r="EB74" s="133">
        <f t="shared" si="167"/>
        <v>0</v>
      </c>
      <c r="EC74" s="133">
        <f t="shared" si="168"/>
        <v>0</v>
      </c>
      <c r="ED74" s="79"/>
      <c r="EE74" s="79"/>
      <c r="EF74" s="86">
        <f t="shared" si="102"/>
        <v>0</v>
      </c>
      <c r="EG74" s="86">
        <f t="shared" si="103"/>
        <v>0</v>
      </c>
      <c r="EH74" s="86">
        <f t="shared" si="169"/>
        <v>0</v>
      </c>
      <c r="EI74" s="20">
        <f t="shared" si="170"/>
        <v>0</v>
      </c>
      <c r="EJ74" s="20">
        <f t="shared" si="170"/>
        <v>0</v>
      </c>
      <c r="EK74" s="1">
        <f t="shared" si="171"/>
        <v>0</v>
      </c>
      <c r="EL74" s="20">
        <f t="shared" si="172"/>
        <v>0</v>
      </c>
      <c r="EM74" s="20">
        <f t="shared" si="173"/>
        <v>0</v>
      </c>
      <c r="EN74" s="1">
        <f t="shared" si="174"/>
        <v>0</v>
      </c>
      <c r="EO74" s="1">
        <f t="shared" si="104"/>
        <v>0</v>
      </c>
      <c r="EP74" s="1">
        <f t="shared" si="175"/>
        <v>0</v>
      </c>
      <c r="EQ74" s="1">
        <f t="shared" si="105"/>
        <v>0</v>
      </c>
      <c r="ER74" s="20">
        <f t="shared" si="176"/>
        <v>0</v>
      </c>
      <c r="ES74" s="20"/>
      <c r="ET74" s="92">
        <f t="shared" si="106"/>
        <v>0</v>
      </c>
      <c r="EU74" s="1">
        <f t="shared" si="107"/>
        <v>0</v>
      </c>
      <c r="EV74" s="1"/>
      <c r="EW74" s="92">
        <f t="shared" si="108"/>
        <v>0</v>
      </c>
      <c r="EX74" s="133">
        <f>SUM(EP74:EV74)-ET74+EB74+FB74</f>
        <v>0</v>
      </c>
      <c r="EY74" s="134">
        <f t="shared" si="177"/>
        <v>0</v>
      </c>
      <c r="EZ74" s="1"/>
      <c r="FA74" s="1">
        <f t="shared" si="178"/>
        <v>0</v>
      </c>
      <c r="FB74" s="1">
        <f t="shared" si="179"/>
        <v>0</v>
      </c>
      <c r="FC74" s="92">
        <f t="shared" si="180"/>
        <v>0</v>
      </c>
      <c r="FD74" s="136">
        <f t="shared" si="181"/>
        <v>0</v>
      </c>
      <c r="FJ74" s="1">
        <f t="shared" si="182"/>
        <v>0</v>
      </c>
      <c r="FK74" s="1">
        <f t="shared" si="182"/>
        <v>0</v>
      </c>
      <c r="FL74" s="1">
        <f t="shared" si="183"/>
        <v>0</v>
      </c>
      <c r="FM74" s="20">
        <f t="shared" si="184"/>
        <v>0</v>
      </c>
      <c r="FN74" s="20">
        <f t="shared" si="184"/>
        <v>0</v>
      </c>
      <c r="FO74" s="20">
        <f t="shared" si="185"/>
        <v>0</v>
      </c>
      <c r="FP74" s="20">
        <f t="shared" si="186"/>
        <v>0</v>
      </c>
      <c r="FQ74" s="20">
        <f t="shared" si="187"/>
        <v>0</v>
      </c>
      <c r="FR74" s="20">
        <f t="shared" si="188"/>
        <v>0</v>
      </c>
      <c r="FS74" s="138">
        <f t="shared" si="109"/>
        <v>0</v>
      </c>
      <c r="FT74" s="138">
        <f t="shared" si="189"/>
        <v>0</v>
      </c>
      <c r="FU74" s="20">
        <f t="shared" si="110"/>
        <v>0</v>
      </c>
      <c r="FV74" s="138">
        <f t="shared" si="190"/>
        <v>0</v>
      </c>
      <c r="FW74" s="87"/>
      <c r="FX74" s="92">
        <f t="shared" si="111"/>
        <v>0</v>
      </c>
      <c r="FY74" s="1">
        <f t="shared" si="112"/>
        <v>0</v>
      </c>
      <c r="FZ74" s="80"/>
      <c r="GA74" s="92">
        <f t="shared" si="113"/>
        <v>0</v>
      </c>
      <c r="GB74" s="137">
        <f>SUM(FT74:FZ74)-FX74+GF74+EC74</f>
        <v>0</v>
      </c>
      <c r="GC74" s="134">
        <f t="shared" si="191"/>
        <v>0</v>
      </c>
      <c r="GD74" s="1"/>
      <c r="GE74" s="1">
        <f t="shared" si="192"/>
        <v>0</v>
      </c>
      <c r="GF74" s="1">
        <f t="shared" si="193"/>
        <v>0</v>
      </c>
      <c r="GG74" s="92">
        <f t="shared" si="194"/>
        <v>0</v>
      </c>
      <c r="GH74" s="136">
        <f t="shared" si="195"/>
        <v>0</v>
      </c>
    </row>
    <row r="75" spans="9:190" ht="16.5">
      <c r="I75" s="1">
        <f t="shared" si="114"/>
        <v>0</v>
      </c>
      <c r="J75" s="1">
        <f t="shared" si="115"/>
        <v>0</v>
      </c>
      <c r="K75" s="1">
        <f t="shared" si="116"/>
        <v>0</v>
      </c>
      <c r="L75" s="1">
        <f t="shared" si="117"/>
        <v>0</v>
      </c>
      <c r="M75" s="1">
        <f t="shared" si="118"/>
        <v>0</v>
      </c>
      <c r="N75" s="20">
        <f t="shared" si="119"/>
        <v>0</v>
      </c>
      <c r="O75" s="1">
        <f t="shared" si="120"/>
        <v>0</v>
      </c>
      <c r="P75" s="92">
        <f t="shared" si="121"/>
        <v>0</v>
      </c>
      <c r="Q75" s="1">
        <f t="shared" si="122"/>
        <v>0</v>
      </c>
      <c r="R75" s="1">
        <f t="shared" si="123"/>
        <v>0</v>
      </c>
      <c r="S75" s="92">
        <f t="shared" si="124"/>
        <v>0</v>
      </c>
      <c r="T75" s="133">
        <f t="shared" si="125"/>
        <v>0</v>
      </c>
      <c r="U75" s="134">
        <f t="shared" si="126"/>
        <v>0</v>
      </c>
      <c r="V75" s="1">
        <f t="shared" si="127"/>
        <v>0</v>
      </c>
      <c r="W75" s="1">
        <f t="shared" si="98"/>
        <v>0</v>
      </c>
      <c r="X75" s="1">
        <f t="shared" si="99"/>
        <v>0</v>
      </c>
      <c r="Y75" s="92">
        <f t="shared" si="128"/>
        <v>0</v>
      </c>
      <c r="Z75" s="136">
        <f t="shared" si="129"/>
        <v>0</v>
      </c>
      <c r="AA75" s="1">
        <f t="shared" si="130"/>
        <v>0</v>
      </c>
      <c r="AB75" s="1">
        <f t="shared" si="131"/>
        <v>0</v>
      </c>
      <c r="AC75" s="1">
        <f t="shared" si="132"/>
        <v>0</v>
      </c>
      <c r="AD75" s="1">
        <f t="shared" si="133"/>
        <v>0</v>
      </c>
      <c r="AE75" s="1">
        <f t="shared" si="134"/>
        <v>0</v>
      </c>
      <c r="AF75" s="20">
        <f t="shared" si="135"/>
        <v>0</v>
      </c>
      <c r="AG75" s="1">
        <f t="shared" si="136"/>
        <v>0</v>
      </c>
      <c r="AH75" s="92">
        <f t="shared" si="137"/>
        <v>0</v>
      </c>
      <c r="AI75" s="1">
        <f t="shared" si="138"/>
        <v>0</v>
      </c>
      <c r="AJ75" s="1">
        <f t="shared" si="139"/>
        <v>0</v>
      </c>
      <c r="AK75" s="92">
        <f t="shared" si="140"/>
        <v>0</v>
      </c>
      <c r="AL75" s="133">
        <f t="shared" si="141"/>
        <v>0</v>
      </c>
      <c r="AM75" s="134">
        <f t="shared" si="142"/>
        <v>0</v>
      </c>
      <c r="AN75" s="1">
        <f t="shared" si="143"/>
        <v>0</v>
      </c>
      <c r="AO75" s="1">
        <f t="shared" si="100"/>
        <v>0</v>
      </c>
      <c r="AP75" s="1">
        <f t="shared" si="101"/>
        <v>0</v>
      </c>
      <c r="AQ75" s="92">
        <f t="shared" si="144"/>
        <v>0</v>
      </c>
      <c r="AR75" s="136">
        <f t="shared" si="145"/>
        <v>0</v>
      </c>
      <c r="AY75" s="6"/>
      <c r="AZ75" s="6"/>
      <c r="BA75" s="6"/>
      <c r="BB75" s="6"/>
      <c r="BC75" s="6"/>
      <c r="BE75" s="6"/>
      <c r="BF75" s="6"/>
      <c r="BG75" s="6"/>
      <c r="BH75" s="6"/>
      <c r="BI75" s="6"/>
      <c r="BJ75" s="7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61">
        <f t="shared" si="146"/>
        <v>0</v>
      </c>
      <c r="CR75" s="61">
        <f t="shared" si="146"/>
        <v>0</v>
      </c>
      <c r="CS75" s="62">
        <f t="shared" si="147"/>
        <v>0</v>
      </c>
      <c r="CT75" s="61">
        <f t="shared" si="148"/>
        <v>0</v>
      </c>
      <c r="CU75" s="61">
        <f t="shared" si="148"/>
        <v>0</v>
      </c>
      <c r="CV75" s="62">
        <f t="shared" si="149"/>
        <v>0</v>
      </c>
      <c r="CW75" s="62">
        <f t="shared" si="150"/>
        <v>0</v>
      </c>
      <c r="CX75" s="62">
        <f t="shared" si="151"/>
        <v>0</v>
      </c>
      <c r="CY75" s="63">
        <f t="shared" si="152"/>
        <v>0</v>
      </c>
      <c r="CZ75" s="64">
        <f t="shared" si="153"/>
        <v>0</v>
      </c>
      <c r="DA75" s="64">
        <f t="shared" si="153"/>
        <v>0</v>
      </c>
      <c r="DB75" s="62">
        <f t="shared" si="154"/>
        <v>0</v>
      </c>
      <c r="DC75" s="64">
        <f t="shared" si="155"/>
        <v>0</v>
      </c>
      <c r="DD75" s="64">
        <f t="shared" si="155"/>
        <v>0</v>
      </c>
      <c r="DE75" s="62">
        <f t="shared" si="156"/>
        <v>0</v>
      </c>
      <c r="DF75" s="64">
        <f t="shared" si="157"/>
        <v>0</v>
      </c>
      <c r="DG75" s="64">
        <f t="shared" si="157"/>
        <v>0</v>
      </c>
      <c r="DH75" s="62">
        <f t="shared" si="158"/>
        <v>0</v>
      </c>
      <c r="DI75" s="65">
        <f t="shared" si="159"/>
        <v>0</v>
      </c>
      <c r="DJ75" s="65">
        <f t="shared" si="160"/>
        <v>0</v>
      </c>
      <c r="DK75" s="65">
        <f t="shared" si="161"/>
        <v>0</v>
      </c>
      <c r="DL75" s="65">
        <f t="shared" si="162"/>
        <v>0</v>
      </c>
      <c r="DM75" s="65">
        <f t="shared" si="163"/>
        <v>0</v>
      </c>
      <c r="DN75" s="65">
        <f t="shared" si="164"/>
        <v>0</v>
      </c>
      <c r="DO75" s="67"/>
      <c r="DZ75" s="133">
        <f t="shared" si="165"/>
        <v>0</v>
      </c>
      <c r="EA75" s="133">
        <f t="shared" si="166"/>
        <v>0</v>
      </c>
      <c r="EB75" s="133">
        <f t="shared" si="167"/>
        <v>0</v>
      </c>
      <c r="EC75" s="133">
        <f t="shared" si="168"/>
        <v>0</v>
      </c>
      <c r="ED75" s="79"/>
      <c r="EE75" s="79"/>
      <c r="EF75" s="86">
        <f t="shared" si="102"/>
        <v>0</v>
      </c>
      <c r="EG75" s="86">
        <f t="shared" si="103"/>
        <v>0</v>
      </c>
      <c r="EH75" s="86">
        <f t="shared" si="169"/>
        <v>0</v>
      </c>
      <c r="EI75" s="20">
        <f t="shared" si="170"/>
        <v>0</v>
      </c>
      <c r="EJ75" s="20">
        <f t="shared" si="170"/>
        <v>0</v>
      </c>
      <c r="EK75" s="1">
        <f t="shared" si="171"/>
        <v>0</v>
      </c>
      <c r="EL75" s="20">
        <f t="shared" si="172"/>
        <v>0</v>
      </c>
      <c r="EM75" s="20">
        <f t="shared" si="173"/>
        <v>0</v>
      </c>
      <c r="EN75" s="1">
        <f t="shared" si="174"/>
        <v>0</v>
      </c>
      <c r="EO75" s="1">
        <f t="shared" si="104"/>
        <v>0</v>
      </c>
      <c r="EP75" s="1">
        <f t="shared" si="175"/>
        <v>0</v>
      </c>
      <c r="EQ75" s="1">
        <f t="shared" si="105"/>
        <v>0</v>
      </c>
      <c r="ER75" s="20">
        <f t="shared" si="176"/>
        <v>0</v>
      </c>
      <c r="ES75" s="20"/>
      <c r="ET75" s="92">
        <f t="shared" si="106"/>
        <v>0</v>
      </c>
      <c r="EU75" s="1">
        <f t="shared" si="107"/>
        <v>0</v>
      </c>
      <c r="EV75" s="1"/>
      <c r="EW75" s="92">
        <f t="shared" si="108"/>
        <v>0</v>
      </c>
      <c r="EX75" s="133">
        <f>SUM(EP75:EV75)-ET75+EB75+FB75</f>
        <v>0</v>
      </c>
      <c r="EY75" s="134">
        <f t="shared" si="177"/>
        <v>0</v>
      </c>
      <c r="EZ75" s="1"/>
      <c r="FA75" s="1">
        <f t="shared" si="178"/>
        <v>0</v>
      </c>
      <c r="FB75" s="1">
        <f t="shared" si="179"/>
        <v>0</v>
      </c>
      <c r="FC75" s="92">
        <f t="shared" si="180"/>
        <v>0</v>
      </c>
      <c r="FD75" s="136">
        <f t="shared" si="181"/>
        <v>0</v>
      </c>
      <c r="FJ75" s="1">
        <f t="shared" si="182"/>
        <v>0</v>
      </c>
      <c r="FK75" s="1">
        <f t="shared" si="182"/>
        <v>0</v>
      </c>
      <c r="FL75" s="1">
        <f t="shared" si="183"/>
        <v>0</v>
      </c>
      <c r="FM75" s="20">
        <f t="shared" si="184"/>
        <v>0</v>
      </c>
      <c r="FN75" s="20">
        <f t="shared" si="184"/>
        <v>0</v>
      </c>
      <c r="FO75" s="20">
        <f t="shared" si="185"/>
        <v>0</v>
      </c>
      <c r="FP75" s="20">
        <f t="shared" si="186"/>
        <v>0</v>
      </c>
      <c r="FQ75" s="20">
        <f t="shared" si="187"/>
        <v>0</v>
      </c>
      <c r="FR75" s="20">
        <f t="shared" si="188"/>
        <v>0</v>
      </c>
      <c r="FS75" s="138">
        <f t="shared" si="109"/>
        <v>0</v>
      </c>
      <c r="FT75" s="138">
        <f t="shared" si="189"/>
        <v>0</v>
      </c>
      <c r="FU75" s="20">
        <f t="shared" si="110"/>
        <v>0</v>
      </c>
      <c r="FV75" s="138">
        <f t="shared" si="190"/>
        <v>0</v>
      </c>
      <c r="FW75" s="87"/>
      <c r="FX75" s="92">
        <f t="shared" si="111"/>
        <v>0</v>
      </c>
      <c r="FY75" s="1">
        <f t="shared" si="112"/>
        <v>0</v>
      </c>
      <c r="FZ75" s="80"/>
      <c r="GA75" s="92">
        <f t="shared" si="113"/>
        <v>0</v>
      </c>
      <c r="GB75" s="137">
        <f>SUM(FT75:FZ75)-FX75+GF75+EC75</f>
        <v>0</v>
      </c>
      <c r="GC75" s="134">
        <f t="shared" si="191"/>
        <v>0</v>
      </c>
      <c r="GD75" s="1"/>
      <c r="GE75" s="1">
        <f t="shared" si="192"/>
        <v>0</v>
      </c>
      <c r="GF75" s="1">
        <f t="shared" si="193"/>
        <v>0</v>
      </c>
      <c r="GG75" s="92">
        <f t="shared" si="194"/>
        <v>0</v>
      </c>
      <c r="GH75" s="136">
        <f t="shared" si="195"/>
        <v>0</v>
      </c>
    </row>
    <row r="76" spans="9:190" ht="16.5">
      <c r="I76" s="1">
        <f t="shared" si="114"/>
        <v>0</v>
      </c>
      <c r="J76" s="1">
        <f t="shared" si="115"/>
        <v>0</v>
      </c>
      <c r="K76" s="1">
        <f t="shared" si="116"/>
        <v>0</v>
      </c>
      <c r="L76" s="1">
        <f t="shared" si="117"/>
        <v>0</v>
      </c>
      <c r="M76" s="1">
        <f t="shared" si="118"/>
        <v>0</v>
      </c>
      <c r="N76" s="20">
        <f t="shared" si="119"/>
        <v>0</v>
      </c>
      <c r="O76" s="1">
        <f t="shared" si="120"/>
        <v>0</v>
      </c>
      <c r="P76" s="92">
        <f t="shared" si="121"/>
        <v>0</v>
      </c>
      <c r="Q76" s="1">
        <f t="shared" si="122"/>
        <v>0</v>
      </c>
      <c r="R76" s="1">
        <f t="shared" si="123"/>
        <v>0</v>
      </c>
      <c r="S76" s="92">
        <f t="shared" si="124"/>
        <v>0</v>
      </c>
      <c r="T76" s="133">
        <f t="shared" si="125"/>
        <v>0</v>
      </c>
      <c r="U76" s="134">
        <f t="shared" si="126"/>
        <v>0</v>
      </c>
      <c r="V76" s="1">
        <f t="shared" si="127"/>
        <v>0</v>
      </c>
      <c r="W76" s="1">
        <f t="shared" si="98"/>
        <v>0</v>
      </c>
      <c r="X76" s="1">
        <f t="shared" si="99"/>
        <v>0</v>
      </c>
      <c r="Y76" s="92">
        <f t="shared" si="128"/>
        <v>0</v>
      </c>
      <c r="Z76" s="136">
        <f t="shared" si="129"/>
        <v>0</v>
      </c>
      <c r="AA76" s="1">
        <f t="shared" si="130"/>
        <v>0</v>
      </c>
      <c r="AB76" s="1">
        <f t="shared" si="131"/>
        <v>0</v>
      </c>
      <c r="AC76" s="1">
        <f t="shared" si="132"/>
        <v>0</v>
      </c>
      <c r="AD76" s="1">
        <f t="shared" si="133"/>
        <v>0</v>
      </c>
      <c r="AE76" s="1">
        <f t="shared" si="134"/>
        <v>0</v>
      </c>
      <c r="AF76" s="20">
        <f t="shared" si="135"/>
        <v>0</v>
      </c>
      <c r="AG76" s="1">
        <f t="shared" si="136"/>
        <v>0</v>
      </c>
      <c r="AH76" s="92">
        <f t="shared" si="137"/>
        <v>0</v>
      </c>
      <c r="AI76" s="1">
        <f t="shared" si="138"/>
        <v>0</v>
      </c>
      <c r="AJ76" s="1">
        <f t="shared" si="139"/>
        <v>0</v>
      </c>
      <c r="AK76" s="92">
        <f t="shared" si="140"/>
        <v>0</v>
      </c>
      <c r="AL76" s="133">
        <f t="shared" si="141"/>
        <v>0</v>
      </c>
      <c r="AM76" s="134">
        <f t="shared" si="142"/>
        <v>0</v>
      </c>
      <c r="AN76" s="1">
        <f t="shared" si="143"/>
        <v>0</v>
      </c>
      <c r="AO76" s="1">
        <f t="shared" si="100"/>
        <v>0</v>
      </c>
      <c r="AP76" s="1">
        <f t="shared" si="101"/>
        <v>0</v>
      </c>
      <c r="AQ76" s="92">
        <f t="shared" si="144"/>
        <v>0</v>
      </c>
      <c r="AR76" s="136">
        <f t="shared" si="145"/>
        <v>0</v>
      </c>
      <c r="AY76" s="6"/>
      <c r="AZ76" s="6"/>
      <c r="BA76" s="6"/>
      <c r="BB76" s="6"/>
      <c r="BC76" s="6"/>
      <c r="BE76" s="6"/>
      <c r="BF76" s="6"/>
      <c r="BG76" s="6"/>
      <c r="BH76" s="6"/>
      <c r="BI76" s="6"/>
      <c r="BJ76" s="7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61">
        <f t="shared" si="146"/>
        <v>0</v>
      </c>
      <c r="CR76" s="61">
        <f t="shared" si="146"/>
        <v>0</v>
      </c>
      <c r="CS76" s="62">
        <f t="shared" si="147"/>
        <v>0</v>
      </c>
      <c r="CT76" s="61">
        <f t="shared" si="148"/>
        <v>0</v>
      </c>
      <c r="CU76" s="61">
        <f t="shared" si="148"/>
        <v>0</v>
      </c>
      <c r="CV76" s="62">
        <f t="shared" si="149"/>
        <v>0</v>
      </c>
      <c r="CW76" s="62">
        <f t="shared" si="150"/>
        <v>0</v>
      </c>
      <c r="CX76" s="62">
        <f t="shared" si="151"/>
        <v>0</v>
      </c>
      <c r="CY76" s="63">
        <f t="shared" si="152"/>
        <v>0</v>
      </c>
      <c r="CZ76" s="64">
        <f t="shared" si="153"/>
        <v>0</v>
      </c>
      <c r="DA76" s="64">
        <f t="shared" si="153"/>
        <v>0</v>
      </c>
      <c r="DB76" s="62">
        <f t="shared" si="154"/>
        <v>0</v>
      </c>
      <c r="DC76" s="64">
        <f t="shared" si="155"/>
        <v>0</v>
      </c>
      <c r="DD76" s="64">
        <f t="shared" si="155"/>
        <v>0</v>
      </c>
      <c r="DE76" s="62">
        <f t="shared" si="156"/>
        <v>0</v>
      </c>
      <c r="DF76" s="64">
        <f t="shared" si="157"/>
        <v>0</v>
      </c>
      <c r="DG76" s="64">
        <f t="shared" si="157"/>
        <v>0</v>
      </c>
      <c r="DH76" s="62">
        <f t="shared" si="158"/>
        <v>0</v>
      </c>
      <c r="DI76" s="65">
        <f t="shared" si="159"/>
        <v>0</v>
      </c>
      <c r="DJ76" s="65">
        <f t="shared" si="160"/>
        <v>0</v>
      </c>
      <c r="DK76" s="65">
        <f t="shared" si="161"/>
        <v>0</v>
      </c>
      <c r="DL76" s="65">
        <f t="shared" si="162"/>
        <v>0</v>
      </c>
      <c r="DM76" s="65">
        <f t="shared" si="163"/>
        <v>0</v>
      </c>
      <c r="DN76" s="65">
        <f t="shared" si="164"/>
        <v>0</v>
      </c>
      <c r="DO76" s="67"/>
      <c r="DZ76" s="133">
        <f t="shared" si="165"/>
        <v>0</v>
      </c>
      <c r="EA76" s="133">
        <f t="shared" si="166"/>
        <v>0</v>
      </c>
      <c r="EB76" s="133">
        <f t="shared" si="167"/>
        <v>0</v>
      </c>
      <c r="EC76" s="133">
        <f t="shared" si="168"/>
        <v>0</v>
      </c>
      <c r="ED76" s="79"/>
      <c r="EE76" s="79"/>
      <c r="EF76" s="86">
        <f t="shared" si="102"/>
        <v>0</v>
      </c>
      <c r="EG76" s="86">
        <f t="shared" si="103"/>
        <v>0</v>
      </c>
      <c r="EH76" s="86">
        <f t="shared" si="169"/>
        <v>0</v>
      </c>
      <c r="EI76" s="20">
        <f t="shared" si="170"/>
        <v>0</v>
      </c>
      <c r="EJ76" s="20">
        <f t="shared" si="170"/>
        <v>0</v>
      </c>
      <c r="EK76" s="1">
        <f t="shared" si="171"/>
        <v>0</v>
      </c>
      <c r="EL76" s="20">
        <f t="shared" si="172"/>
        <v>0</v>
      </c>
      <c r="EM76" s="20">
        <f t="shared" si="173"/>
        <v>0</v>
      </c>
      <c r="EN76" s="1">
        <f t="shared" si="174"/>
        <v>0</v>
      </c>
      <c r="EO76" s="1">
        <f t="shared" si="104"/>
        <v>0</v>
      </c>
      <c r="EP76" s="1">
        <f t="shared" si="175"/>
        <v>0</v>
      </c>
      <c r="EQ76" s="1">
        <f t="shared" si="105"/>
        <v>0</v>
      </c>
      <c r="ER76" s="20">
        <f t="shared" si="176"/>
        <v>0</v>
      </c>
      <c r="ES76" s="20"/>
      <c r="ET76" s="92">
        <f t="shared" si="106"/>
        <v>0</v>
      </c>
      <c r="EU76" s="1">
        <f t="shared" si="107"/>
        <v>0</v>
      </c>
      <c r="EV76" s="1"/>
      <c r="EW76" s="92">
        <f t="shared" si="108"/>
        <v>0</v>
      </c>
      <c r="EX76" s="133">
        <f>SUM(EP76:EV76)-ET76+EB76+FB76</f>
        <v>0</v>
      </c>
      <c r="EY76" s="134">
        <f t="shared" si="177"/>
        <v>0</v>
      </c>
      <c r="EZ76" s="1"/>
      <c r="FA76" s="1">
        <f t="shared" si="178"/>
        <v>0</v>
      </c>
      <c r="FB76" s="1">
        <f t="shared" si="179"/>
        <v>0</v>
      </c>
      <c r="FC76" s="92">
        <f t="shared" si="180"/>
        <v>0</v>
      </c>
      <c r="FD76" s="136">
        <f t="shared" si="181"/>
        <v>0</v>
      </c>
      <c r="FJ76" s="1">
        <f t="shared" si="182"/>
        <v>0</v>
      </c>
      <c r="FK76" s="1">
        <f t="shared" si="182"/>
        <v>0</v>
      </c>
      <c r="FL76" s="1">
        <f t="shared" si="183"/>
        <v>0</v>
      </c>
      <c r="FM76" s="20">
        <f t="shared" si="184"/>
        <v>0</v>
      </c>
      <c r="FN76" s="20">
        <f t="shared" si="184"/>
        <v>0</v>
      </c>
      <c r="FO76" s="20">
        <f t="shared" si="185"/>
        <v>0</v>
      </c>
      <c r="FP76" s="20">
        <f t="shared" si="186"/>
        <v>0</v>
      </c>
      <c r="FQ76" s="20">
        <f t="shared" si="187"/>
        <v>0</v>
      </c>
      <c r="FR76" s="20">
        <f t="shared" si="188"/>
        <v>0</v>
      </c>
      <c r="FS76" s="138">
        <f t="shared" si="109"/>
        <v>0</v>
      </c>
      <c r="FT76" s="138">
        <f t="shared" si="189"/>
        <v>0</v>
      </c>
      <c r="FU76" s="20">
        <f t="shared" si="110"/>
        <v>0</v>
      </c>
      <c r="FV76" s="138">
        <f t="shared" si="190"/>
        <v>0</v>
      </c>
      <c r="FW76" s="87"/>
      <c r="FX76" s="92">
        <f t="shared" si="111"/>
        <v>0</v>
      </c>
      <c r="FY76" s="1">
        <f t="shared" si="112"/>
        <v>0</v>
      </c>
      <c r="FZ76" s="80"/>
      <c r="GA76" s="92">
        <f t="shared" si="113"/>
        <v>0</v>
      </c>
      <c r="GB76" s="137">
        <f>SUM(FT76:FZ76)-FX76+GF76+EC76</f>
        <v>0</v>
      </c>
      <c r="GC76" s="134">
        <f t="shared" si="191"/>
        <v>0</v>
      </c>
      <c r="GD76" s="1"/>
      <c r="GE76" s="1">
        <f t="shared" si="192"/>
        <v>0</v>
      </c>
      <c r="GF76" s="1">
        <f t="shared" si="193"/>
        <v>0</v>
      </c>
      <c r="GG76" s="92">
        <f t="shared" si="194"/>
        <v>0</v>
      </c>
      <c r="GH76" s="136">
        <f t="shared" si="195"/>
        <v>0</v>
      </c>
    </row>
    <row r="77" spans="9:190" ht="16.5">
      <c r="I77" s="1">
        <f t="shared" si="114"/>
        <v>0</v>
      </c>
      <c r="J77" s="1">
        <f t="shared" si="115"/>
        <v>0</v>
      </c>
      <c r="K77" s="1">
        <f t="shared" si="116"/>
        <v>0</v>
      </c>
      <c r="L77" s="1">
        <f t="shared" si="117"/>
        <v>0</v>
      </c>
      <c r="M77" s="1">
        <f t="shared" si="118"/>
        <v>0</v>
      </c>
      <c r="N77" s="20">
        <f t="shared" si="119"/>
        <v>0</v>
      </c>
      <c r="O77" s="1">
        <f t="shared" si="120"/>
        <v>0</v>
      </c>
      <c r="P77" s="92">
        <f t="shared" si="121"/>
        <v>0</v>
      </c>
      <c r="Q77" s="1">
        <f t="shared" si="122"/>
        <v>0</v>
      </c>
      <c r="R77" s="1">
        <f t="shared" si="123"/>
        <v>0</v>
      </c>
      <c r="S77" s="92">
        <f t="shared" si="124"/>
        <v>0</v>
      </c>
      <c r="T77" s="133">
        <f t="shared" si="125"/>
        <v>0</v>
      </c>
      <c r="U77" s="134">
        <f t="shared" si="126"/>
        <v>0</v>
      </c>
      <c r="V77" s="1">
        <f t="shared" si="127"/>
        <v>0</v>
      </c>
      <c r="W77" s="1">
        <f t="shared" si="98"/>
        <v>0</v>
      </c>
      <c r="X77" s="1">
        <f t="shared" si="99"/>
        <v>0</v>
      </c>
      <c r="Y77" s="92">
        <f t="shared" si="128"/>
        <v>0</v>
      </c>
      <c r="Z77" s="136">
        <f t="shared" si="129"/>
        <v>0</v>
      </c>
      <c r="AA77" s="1">
        <f t="shared" si="130"/>
        <v>0</v>
      </c>
      <c r="AB77" s="1">
        <f t="shared" si="131"/>
        <v>0</v>
      </c>
      <c r="AC77" s="1">
        <f t="shared" si="132"/>
        <v>0</v>
      </c>
      <c r="AD77" s="1">
        <f t="shared" si="133"/>
        <v>0</v>
      </c>
      <c r="AE77" s="1">
        <f t="shared" si="134"/>
        <v>0</v>
      </c>
      <c r="AF77" s="20">
        <f t="shared" si="135"/>
        <v>0</v>
      </c>
      <c r="AG77" s="1">
        <f t="shared" si="136"/>
        <v>0</v>
      </c>
      <c r="AH77" s="92">
        <f t="shared" si="137"/>
        <v>0</v>
      </c>
      <c r="AI77" s="1">
        <f t="shared" si="138"/>
        <v>0</v>
      </c>
      <c r="AJ77" s="1">
        <f t="shared" si="139"/>
        <v>0</v>
      </c>
      <c r="AK77" s="92">
        <f t="shared" si="140"/>
        <v>0</v>
      </c>
      <c r="AL77" s="133">
        <f t="shared" si="141"/>
        <v>0</v>
      </c>
      <c r="AM77" s="134">
        <f t="shared" si="142"/>
        <v>0</v>
      </c>
      <c r="AN77" s="1">
        <f t="shared" si="143"/>
        <v>0</v>
      </c>
      <c r="AO77" s="1">
        <f t="shared" si="100"/>
        <v>0</v>
      </c>
      <c r="AP77" s="1">
        <f t="shared" si="101"/>
        <v>0</v>
      </c>
      <c r="AQ77" s="92">
        <f t="shared" si="144"/>
        <v>0</v>
      </c>
      <c r="AR77" s="136">
        <f t="shared" si="145"/>
        <v>0</v>
      </c>
      <c r="AY77" s="6"/>
      <c r="AZ77" s="6"/>
      <c r="BA77" s="6"/>
      <c r="BB77" s="6"/>
      <c r="BC77" s="6"/>
      <c r="BE77" s="6"/>
      <c r="BF77" s="6"/>
      <c r="BG77" s="6"/>
      <c r="BH77" s="6"/>
      <c r="BI77" s="6"/>
      <c r="BJ77" s="7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61">
        <f t="shared" si="146"/>
        <v>0</v>
      </c>
      <c r="CR77" s="61">
        <f t="shared" si="146"/>
        <v>0</v>
      </c>
      <c r="CS77" s="62">
        <f t="shared" si="147"/>
        <v>0</v>
      </c>
      <c r="CT77" s="61">
        <f t="shared" si="148"/>
        <v>0</v>
      </c>
      <c r="CU77" s="61">
        <f t="shared" si="148"/>
        <v>0</v>
      </c>
      <c r="CV77" s="62">
        <f t="shared" si="149"/>
        <v>0</v>
      </c>
      <c r="CW77" s="62">
        <f t="shared" si="150"/>
        <v>0</v>
      </c>
      <c r="CX77" s="62">
        <f t="shared" si="151"/>
        <v>0</v>
      </c>
      <c r="CY77" s="63">
        <f t="shared" si="152"/>
        <v>0</v>
      </c>
      <c r="CZ77" s="64">
        <f t="shared" si="153"/>
        <v>0</v>
      </c>
      <c r="DA77" s="64">
        <f t="shared" si="153"/>
        <v>0</v>
      </c>
      <c r="DB77" s="62">
        <f t="shared" si="154"/>
        <v>0</v>
      </c>
      <c r="DC77" s="64">
        <f t="shared" si="155"/>
        <v>0</v>
      </c>
      <c r="DD77" s="64">
        <f t="shared" si="155"/>
        <v>0</v>
      </c>
      <c r="DE77" s="62">
        <f t="shared" si="156"/>
        <v>0</v>
      </c>
      <c r="DF77" s="64">
        <f t="shared" si="157"/>
        <v>0</v>
      </c>
      <c r="DG77" s="64">
        <f t="shared" si="157"/>
        <v>0</v>
      </c>
      <c r="DH77" s="62">
        <f t="shared" si="158"/>
        <v>0</v>
      </c>
      <c r="DI77" s="65">
        <f t="shared" si="159"/>
        <v>0</v>
      </c>
      <c r="DJ77" s="65">
        <f t="shared" si="160"/>
        <v>0</v>
      </c>
      <c r="DK77" s="65">
        <f t="shared" si="161"/>
        <v>0</v>
      </c>
      <c r="DL77" s="65">
        <f t="shared" si="162"/>
        <v>0</v>
      </c>
      <c r="DM77" s="65">
        <f t="shared" si="163"/>
        <v>0</v>
      </c>
      <c r="DN77" s="65">
        <f t="shared" si="164"/>
        <v>0</v>
      </c>
      <c r="DO77" s="67"/>
      <c r="DZ77" s="133">
        <f t="shared" si="165"/>
        <v>0</v>
      </c>
      <c r="EA77" s="133">
        <f t="shared" si="166"/>
        <v>0</v>
      </c>
      <c r="EB77" s="133">
        <f t="shared" si="167"/>
        <v>0</v>
      </c>
      <c r="EC77" s="133">
        <f t="shared" si="168"/>
        <v>0</v>
      </c>
      <c r="ED77" s="79"/>
      <c r="EE77" s="79"/>
      <c r="EF77" s="86">
        <f t="shared" si="102"/>
        <v>0</v>
      </c>
      <c r="EG77" s="86">
        <f t="shared" si="103"/>
        <v>0</v>
      </c>
      <c r="EH77" s="86">
        <f t="shared" si="169"/>
        <v>0</v>
      </c>
      <c r="EI77" s="20">
        <f t="shared" si="170"/>
        <v>0</v>
      </c>
      <c r="EJ77" s="20">
        <f t="shared" si="170"/>
        <v>0</v>
      </c>
      <c r="EK77" s="1">
        <f t="shared" si="171"/>
        <v>0</v>
      </c>
      <c r="EL77" s="20">
        <f t="shared" si="172"/>
        <v>0</v>
      </c>
      <c r="EM77" s="20">
        <f t="shared" si="173"/>
        <v>0</v>
      </c>
      <c r="EN77" s="1">
        <f t="shared" si="174"/>
        <v>0</v>
      </c>
      <c r="EO77" s="1">
        <f t="shared" si="104"/>
        <v>0</v>
      </c>
      <c r="EP77" s="1">
        <f t="shared" si="175"/>
        <v>0</v>
      </c>
      <c r="EQ77" s="1">
        <f t="shared" si="105"/>
        <v>0</v>
      </c>
      <c r="ER77" s="20">
        <f t="shared" si="176"/>
        <v>0</v>
      </c>
      <c r="ES77" s="20"/>
      <c r="ET77" s="92">
        <f t="shared" si="106"/>
        <v>0</v>
      </c>
      <c r="EU77" s="1">
        <f t="shared" si="107"/>
        <v>0</v>
      </c>
      <c r="EV77" s="1"/>
      <c r="EW77" s="92">
        <f t="shared" si="108"/>
        <v>0</v>
      </c>
      <c r="EX77" s="133">
        <f>SUM(EP77:EV77)-ET77+EB77+FB77</f>
        <v>0</v>
      </c>
      <c r="EY77" s="134">
        <f t="shared" si="177"/>
        <v>0</v>
      </c>
      <c r="EZ77" s="1"/>
      <c r="FA77" s="1">
        <f t="shared" si="178"/>
        <v>0</v>
      </c>
      <c r="FB77" s="1">
        <f t="shared" si="179"/>
        <v>0</v>
      </c>
      <c r="FC77" s="92">
        <f t="shared" si="180"/>
        <v>0</v>
      </c>
      <c r="FD77" s="136">
        <f t="shared" si="181"/>
        <v>0</v>
      </c>
      <c r="FJ77" s="1">
        <f t="shared" si="182"/>
        <v>0</v>
      </c>
      <c r="FK77" s="1">
        <f t="shared" si="182"/>
        <v>0</v>
      </c>
      <c r="FL77" s="1">
        <f t="shared" si="183"/>
        <v>0</v>
      </c>
      <c r="FM77" s="20">
        <f t="shared" si="184"/>
        <v>0</v>
      </c>
      <c r="FN77" s="20">
        <f t="shared" si="184"/>
        <v>0</v>
      </c>
      <c r="FO77" s="20">
        <f t="shared" si="185"/>
        <v>0</v>
      </c>
      <c r="FP77" s="20">
        <f t="shared" si="186"/>
        <v>0</v>
      </c>
      <c r="FQ77" s="20">
        <f t="shared" si="187"/>
        <v>0</v>
      </c>
      <c r="FR77" s="20">
        <f t="shared" si="188"/>
        <v>0</v>
      </c>
      <c r="FS77" s="138">
        <f t="shared" si="109"/>
        <v>0</v>
      </c>
      <c r="FT77" s="138">
        <f t="shared" si="189"/>
        <v>0</v>
      </c>
      <c r="FU77" s="20">
        <f t="shared" si="110"/>
        <v>0</v>
      </c>
      <c r="FV77" s="138">
        <f t="shared" si="190"/>
        <v>0</v>
      </c>
      <c r="FW77" s="87"/>
      <c r="FX77" s="92">
        <f t="shared" si="111"/>
        <v>0</v>
      </c>
      <c r="FY77" s="1">
        <f t="shared" si="112"/>
        <v>0</v>
      </c>
      <c r="FZ77" s="80"/>
      <c r="GA77" s="92">
        <f t="shared" si="113"/>
        <v>0</v>
      </c>
      <c r="GB77" s="137">
        <f>SUM(FT77:FZ77)-FX77+GF77+EC77</f>
        <v>0</v>
      </c>
      <c r="GC77" s="134">
        <f t="shared" si="191"/>
        <v>0</v>
      </c>
      <c r="GD77" s="1"/>
      <c r="GE77" s="1">
        <f t="shared" si="192"/>
        <v>0</v>
      </c>
      <c r="GF77" s="1">
        <f t="shared" si="193"/>
        <v>0</v>
      </c>
      <c r="GG77" s="92">
        <f t="shared" si="194"/>
        <v>0</v>
      </c>
      <c r="GH77" s="136">
        <f t="shared" si="195"/>
        <v>0</v>
      </c>
    </row>
    <row r="78" spans="9:190" ht="16.5">
      <c r="I78" s="1">
        <f t="shared" si="114"/>
        <v>0</v>
      </c>
      <c r="J78" s="1">
        <f t="shared" si="115"/>
        <v>0</v>
      </c>
      <c r="K78" s="1">
        <f t="shared" si="116"/>
        <v>0</v>
      </c>
      <c r="L78" s="1">
        <f t="shared" si="117"/>
        <v>0</v>
      </c>
      <c r="M78" s="1">
        <f t="shared" si="118"/>
        <v>0</v>
      </c>
      <c r="N78" s="20">
        <f t="shared" si="119"/>
        <v>0</v>
      </c>
      <c r="O78" s="1">
        <f t="shared" si="120"/>
        <v>0</v>
      </c>
      <c r="P78" s="92">
        <f t="shared" si="121"/>
        <v>0</v>
      </c>
      <c r="Q78" s="1">
        <f t="shared" si="122"/>
        <v>0</v>
      </c>
      <c r="R78" s="1">
        <f t="shared" si="123"/>
        <v>0</v>
      </c>
      <c r="S78" s="92">
        <f t="shared" si="124"/>
        <v>0</v>
      </c>
      <c r="T78" s="133">
        <f t="shared" si="125"/>
        <v>0</v>
      </c>
      <c r="U78" s="134">
        <f t="shared" si="126"/>
        <v>0</v>
      </c>
      <c r="V78" s="1">
        <f t="shared" si="127"/>
        <v>0</v>
      </c>
      <c r="W78" s="1">
        <f t="shared" si="98"/>
        <v>0</v>
      </c>
      <c r="X78" s="1">
        <f t="shared" si="99"/>
        <v>0</v>
      </c>
      <c r="Y78" s="92">
        <f t="shared" si="128"/>
        <v>0</v>
      </c>
      <c r="Z78" s="136">
        <f t="shared" si="129"/>
        <v>0</v>
      </c>
      <c r="AA78" s="1">
        <f t="shared" si="130"/>
        <v>0</v>
      </c>
      <c r="AB78" s="1">
        <f t="shared" si="131"/>
        <v>0</v>
      </c>
      <c r="AC78" s="1">
        <f t="shared" si="132"/>
        <v>0</v>
      </c>
      <c r="AD78" s="1">
        <f t="shared" si="133"/>
        <v>0</v>
      </c>
      <c r="AE78" s="1">
        <f t="shared" si="134"/>
        <v>0</v>
      </c>
      <c r="AF78" s="20">
        <f t="shared" si="135"/>
        <v>0</v>
      </c>
      <c r="AG78" s="1">
        <f t="shared" si="136"/>
        <v>0</v>
      </c>
      <c r="AH78" s="92">
        <f t="shared" si="137"/>
        <v>0</v>
      </c>
      <c r="AI78" s="1">
        <f t="shared" si="138"/>
        <v>0</v>
      </c>
      <c r="AJ78" s="1">
        <f t="shared" si="139"/>
        <v>0</v>
      </c>
      <c r="AK78" s="92">
        <f t="shared" si="140"/>
        <v>0</v>
      </c>
      <c r="AL78" s="133">
        <f t="shared" si="141"/>
        <v>0</v>
      </c>
      <c r="AM78" s="134">
        <f t="shared" si="142"/>
        <v>0</v>
      </c>
      <c r="AN78" s="1">
        <f t="shared" si="143"/>
        <v>0</v>
      </c>
      <c r="AO78" s="1">
        <f t="shared" si="100"/>
        <v>0</v>
      </c>
      <c r="AP78" s="1">
        <f t="shared" si="101"/>
        <v>0</v>
      </c>
      <c r="AQ78" s="92">
        <f t="shared" si="144"/>
        <v>0</v>
      </c>
      <c r="AR78" s="136">
        <f t="shared" si="145"/>
        <v>0</v>
      </c>
      <c r="AY78" s="6"/>
      <c r="AZ78" s="6"/>
      <c r="BA78" s="6"/>
      <c r="BB78" s="6"/>
      <c r="BC78" s="6"/>
      <c r="BE78" s="6"/>
      <c r="BF78" s="6"/>
      <c r="BG78" s="6"/>
      <c r="BH78" s="6"/>
      <c r="BI78" s="6"/>
      <c r="BJ78" s="7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61">
        <f t="shared" si="146"/>
        <v>0</v>
      </c>
      <c r="CR78" s="61">
        <f t="shared" si="146"/>
        <v>0</v>
      </c>
      <c r="CS78" s="62">
        <f t="shared" si="147"/>
        <v>0</v>
      </c>
      <c r="CT78" s="61">
        <f t="shared" si="148"/>
        <v>0</v>
      </c>
      <c r="CU78" s="61">
        <f t="shared" si="148"/>
        <v>0</v>
      </c>
      <c r="CV78" s="62">
        <f t="shared" si="149"/>
        <v>0</v>
      </c>
      <c r="CW78" s="62">
        <f t="shared" si="150"/>
        <v>0</v>
      </c>
      <c r="CX78" s="62">
        <f t="shared" si="151"/>
        <v>0</v>
      </c>
      <c r="CY78" s="63">
        <f t="shared" si="152"/>
        <v>0</v>
      </c>
      <c r="CZ78" s="64">
        <f t="shared" si="153"/>
        <v>0</v>
      </c>
      <c r="DA78" s="64">
        <f t="shared" si="153"/>
        <v>0</v>
      </c>
      <c r="DB78" s="62">
        <f t="shared" si="154"/>
        <v>0</v>
      </c>
      <c r="DC78" s="64">
        <f t="shared" si="155"/>
        <v>0</v>
      </c>
      <c r="DD78" s="64">
        <f t="shared" si="155"/>
        <v>0</v>
      </c>
      <c r="DE78" s="62">
        <f t="shared" si="156"/>
        <v>0</v>
      </c>
      <c r="DF78" s="64">
        <f t="shared" si="157"/>
        <v>0</v>
      </c>
      <c r="DG78" s="64">
        <f t="shared" si="157"/>
        <v>0</v>
      </c>
      <c r="DH78" s="62">
        <f t="shared" si="158"/>
        <v>0</v>
      </c>
      <c r="DI78" s="65">
        <f t="shared" si="159"/>
        <v>0</v>
      </c>
      <c r="DJ78" s="65">
        <f t="shared" si="160"/>
        <v>0</v>
      </c>
      <c r="DK78" s="65">
        <f t="shared" si="161"/>
        <v>0</v>
      </c>
      <c r="DL78" s="65">
        <f t="shared" si="162"/>
        <v>0</v>
      </c>
      <c r="DM78" s="65">
        <f t="shared" si="163"/>
        <v>0</v>
      </c>
      <c r="DN78" s="65">
        <f t="shared" si="164"/>
        <v>0</v>
      </c>
      <c r="DO78" s="67"/>
      <c r="DZ78" s="133">
        <f t="shared" si="165"/>
        <v>0</v>
      </c>
      <c r="EA78" s="133">
        <f t="shared" si="166"/>
        <v>0</v>
      </c>
      <c r="EB78" s="133">
        <f t="shared" si="167"/>
        <v>0</v>
      </c>
      <c r="EC78" s="133">
        <f t="shared" si="168"/>
        <v>0</v>
      </c>
      <c r="ED78" s="79"/>
      <c r="EE78" s="79"/>
      <c r="EF78" s="86">
        <f t="shared" si="102"/>
        <v>0</v>
      </c>
      <c r="EG78" s="86">
        <f t="shared" si="103"/>
        <v>0</v>
      </c>
      <c r="EH78" s="86">
        <f t="shared" si="169"/>
        <v>0</v>
      </c>
      <c r="EI78" s="20">
        <f t="shared" si="170"/>
        <v>0</v>
      </c>
      <c r="EJ78" s="20">
        <f t="shared" si="170"/>
        <v>0</v>
      </c>
      <c r="EK78" s="1">
        <f t="shared" si="171"/>
        <v>0</v>
      </c>
      <c r="EL78" s="20">
        <f t="shared" si="172"/>
        <v>0</v>
      </c>
      <c r="EM78" s="20">
        <f t="shared" si="173"/>
        <v>0</v>
      </c>
      <c r="EN78" s="1">
        <f t="shared" si="174"/>
        <v>0</v>
      </c>
      <c r="EO78" s="1">
        <f t="shared" si="104"/>
        <v>0</v>
      </c>
      <c r="EP78" s="1">
        <f t="shared" si="175"/>
        <v>0</v>
      </c>
      <c r="EQ78" s="1">
        <f t="shared" si="105"/>
        <v>0</v>
      </c>
      <c r="ER78" s="20">
        <f t="shared" si="176"/>
        <v>0</v>
      </c>
      <c r="ES78" s="20"/>
      <c r="ET78" s="92">
        <f t="shared" si="106"/>
        <v>0</v>
      </c>
      <c r="EU78" s="1">
        <f t="shared" si="107"/>
        <v>0</v>
      </c>
      <c r="EV78" s="1"/>
      <c r="EW78" s="92">
        <f t="shared" si="108"/>
        <v>0</v>
      </c>
      <c r="EX78" s="133">
        <f>SUM(EP78:EV78)-ET78+EB78+FB78</f>
        <v>0</v>
      </c>
      <c r="EY78" s="134">
        <f t="shared" si="177"/>
        <v>0</v>
      </c>
      <c r="EZ78" s="1"/>
      <c r="FA78" s="1">
        <f t="shared" si="178"/>
        <v>0</v>
      </c>
      <c r="FB78" s="1">
        <f t="shared" si="179"/>
        <v>0</v>
      </c>
      <c r="FC78" s="92">
        <f t="shared" si="180"/>
        <v>0</v>
      </c>
      <c r="FD78" s="136">
        <f t="shared" si="181"/>
        <v>0</v>
      </c>
      <c r="FJ78" s="1">
        <f t="shared" si="182"/>
        <v>0</v>
      </c>
      <c r="FK78" s="1">
        <f t="shared" si="182"/>
        <v>0</v>
      </c>
      <c r="FL78" s="1">
        <f t="shared" si="183"/>
        <v>0</v>
      </c>
      <c r="FM78" s="20">
        <f t="shared" si="184"/>
        <v>0</v>
      </c>
      <c r="FN78" s="20">
        <f t="shared" si="184"/>
        <v>0</v>
      </c>
      <c r="FO78" s="20">
        <f t="shared" si="185"/>
        <v>0</v>
      </c>
      <c r="FP78" s="20">
        <f t="shared" si="186"/>
        <v>0</v>
      </c>
      <c r="FQ78" s="20">
        <f t="shared" si="187"/>
        <v>0</v>
      </c>
      <c r="FR78" s="20">
        <f t="shared" si="188"/>
        <v>0</v>
      </c>
      <c r="FS78" s="138">
        <f t="shared" si="109"/>
        <v>0</v>
      </c>
      <c r="FT78" s="138">
        <f t="shared" si="189"/>
        <v>0</v>
      </c>
      <c r="FU78" s="20">
        <f t="shared" si="110"/>
        <v>0</v>
      </c>
      <c r="FV78" s="138">
        <f t="shared" si="190"/>
        <v>0</v>
      </c>
      <c r="FW78" s="87"/>
      <c r="FX78" s="92">
        <f t="shared" si="111"/>
        <v>0</v>
      </c>
      <c r="FY78" s="1">
        <f t="shared" si="112"/>
        <v>0</v>
      </c>
      <c r="FZ78" s="80"/>
      <c r="GA78" s="92">
        <f t="shared" si="113"/>
        <v>0</v>
      </c>
      <c r="GB78" s="137">
        <f>SUM(FT78:FZ78)-FX78+GF78+EC78</f>
        <v>0</v>
      </c>
      <c r="GC78" s="134">
        <f t="shared" si="191"/>
        <v>0</v>
      </c>
      <c r="GD78" s="1"/>
      <c r="GE78" s="1">
        <f t="shared" si="192"/>
        <v>0</v>
      </c>
      <c r="GF78" s="1">
        <f t="shared" si="193"/>
        <v>0</v>
      </c>
      <c r="GG78" s="92">
        <f t="shared" si="194"/>
        <v>0</v>
      </c>
      <c r="GH78" s="136">
        <f t="shared" si="195"/>
        <v>0</v>
      </c>
    </row>
    <row r="79" spans="9:190" ht="16.5">
      <c r="I79" s="1">
        <f t="shared" si="114"/>
        <v>0</v>
      </c>
      <c r="J79" s="1">
        <f t="shared" si="115"/>
        <v>0</v>
      </c>
      <c r="K79" s="1">
        <f t="shared" si="116"/>
        <v>0</v>
      </c>
      <c r="L79" s="1">
        <f t="shared" si="117"/>
        <v>0</v>
      </c>
      <c r="M79" s="1">
        <f t="shared" si="118"/>
        <v>0</v>
      </c>
      <c r="N79" s="20">
        <f t="shared" si="119"/>
        <v>0</v>
      </c>
      <c r="O79" s="1">
        <f t="shared" si="120"/>
        <v>0</v>
      </c>
      <c r="P79" s="92">
        <f t="shared" si="121"/>
        <v>0</v>
      </c>
      <c r="Q79" s="1">
        <f t="shared" si="122"/>
        <v>0</v>
      </c>
      <c r="R79" s="1">
        <f t="shared" si="123"/>
        <v>0</v>
      </c>
      <c r="S79" s="92">
        <f t="shared" si="124"/>
        <v>0</v>
      </c>
      <c r="T79" s="133">
        <f t="shared" si="125"/>
        <v>0</v>
      </c>
      <c r="U79" s="134">
        <f t="shared" si="126"/>
        <v>0</v>
      </c>
      <c r="V79" s="1">
        <f t="shared" si="127"/>
        <v>0</v>
      </c>
      <c r="W79" s="1">
        <f t="shared" si="98"/>
        <v>0</v>
      </c>
      <c r="X79" s="1">
        <f t="shared" si="99"/>
        <v>0</v>
      </c>
      <c r="Y79" s="92">
        <f t="shared" si="128"/>
        <v>0</v>
      </c>
      <c r="Z79" s="136">
        <f t="shared" si="129"/>
        <v>0</v>
      </c>
      <c r="AA79" s="1">
        <f t="shared" si="130"/>
        <v>0</v>
      </c>
      <c r="AB79" s="1">
        <f t="shared" si="131"/>
        <v>0</v>
      </c>
      <c r="AC79" s="1">
        <f t="shared" si="132"/>
        <v>0</v>
      </c>
      <c r="AD79" s="1">
        <f t="shared" si="133"/>
        <v>0</v>
      </c>
      <c r="AE79" s="1">
        <f t="shared" si="134"/>
        <v>0</v>
      </c>
      <c r="AF79" s="20">
        <f t="shared" si="135"/>
        <v>0</v>
      </c>
      <c r="AG79" s="1">
        <f t="shared" si="136"/>
        <v>0</v>
      </c>
      <c r="AH79" s="92">
        <f t="shared" si="137"/>
        <v>0</v>
      </c>
      <c r="AI79" s="1">
        <f t="shared" si="138"/>
        <v>0</v>
      </c>
      <c r="AJ79" s="1">
        <f t="shared" si="139"/>
        <v>0</v>
      </c>
      <c r="AK79" s="92">
        <f t="shared" si="140"/>
        <v>0</v>
      </c>
      <c r="AL79" s="133">
        <f t="shared" si="141"/>
        <v>0</v>
      </c>
      <c r="AM79" s="134">
        <f t="shared" si="142"/>
        <v>0</v>
      </c>
      <c r="AN79" s="1">
        <f t="shared" si="143"/>
        <v>0</v>
      </c>
      <c r="AO79" s="1">
        <f t="shared" si="100"/>
        <v>0</v>
      </c>
      <c r="AP79" s="1">
        <f t="shared" si="101"/>
        <v>0</v>
      </c>
      <c r="AQ79" s="92">
        <f t="shared" si="144"/>
        <v>0</v>
      </c>
      <c r="AR79" s="136">
        <f t="shared" si="145"/>
        <v>0</v>
      </c>
      <c r="AY79" s="6"/>
      <c r="AZ79" s="6"/>
      <c r="BA79" s="6"/>
      <c r="BB79" s="6"/>
      <c r="BC79" s="6"/>
      <c r="BE79" s="6"/>
      <c r="BF79" s="6"/>
      <c r="BG79" s="6"/>
      <c r="BH79" s="6"/>
      <c r="BI79" s="6"/>
      <c r="BJ79" s="7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61">
        <f t="shared" si="146"/>
        <v>0</v>
      </c>
      <c r="CR79" s="61">
        <f t="shared" si="146"/>
        <v>0</v>
      </c>
      <c r="CS79" s="62">
        <f t="shared" si="147"/>
        <v>0</v>
      </c>
      <c r="CT79" s="61">
        <f t="shared" si="148"/>
        <v>0</v>
      </c>
      <c r="CU79" s="61">
        <f t="shared" si="148"/>
        <v>0</v>
      </c>
      <c r="CV79" s="62">
        <f t="shared" si="149"/>
        <v>0</v>
      </c>
      <c r="CW79" s="62">
        <f t="shared" si="150"/>
        <v>0</v>
      </c>
      <c r="CX79" s="62">
        <f t="shared" si="151"/>
        <v>0</v>
      </c>
      <c r="CY79" s="63">
        <f t="shared" si="152"/>
        <v>0</v>
      </c>
      <c r="CZ79" s="64">
        <f t="shared" si="153"/>
        <v>0</v>
      </c>
      <c r="DA79" s="64">
        <f t="shared" si="153"/>
        <v>0</v>
      </c>
      <c r="DB79" s="62">
        <f t="shared" si="154"/>
        <v>0</v>
      </c>
      <c r="DC79" s="64">
        <f t="shared" si="155"/>
        <v>0</v>
      </c>
      <c r="DD79" s="64">
        <f t="shared" si="155"/>
        <v>0</v>
      </c>
      <c r="DE79" s="62">
        <f t="shared" si="156"/>
        <v>0</v>
      </c>
      <c r="DF79" s="64">
        <f t="shared" si="157"/>
        <v>0</v>
      </c>
      <c r="DG79" s="64">
        <f t="shared" si="157"/>
        <v>0</v>
      </c>
      <c r="DH79" s="62">
        <f t="shared" si="158"/>
        <v>0</v>
      </c>
      <c r="DI79" s="65">
        <f t="shared" si="159"/>
        <v>0</v>
      </c>
      <c r="DJ79" s="65">
        <f t="shared" si="160"/>
        <v>0</v>
      </c>
      <c r="DK79" s="65">
        <f t="shared" si="161"/>
        <v>0</v>
      </c>
      <c r="DL79" s="65">
        <f t="shared" si="162"/>
        <v>0</v>
      </c>
      <c r="DM79" s="65">
        <f t="shared" si="163"/>
        <v>0</v>
      </c>
      <c r="DN79" s="65">
        <f t="shared" si="164"/>
        <v>0</v>
      </c>
      <c r="DO79" s="67"/>
      <c r="DZ79" s="133">
        <f t="shared" si="165"/>
        <v>0</v>
      </c>
      <c r="EA79" s="133">
        <f t="shared" si="166"/>
        <v>0</v>
      </c>
      <c r="EB79" s="133">
        <f t="shared" si="167"/>
        <v>0</v>
      </c>
      <c r="EC79" s="133">
        <f t="shared" si="168"/>
        <v>0</v>
      </c>
      <c r="ED79" s="79"/>
      <c r="EE79" s="79"/>
      <c r="EF79" s="86">
        <f t="shared" si="102"/>
        <v>0</v>
      </c>
      <c r="EG79" s="86">
        <f t="shared" si="103"/>
        <v>0</v>
      </c>
      <c r="EH79" s="86">
        <f t="shared" si="169"/>
        <v>0</v>
      </c>
      <c r="EI79" s="20">
        <f t="shared" si="170"/>
        <v>0</v>
      </c>
      <c r="EJ79" s="20">
        <f t="shared" si="170"/>
        <v>0</v>
      </c>
      <c r="EK79" s="1">
        <f t="shared" si="171"/>
        <v>0</v>
      </c>
      <c r="EL79" s="20">
        <f t="shared" si="172"/>
        <v>0</v>
      </c>
      <c r="EM79" s="20">
        <f t="shared" si="173"/>
        <v>0</v>
      </c>
      <c r="EN79" s="1">
        <f t="shared" si="174"/>
        <v>0</v>
      </c>
      <c r="EO79" s="1">
        <f t="shared" si="104"/>
        <v>0</v>
      </c>
      <c r="EP79" s="1">
        <f t="shared" si="175"/>
        <v>0</v>
      </c>
      <c r="EQ79" s="1">
        <f t="shared" si="105"/>
        <v>0</v>
      </c>
      <c r="ER79" s="20">
        <f t="shared" si="176"/>
        <v>0</v>
      </c>
      <c r="ES79" s="20"/>
      <c r="ET79" s="92">
        <f t="shared" si="106"/>
        <v>0</v>
      </c>
      <c r="EU79" s="1">
        <f t="shared" si="107"/>
        <v>0</v>
      </c>
      <c r="EV79" s="1"/>
      <c r="EW79" s="92">
        <f t="shared" si="108"/>
        <v>0</v>
      </c>
      <c r="EX79" s="133">
        <f>SUM(EP79:EV79)-ET79+EB79+FB79</f>
        <v>0</v>
      </c>
      <c r="EY79" s="134">
        <f t="shared" si="177"/>
        <v>0</v>
      </c>
      <c r="EZ79" s="1"/>
      <c r="FA79" s="1">
        <f t="shared" si="178"/>
        <v>0</v>
      </c>
      <c r="FB79" s="1">
        <f t="shared" si="179"/>
        <v>0</v>
      </c>
      <c r="FC79" s="92">
        <f t="shared" si="180"/>
        <v>0</v>
      </c>
      <c r="FD79" s="136">
        <f t="shared" si="181"/>
        <v>0</v>
      </c>
      <c r="FJ79" s="1">
        <f t="shared" si="182"/>
        <v>0</v>
      </c>
      <c r="FK79" s="1">
        <f t="shared" si="182"/>
        <v>0</v>
      </c>
      <c r="FL79" s="1">
        <f t="shared" si="183"/>
        <v>0</v>
      </c>
      <c r="FM79" s="20">
        <f t="shared" si="184"/>
        <v>0</v>
      </c>
      <c r="FN79" s="20">
        <f t="shared" si="184"/>
        <v>0</v>
      </c>
      <c r="FO79" s="20">
        <f t="shared" si="185"/>
        <v>0</v>
      </c>
      <c r="FP79" s="20">
        <f t="shared" si="186"/>
        <v>0</v>
      </c>
      <c r="FQ79" s="20">
        <f t="shared" si="187"/>
        <v>0</v>
      </c>
      <c r="FR79" s="20">
        <f t="shared" si="188"/>
        <v>0</v>
      </c>
      <c r="FS79" s="138">
        <f t="shared" si="109"/>
        <v>0</v>
      </c>
      <c r="FT79" s="138">
        <f t="shared" si="189"/>
        <v>0</v>
      </c>
      <c r="FU79" s="20">
        <f t="shared" si="110"/>
        <v>0</v>
      </c>
      <c r="FV79" s="138">
        <f t="shared" si="190"/>
        <v>0</v>
      </c>
      <c r="FW79" s="87"/>
      <c r="FX79" s="92">
        <f t="shared" si="111"/>
        <v>0</v>
      </c>
      <c r="FY79" s="1">
        <f t="shared" si="112"/>
        <v>0</v>
      </c>
      <c r="FZ79" s="80"/>
      <c r="GA79" s="92">
        <f t="shared" si="113"/>
        <v>0</v>
      </c>
      <c r="GB79" s="137">
        <f>SUM(FT79:FZ79)-FX79+GF79+EC79</f>
        <v>0</v>
      </c>
      <c r="GC79" s="134">
        <f t="shared" si="191"/>
        <v>0</v>
      </c>
      <c r="GD79" s="1"/>
      <c r="GE79" s="1">
        <f t="shared" si="192"/>
        <v>0</v>
      </c>
      <c r="GF79" s="1">
        <f t="shared" si="193"/>
        <v>0</v>
      </c>
      <c r="GG79" s="92">
        <f t="shared" si="194"/>
        <v>0</v>
      </c>
      <c r="GH79" s="136">
        <f t="shared" si="195"/>
        <v>0</v>
      </c>
    </row>
    <row r="80" spans="9:190" ht="16.5">
      <c r="I80" s="1">
        <f t="shared" si="114"/>
        <v>0</v>
      </c>
      <c r="J80" s="1">
        <f t="shared" si="115"/>
        <v>0</v>
      </c>
      <c r="K80" s="1">
        <f t="shared" si="116"/>
        <v>0</v>
      </c>
      <c r="L80" s="1">
        <f t="shared" si="117"/>
        <v>0</v>
      </c>
      <c r="M80" s="1">
        <f t="shared" si="118"/>
        <v>0</v>
      </c>
      <c r="N80" s="20">
        <f t="shared" si="119"/>
        <v>0</v>
      </c>
      <c r="O80" s="1">
        <f t="shared" si="120"/>
        <v>0</v>
      </c>
      <c r="P80" s="92">
        <f t="shared" si="121"/>
        <v>0</v>
      </c>
      <c r="Q80" s="1">
        <f t="shared" si="122"/>
        <v>0</v>
      </c>
      <c r="R80" s="1">
        <f t="shared" si="123"/>
        <v>0</v>
      </c>
      <c r="S80" s="92">
        <f t="shared" si="124"/>
        <v>0</v>
      </c>
      <c r="T80" s="133">
        <f t="shared" si="125"/>
        <v>0</v>
      </c>
      <c r="U80" s="134">
        <f t="shared" si="126"/>
        <v>0</v>
      </c>
      <c r="V80" s="1">
        <f t="shared" si="127"/>
        <v>0</v>
      </c>
      <c r="W80" s="1">
        <f t="shared" si="98"/>
        <v>0</v>
      </c>
      <c r="X80" s="1">
        <f t="shared" si="99"/>
        <v>0</v>
      </c>
      <c r="Y80" s="92">
        <f t="shared" si="128"/>
        <v>0</v>
      </c>
      <c r="Z80" s="136">
        <f t="shared" si="129"/>
        <v>0</v>
      </c>
      <c r="AA80" s="1">
        <f t="shared" si="130"/>
        <v>0</v>
      </c>
      <c r="AB80" s="1">
        <f t="shared" si="131"/>
        <v>0</v>
      </c>
      <c r="AC80" s="1">
        <f t="shared" si="132"/>
        <v>0</v>
      </c>
      <c r="AD80" s="1">
        <f t="shared" si="133"/>
        <v>0</v>
      </c>
      <c r="AE80" s="1">
        <f t="shared" si="134"/>
        <v>0</v>
      </c>
      <c r="AF80" s="20">
        <f t="shared" si="135"/>
        <v>0</v>
      </c>
      <c r="AG80" s="1">
        <f t="shared" si="136"/>
        <v>0</v>
      </c>
      <c r="AH80" s="92">
        <f t="shared" si="137"/>
        <v>0</v>
      </c>
      <c r="AI80" s="1">
        <f t="shared" si="138"/>
        <v>0</v>
      </c>
      <c r="AJ80" s="1">
        <f t="shared" si="139"/>
        <v>0</v>
      </c>
      <c r="AK80" s="92">
        <f t="shared" si="140"/>
        <v>0</v>
      </c>
      <c r="AL80" s="133">
        <f t="shared" si="141"/>
        <v>0</v>
      </c>
      <c r="AM80" s="134">
        <f t="shared" si="142"/>
        <v>0</v>
      </c>
      <c r="AN80" s="1">
        <f t="shared" si="143"/>
        <v>0</v>
      </c>
      <c r="AO80" s="1">
        <f t="shared" si="100"/>
        <v>0</v>
      </c>
      <c r="AP80" s="1">
        <f t="shared" si="101"/>
        <v>0</v>
      </c>
      <c r="AQ80" s="92">
        <f t="shared" si="144"/>
        <v>0</v>
      </c>
      <c r="AR80" s="136">
        <f t="shared" si="145"/>
        <v>0</v>
      </c>
      <c r="AY80" s="6"/>
      <c r="AZ80" s="6"/>
      <c r="BA80" s="6"/>
      <c r="BB80" s="6"/>
      <c r="BC80" s="6"/>
      <c r="BE80" s="6"/>
      <c r="BF80" s="6"/>
      <c r="BG80" s="6"/>
      <c r="BH80" s="6"/>
      <c r="BI80" s="6"/>
      <c r="BJ80" s="7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61">
        <f t="shared" si="146"/>
        <v>0</v>
      </c>
      <c r="CR80" s="61">
        <f t="shared" si="146"/>
        <v>0</v>
      </c>
      <c r="CS80" s="62">
        <f t="shared" si="147"/>
        <v>0</v>
      </c>
      <c r="CT80" s="61">
        <f t="shared" si="148"/>
        <v>0</v>
      </c>
      <c r="CU80" s="61">
        <f t="shared" si="148"/>
        <v>0</v>
      </c>
      <c r="CV80" s="62">
        <f t="shared" si="149"/>
        <v>0</v>
      </c>
      <c r="CW80" s="62">
        <f t="shared" si="150"/>
        <v>0</v>
      </c>
      <c r="CX80" s="62">
        <f t="shared" si="151"/>
        <v>0</v>
      </c>
      <c r="CY80" s="63">
        <f t="shared" si="152"/>
        <v>0</v>
      </c>
      <c r="CZ80" s="64">
        <f t="shared" si="153"/>
        <v>0</v>
      </c>
      <c r="DA80" s="64">
        <f t="shared" si="153"/>
        <v>0</v>
      </c>
      <c r="DB80" s="62">
        <f t="shared" si="154"/>
        <v>0</v>
      </c>
      <c r="DC80" s="64">
        <f t="shared" si="155"/>
        <v>0</v>
      </c>
      <c r="DD80" s="64">
        <f t="shared" si="155"/>
        <v>0</v>
      </c>
      <c r="DE80" s="62">
        <f t="shared" si="156"/>
        <v>0</v>
      </c>
      <c r="DF80" s="64">
        <f t="shared" si="157"/>
        <v>0</v>
      </c>
      <c r="DG80" s="64">
        <f t="shared" si="157"/>
        <v>0</v>
      </c>
      <c r="DH80" s="62">
        <f t="shared" si="158"/>
        <v>0</v>
      </c>
      <c r="DI80" s="65">
        <f t="shared" si="159"/>
        <v>0</v>
      </c>
      <c r="DJ80" s="65">
        <f t="shared" si="160"/>
        <v>0</v>
      </c>
      <c r="DK80" s="65">
        <f t="shared" si="161"/>
        <v>0</v>
      </c>
      <c r="DL80" s="65">
        <f t="shared" si="162"/>
        <v>0</v>
      </c>
      <c r="DM80" s="65">
        <f t="shared" si="163"/>
        <v>0</v>
      </c>
      <c r="DN80" s="65">
        <f t="shared" si="164"/>
        <v>0</v>
      </c>
      <c r="DO80" s="67"/>
      <c r="DZ80" s="133">
        <f t="shared" si="165"/>
        <v>0</v>
      </c>
      <c r="EA80" s="133">
        <f t="shared" si="166"/>
        <v>0</v>
      </c>
      <c r="EB80" s="133">
        <f t="shared" si="167"/>
        <v>0</v>
      </c>
      <c r="EC80" s="133">
        <f t="shared" si="168"/>
        <v>0</v>
      </c>
      <c r="ED80" s="79"/>
      <c r="EE80" s="79"/>
      <c r="EF80" s="86">
        <f t="shared" si="102"/>
        <v>0</v>
      </c>
      <c r="EG80" s="86">
        <f t="shared" si="103"/>
        <v>0</v>
      </c>
      <c r="EH80" s="86">
        <f t="shared" si="169"/>
        <v>0</v>
      </c>
      <c r="EI80" s="20">
        <f t="shared" si="170"/>
        <v>0</v>
      </c>
      <c r="EJ80" s="20">
        <f t="shared" si="170"/>
        <v>0</v>
      </c>
      <c r="EK80" s="1">
        <f t="shared" si="171"/>
        <v>0</v>
      </c>
      <c r="EL80" s="20">
        <f t="shared" si="172"/>
        <v>0</v>
      </c>
      <c r="EM80" s="20">
        <f t="shared" si="173"/>
        <v>0</v>
      </c>
      <c r="EN80" s="1">
        <f t="shared" si="174"/>
        <v>0</v>
      </c>
      <c r="EO80" s="1">
        <f t="shared" si="104"/>
        <v>0</v>
      </c>
      <c r="EP80" s="1">
        <f t="shared" si="175"/>
        <v>0</v>
      </c>
      <c r="EQ80" s="1">
        <f t="shared" si="105"/>
        <v>0</v>
      </c>
      <c r="ER80" s="20">
        <f t="shared" si="176"/>
        <v>0</v>
      </c>
      <c r="ES80" s="20"/>
      <c r="ET80" s="92">
        <f t="shared" si="106"/>
        <v>0</v>
      </c>
      <c r="EU80" s="1">
        <f t="shared" si="107"/>
        <v>0</v>
      </c>
      <c r="EV80" s="1"/>
      <c r="EW80" s="92">
        <f t="shared" si="108"/>
        <v>0</v>
      </c>
      <c r="EX80" s="133">
        <f>SUM(EP80:EV80)-ET80+EB80+FB80</f>
        <v>0</v>
      </c>
      <c r="EY80" s="134">
        <f t="shared" si="177"/>
        <v>0</v>
      </c>
      <c r="EZ80" s="1"/>
      <c r="FA80" s="1">
        <f t="shared" si="178"/>
        <v>0</v>
      </c>
      <c r="FB80" s="1">
        <f t="shared" si="179"/>
        <v>0</v>
      </c>
      <c r="FC80" s="92">
        <f t="shared" si="180"/>
        <v>0</v>
      </c>
      <c r="FD80" s="136">
        <f t="shared" si="181"/>
        <v>0</v>
      </c>
      <c r="FJ80" s="1">
        <f t="shared" si="182"/>
        <v>0</v>
      </c>
      <c r="FK80" s="1">
        <f t="shared" si="182"/>
        <v>0</v>
      </c>
      <c r="FL80" s="1">
        <f t="shared" si="183"/>
        <v>0</v>
      </c>
      <c r="FM80" s="20">
        <f t="shared" si="184"/>
        <v>0</v>
      </c>
      <c r="FN80" s="20">
        <f t="shared" si="184"/>
        <v>0</v>
      </c>
      <c r="FO80" s="20">
        <f t="shared" si="185"/>
        <v>0</v>
      </c>
      <c r="FP80" s="20">
        <f t="shared" si="186"/>
        <v>0</v>
      </c>
      <c r="FQ80" s="20">
        <f t="shared" si="187"/>
        <v>0</v>
      </c>
      <c r="FR80" s="20">
        <f t="shared" si="188"/>
        <v>0</v>
      </c>
      <c r="FS80" s="138">
        <f t="shared" si="109"/>
        <v>0</v>
      </c>
      <c r="FT80" s="138">
        <f t="shared" si="189"/>
        <v>0</v>
      </c>
      <c r="FU80" s="20">
        <f t="shared" si="110"/>
        <v>0</v>
      </c>
      <c r="FV80" s="138">
        <f t="shared" si="190"/>
        <v>0</v>
      </c>
      <c r="FW80" s="87"/>
      <c r="FX80" s="92">
        <f t="shared" si="111"/>
        <v>0</v>
      </c>
      <c r="FY80" s="1">
        <f t="shared" si="112"/>
        <v>0</v>
      </c>
      <c r="FZ80" s="80"/>
      <c r="GA80" s="92">
        <f t="shared" si="113"/>
        <v>0</v>
      </c>
      <c r="GB80" s="137">
        <f>SUM(FT80:FZ80)-FX80+GF80+EC80</f>
        <v>0</v>
      </c>
      <c r="GC80" s="134">
        <f t="shared" si="191"/>
        <v>0</v>
      </c>
      <c r="GD80" s="1"/>
      <c r="GE80" s="1">
        <f t="shared" si="192"/>
        <v>0</v>
      </c>
      <c r="GF80" s="1">
        <f t="shared" si="193"/>
        <v>0</v>
      </c>
      <c r="GG80" s="92">
        <f t="shared" si="194"/>
        <v>0</v>
      </c>
      <c r="GH80" s="136">
        <f t="shared" si="195"/>
        <v>0</v>
      </c>
    </row>
    <row r="81" spans="9:190" ht="16.5">
      <c r="I81" s="1">
        <f t="shared" si="114"/>
        <v>0</v>
      </c>
      <c r="J81" s="1">
        <f t="shared" si="115"/>
        <v>0</v>
      </c>
      <c r="K81" s="1">
        <f t="shared" si="116"/>
        <v>0</v>
      </c>
      <c r="L81" s="1">
        <f t="shared" si="117"/>
        <v>0</v>
      </c>
      <c r="M81" s="1">
        <f t="shared" si="118"/>
        <v>0</v>
      </c>
      <c r="N81" s="20">
        <f t="shared" si="119"/>
        <v>0</v>
      </c>
      <c r="O81" s="1">
        <f t="shared" si="120"/>
        <v>0</v>
      </c>
      <c r="P81" s="92">
        <f t="shared" si="121"/>
        <v>0</v>
      </c>
      <c r="Q81" s="1">
        <f t="shared" si="122"/>
        <v>0</v>
      </c>
      <c r="R81" s="1">
        <f t="shared" si="123"/>
        <v>0</v>
      </c>
      <c r="S81" s="92">
        <f t="shared" si="124"/>
        <v>0</v>
      </c>
      <c r="T81" s="133">
        <f t="shared" si="125"/>
        <v>0</v>
      </c>
      <c r="U81" s="134">
        <f t="shared" si="126"/>
        <v>0</v>
      </c>
      <c r="V81" s="1">
        <f t="shared" si="127"/>
        <v>0</v>
      </c>
      <c r="W81" s="1">
        <f t="shared" si="98"/>
        <v>0</v>
      </c>
      <c r="X81" s="1">
        <f t="shared" si="99"/>
        <v>0</v>
      </c>
      <c r="Y81" s="92">
        <f t="shared" si="128"/>
        <v>0</v>
      </c>
      <c r="Z81" s="136">
        <f t="shared" si="129"/>
        <v>0</v>
      </c>
      <c r="AA81" s="1">
        <f t="shared" si="130"/>
        <v>0</v>
      </c>
      <c r="AB81" s="1">
        <f t="shared" si="131"/>
        <v>0</v>
      </c>
      <c r="AC81" s="1">
        <f t="shared" si="132"/>
        <v>0</v>
      </c>
      <c r="AD81" s="1">
        <f t="shared" si="133"/>
        <v>0</v>
      </c>
      <c r="AE81" s="1">
        <f t="shared" si="134"/>
        <v>0</v>
      </c>
      <c r="AF81" s="20">
        <f t="shared" si="135"/>
        <v>0</v>
      </c>
      <c r="AG81" s="1">
        <f t="shared" si="136"/>
        <v>0</v>
      </c>
      <c r="AH81" s="92">
        <f t="shared" si="137"/>
        <v>0</v>
      </c>
      <c r="AI81" s="1">
        <f t="shared" si="138"/>
        <v>0</v>
      </c>
      <c r="AJ81" s="1">
        <f t="shared" si="139"/>
        <v>0</v>
      </c>
      <c r="AK81" s="92">
        <f t="shared" si="140"/>
        <v>0</v>
      </c>
      <c r="AL81" s="133">
        <f t="shared" si="141"/>
        <v>0</v>
      </c>
      <c r="AM81" s="134">
        <f t="shared" si="142"/>
        <v>0</v>
      </c>
      <c r="AN81" s="1">
        <f t="shared" si="143"/>
        <v>0</v>
      </c>
      <c r="AO81" s="1">
        <f t="shared" si="100"/>
        <v>0</v>
      </c>
      <c r="AP81" s="1">
        <f t="shared" si="101"/>
        <v>0</v>
      </c>
      <c r="AQ81" s="92">
        <f t="shared" si="144"/>
        <v>0</v>
      </c>
      <c r="AR81" s="136">
        <f t="shared" si="145"/>
        <v>0</v>
      </c>
      <c r="AY81" s="6"/>
      <c r="AZ81" s="6"/>
      <c r="BA81" s="6"/>
      <c r="BB81" s="6"/>
      <c r="BC81" s="6"/>
      <c r="BE81" s="6"/>
      <c r="BF81" s="6"/>
      <c r="BG81" s="6"/>
      <c r="BH81" s="6"/>
      <c r="BI81" s="6"/>
      <c r="BJ81" s="7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61">
        <f t="shared" si="146"/>
        <v>0</v>
      </c>
      <c r="CR81" s="61">
        <f t="shared" si="146"/>
        <v>0</v>
      </c>
      <c r="CS81" s="62">
        <f t="shared" si="147"/>
        <v>0</v>
      </c>
      <c r="CT81" s="61">
        <f t="shared" si="148"/>
        <v>0</v>
      </c>
      <c r="CU81" s="61">
        <f t="shared" si="148"/>
        <v>0</v>
      </c>
      <c r="CV81" s="62">
        <f t="shared" si="149"/>
        <v>0</v>
      </c>
      <c r="CW81" s="62">
        <f t="shared" si="150"/>
        <v>0</v>
      </c>
      <c r="CX81" s="62">
        <f t="shared" si="151"/>
        <v>0</v>
      </c>
      <c r="CY81" s="63">
        <f t="shared" si="152"/>
        <v>0</v>
      </c>
      <c r="CZ81" s="64">
        <f t="shared" si="153"/>
        <v>0</v>
      </c>
      <c r="DA81" s="64">
        <f t="shared" si="153"/>
        <v>0</v>
      </c>
      <c r="DB81" s="62">
        <f t="shared" si="154"/>
        <v>0</v>
      </c>
      <c r="DC81" s="64">
        <f t="shared" si="155"/>
        <v>0</v>
      </c>
      <c r="DD81" s="64">
        <f t="shared" si="155"/>
        <v>0</v>
      </c>
      <c r="DE81" s="62">
        <f t="shared" si="156"/>
        <v>0</v>
      </c>
      <c r="DF81" s="64">
        <f t="shared" si="157"/>
        <v>0</v>
      </c>
      <c r="DG81" s="64">
        <f t="shared" si="157"/>
        <v>0</v>
      </c>
      <c r="DH81" s="62">
        <f t="shared" si="158"/>
        <v>0</v>
      </c>
      <c r="DI81" s="65">
        <f t="shared" si="159"/>
        <v>0</v>
      </c>
      <c r="DJ81" s="65">
        <f t="shared" si="160"/>
        <v>0</v>
      </c>
      <c r="DK81" s="65">
        <f t="shared" si="161"/>
        <v>0</v>
      </c>
      <c r="DL81" s="65">
        <f t="shared" si="162"/>
        <v>0</v>
      </c>
      <c r="DM81" s="65">
        <f t="shared" si="163"/>
        <v>0</v>
      </c>
      <c r="DN81" s="65">
        <f t="shared" si="164"/>
        <v>0</v>
      </c>
      <c r="DO81" s="67"/>
      <c r="DZ81" s="133">
        <f t="shared" si="165"/>
        <v>0</v>
      </c>
      <c r="EA81" s="133">
        <f t="shared" si="166"/>
        <v>0</v>
      </c>
      <c r="EB81" s="133">
        <f t="shared" si="167"/>
        <v>0</v>
      </c>
      <c r="EC81" s="133">
        <f t="shared" si="168"/>
        <v>0</v>
      </c>
      <c r="ED81" s="79"/>
      <c r="EE81" s="79"/>
      <c r="EF81" s="86">
        <f t="shared" si="102"/>
        <v>0</v>
      </c>
      <c r="EG81" s="86">
        <f t="shared" si="103"/>
        <v>0</v>
      </c>
      <c r="EH81" s="86">
        <f t="shared" si="169"/>
        <v>0</v>
      </c>
      <c r="EI81" s="20">
        <f t="shared" si="170"/>
        <v>0</v>
      </c>
      <c r="EJ81" s="20">
        <f t="shared" si="170"/>
        <v>0</v>
      </c>
      <c r="EK81" s="1">
        <f t="shared" si="171"/>
        <v>0</v>
      </c>
      <c r="EL81" s="20">
        <f t="shared" si="172"/>
        <v>0</v>
      </c>
      <c r="EM81" s="20">
        <f t="shared" si="173"/>
        <v>0</v>
      </c>
      <c r="EN81" s="1">
        <f t="shared" si="174"/>
        <v>0</v>
      </c>
      <c r="EO81" s="1">
        <f t="shared" si="104"/>
        <v>0</v>
      </c>
      <c r="EP81" s="1">
        <f t="shared" si="175"/>
        <v>0</v>
      </c>
      <c r="EQ81" s="1">
        <f t="shared" si="105"/>
        <v>0</v>
      </c>
      <c r="ER81" s="20">
        <f t="shared" si="176"/>
        <v>0</v>
      </c>
      <c r="ES81" s="20"/>
      <c r="ET81" s="92">
        <f t="shared" si="106"/>
        <v>0</v>
      </c>
      <c r="EU81" s="1">
        <f t="shared" si="107"/>
        <v>0</v>
      </c>
      <c r="EV81" s="1"/>
      <c r="EW81" s="92">
        <f t="shared" si="108"/>
        <v>0</v>
      </c>
      <c r="EX81" s="133">
        <f>SUM(EP81:EV81)-ET81+EB81+FB81</f>
        <v>0</v>
      </c>
      <c r="EY81" s="134">
        <f t="shared" si="177"/>
        <v>0</v>
      </c>
      <c r="EZ81" s="1"/>
      <c r="FA81" s="1">
        <f t="shared" si="178"/>
        <v>0</v>
      </c>
      <c r="FB81" s="1">
        <f t="shared" si="179"/>
        <v>0</v>
      </c>
      <c r="FC81" s="92">
        <f t="shared" si="180"/>
        <v>0</v>
      </c>
      <c r="FD81" s="136">
        <f t="shared" si="181"/>
        <v>0</v>
      </c>
      <c r="FJ81" s="1">
        <f t="shared" si="182"/>
        <v>0</v>
      </c>
      <c r="FK81" s="1">
        <f t="shared" si="182"/>
        <v>0</v>
      </c>
      <c r="FL81" s="1">
        <f t="shared" si="183"/>
        <v>0</v>
      </c>
      <c r="FM81" s="20">
        <f t="shared" si="184"/>
        <v>0</v>
      </c>
      <c r="FN81" s="20">
        <f t="shared" si="184"/>
        <v>0</v>
      </c>
      <c r="FO81" s="20">
        <f t="shared" si="185"/>
        <v>0</v>
      </c>
      <c r="FP81" s="20">
        <f t="shared" si="186"/>
        <v>0</v>
      </c>
      <c r="FQ81" s="20">
        <f t="shared" si="187"/>
        <v>0</v>
      </c>
      <c r="FR81" s="20">
        <f t="shared" si="188"/>
        <v>0</v>
      </c>
      <c r="FS81" s="138">
        <f t="shared" si="109"/>
        <v>0</v>
      </c>
      <c r="FT81" s="138">
        <f t="shared" si="189"/>
        <v>0</v>
      </c>
      <c r="FU81" s="20">
        <f t="shared" si="110"/>
        <v>0</v>
      </c>
      <c r="FV81" s="138">
        <f t="shared" si="190"/>
        <v>0</v>
      </c>
      <c r="FW81" s="87"/>
      <c r="FX81" s="92">
        <f t="shared" si="111"/>
        <v>0</v>
      </c>
      <c r="FY81" s="1">
        <f t="shared" si="112"/>
        <v>0</v>
      </c>
      <c r="FZ81" s="80"/>
      <c r="GA81" s="92">
        <f t="shared" si="113"/>
        <v>0</v>
      </c>
      <c r="GB81" s="137">
        <f>SUM(FT81:FZ81)-FX81+GF81+EC81</f>
        <v>0</v>
      </c>
      <c r="GC81" s="134">
        <f t="shared" si="191"/>
        <v>0</v>
      </c>
      <c r="GD81" s="1"/>
      <c r="GE81" s="1">
        <f t="shared" si="192"/>
        <v>0</v>
      </c>
      <c r="GF81" s="1">
        <f t="shared" si="193"/>
        <v>0</v>
      </c>
      <c r="GG81" s="92">
        <f t="shared" si="194"/>
        <v>0</v>
      </c>
      <c r="GH81" s="136">
        <f t="shared" si="195"/>
        <v>0</v>
      </c>
    </row>
    <row r="82" spans="9:190" ht="16.5">
      <c r="I82" s="1">
        <f t="shared" si="114"/>
        <v>0</v>
      </c>
      <c r="J82" s="1">
        <f t="shared" si="115"/>
        <v>0</v>
      </c>
      <c r="K82" s="1">
        <f t="shared" si="116"/>
        <v>0</v>
      </c>
      <c r="L82" s="1">
        <f t="shared" si="117"/>
        <v>0</v>
      </c>
      <c r="M82" s="1">
        <f t="shared" si="118"/>
        <v>0</v>
      </c>
      <c r="N82" s="20">
        <f t="shared" si="119"/>
        <v>0</v>
      </c>
      <c r="O82" s="1">
        <f t="shared" si="120"/>
        <v>0</v>
      </c>
      <c r="P82" s="92">
        <f t="shared" si="121"/>
        <v>0</v>
      </c>
      <c r="Q82" s="1">
        <f t="shared" si="122"/>
        <v>0</v>
      </c>
      <c r="R82" s="1">
        <f t="shared" si="123"/>
        <v>0</v>
      </c>
      <c r="S82" s="92">
        <f t="shared" si="124"/>
        <v>0</v>
      </c>
      <c r="T82" s="133">
        <f t="shared" si="125"/>
        <v>0</v>
      </c>
      <c r="U82" s="134">
        <f t="shared" si="126"/>
        <v>0</v>
      </c>
      <c r="V82" s="1">
        <f t="shared" si="127"/>
        <v>0</v>
      </c>
      <c r="W82" s="1">
        <f t="shared" si="98"/>
        <v>0</v>
      </c>
      <c r="X82" s="1">
        <f t="shared" si="99"/>
        <v>0</v>
      </c>
      <c r="Y82" s="92">
        <f t="shared" si="128"/>
        <v>0</v>
      </c>
      <c r="Z82" s="136">
        <f t="shared" si="129"/>
        <v>0</v>
      </c>
      <c r="AA82" s="1">
        <f t="shared" si="130"/>
        <v>0</v>
      </c>
      <c r="AB82" s="1">
        <f t="shared" si="131"/>
        <v>0</v>
      </c>
      <c r="AC82" s="1">
        <f t="shared" si="132"/>
        <v>0</v>
      </c>
      <c r="AD82" s="1">
        <f t="shared" si="133"/>
        <v>0</v>
      </c>
      <c r="AE82" s="1">
        <f t="shared" si="134"/>
        <v>0</v>
      </c>
      <c r="AF82" s="20">
        <f t="shared" si="135"/>
        <v>0</v>
      </c>
      <c r="AG82" s="1">
        <f t="shared" si="136"/>
        <v>0</v>
      </c>
      <c r="AH82" s="92">
        <f t="shared" si="137"/>
        <v>0</v>
      </c>
      <c r="AI82" s="1">
        <f t="shared" si="138"/>
        <v>0</v>
      </c>
      <c r="AJ82" s="1">
        <f t="shared" si="139"/>
        <v>0</v>
      </c>
      <c r="AK82" s="92">
        <f t="shared" si="140"/>
        <v>0</v>
      </c>
      <c r="AL82" s="133">
        <f t="shared" si="141"/>
        <v>0</v>
      </c>
      <c r="AM82" s="134">
        <f t="shared" si="142"/>
        <v>0</v>
      </c>
      <c r="AN82" s="1">
        <f t="shared" si="143"/>
        <v>0</v>
      </c>
      <c r="AO82" s="1">
        <f t="shared" si="100"/>
        <v>0</v>
      </c>
      <c r="AP82" s="1">
        <f t="shared" si="101"/>
        <v>0</v>
      </c>
      <c r="AQ82" s="92">
        <f t="shared" si="144"/>
        <v>0</v>
      </c>
      <c r="AR82" s="136">
        <f t="shared" si="145"/>
        <v>0</v>
      </c>
      <c r="AY82" s="6"/>
      <c r="AZ82" s="6"/>
      <c r="BA82" s="6"/>
      <c r="BB82" s="6"/>
      <c r="BC82" s="6"/>
      <c r="BE82" s="6"/>
      <c r="BF82" s="6"/>
      <c r="BG82" s="6"/>
      <c r="BH82" s="6"/>
      <c r="BI82" s="6"/>
      <c r="BJ82" s="7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61">
        <f t="shared" si="146"/>
        <v>0</v>
      </c>
      <c r="CR82" s="61">
        <f t="shared" si="146"/>
        <v>0</v>
      </c>
      <c r="CS82" s="62">
        <f t="shared" si="147"/>
        <v>0</v>
      </c>
      <c r="CT82" s="61">
        <f t="shared" si="148"/>
        <v>0</v>
      </c>
      <c r="CU82" s="61">
        <f t="shared" si="148"/>
        <v>0</v>
      </c>
      <c r="CV82" s="62">
        <f t="shared" si="149"/>
        <v>0</v>
      </c>
      <c r="CW82" s="62">
        <f t="shared" si="150"/>
        <v>0</v>
      </c>
      <c r="CX82" s="62">
        <f t="shared" si="151"/>
        <v>0</v>
      </c>
      <c r="CY82" s="63">
        <f t="shared" si="152"/>
        <v>0</v>
      </c>
      <c r="CZ82" s="64">
        <f t="shared" si="153"/>
        <v>0</v>
      </c>
      <c r="DA82" s="64">
        <f t="shared" si="153"/>
        <v>0</v>
      </c>
      <c r="DB82" s="62">
        <f t="shared" si="154"/>
        <v>0</v>
      </c>
      <c r="DC82" s="64">
        <f t="shared" si="155"/>
        <v>0</v>
      </c>
      <c r="DD82" s="64">
        <f t="shared" si="155"/>
        <v>0</v>
      </c>
      <c r="DE82" s="62">
        <f t="shared" si="156"/>
        <v>0</v>
      </c>
      <c r="DF82" s="64">
        <f t="shared" si="157"/>
        <v>0</v>
      </c>
      <c r="DG82" s="64">
        <f t="shared" si="157"/>
        <v>0</v>
      </c>
      <c r="DH82" s="62">
        <f t="shared" si="158"/>
        <v>0</v>
      </c>
      <c r="DI82" s="65">
        <f t="shared" si="159"/>
        <v>0</v>
      </c>
      <c r="DJ82" s="65">
        <f t="shared" si="160"/>
        <v>0</v>
      </c>
      <c r="DK82" s="65">
        <f t="shared" si="161"/>
        <v>0</v>
      </c>
      <c r="DL82" s="65">
        <f t="shared" si="162"/>
        <v>0</v>
      </c>
      <c r="DM82" s="65">
        <f t="shared" si="163"/>
        <v>0</v>
      </c>
      <c r="DN82" s="65">
        <f t="shared" si="164"/>
        <v>0</v>
      </c>
      <c r="DO82" s="67"/>
      <c r="DZ82" s="133">
        <f t="shared" si="165"/>
        <v>0</v>
      </c>
      <c r="EA82" s="133">
        <f t="shared" si="166"/>
        <v>0</v>
      </c>
      <c r="EB82" s="133">
        <f t="shared" si="167"/>
        <v>0</v>
      </c>
      <c r="EC82" s="133">
        <f t="shared" si="168"/>
        <v>0</v>
      </c>
      <c r="ED82" s="79"/>
      <c r="EE82" s="79"/>
      <c r="EF82" s="86">
        <f t="shared" si="102"/>
        <v>0</v>
      </c>
      <c r="EG82" s="86">
        <f t="shared" si="103"/>
        <v>0</v>
      </c>
      <c r="EH82" s="86">
        <f t="shared" si="169"/>
        <v>0</v>
      </c>
      <c r="EI82" s="20">
        <f t="shared" si="170"/>
        <v>0</v>
      </c>
      <c r="EJ82" s="20">
        <f t="shared" si="170"/>
        <v>0</v>
      </c>
      <c r="EK82" s="1">
        <f t="shared" si="171"/>
        <v>0</v>
      </c>
      <c r="EL82" s="20">
        <f t="shared" si="172"/>
        <v>0</v>
      </c>
      <c r="EM82" s="20">
        <f t="shared" si="173"/>
        <v>0</v>
      </c>
      <c r="EN82" s="1">
        <f t="shared" si="174"/>
        <v>0</v>
      </c>
      <c r="EO82" s="1">
        <f t="shared" si="104"/>
        <v>0</v>
      </c>
      <c r="EP82" s="1">
        <f t="shared" si="175"/>
        <v>0</v>
      </c>
      <c r="EQ82" s="1">
        <f t="shared" si="105"/>
        <v>0</v>
      </c>
      <c r="ER82" s="20">
        <f t="shared" si="176"/>
        <v>0</v>
      </c>
      <c r="ES82" s="20"/>
      <c r="ET82" s="92">
        <f t="shared" si="106"/>
        <v>0</v>
      </c>
      <c r="EU82" s="1">
        <f t="shared" si="107"/>
        <v>0</v>
      </c>
      <c r="EV82" s="1"/>
      <c r="EW82" s="92">
        <f t="shared" si="108"/>
        <v>0</v>
      </c>
      <c r="EX82" s="133">
        <f>SUM(EP82:EV82)-ET82+EB82+FB82</f>
        <v>0</v>
      </c>
      <c r="EY82" s="134">
        <f t="shared" si="177"/>
        <v>0</v>
      </c>
      <c r="EZ82" s="1"/>
      <c r="FA82" s="1">
        <f t="shared" si="178"/>
        <v>0</v>
      </c>
      <c r="FB82" s="1">
        <f t="shared" si="179"/>
        <v>0</v>
      </c>
      <c r="FC82" s="92">
        <f t="shared" si="180"/>
        <v>0</v>
      </c>
      <c r="FD82" s="136">
        <f t="shared" si="181"/>
        <v>0</v>
      </c>
      <c r="FJ82" s="1">
        <f t="shared" si="182"/>
        <v>0</v>
      </c>
      <c r="FK82" s="1">
        <f t="shared" si="182"/>
        <v>0</v>
      </c>
      <c r="FL82" s="1">
        <f t="shared" si="183"/>
        <v>0</v>
      </c>
      <c r="FM82" s="20">
        <f t="shared" si="184"/>
        <v>0</v>
      </c>
      <c r="FN82" s="20">
        <f t="shared" si="184"/>
        <v>0</v>
      </c>
      <c r="FO82" s="20">
        <f t="shared" si="185"/>
        <v>0</v>
      </c>
      <c r="FP82" s="20">
        <f t="shared" si="186"/>
        <v>0</v>
      </c>
      <c r="FQ82" s="20">
        <f t="shared" si="187"/>
        <v>0</v>
      </c>
      <c r="FR82" s="20">
        <f t="shared" si="188"/>
        <v>0</v>
      </c>
      <c r="FS82" s="138">
        <f t="shared" si="109"/>
        <v>0</v>
      </c>
      <c r="FT82" s="138">
        <f t="shared" si="189"/>
        <v>0</v>
      </c>
      <c r="FU82" s="20">
        <f t="shared" si="110"/>
        <v>0</v>
      </c>
      <c r="FV82" s="138">
        <f t="shared" si="190"/>
        <v>0</v>
      </c>
      <c r="FW82" s="87"/>
      <c r="FX82" s="92">
        <f t="shared" si="111"/>
        <v>0</v>
      </c>
      <c r="FY82" s="1">
        <f t="shared" si="112"/>
        <v>0</v>
      </c>
      <c r="FZ82" s="80"/>
      <c r="GA82" s="92">
        <f t="shared" si="113"/>
        <v>0</v>
      </c>
      <c r="GB82" s="137">
        <f>SUM(FT82:FZ82)-FX82+GF82+EC82</f>
        <v>0</v>
      </c>
      <c r="GC82" s="134">
        <f t="shared" si="191"/>
        <v>0</v>
      </c>
      <c r="GD82" s="1"/>
      <c r="GE82" s="1">
        <f t="shared" si="192"/>
        <v>0</v>
      </c>
      <c r="GF82" s="1">
        <f t="shared" si="193"/>
        <v>0</v>
      </c>
      <c r="GG82" s="92">
        <f t="shared" si="194"/>
        <v>0</v>
      </c>
      <c r="GH82" s="136">
        <f t="shared" si="195"/>
        <v>0</v>
      </c>
    </row>
    <row r="83" spans="9:190" ht="16.5">
      <c r="I83" s="1">
        <f t="shared" si="114"/>
        <v>0</v>
      </c>
      <c r="J83" s="1">
        <f t="shared" si="115"/>
        <v>0</v>
      </c>
      <c r="K83" s="1">
        <f t="shared" si="116"/>
        <v>0</v>
      </c>
      <c r="L83" s="1">
        <f t="shared" si="117"/>
        <v>0</v>
      </c>
      <c r="M83" s="1">
        <f t="shared" si="118"/>
        <v>0</v>
      </c>
      <c r="N83" s="20">
        <f t="shared" si="119"/>
        <v>0</v>
      </c>
      <c r="O83" s="1">
        <f t="shared" si="120"/>
        <v>0</v>
      </c>
      <c r="P83" s="92">
        <f t="shared" si="121"/>
        <v>0</v>
      </c>
      <c r="Q83" s="1">
        <f t="shared" si="122"/>
        <v>0</v>
      </c>
      <c r="R83" s="1">
        <f t="shared" si="123"/>
        <v>0</v>
      </c>
      <c r="S83" s="92">
        <f t="shared" si="124"/>
        <v>0</v>
      </c>
      <c r="T83" s="133">
        <f t="shared" si="125"/>
        <v>0</v>
      </c>
      <c r="U83" s="134">
        <f t="shared" si="126"/>
        <v>0</v>
      </c>
      <c r="V83" s="1">
        <f t="shared" si="127"/>
        <v>0</v>
      </c>
      <c r="W83" s="1">
        <f t="shared" si="98"/>
        <v>0</v>
      </c>
      <c r="X83" s="1">
        <f t="shared" si="99"/>
        <v>0</v>
      </c>
      <c r="Y83" s="92">
        <f t="shared" si="128"/>
        <v>0</v>
      </c>
      <c r="Z83" s="136">
        <f t="shared" si="129"/>
        <v>0</v>
      </c>
      <c r="AA83" s="1">
        <f t="shared" si="130"/>
        <v>0</v>
      </c>
      <c r="AB83" s="1">
        <f t="shared" si="131"/>
        <v>0</v>
      </c>
      <c r="AC83" s="1">
        <f t="shared" si="132"/>
        <v>0</v>
      </c>
      <c r="AD83" s="1">
        <f t="shared" si="133"/>
        <v>0</v>
      </c>
      <c r="AE83" s="1">
        <f t="shared" si="134"/>
        <v>0</v>
      </c>
      <c r="AF83" s="20">
        <f t="shared" si="135"/>
        <v>0</v>
      </c>
      <c r="AG83" s="1">
        <f t="shared" si="136"/>
        <v>0</v>
      </c>
      <c r="AH83" s="92">
        <f t="shared" si="137"/>
        <v>0</v>
      </c>
      <c r="AI83" s="1">
        <f t="shared" si="138"/>
        <v>0</v>
      </c>
      <c r="AJ83" s="1">
        <f t="shared" si="139"/>
        <v>0</v>
      </c>
      <c r="AK83" s="92">
        <f t="shared" si="140"/>
        <v>0</v>
      </c>
      <c r="AL83" s="133">
        <f t="shared" si="141"/>
        <v>0</v>
      </c>
      <c r="AM83" s="134">
        <f t="shared" si="142"/>
        <v>0</v>
      </c>
      <c r="AN83" s="1">
        <f t="shared" si="143"/>
        <v>0</v>
      </c>
      <c r="AO83" s="1">
        <f t="shared" si="100"/>
        <v>0</v>
      </c>
      <c r="AP83" s="1">
        <f t="shared" si="101"/>
        <v>0</v>
      </c>
      <c r="AQ83" s="92">
        <f t="shared" si="144"/>
        <v>0</v>
      </c>
      <c r="AR83" s="136">
        <f t="shared" si="145"/>
        <v>0</v>
      </c>
      <c r="AY83" s="6"/>
      <c r="AZ83" s="6"/>
      <c r="BA83" s="6"/>
      <c r="BB83" s="6"/>
      <c r="BC83" s="6"/>
      <c r="BE83" s="6"/>
      <c r="BF83" s="6"/>
      <c r="BG83" s="6"/>
      <c r="BH83" s="6"/>
      <c r="BI83" s="6"/>
      <c r="BJ83" s="7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61">
        <f t="shared" si="146"/>
        <v>0</v>
      </c>
      <c r="CR83" s="61">
        <f t="shared" si="146"/>
        <v>0</v>
      </c>
      <c r="CS83" s="62">
        <f t="shared" si="147"/>
        <v>0</v>
      </c>
      <c r="CT83" s="61">
        <f t="shared" si="148"/>
        <v>0</v>
      </c>
      <c r="CU83" s="61">
        <f t="shared" si="148"/>
        <v>0</v>
      </c>
      <c r="CV83" s="62">
        <f t="shared" si="149"/>
        <v>0</v>
      </c>
      <c r="CW83" s="62">
        <f t="shared" si="150"/>
        <v>0</v>
      </c>
      <c r="CX83" s="62">
        <f t="shared" si="151"/>
        <v>0</v>
      </c>
      <c r="CY83" s="63">
        <f t="shared" si="152"/>
        <v>0</v>
      </c>
      <c r="CZ83" s="64">
        <f t="shared" si="153"/>
        <v>0</v>
      </c>
      <c r="DA83" s="64">
        <f t="shared" si="153"/>
        <v>0</v>
      </c>
      <c r="DB83" s="62">
        <f t="shared" si="154"/>
        <v>0</v>
      </c>
      <c r="DC83" s="64">
        <f t="shared" si="155"/>
        <v>0</v>
      </c>
      <c r="DD83" s="64">
        <f t="shared" si="155"/>
        <v>0</v>
      </c>
      <c r="DE83" s="62">
        <f t="shared" si="156"/>
        <v>0</v>
      </c>
      <c r="DF83" s="64">
        <f t="shared" si="157"/>
        <v>0</v>
      </c>
      <c r="DG83" s="64">
        <f t="shared" si="157"/>
        <v>0</v>
      </c>
      <c r="DH83" s="62">
        <f t="shared" si="158"/>
        <v>0</v>
      </c>
      <c r="DI83" s="65">
        <f t="shared" si="159"/>
        <v>0</v>
      </c>
      <c r="DJ83" s="65">
        <f t="shared" si="160"/>
        <v>0</v>
      </c>
      <c r="DK83" s="65">
        <f t="shared" si="161"/>
        <v>0</v>
      </c>
      <c r="DL83" s="65">
        <f t="shared" si="162"/>
        <v>0</v>
      </c>
      <c r="DM83" s="65">
        <f t="shared" si="163"/>
        <v>0</v>
      </c>
      <c r="DN83" s="65">
        <f t="shared" si="164"/>
        <v>0</v>
      </c>
      <c r="DO83" s="67"/>
      <c r="DZ83" s="133">
        <f t="shared" si="165"/>
        <v>0</v>
      </c>
      <c r="EA83" s="133">
        <f t="shared" si="166"/>
        <v>0</v>
      </c>
      <c r="EB83" s="133">
        <f t="shared" si="167"/>
        <v>0</v>
      </c>
      <c r="EC83" s="133">
        <f t="shared" si="168"/>
        <v>0</v>
      </c>
      <c r="ED83" s="79"/>
      <c r="EE83" s="79"/>
      <c r="EF83" s="86">
        <f t="shared" si="102"/>
        <v>0</v>
      </c>
      <c r="EG83" s="86">
        <f t="shared" si="103"/>
        <v>0</v>
      </c>
      <c r="EH83" s="86">
        <f t="shared" si="169"/>
        <v>0</v>
      </c>
      <c r="EI83" s="20">
        <f t="shared" si="170"/>
        <v>0</v>
      </c>
      <c r="EJ83" s="20">
        <f t="shared" si="170"/>
        <v>0</v>
      </c>
      <c r="EK83" s="1">
        <f t="shared" si="171"/>
        <v>0</v>
      </c>
      <c r="EL83" s="20">
        <f t="shared" si="172"/>
        <v>0</v>
      </c>
      <c r="EM83" s="20">
        <f t="shared" si="173"/>
        <v>0</v>
      </c>
      <c r="EN83" s="1">
        <f t="shared" si="174"/>
        <v>0</v>
      </c>
      <c r="EO83" s="1">
        <f t="shared" si="104"/>
        <v>0</v>
      </c>
      <c r="EP83" s="1">
        <f t="shared" si="175"/>
        <v>0</v>
      </c>
      <c r="EQ83" s="1">
        <f t="shared" si="105"/>
        <v>0</v>
      </c>
      <c r="ER83" s="20">
        <f t="shared" si="176"/>
        <v>0</v>
      </c>
      <c r="ES83" s="20"/>
      <c r="ET83" s="92">
        <f t="shared" si="106"/>
        <v>0</v>
      </c>
      <c r="EU83" s="1">
        <f t="shared" si="107"/>
        <v>0</v>
      </c>
      <c r="EV83" s="1"/>
      <c r="EW83" s="92">
        <f t="shared" si="108"/>
        <v>0</v>
      </c>
      <c r="EX83" s="133">
        <f>SUM(EP83:EV83)-ET83+EB83+FB83</f>
        <v>0</v>
      </c>
      <c r="EY83" s="134">
        <f t="shared" si="177"/>
        <v>0</v>
      </c>
      <c r="EZ83" s="1"/>
      <c r="FA83" s="1">
        <f t="shared" si="178"/>
        <v>0</v>
      </c>
      <c r="FB83" s="1">
        <f t="shared" si="179"/>
        <v>0</v>
      </c>
      <c r="FC83" s="92">
        <f t="shared" si="180"/>
        <v>0</v>
      </c>
      <c r="FD83" s="136">
        <f t="shared" si="181"/>
        <v>0</v>
      </c>
      <c r="FJ83" s="1">
        <f t="shared" si="182"/>
        <v>0</v>
      </c>
      <c r="FK83" s="1">
        <f t="shared" si="182"/>
        <v>0</v>
      </c>
      <c r="FL83" s="1">
        <f t="shared" si="183"/>
        <v>0</v>
      </c>
      <c r="FM83" s="20">
        <f t="shared" si="184"/>
        <v>0</v>
      </c>
      <c r="FN83" s="20">
        <f t="shared" si="184"/>
        <v>0</v>
      </c>
      <c r="FO83" s="20">
        <f t="shared" si="185"/>
        <v>0</v>
      </c>
      <c r="FP83" s="20">
        <f t="shared" si="186"/>
        <v>0</v>
      </c>
      <c r="FQ83" s="20">
        <f t="shared" si="187"/>
        <v>0</v>
      </c>
      <c r="FR83" s="20">
        <f t="shared" si="188"/>
        <v>0</v>
      </c>
      <c r="FS83" s="138">
        <f t="shared" si="109"/>
        <v>0</v>
      </c>
      <c r="FT83" s="138">
        <f t="shared" si="189"/>
        <v>0</v>
      </c>
      <c r="FU83" s="20">
        <f t="shared" si="110"/>
        <v>0</v>
      </c>
      <c r="FV83" s="138">
        <f t="shared" si="190"/>
        <v>0</v>
      </c>
      <c r="FW83" s="87"/>
      <c r="FX83" s="92">
        <f t="shared" si="111"/>
        <v>0</v>
      </c>
      <c r="FY83" s="1">
        <f t="shared" si="112"/>
        <v>0</v>
      </c>
      <c r="FZ83" s="80"/>
      <c r="GA83" s="92">
        <f t="shared" si="113"/>
        <v>0</v>
      </c>
      <c r="GB83" s="137">
        <f>SUM(FT83:FZ83)-FX83+GF83+EC83</f>
        <v>0</v>
      </c>
      <c r="GC83" s="134">
        <f t="shared" si="191"/>
        <v>0</v>
      </c>
      <c r="GD83" s="1"/>
      <c r="GE83" s="1">
        <f t="shared" si="192"/>
        <v>0</v>
      </c>
      <c r="GF83" s="1">
        <f t="shared" si="193"/>
        <v>0</v>
      </c>
      <c r="GG83" s="92">
        <f t="shared" si="194"/>
        <v>0</v>
      </c>
      <c r="GH83" s="136">
        <f t="shared" si="195"/>
        <v>0</v>
      </c>
    </row>
    <row r="84" spans="9:190" ht="16.5">
      <c r="I84" s="1">
        <f t="shared" si="114"/>
        <v>0</v>
      </c>
      <c r="J84" s="1">
        <f t="shared" si="115"/>
        <v>0</v>
      </c>
      <c r="K84" s="1">
        <f t="shared" si="116"/>
        <v>0</v>
      </c>
      <c r="L84" s="1">
        <f t="shared" si="117"/>
        <v>0</v>
      </c>
      <c r="M84" s="1">
        <f t="shared" si="118"/>
        <v>0</v>
      </c>
      <c r="N84" s="20">
        <f t="shared" si="119"/>
        <v>0</v>
      </c>
      <c r="O84" s="1">
        <f t="shared" si="120"/>
        <v>0</v>
      </c>
      <c r="P84" s="92">
        <f t="shared" si="121"/>
        <v>0</v>
      </c>
      <c r="Q84" s="1">
        <f t="shared" si="122"/>
        <v>0</v>
      </c>
      <c r="R84" s="1">
        <f t="shared" si="123"/>
        <v>0</v>
      </c>
      <c r="S84" s="92">
        <f t="shared" si="124"/>
        <v>0</v>
      </c>
      <c r="T84" s="133">
        <f t="shared" si="125"/>
        <v>0</v>
      </c>
      <c r="U84" s="134">
        <f t="shared" si="126"/>
        <v>0</v>
      </c>
      <c r="V84" s="1">
        <f t="shared" si="127"/>
        <v>0</v>
      </c>
      <c r="W84" s="1">
        <f t="shared" si="98"/>
        <v>0</v>
      </c>
      <c r="X84" s="1">
        <f t="shared" si="99"/>
        <v>0</v>
      </c>
      <c r="Y84" s="92">
        <f t="shared" si="128"/>
        <v>0</v>
      </c>
      <c r="Z84" s="136">
        <f t="shared" si="129"/>
        <v>0</v>
      </c>
      <c r="AA84" s="1">
        <f t="shared" si="130"/>
        <v>0</v>
      </c>
      <c r="AB84" s="1">
        <f t="shared" si="131"/>
        <v>0</v>
      </c>
      <c r="AC84" s="1">
        <f t="shared" si="132"/>
        <v>0</v>
      </c>
      <c r="AD84" s="1">
        <f t="shared" si="133"/>
        <v>0</v>
      </c>
      <c r="AE84" s="1">
        <f t="shared" si="134"/>
        <v>0</v>
      </c>
      <c r="AF84" s="20">
        <f t="shared" si="135"/>
        <v>0</v>
      </c>
      <c r="AG84" s="1">
        <f t="shared" si="136"/>
        <v>0</v>
      </c>
      <c r="AH84" s="92">
        <f t="shared" si="137"/>
        <v>0</v>
      </c>
      <c r="AI84" s="1">
        <f t="shared" si="138"/>
        <v>0</v>
      </c>
      <c r="AJ84" s="1">
        <f t="shared" si="139"/>
        <v>0</v>
      </c>
      <c r="AK84" s="92">
        <f t="shared" si="140"/>
        <v>0</v>
      </c>
      <c r="AL84" s="133">
        <f t="shared" si="141"/>
        <v>0</v>
      </c>
      <c r="AM84" s="134">
        <f t="shared" si="142"/>
        <v>0</v>
      </c>
      <c r="AN84" s="1">
        <f t="shared" si="143"/>
        <v>0</v>
      </c>
      <c r="AO84" s="1">
        <f t="shared" si="100"/>
        <v>0</v>
      </c>
      <c r="AP84" s="1">
        <f t="shared" si="101"/>
        <v>0</v>
      </c>
      <c r="AQ84" s="92">
        <f t="shared" si="144"/>
        <v>0</v>
      </c>
      <c r="AR84" s="136">
        <f t="shared" si="145"/>
        <v>0</v>
      </c>
      <c r="AY84" s="6"/>
      <c r="AZ84" s="6"/>
      <c r="BA84" s="6"/>
      <c r="BB84" s="6"/>
      <c r="BC84" s="6"/>
      <c r="BE84" s="6"/>
      <c r="BF84" s="6"/>
      <c r="BG84" s="6"/>
      <c r="BH84" s="6"/>
      <c r="BI84" s="6"/>
      <c r="BJ84" s="7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61">
        <f t="shared" si="146"/>
        <v>0</v>
      </c>
      <c r="CR84" s="61">
        <f t="shared" si="146"/>
        <v>0</v>
      </c>
      <c r="CS84" s="62">
        <f t="shared" si="147"/>
        <v>0</v>
      </c>
      <c r="CT84" s="61">
        <f t="shared" si="148"/>
        <v>0</v>
      </c>
      <c r="CU84" s="61">
        <f t="shared" si="148"/>
        <v>0</v>
      </c>
      <c r="CV84" s="62">
        <f t="shared" si="149"/>
        <v>0</v>
      </c>
      <c r="CW84" s="62">
        <f t="shared" si="150"/>
        <v>0</v>
      </c>
      <c r="CX84" s="62">
        <f t="shared" si="151"/>
        <v>0</v>
      </c>
      <c r="CY84" s="63">
        <f t="shared" si="152"/>
        <v>0</v>
      </c>
      <c r="CZ84" s="64">
        <f t="shared" si="153"/>
        <v>0</v>
      </c>
      <c r="DA84" s="64">
        <f t="shared" si="153"/>
        <v>0</v>
      </c>
      <c r="DB84" s="62">
        <f t="shared" si="154"/>
        <v>0</v>
      </c>
      <c r="DC84" s="64">
        <f t="shared" si="155"/>
        <v>0</v>
      </c>
      <c r="DD84" s="64">
        <f t="shared" si="155"/>
        <v>0</v>
      </c>
      <c r="DE84" s="62">
        <f t="shared" si="156"/>
        <v>0</v>
      </c>
      <c r="DF84" s="64">
        <f t="shared" si="157"/>
        <v>0</v>
      </c>
      <c r="DG84" s="64">
        <f t="shared" si="157"/>
        <v>0</v>
      </c>
      <c r="DH84" s="62">
        <f t="shared" si="158"/>
        <v>0</v>
      </c>
      <c r="DI84" s="65">
        <f t="shared" si="159"/>
        <v>0</v>
      </c>
      <c r="DJ84" s="65">
        <f t="shared" si="160"/>
        <v>0</v>
      </c>
      <c r="DK84" s="65">
        <f t="shared" si="161"/>
        <v>0</v>
      </c>
      <c r="DL84" s="65">
        <f t="shared" si="162"/>
        <v>0</v>
      </c>
      <c r="DM84" s="65">
        <f t="shared" si="163"/>
        <v>0</v>
      </c>
      <c r="DN84" s="65">
        <f t="shared" si="164"/>
        <v>0</v>
      </c>
      <c r="DO84" s="67"/>
      <c r="DZ84" s="133">
        <f t="shared" si="165"/>
        <v>0</v>
      </c>
      <c r="EA84" s="133">
        <f t="shared" si="166"/>
        <v>0</v>
      </c>
      <c r="EB84" s="133">
        <f t="shared" si="167"/>
        <v>0</v>
      </c>
      <c r="EC84" s="133">
        <f t="shared" si="168"/>
        <v>0</v>
      </c>
      <c r="ED84" s="79"/>
      <c r="EE84" s="79"/>
      <c r="EF84" s="86">
        <f t="shared" si="102"/>
        <v>0</v>
      </c>
      <c r="EG84" s="86">
        <f t="shared" si="103"/>
        <v>0</v>
      </c>
      <c r="EH84" s="86">
        <f t="shared" si="169"/>
        <v>0</v>
      </c>
      <c r="EI84" s="20">
        <f t="shared" si="170"/>
        <v>0</v>
      </c>
      <c r="EJ84" s="20">
        <f t="shared" si="170"/>
        <v>0</v>
      </c>
      <c r="EK84" s="1">
        <f t="shared" si="171"/>
        <v>0</v>
      </c>
      <c r="EL84" s="20">
        <f t="shared" si="172"/>
        <v>0</v>
      </c>
      <c r="EM84" s="20">
        <f t="shared" si="173"/>
        <v>0</v>
      </c>
      <c r="EN84" s="1">
        <f t="shared" si="174"/>
        <v>0</v>
      </c>
      <c r="EO84" s="1">
        <f t="shared" si="104"/>
        <v>0</v>
      </c>
      <c r="EP84" s="1">
        <f t="shared" si="175"/>
        <v>0</v>
      </c>
      <c r="EQ84" s="1">
        <f t="shared" si="105"/>
        <v>0</v>
      </c>
      <c r="ER84" s="20">
        <f t="shared" si="176"/>
        <v>0</v>
      </c>
      <c r="ES84" s="20"/>
      <c r="ET84" s="92">
        <f t="shared" si="106"/>
        <v>0</v>
      </c>
      <c r="EU84" s="1">
        <f t="shared" si="107"/>
        <v>0</v>
      </c>
      <c r="EV84" s="1"/>
      <c r="EW84" s="92">
        <f t="shared" si="108"/>
        <v>0</v>
      </c>
      <c r="EX84" s="133">
        <f>SUM(EP84:EV84)-ET84+EB84+FB84</f>
        <v>0</v>
      </c>
      <c r="EY84" s="134">
        <f t="shared" si="177"/>
        <v>0</v>
      </c>
      <c r="EZ84" s="1"/>
      <c r="FA84" s="1">
        <f t="shared" si="178"/>
        <v>0</v>
      </c>
      <c r="FB84" s="1">
        <f t="shared" si="179"/>
        <v>0</v>
      </c>
      <c r="FC84" s="92">
        <f t="shared" si="180"/>
        <v>0</v>
      </c>
      <c r="FD84" s="136">
        <f t="shared" si="181"/>
        <v>0</v>
      </c>
      <c r="FJ84" s="1">
        <f t="shared" si="182"/>
        <v>0</v>
      </c>
      <c r="FK84" s="1">
        <f t="shared" si="182"/>
        <v>0</v>
      </c>
      <c r="FL84" s="1">
        <f t="shared" si="183"/>
        <v>0</v>
      </c>
      <c r="FM84" s="20">
        <f t="shared" si="184"/>
        <v>0</v>
      </c>
      <c r="FN84" s="20">
        <f t="shared" si="184"/>
        <v>0</v>
      </c>
      <c r="FO84" s="20">
        <f t="shared" si="185"/>
        <v>0</v>
      </c>
      <c r="FP84" s="20">
        <f t="shared" si="186"/>
        <v>0</v>
      </c>
      <c r="FQ84" s="20">
        <f t="shared" si="187"/>
        <v>0</v>
      </c>
      <c r="FR84" s="20">
        <f t="shared" si="188"/>
        <v>0</v>
      </c>
      <c r="FS84" s="138">
        <f t="shared" si="109"/>
        <v>0</v>
      </c>
      <c r="FT84" s="138">
        <f t="shared" si="189"/>
        <v>0</v>
      </c>
      <c r="FU84" s="20">
        <f t="shared" si="110"/>
        <v>0</v>
      </c>
      <c r="FV84" s="138">
        <f t="shared" si="190"/>
        <v>0</v>
      </c>
      <c r="FW84" s="87"/>
      <c r="FX84" s="92">
        <f t="shared" si="111"/>
        <v>0</v>
      </c>
      <c r="FY84" s="1">
        <f t="shared" si="112"/>
        <v>0</v>
      </c>
      <c r="FZ84" s="80"/>
      <c r="GA84" s="92">
        <f t="shared" si="113"/>
        <v>0</v>
      </c>
      <c r="GB84" s="137">
        <f>SUM(FT84:FZ84)-FX84+GF84+EC84</f>
        <v>0</v>
      </c>
      <c r="GC84" s="134">
        <f t="shared" si="191"/>
        <v>0</v>
      </c>
      <c r="GD84" s="1"/>
      <c r="GE84" s="1">
        <f t="shared" si="192"/>
        <v>0</v>
      </c>
      <c r="GF84" s="1">
        <f t="shared" si="193"/>
        <v>0</v>
      </c>
      <c r="GG84" s="92">
        <f t="shared" si="194"/>
        <v>0</v>
      </c>
      <c r="GH84" s="136">
        <f t="shared" si="195"/>
        <v>0</v>
      </c>
    </row>
    <row r="85" spans="9:190" ht="16.5">
      <c r="I85" s="1">
        <f t="shared" si="114"/>
        <v>0</v>
      </c>
      <c r="J85" s="1">
        <f t="shared" si="115"/>
        <v>0</v>
      </c>
      <c r="K85" s="1">
        <f t="shared" si="116"/>
        <v>0</v>
      </c>
      <c r="L85" s="1">
        <f t="shared" si="117"/>
        <v>0</v>
      </c>
      <c r="M85" s="1">
        <f t="shared" si="118"/>
        <v>0</v>
      </c>
      <c r="N85" s="20">
        <f t="shared" si="119"/>
        <v>0</v>
      </c>
      <c r="O85" s="1">
        <f t="shared" si="120"/>
        <v>0</v>
      </c>
      <c r="P85" s="92">
        <f t="shared" si="121"/>
        <v>0</v>
      </c>
      <c r="Q85" s="1">
        <f t="shared" si="122"/>
        <v>0</v>
      </c>
      <c r="R85" s="1">
        <f t="shared" si="123"/>
        <v>0</v>
      </c>
      <c r="S85" s="92">
        <f t="shared" si="124"/>
        <v>0</v>
      </c>
      <c r="T85" s="133">
        <f t="shared" si="125"/>
        <v>0</v>
      </c>
      <c r="U85" s="134">
        <f t="shared" si="126"/>
        <v>0</v>
      </c>
      <c r="V85" s="1">
        <f t="shared" si="127"/>
        <v>0</v>
      </c>
      <c r="W85" s="1">
        <f t="shared" si="98"/>
        <v>0</v>
      </c>
      <c r="X85" s="1">
        <f t="shared" si="99"/>
        <v>0</v>
      </c>
      <c r="Y85" s="92">
        <f t="shared" si="128"/>
        <v>0</v>
      </c>
      <c r="Z85" s="136">
        <f t="shared" si="129"/>
        <v>0</v>
      </c>
      <c r="AA85" s="1">
        <f t="shared" si="130"/>
        <v>0</v>
      </c>
      <c r="AB85" s="1">
        <f t="shared" si="131"/>
        <v>0</v>
      </c>
      <c r="AC85" s="1">
        <f t="shared" si="132"/>
        <v>0</v>
      </c>
      <c r="AD85" s="1">
        <f t="shared" si="133"/>
        <v>0</v>
      </c>
      <c r="AE85" s="1">
        <f t="shared" si="134"/>
        <v>0</v>
      </c>
      <c r="AF85" s="20">
        <f t="shared" si="135"/>
        <v>0</v>
      </c>
      <c r="AG85" s="1">
        <f t="shared" si="136"/>
        <v>0</v>
      </c>
      <c r="AH85" s="92">
        <f t="shared" si="137"/>
        <v>0</v>
      </c>
      <c r="AI85" s="1">
        <f t="shared" si="138"/>
        <v>0</v>
      </c>
      <c r="AJ85" s="1">
        <f t="shared" si="139"/>
        <v>0</v>
      </c>
      <c r="AK85" s="92">
        <f t="shared" si="140"/>
        <v>0</v>
      </c>
      <c r="AL85" s="133">
        <f t="shared" si="141"/>
        <v>0</v>
      </c>
      <c r="AM85" s="134">
        <f t="shared" si="142"/>
        <v>0</v>
      </c>
      <c r="AN85" s="1">
        <f t="shared" si="143"/>
        <v>0</v>
      </c>
      <c r="AO85" s="1">
        <f t="shared" si="100"/>
        <v>0</v>
      </c>
      <c r="AP85" s="1">
        <f t="shared" si="101"/>
        <v>0</v>
      </c>
      <c r="AQ85" s="92">
        <f t="shared" si="144"/>
        <v>0</v>
      </c>
      <c r="AR85" s="136">
        <f t="shared" si="145"/>
        <v>0</v>
      </c>
      <c r="AY85" s="6"/>
      <c r="AZ85" s="6"/>
      <c r="BA85" s="6"/>
      <c r="BB85" s="6"/>
      <c r="BC85" s="6"/>
      <c r="BE85" s="6"/>
      <c r="BF85" s="6"/>
      <c r="BG85" s="6"/>
      <c r="BH85" s="6"/>
      <c r="BI85" s="6"/>
      <c r="BJ85" s="7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61">
        <f t="shared" si="146"/>
        <v>0</v>
      </c>
      <c r="CR85" s="61">
        <f t="shared" si="146"/>
        <v>0</v>
      </c>
      <c r="CS85" s="62">
        <f t="shared" si="147"/>
        <v>0</v>
      </c>
      <c r="CT85" s="61">
        <f t="shared" si="148"/>
        <v>0</v>
      </c>
      <c r="CU85" s="61">
        <f t="shared" si="148"/>
        <v>0</v>
      </c>
      <c r="CV85" s="62">
        <f t="shared" si="149"/>
        <v>0</v>
      </c>
      <c r="CW85" s="62">
        <f t="shared" si="150"/>
        <v>0</v>
      </c>
      <c r="CX85" s="62">
        <f t="shared" si="151"/>
        <v>0</v>
      </c>
      <c r="CY85" s="63">
        <f t="shared" si="152"/>
        <v>0</v>
      </c>
      <c r="CZ85" s="64">
        <f t="shared" si="153"/>
        <v>0</v>
      </c>
      <c r="DA85" s="64">
        <f t="shared" si="153"/>
        <v>0</v>
      </c>
      <c r="DB85" s="62">
        <f t="shared" si="154"/>
        <v>0</v>
      </c>
      <c r="DC85" s="64">
        <f t="shared" si="155"/>
        <v>0</v>
      </c>
      <c r="DD85" s="64">
        <f t="shared" si="155"/>
        <v>0</v>
      </c>
      <c r="DE85" s="62">
        <f t="shared" si="156"/>
        <v>0</v>
      </c>
      <c r="DF85" s="64">
        <f t="shared" si="157"/>
        <v>0</v>
      </c>
      <c r="DG85" s="64">
        <f t="shared" si="157"/>
        <v>0</v>
      </c>
      <c r="DH85" s="62">
        <f t="shared" si="158"/>
        <v>0</v>
      </c>
      <c r="DI85" s="65">
        <f t="shared" si="159"/>
        <v>0</v>
      </c>
      <c r="DJ85" s="65">
        <f t="shared" si="160"/>
        <v>0</v>
      </c>
      <c r="DK85" s="65">
        <f t="shared" si="161"/>
        <v>0</v>
      </c>
      <c r="DL85" s="65">
        <f t="shared" si="162"/>
        <v>0</v>
      </c>
      <c r="DM85" s="65">
        <f t="shared" si="163"/>
        <v>0</v>
      </c>
      <c r="DN85" s="65">
        <f t="shared" si="164"/>
        <v>0</v>
      </c>
      <c r="DO85" s="67"/>
      <c r="DZ85" s="133">
        <f t="shared" si="165"/>
        <v>0</v>
      </c>
      <c r="EA85" s="133">
        <f t="shared" si="166"/>
        <v>0</v>
      </c>
      <c r="EB85" s="133">
        <f t="shared" si="167"/>
        <v>0</v>
      </c>
      <c r="EC85" s="133">
        <f t="shared" si="168"/>
        <v>0</v>
      </c>
      <c r="ED85" s="79"/>
      <c r="EE85" s="79"/>
      <c r="EF85" s="86">
        <f t="shared" si="102"/>
        <v>0</v>
      </c>
      <c r="EG85" s="86">
        <f t="shared" si="103"/>
        <v>0</v>
      </c>
      <c r="EH85" s="86">
        <f t="shared" si="169"/>
        <v>0</v>
      </c>
      <c r="EI85" s="20">
        <f t="shared" si="170"/>
        <v>0</v>
      </c>
      <c r="EJ85" s="20">
        <f t="shared" si="170"/>
        <v>0</v>
      </c>
      <c r="EK85" s="1">
        <f t="shared" si="171"/>
        <v>0</v>
      </c>
      <c r="EL85" s="20">
        <f t="shared" si="172"/>
        <v>0</v>
      </c>
      <c r="EM85" s="20">
        <f t="shared" si="173"/>
        <v>0</v>
      </c>
      <c r="EN85" s="1">
        <f t="shared" si="174"/>
        <v>0</v>
      </c>
      <c r="EO85" s="1">
        <f t="shared" si="104"/>
        <v>0</v>
      </c>
      <c r="EP85" s="1">
        <f t="shared" si="175"/>
        <v>0</v>
      </c>
      <c r="EQ85" s="1">
        <f t="shared" si="105"/>
        <v>0</v>
      </c>
      <c r="ER85" s="20">
        <f t="shared" si="176"/>
        <v>0</v>
      </c>
      <c r="ES85" s="20"/>
      <c r="ET85" s="92">
        <f t="shared" si="106"/>
        <v>0</v>
      </c>
      <c r="EU85" s="1">
        <f t="shared" si="107"/>
        <v>0</v>
      </c>
      <c r="EV85" s="1"/>
      <c r="EW85" s="92">
        <f t="shared" si="108"/>
        <v>0</v>
      </c>
      <c r="EX85" s="133">
        <f>SUM(EP85:EV85)-ET85+EB85+FB85</f>
        <v>0</v>
      </c>
      <c r="EY85" s="134">
        <f t="shared" si="177"/>
        <v>0</v>
      </c>
      <c r="EZ85" s="1"/>
      <c r="FA85" s="1">
        <f t="shared" si="178"/>
        <v>0</v>
      </c>
      <c r="FB85" s="1">
        <f t="shared" si="179"/>
        <v>0</v>
      </c>
      <c r="FC85" s="92">
        <f t="shared" si="180"/>
        <v>0</v>
      </c>
      <c r="FD85" s="136">
        <f t="shared" si="181"/>
        <v>0</v>
      </c>
      <c r="FJ85" s="1">
        <f t="shared" si="182"/>
        <v>0</v>
      </c>
      <c r="FK85" s="1">
        <f t="shared" si="182"/>
        <v>0</v>
      </c>
      <c r="FL85" s="1">
        <f t="shared" si="183"/>
        <v>0</v>
      </c>
      <c r="FM85" s="20">
        <f t="shared" si="184"/>
        <v>0</v>
      </c>
      <c r="FN85" s="20">
        <f t="shared" si="184"/>
        <v>0</v>
      </c>
      <c r="FO85" s="20">
        <f t="shared" si="185"/>
        <v>0</v>
      </c>
      <c r="FP85" s="20">
        <f t="shared" si="186"/>
        <v>0</v>
      </c>
      <c r="FQ85" s="20">
        <f t="shared" si="187"/>
        <v>0</v>
      </c>
      <c r="FR85" s="20">
        <f t="shared" si="188"/>
        <v>0</v>
      </c>
      <c r="FS85" s="138">
        <f t="shared" si="109"/>
        <v>0</v>
      </c>
      <c r="FT85" s="138">
        <f t="shared" si="189"/>
        <v>0</v>
      </c>
      <c r="FU85" s="20">
        <f t="shared" si="110"/>
        <v>0</v>
      </c>
      <c r="FV85" s="138">
        <f t="shared" si="190"/>
        <v>0</v>
      </c>
      <c r="FW85" s="87"/>
      <c r="FX85" s="92">
        <f t="shared" si="111"/>
        <v>0</v>
      </c>
      <c r="FY85" s="1">
        <f t="shared" si="112"/>
        <v>0</v>
      </c>
      <c r="FZ85" s="80"/>
      <c r="GA85" s="92">
        <f t="shared" si="113"/>
        <v>0</v>
      </c>
      <c r="GB85" s="137">
        <f>SUM(FT85:FZ85)-FX85+GF85+EC85</f>
        <v>0</v>
      </c>
      <c r="GC85" s="134">
        <f t="shared" si="191"/>
        <v>0</v>
      </c>
      <c r="GD85" s="1"/>
      <c r="GE85" s="1">
        <f t="shared" si="192"/>
        <v>0</v>
      </c>
      <c r="GF85" s="1">
        <f t="shared" si="193"/>
        <v>0</v>
      </c>
      <c r="GG85" s="92">
        <f t="shared" si="194"/>
        <v>0</v>
      </c>
      <c r="GH85" s="136">
        <f t="shared" si="195"/>
        <v>0</v>
      </c>
    </row>
    <row r="86" spans="9:190" ht="16.5">
      <c r="I86" s="1">
        <f t="shared" si="114"/>
        <v>0</v>
      </c>
      <c r="J86" s="1">
        <f t="shared" si="115"/>
        <v>0</v>
      </c>
      <c r="K86" s="1">
        <f t="shared" si="116"/>
        <v>0</v>
      </c>
      <c r="L86" s="1">
        <f t="shared" si="117"/>
        <v>0</v>
      </c>
      <c r="M86" s="1">
        <f t="shared" si="118"/>
        <v>0</v>
      </c>
      <c r="N86" s="20">
        <f t="shared" si="119"/>
        <v>0</v>
      </c>
      <c r="O86" s="1">
        <f t="shared" si="120"/>
        <v>0</v>
      </c>
      <c r="P86" s="92">
        <f t="shared" si="121"/>
        <v>0</v>
      </c>
      <c r="Q86" s="1">
        <f t="shared" si="122"/>
        <v>0</v>
      </c>
      <c r="R86" s="1">
        <f t="shared" si="123"/>
        <v>0</v>
      </c>
      <c r="S86" s="92">
        <f t="shared" si="124"/>
        <v>0</v>
      </c>
      <c r="T86" s="133">
        <f t="shared" si="125"/>
        <v>0</v>
      </c>
      <c r="U86" s="134">
        <f t="shared" si="126"/>
        <v>0</v>
      </c>
      <c r="V86" s="1">
        <f t="shared" si="127"/>
        <v>0</v>
      </c>
      <c r="W86" s="1">
        <f t="shared" si="98"/>
        <v>0</v>
      </c>
      <c r="X86" s="1">
        <f t="shared" si="99"/>
        <v>0</v>
      </c>
      <c r="Y86" s="92">
        <f t="shared" si="128"/>
        <v>0</v>
      </c>
      <c r="Z86" s="136">
        <f t="shared" si="129"/>
        <v>0</v>
      </c>
      <c r="AA86" s="1">
        <f t="shared" si="130"/>
        <v>0</v>
      </c>
      <c r="AB86" s="1">
        <f t="shared" si="131"/>
        <v>0</v>
      </c>
      <c r="AC86" s="1">
        <f t="shared" si="132"/>
        <v>0</v>
      </c>
      <c r="AD86" s="1">
        <f t="shared" si="133"/>
        <v>0</v>
      </c>
      <c r="AE86" s="1">
        <f t="shared" si="134"/>
        <v>0</v>
      </c>
      <c r="AF86" s="20">
        <f t="shared" si="135"/>
        <v>0</v>
      </c>
      <c r="AG86" s="1">
        <f t="shared" si="136"/>
        <v>0</v>
      </c>
      <c r="AH86" s="92">
        <f t="shared" si="137"/>
        <v>0</v>
      </c>
      <c r="AI86" s="1">
        <f t="shared" si="138"/>
        <v>0</v>
      </c>
      <c r="AJ86" s="1">
        <f t="shared" si="139"/>
        <v>0</v>
      </c>
      <c r="AK86" s="92">
        <f t="shared" si="140"/>
        <v>0</v>
      </c>
      <c r="AL86" s="133">
        <f t="shared" si="141"/>
        <v>0</v>
      </c>
      <c r="AM86" s="134">
        <f t="shared" si="142"/>
        <v>0</v>
      </c>
      <c r="AN86" s="1">
        <f t="shared" si="143"/>
        <v>0</v>
      </c>
      <c r="AO86" s="1">
        <f t="shared" si="100"/>
        <v>0</v>
      </c>
      <c r="AP86" s="1">
        <f t="shared" si="101"/>
        <v>0</v>
      </c>
      <c r="AQ86" s="92">
        <f t="shared" si="144"/>
        <v>0</v>
      </c>
      <c r="AR86" s="136">
        <f t="shared" si="145"/>
        <v>0</v>
      </c>
      <c r="AY86" s="6"/>
      <c r="AZ86" s="6"/>
      <c r="BA86" s="6"/>
      <c r="BB86" s="6"/>
      <c r="BC86" s="6"/>
      <c r="BE86" s="6"/>
      <c r="BF86" s="6"/>
      <c r="BG86" s="6"/>
      <c r="BH86" s="6"/>
      <c r="BI86" s="6"/>
      <c r="BJ86" s="7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61">
        <f t="shared" si="146"/>
        <v>0</v>
      </c>
      <c r="CR86" s="61">
        <f t="shared" si="146"/>
        <v>0</v>
      </c>
      <c r="CS86" s="62">
        <f t="shared" si="147"/>
        <v>0</v>
      </c>
      <c r="CT86" s="61">
        <f t="shared" si="148"/>
        <v>0</v>
      </c>
      <c r="CU86" s="61">
        <f t="shared" si="148"/>
        <v>0</v>
      </c>
      <c r="CV86" s="62">
        <f t="shared" si="149"/>
        <v>0</v>
      </c>
      <c r="CW86" s="62">
        <f t="shared" si="150"/>
        <v>0</v>
      </c>
      <c r="CX86" s="62">
        <f t="shared" si="151"/>
        <v>0</v>
      </c>
      <c r="CY86" s="63">
        <f t="shared" si="152"/>
        <v>0</v>
      </c>
      <c r="CZ86" s="64">
        <f t="shared" si="153"/>
        <v>0</v>
      </c>
      <c r="DA86" s="64">
        <f t="shared" si="153"/>
        <v>0</v>
      </c>
      <c r="DB86" s="62">
        <f t="shared" si="154"/>
        <v>0</v>
      </c>
      <c r="DC86" s="64">
        <f t="shared" si="155"/>
        <v>0</v>
      </c>
      <c r="DD86" s="64">
        <f t="shared" si="155"/>
        <v>0</v>
      </c>
      <c r="DE86" s="62">
        <f t="shared" si="156"/>
        <v>0</v>
      </c>
      <c r="DF86" s="64">
        <f t="shared" si="157"/>
        <v>0</v>
      </c>
      <c r="DG86" s="64">
        <f t="shared" si="157"/>
        <v>0</v>
      </c>
      <c r="DH86" s="62">
        <f t="shared" si="158"/>
        <v>0</v>
      </c>
      <c r="DI86" s="65">
        <f t="shared" si="159"/>
        <v>0</v>
      </c>
      <c r="DJ86" s="65">
        <f t="shared" si="160"/>
        <v>0</v>
      </c>
      <c r="DK86" s="65">
        <f t="shared" si="161"/>
        <v>0</v>
      </c>
      <c r="DL86" s="65">
        <f t="shared" si="162"/>
        <v>0</v>
      </c>
      <c r="DM86" s="65">
        <f t="shared" si="163"/>
        <v>0</v>
      </c>
      <c r="DN86" s="65">
        <f t="shared" si="164"/>
        <v>0</v>
      </c>
      <c r="DO86" s="67"/>
      <c r="DZ86" s="133">
        <f t="shared" si="165"/>
        <v>0</v>
      </c>
      <c r="EA86" s="133">
        <f t="shared" si="166"/>
        <v>0</v>
      </c>
      <c r="EB86" s="133">
        <f t="shared" si="167"/>
        <v>0</v>
      </c>
      <c r="EC86" s="133">
        <f t="shared" si="168"/>
        <v>0</v>
      </c>
      <c r="ED86" s="79"/>
      <c r="EE86" s="79"/>
      <c r="EF86" s="86">
        <f t="shared" si="102"/>
        <v>0</v>
      </c>
      <c r="EG86" s="86">
        <f t="shared" si="103"/>
        <v>0</v>
      </c>
      <c r="EH86" s="86">
        <f t="shared" si="169"/>
        <v>0</v>
      </c>
      <c r="EI86" s="20">
        <f t="shared" si="170"/>
        <v>0</v>
      </c>
      <c r="EJ86" s="20">
        <f t="shared" si="170"/>
        <v>0</v>
      </c>
      <c r="EK86" s="1">
        <f t="shared" si="171"/>
        <v>0</v>
      </c>
      <c r="EL86" s="20">
        <f t="shared" si="172"/>
        <v>0</v>
      </c>
      <c r="EM86" s="20">
        <f t="shared" si="173"/>
        <v>0</v>
      </c>
      <c r="EN86" s="1">
        <f t="shared" si="174"/>
        <v>0</v>
      </c>
      <c r="EO86" s="1">
        <f t="shared" si="104"/>
        <v>0</v>
      </c>
      <c r="EP86" s="1">
        <f t="shared" si="175"/>
        <v>0</v>
      </c>
      <c r="EQ86" s="1">
        <f t="shared" si="105"/>
        <v>0</v>
      </c>
      <c r="ER86" s="20">
        <f t="shared" si="176"/>
        <v>0</v>
      </c>
      <c r="ES86" s="20"/>
      <c r="ET86" s="92">
        <f t="shared" si="106"/>
        <v>0</v>
      </c>
      <c r="EU86" s="1">
        <f t="shared" si="107"/>
        <v>0</v>
      </c>
      <c r="EV86" s="1"/>
      <c r="EW86" s="92">
        <f t="shared" si="108"/>
        <v>0</v>
      </c>
      <c r="EX86" s="133">
        <f>SUM(EP86:EV86)-ET86+EB86+FB86</f>
        <v>0</v>
      </c>
      <c r="EY86" s="134">
        <f t="shared" si="177"/>
        <v>0</v>
      </c>
      <c r="EZ86" s="1"/>
      <c r="FA86" s="1">
        <f t="shared" si="178"/>
        <v>0</v>
      </c>
      <c r="FB86" s="1">
        <f t="shared" si="179"/>
        <v>0</v>
      </c>
      <c r="FC86" s="92">
        <f t="shared" si="180"/>
        <v>0</v>
      </c>
      <c r="FD86" s="136">
        <f t="shared" si="181"/>
        <v>0</v>
      </c>
      <c r="FJ86" s="1">
        <f t="shared" si="182"/>
        <v>0</v>
      </c>
      <c r="FK86" s="1">
        <f t="shared" si="182"/>
        <v>0</v>
      </c>
      <c r="FL86" s="1">
        <f t="shared" si="183"/>
        <v>0</v>
      </c>
      <c r="FM86" s="20">
        <f t="shared" si="184"/>
        <v>0</v>
      </c>
      <c r="FN86" s="20">
        <f t="shared" si="184"/>
        <v>0</v>
      </c>
      <c r="FO86" s="20">
        <f t="shared" si="185"/>
        <v>0</v>
      </c>
      <c r="FP86" s="20">
        <f t="shared" si="186"/>
        <v>0</v>
      </c>
      <c r="FQ86" s="20">
        <f t="shared" si="187"/>
        <v>0</v>
      </c>
      <c r="FR86" s="20">
        <f t="shared" si="188"/>
        <v>0</v>
      </c>
      <c r="FS86" s="138">
        <f t="shared" si="109"/>
        <v>0</v>
      </c>
      <c r="FT86" s="138">
        <f t="shared" si="189"/>
        <v>0</v>
      </c>
      <c r="FU86" s="20">
        <f t="shared" si="110"/>
        <v>0</v>
      </c>
      <c r="FV86" s="138">
        <f t="shared" si="190"/>
        <v>0</v>
      </c>
      <c r="FW86" s="87"/>
      <c r="FX86" s="92">
        <f t="shared" si="111"/>
        <v>0</v>
      </c>
      <c r="FY86" s="1">
        <f t="shared" si="112"/>
        <v>0</v>
      </c>
      <c r="FZ86" s="80"/>
      <c r="GA86" s="92">
        <f t="shared" si="113"/>
        <v>0</v>
      </c>
      <c r="GB86" s="137">
        <f>SUM(FT86:FZ86)-FX86+GF86+EC86</f>
        <v>0</v>
      </c>
      <c r="GC86" s="134">
        <f t="shared" si="191"/>
        <v>0</v>
      </c>
      <c r="GD86" s="1"/>
      <c r="GE86" s="1">
        <f t="shared" si="192"/>
        <v>0</v>
      </c>
      <c r="GF86" s="1">
        <f t="shared" si="193"/>
        <v>0</v>
      </c>
      <c r="GG86" s="92">
        <f t="shared" si="194"/>
        <v>0</v>
      </c>
      <c r="GH86" s="136">
        <f t="shared" si="195"/>
        <v>0</v>
      </c>
    </row>
    <row r="87" spans="9:190" ht="16.5">
      <c r="I87" s="1">
        <f t="shared" si="114"/>
        <v>0</v>
      </c>
      <c r="J87" s="1">
        <f t="shared" si="115"/>
        <v>0</v>
      </c>
      <c r="K87" s="1">
        <f t="shared" si="116"/>
        <v>0</v>
      </c>
      <c r="L87" s="1">
        <f t="shared" si="117"/>
        <v>0</v>
      </c>
      <c r="M87" s="1">
        <f t="shared" si="118"/>
        <v>0</v>
      </c>
      <c r="N87" s="20">
        <f t="shared" si="119"/>
        <v>0</v>
      </c>
      <c r="O87" s="1">
        <f t="shared" si="120"/>
        <v>0</v>
      </c>
      <c r="P87" s="92">
        <f t="shared" si="121"/>
        <v>0</v>
      </c>
      <c r="Q87" s="1">
        <f t="shared" si="122"/>
        <v>0</v>
      </c>
      <c r="R87" s="1">
        <f t="shared" si="123"/>
        <v>0</v>
      </c>
      <c r="S87" s="92">
        <f t="shared" si="124"/>
        <v>0</v>
      </c>
      <c r="T87" s="133">
        <f t="shared" si="125"/>
        <v>0</v>
      </c>
      <c r="U87" s="134">
        <f t="shared" si="126"/>
        <v>0</v>
      </c>
      <c r="V87" s="1">
        <f t="shared" si="127"/>
        <v>0</v>
      </c>
      <c r="W87" s="1">
        <f t="shared" si="98"/>
        <v>0</v>
      </c>
      <c r="X87" s="1">
        <f t="shared" si="99"/>
        <v>0</v>
      </c>
      <c r="Y87" s="92">
        <f t="shared" si="128"/>
        <v>0</v>
      </c>
      <c r="Z87" s="136">
        <f t="shared" si="129"/>
        <v>0</v>
      </c>
      <c r="AA87" s="1">
        <f t="shared" si="130"/>
        <v>0</v>
      </c>
      <c r="AB87" s="1">
        <f t="shared" si="131"/>
        <v>0</v>
      </c>
      <c r="AC87" s="1">
        <f t="shared" si="132"/>
        <v>0</v>
      </c>
      <c r="AD87" s="1">
        <f t="shared" si="133"/>
        <v>0</v>
      </c>
      <c r="AE87" s="1">
        <f t="shared" si="134"/>
        <v>0</v>
      </c>
      <c r="AF87" s="20">
        <f t="shared" si="135"/>
        <v>0</v>
      </c>
      <c r="AG87" s="1">
        <f t="shared" si="136"/>
        <v>0</v>
      </c>
      <c r="AH87" s="92">
        <f t="shared" si="137"/>
        <v>0</v>
      </c>
      <c r="AI87" s="1">
        <f t="shared" si="138"/>
        <v>0</v>
      </c>
      <c r="AJ87" s="1">
        <f t="shared" si="139"/>
        <v>0</v>
      </c>
      <c r="AK87" s="92">
        <f t="shared" si="140"/>
        <v>0</v>
      </c>
      <c r="AL87" s="133">
        <f t="shared" si="141"/>
        <v>0</v>
      </c>
      <c r="AM87" s="134">
        <f t="shared" si="142"/>
        <v>0</v>
      </c>
      <c r="AN87" s="1">
        <f t="shared" si="143"/>
        <v>0</v>
      </c>
      <c r="AO87" s="1">
        <f t="shared" si="100"/>
        <v>0</v>
      </c>
      <c r="AP87" s="1">
        <f t="shared" si="101"/>
        <v>0</v>
      </c>
      <c r="AQ87" s="92">
        <f t="shared" si="144"/>
        <v>0</v>
      </c>
      <c r="AR87" s="136">
        <f t="shared" si="145"/>
        <v>0</v>
      </c>
      <c r="AY87" s="6"/>
      <c r="AZ87" s="6"/>
      <c r="BA87" s="6"/>
      <c r="BB87" s="6"/>
      <c r="BC87" s="6"/>
      <c r="BE87" s="6"/>
      <c r="BF87" s="6"/>
      <c r="BG87" s="6"/>
      <c r="BH87" s="6"/>
      <c r="BI87" s="6"/>
      <c r="BJ87" s="7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61">
        <f t="shared" si="146"/>
        <v>0</v>
      </c>
      <c r="CR87" s="61">
        <f t="shared" si="146"/>
        <v>0</v>
      </c>
      <c r="CS87" s="62">
        <f t="shared" si="147"/>
        <v>0</v>
      </c>
      <c r="CT87" s="61">
        <f t="shared" si="148"/>
        <v>0</v>
      </c>
      <c r="CU87" s="61">
        <f t="shared" si="148"/>
        <v>0</v>
      </c>
      <c r="CV87" s="62">
        <f t="shared" si="149"/>
        <v>0</v>
      </c>
      <c r="CW87" s="62">
        <f t="shared" si="150"/>
        <v>0</v>
      </c>
      <c r="CX87" s="62">
        <f t="shared" si="151"/>
        <v>0</v>
      </c>
      <c r="CY87" s="63">
        <f t="shared" si="152"/>
        <v>0</v>
      </c>
      <c r="CZ87" s="64">
        <f t="shared" si="153"/>
        <v>0</v>
      </c>
      <c r="DA87" s="64">
        <f t="shared" si="153"/>
        <v>0</v>
      </c>
      <c r="DB87" s="62">
        <f t="shared" si="154"/>
        <v>0</v>
      </c>
      <c r="DC87" s="64">
        <f t="shared" si="155"/>
        <v>0</v>
      </c>
      <c r="DD87" s="64">
        <f t="shared" si="155"/>
        <v>0</v>
      </c>
      <c r="DE87" s="62">
        <f t="shared" si="156"/>
        <v>0</v>
      </c>
      <c r="DF87" s="64">
        <f t="shared" si="157"/>
        <v>0</v>
      </c>
      <c r="DG87" s="64">
        <f t="shared" si="157"/>
        <v>0</v>
      </c>
      <c r="DH87" s="62">
        <f t="shared" si="158"/>
        <v>0</v>
      </c>
      <c r="DI87" s="65">
        <f t="shared" si="159"/>
        <v>0</v>
      </c>
      <c r="DJ87" s="65">
        <f t="shared" si="160"/>
        <v>0</v>
      </c>
      <c r="DK87" s="65">
        <f t="shared" si="161"/>
        <v>0</v>
      </c>
      <c r="DL87" s="65">
        <f t="shared" si="162"/>
        <v>0</v>
      </c>
      <c r="DM87" s="65">
        <f t="shared" si="163"/>
        <v>0</v>
      </c>
      <c r="DN87" s="65">
        <f t="shared" si="164"/>
        <v>0</v>
      </c>
      <c r="DO87" s="67"/>
      <c r="DZ87" s="133">
        <f t="shared" si="165"/>
        <v>0</v>
      </c>
      <c r="EA87" s="133">
        <f t="shared" si="166"/>
        <v>0</v>
      </c>
      <c r="EB87" s="133">
        <f t="shared" si="167"/>
        <v>0</v>
      </c>
      <c r="EC87" s="133">
        <f t="shared" si="168"/>
        <v>0</v>
      </c>
      <c r="ED87" s="79"/>
      <c r="EE87" s="79"/>
      <c r="EF87" s="86">
        <f t="shared" si="102"/>
        <v>0</v>
      </c>
      <c r="EG87" s="86">
        <f t="shared" si="103"/>
        <v>0</v>
      </c>
      <c r="EH87" s="86">
        <f t="shared" si="169"/>
        <v>0</v>
      </c>
      <c r="EI87" s="20">
        <f t="shared" si="170"/>
        <v>0</v>
      </c>
      <c r="EJ87" s="20">
        <f t="shared" si="170"/>
        <v>0</v>
      </c>
      <c r="EK87" s="1">
        <f t="shared" si="171"/>
        <v>0</v>
      </c>
      <c r="EL87" s="20">
        <f t="shared" si="172"/>
        <v>0</v>
      </c>
      <c r="EM87" s="20">
        <f t="shared" si="173"/>
        <v>0</v>
      </c>
      <c r="EN87" s="1">
        <f t="shared" si="174"/>
        <v>0</v>
      </c>
      <c r="EO87" s="1">
        <f t="shared" si="104"/>
        <v>0</v>
      </c>
      <c r="EP87" s="1">
        <f t="shared" si="175"/>
        <v>0</v>
      </c>
      <c r="EQ87" s="1">
        <f t="shared" si="105"/>
        <v>0</v>
      </c>
      <c r="ER87" s="20">
        <f t="shared" si="176"/>
        <v>0</v>
      </c>
      <c r="ES87" s="20"/>
      <c r="ET87" s="92">
        <f t="shared" si="106"/>
        <v>0</v>
      </c>
      <c r="EU87" s="1">
        <f t="shared" si="107"/>
        <v>0</v>
      </c>
      <c r="EV87" s="1"/>
      <c r="EW87" s="92">
        <f t="shared" si="108"/>
        <v>0</v>
      </c>
      <c r="EX87" s="133">
        <f>SUM(EP87:EV87)-ET87+EB87+FB87</f>
        <v>0</v>
      </c>
      <c r="EY87" s="134">
        <f t="shared" si="177"/>
        <v>0</v>
      </c>
      <c r="EZ87" s="1"/>
      <c r="FA87" s="1">
        <f t="shared" si="178"/>
        <v>0</v>
      </c>
      <c r="FB87" s="1">
        <f t="shared" si="179"/>
        <v>0</v>
      </c>
      <c r="FC87" s="92">
        <f t="shared" si="180"/>
        <v>0</v>
      </c>
      <c r="FD87" s="136">
        <f t="shared" si="181"/>
        <v>0</v>
      </c>
      <c r="FJ87" s="1">
        <f t="shared" si="182"/>
        <v>0</v>
      </c>
      <c r="FK87" s="1">
        <f t="shared" si="182"/>
        <v>0</v>
      </c>
      <c r="FL87" s="1">
        <f t="shared" si="183"/>
        <v>0</v>
      </c>
      <c r="FM87" s="20">
        <f t="shared" si="184"/>
        <v>0</v>
      </c>
      <c r="FN87" s="20">
        <f t="shared" si="184"/>
        <v>0</v>
      </c>
      <c r="FO87" s="20">
        <f t="shared" si="185"/>
        <v>0</v>
      </c>
      <c r="FP87" s="20">
        <f t="shared" si="186"/>
        <v>0</v>
      </c>
      <c r="FQ87" s="20">
        <f t="shared" si="187"/>
        <v>0</v>
      </c>
      <c r="FR87" s="20">
        <f t="shared" si="188"/>
        <v>0</v>
      </c>
      <c r="FS87" s="138">
        <f t="shared" si="109"/>
        <v>0</v>
      </c>
      <c r="FT87" s="138">
        <f t="shared" si="189"/>
        <v>0</v>
      </c>
      <c r="FU87" s="20">
        <f t="shared" si="110"/>
        <v>0</v>
      </c>
      <c r="FV87" s="138">
        <f t="shared" si="190"/>
        <v>0</v>
      </c>
      <c r="FW87" s="87"/>
      <c r="FX87" s="92">
        <f t="shared" si="111"/>
        <v>0</v>
      </c>
      <c r="FY87" s="1">
        <f t="shared" si="112"/>
        <v>0</v>
      </c>
      <c r="FZ87" s="80"/>
      <c r="GA87" s="92">
        <f t="shared" si="113"/>
        <v>0</v>
      </c>
      <c r="GB87" s="137">
        <f>SUM(FT87:FZ87)-FX87+GF87+EC87</f>
        <v>0</v>
      </c>
      <c r="GC87" s="134">
        <f t="shared" si="191"/>
        <v>0</v>
      </c>
      <c r="GD87" s="1"/>
      <c r="GE87" s="1">
        <f t="shared" si="192"/>
        <v>0</v>
      </c>
      <c r="GF87" s="1">
        <f t="shared" si="193"/>
        <v>0</v>
      </c>
      <c r="GG87" s="92">
        <f t="shared" si="194"/>
        <v>0</v>
      </c>
      <c r="GH87" s="136">
        <f t="shared" si="195"/>
        <v>0</v>
      </c>
    </row>
    <row r="88" spans="9:190" ht="16.5">
      <c r="I88" s="1">
        <f t="shared" si="114"/>
        <v>0</v>
      </c>
      <c r="J88" s="1">
        <f t="shared" si="115"/>
        <v>0</v>
      </c>
      <c r="K88" s="1">
        <f t="shared" si="116"/>
        <v>0</v>
      </c>
      <c r="L88" s="1">
        <f t="shared" si="117"/>
        <v>0</v>
      </c>
      <c r="M88" s="1">
        <f t="shared" si="118"/>
        <v>0</v>
      </c>
      <c r="N88" s="20">
        <f t="shared" si="119"/>
        <v>0</v>
      </c>
      <c r="O88" s="1">
        <f t="shared" si="120"/>
        <v>0</v>
      </c>
      <c r="P88" s="92">
        <f t="shared" si="121"/>
        <v>0</v>
      </c>
      <c r="Q88" s="1">
        <f t="shared" si="122"/>
        <v>0</v>
      </c>
      <c r="R88" s="1">
        <f t="shared" si="123"/>
        <v>0</v>
      </c>
      <c r="S88" s="92">
        <f t="shared" si="124"/>
        <v>0</v>
      </c>
      <c r="T88" s="133">
        <f t="shared" si="125"/>
        <v>0</v>
      </c>
      <c r="U88" s="134">
        <f t="shared" si="126"/>
        <v>0</v>
      </c>
      <c r="V88" s="1">
        <f t="shared" si="127"/>
        <v>0</v>
      </c>
      <c r="W88" s="1">
        <f t="shared" si="98"/>
        <v>0</v>
      </c>
      <c r="X88" s="1">
        <f t="shared" si="99"/>
        <v>0</v>
      </c>
      <c r="Y88" s="92">
        <f t="shared" si="128"/>
        <v>0</v>
      </c>
      <c r="Z88" s="136">
        <f t="shared" si="129"/>
        <v>0</v>
      </c>
      <c r="AA88" s="1">
        <f t="shared" si="130"/>
        <v>0</v>
      </c>
      <c r="AB88" s="1">
        <f t="shared" si="131"/>
        <v>0</v>
      </c>
      <c r="AC88" s="1">
        <f t="shared" si="132"/>
        <v>0</v>
      </c>
      <c r="AD88" s="1">
        <f t="shared" si="133"/>
        <v>0</v>
      </c>
      <c r="AE88" s="1">
        <f t="shared" si="134"/>
        <v>0</v>
      </c>
      <c r="AF88" s="20">
        <f t="shared" si="135"/>
        <v>0</v>
      </c>
      <c r="AG88" s="1">
        <f t="shared" si="136"/>
        <v>0</v>
      </c>
      <c r="AH88" s="92">
        <f t="shared" si="137"/>
        <v>0</v>
      </c>
      <c r="AI88" s="1">
        <f t="shared" si="138"/>
        <v>0</v>
      </c>
      <c r="AJ88" s="1">
        <f t="shared" si="139"/>
        <v>0</v>
      </c>
      <c r="AK88" s="92">
        <f t="shared" si="140"/>
        <v>0</v>
      </c>
      <c r="AL88" s="133">
        <f t="shared" si="141"/>
        <v>0</v>
      </c>
      <c r="AM88" s="134">
        <f t="shared" si="142"/>
        <v>0</v>
      </c>
      <c r="AN88" s="1">
        <f t="shared" si="143"/>
        <v>0</v>
      </c>
      <c r="AO88" s="1">
        <f t="shared" si="100"/>
        <v>0</v>
      </c>
      <c r="AP88" s="1">
        <f t="shared" si="101"/>
        <v>0</v>
      </c>
      <c r="AQ88" s="92">
        <f t="shared" si="144"/>
        <v>0</v>
      </c>
      <c r="AR88" s="136">
        <f t="shared" si="145"/>
        <v>0</v>
      </c>
      <c r="AY88" s="6"/>
      <c r="AZ88" s="6"/>
      <c r="BA88" s="6"/>
      <c r="BB88" s="6"/>
      <c r="BC88" s="6"/>
      <c r="BE88" s="6"/>
      <c r="BF88" s="6"/>
      <c r="BG88" s="6"/>
      <c r="BH88" s="6"/>
      <c r="BI88" s="6"/>
      <c r="BJ88" s="7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61">
        <f t="shared" si="146"/>
        <v>0</v>
      </c>
      <c r="CR88" s="61">
        <f t="shared" si="146"/>
        <v>0</v>
      </c>
      <c r="CS88" s="62">
        <f t="shared" si="147"/>
        <v>0</v>
      </c>
      <c r="CT88" s="61">
        <f t="shared" si="148"/>
        <v>0</v>
      </c>
      <c r="CU88" s="61">
        <f t="shared" si="148"/>
        <v>0</v>
      </c>
      <c r="CV88" s="62">
        <f t="shared" si="149"/>
        <v>0</v>
      </c>
      <c r="CW88" s="62">
        <f t="shared" si="150"/>
        <v>0</v>
      </c>
      <c r="CX88" s="62">
        <f t="shared" si="151"/>
        <v>0</v>
      </c>
      <c r="CY88" s="63">
        <f t="shared" si="152"/>
        <v>0</v>
      </c>
      <c r="CZ88" s="64">
        <f t="shared" si="153"/>
        <v>0</v>
      </c>
      <c r="DA88" s="64">
        <f t="shared" si="153"/>
        <v>0</v>
      </c>
      <c r="DB88" s="62">
        <f t="shared" si="154"/>
        <v>0</v>
      </c>
      <c r="DC88" s="64">
        <f t="shared" si="155"/>
        <v>0</v>
      </c>
      <c r="DD88" s="64">
        <f t="shared" si="155"/>
        <v>0</v>
      </c>
      <c r="DE88" s="62">
        <f t="shared" si="156"/>
        <v>0</v>
      </c>
      <c r="DF88" s="64">
        <f t="shared" si="157"/>
        <v>0</v>
      </c>
      <c r="DG88" s="64">
        <f t="shared" si="157"/>
        <v>0</v>
      </c>
      <c r="DH88" s="62">
        <f t="shared" si="158"/>
        <v>0</v>
      </c>
      <c r="DI88" s="65">
        <f t="shared" si="159"/>
        <v>0</v>
      </c>
      <c r="DJ88" s="65">
        <f t="shared" si="160"/>
        <v>0</v>
      </c>
      <c r="DK88" s="65">
        <f t="shared" si="161"/>
        <v>0</v>
      </c>
      <c r="DL88" s="65">
        <f t="shared" si="162"/>
        <v>0</v>
      </c>
      <c r="DM88" s="65">
        <f t="shared" si="163"/>
        <v>0</v>
      </c>
      <c r="DN88" s="65">
        <f t="shared" si="164"/>
        <v>0</v>
      </c>
      <c r="DO88" s="67"/>
      <c r="DZ88" s="133">
        <f t="shared" si="165"/>
        <v>0</v>
      </c>
      <c r="EA88" s="133">
        <f t="shared" si="166"/>
        <v>0</v>
      </c>
      <c r="EB88" s="133">
        <f t="shared" si="167"/>
        <v>0</v>
      </c>
      <c r="EC88" s="133">
        <f t="shared" si="168"/>
        <v>0</v>
      </c>
      <c r="ED88" s="79"/>
      <c r="EE88" s="79"/>
      <c r="EF88" s="86">
        <f t="shared" si="102"/>
        <v>0</v>
      </c>
      <c r="EG88" s="86">
        <f t="shared" si="103"/>
        <v>0</v>
      </c>
      <c r="EH88" s="86">
        <f t="shared" si="169"/>
        <v>0</v>
      </c>
      <c r="EI88" s="20">
        <f t="shared" si="170"/>
        <v>0</v>
      </c>
      <c r="EJ88" s="20">
        <f t="shared" si="170"/>
        <v>0</v>
      </c>
      <c r="EK88" s="1">
        <f t="shared" si="171"/>
        <v>0</v>
      </c>
      <c r="EL88" s="20">
        <f t="shared" si="172"/>
        <v>0</v>
      </c>
      <c r="EM88" s="20">
        <f t="shared" si="173"/>
        <v>0</v>
      </c>
      <c r="EN88" s="1">
        <f t="shared" si="174"/>
        <v>0</v>
      </c>
      <c r="EO88" s="1">
        <f t="shared" si="104"/>
        <v>0</v>
      </c>
      <c r="EP88" s="1">
        <f t="shared" si="175"/>
        <v>0</v>
      </c>
      <c r="EQ88" s="1">
        <f t="shared" si="105"/>
        <v>0</v>
      </c>
      <c r="ER88" s="20">
        <f t="shared" si="176"/>
        <v>0</v>
      </c>
      <c r="ES88" s="20"/>
      <c r="ET88" s="92">
        <f t="shared" si="106"/>
        <v>0</v>
      </c>
      <c r="EU88" s="1">
        <f t="shared" si="107"/>
        <v>0</v>
      </c>
      <c r="EV88" s="1"/>
      <c r="EW88" s="92">
        <f t="shared" si="108"/>
        <v>0</v>
      </c>
      <c r="EX88" s="133">
        <f>SUM(EP88:EV88)-ET88+EB88+FB88</f>
        <v>0</v>
      </c>
      <c r="EY88" s="134">
        <f t="shared" si="177"/>
        <v>0</v>
      </c>
      <c r="EZ88" s="1"/>
      <c r="FA88" s="1">
        <f t="shared" si="178"/>
        <v>0</v>
      </c>
      <c r="FB88" s="1">
        <f t="shared" si="179"/>
        <v>0</v>
      </c>
      <c r="FC88" s="92">
        <f t="shared" si="180"/>
        <v>0</v>
      </c>
      <c r="FD88" s="136">
        <f t="shared" si="181"/>
        <v>0</v>
      </c>
      <c r="FJ88" s="1">
        <f t="shared" si="182"/>
        <v>0</v>
      </c>
      <c r="FK88" s="1">
        <f t="shared" si="182"/>
        <v>0</v>
      </c>
      <c r="FL88" s="1">
        <f t="shared" si="183"/>
        <v>0</v>
      </c>
      <c r="FM88" s="20">
        <f t="shared" si="184"/>
        <v>0</v>
      </c>
      <c r="FN88" s="20">
        <f t="shared" si="184"/>
        <v>0</v>
      </c>
      <c r="FO88" s="20">
        <f t="shared" si="185"/>
        <v>0</v>
      </c>
      <c r="FP88" s="20">
        <f t="shared" si="186"/>
        <v>0</v>
      </c>
      <c r="FQ88" s="20">
        <f t="shared" si="187"/>
        <v>0</v>
      </c>
      <c r="FR88" s="20">
        <f t="shared" si="188"/>
        <v>0</v>
      </c>
      <c r="FS88" s="138">
        <f t="shared" si="109"/>
        <v>0</v>
      </c>
      <c r="FT88" s="138">
        <f t="shared" si="189"/>
        <v>0</v>
      </c>
      <c r="FU88" s="20">
        <f t="shared" si="110"/>
        <v>0</v>
      </c>
      <c r="FV88" s="138">
        <f t="shared" si="190"/>
        <v>0</v>
      </c>
      <c r="FW88" s="87"/>
      <c r="FX88" s="92">
        <f t="shared" si="111"/>
        <v>0</v>
      </c>
      <c r="FY88" s="1">
        <f t="shared" si="112"/>
        <v>0</v>
      </c>
      <c r="FZ88" s="80"/>
      <c r="GA88" s="92">
        <f t="shared" si="113"/>
        <v>0</v>
      </c>
      <c r="GB88" s="137">
        <f>SUM(FT88:FZ88)-FX88+GF88+EC88</f>
        <v>0</v>
      </c>
      <c r="GC88" s="134">
        <f t="shared" si="191"/>
        <v>0</v>
      </c>
      <c r="GD88" s="1"/>
      <c r="GE88" s="1">
        <f t="shared" si="192"/>
        <v>0</v>
      </c>
      <c r="GF88" s="1">
        <f t="shared" si="193"/>
        <v>0</v>
      </c>
      <c r="GG88" s="92">
        <f t="shared" si="194"/>
        <v>0</v>
      </c>
      <c r="GH88" s="136">
        <f t="shared" si="195"/>
        <v>0</v>
      </c>
    </row>
    <row r="89" spans="9:190" ht="16.5">
      <c r="I89" s="1">
        <f t="shared" si="114"/>
        <v>0</v>
      </c>
      <c r="J89" s="1">
        <f t="shared" si="115"/>
        <v>0</v>
      </c>
      <c r="K89" s="1">
        <f t="shared" si="116"/>
        <v>0</v>
      </c>
      <c r="L89" s="1">
        <f t="shared" si="117"/>
        <v>0</v>
      </c>
      <c r="M89" s="1">
        <f t="shared" si="118"/>
        <v>0</v>
      </c>
      <c r="N89" s="20">
        <f t="shared" si="119"/>
        <v>0</v>
      </c>
      <c r="O89" s="1">
        <f t="shared" si="120"/>
        <v>0</v>
      </c>
      <c r="P89" s="92">
        <f t="shared" si="121"/>
        <v>0</v>
      </c>
      <c r="Q89" s="1">
        <f t="shared" si="122"/>
        <v>0</v>
      </c>
      <c r="R89" s="1">
        <f t="shared" si="123"/>
        <v>0</v>
      </c>
      <c r="S89" s="92">
        <f t="shared" si="124"/>
        <v>0</v>
      </c>
      <c r="T89" s="133">
        <f t="shared" si="125"/>
        <v>0</v>
      </c>
      <c r="U89" s="134">
        <f t="shared" si="126"/>
        <v>0</v>
      </c>
      <c r="V89" s="1">
        <f t="shared" si="127"/>
        <v>0</v>
      </c>
      <c r="W89" s="1">
        <f t="shared" si="98"/>
        <v>0</v>
      </c>
      <c r="X89" s="1">
        <f t="shared" si="99"/>
        <v>0</v>
      </c>
      <c r="Y89" s="92">
        <f t="shared" si="128"/>
        <v>0</v>
      </c>
      <c r="Z89" s="136">
        <f t="shared" si="129"/>
        <v>0</v>
      </c>
      <c r="AA89" s="1">
        <f t="shared" si="130"/>
        <v>0</v>
      </c>
      <c r="AB89" s="1">
        <f t="shared" si="131"/>
        <v>0</v>
      </c>
      <c r="AC89" s="1">
        <f t="shared" si="132"/>
        <v>0</v>
      </c>
      <c r="AD89" s="1">
        <f t="shared" si="133"/>
        <v>0</v>
      </c>
      <c r="AE89" s="1">
        <f t="shared" si="134"/>
        <v>0</v>
      </c>
      <c r="AF89" s="20">
        <f t="shared" si="135"/>
        <v>0</v>
      </c>
      <c r="AG89" s="1">
        <f t="shared" si="136"/>
        <v>0</v>
      </c>
      <c r="AH89" s="92">
        <f t="shared" si="137"/>
        <v>0</v>
      </c>
      <c r="AI89" s="1">
        <f t="shared" si="138"/>
        <v>0</v>
      </c>
      <c r="AJ89" s="1">
        <f t="shared" si="139"/>
        <v>0</v>
      </c>
      <c r="AK89" s="92">
        <f t="shared" si="140"/>
        <v>0</v>
      </c>
      <c r="AL89" s="133">
        <f t="shared" si="141"/>
        <v>0</v>
      </c>
      <c r="AM89" s="134">
        <f t="shared" si="142"/>
        <v>0</v>
      </c>
      <c r="AN89" s="1">
        <f t="shared" si="143"/>
        <v>0</v>
      </c>
      <c r="AO89" s="1">
        <f t="shared" si="100"/>
        <v>0</v>
      </c>
      <c r="AP89" s="1">
        <f t="shared" si="101"/>
        <v>0</v>
      </c>
      <c r="AQ89" s="92">
        <f t="shared" si="144"/>
        <v>0</v>
      </c>
      <c r="AR89" s="136">
        <f t="shared" si="145"/>
        <v>0</v>
      </c>
      <c r="AY89" s="6"/>
      <c r="AZ89" s="6"/>
      <c r="BA89" s="6"/>
      <c r="BB89" s="6"/>
      <c r="BC89" s="6"/>
      <c r="BE89" s="6"/>
      <c r="BF89" s="6"/>
      <c r="BG89" s="6"/>
      <c r="BH89" s="6"/>
      <c r="BI89" s="6"/>
      <c r="BJ89" s="7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61">
        <f t="shared" si="146"/>
        <v>0</v>
      </c>
      <c r="CR89" s="61">
        <f t="shared" si="146"/>
        <v>0</v>
      </c>
      <c r="CS89" s="62">
        <f t="shared" si="147"/>
        <v>0</v>
      </c>
      <c r="CT89" s="61">
        <f t="shared" si="148"/>
        <v>0</v>
      </c>
      <c r="CU89" s="61">
        <f t="shared" si="148"/>
        <v>0</v>
      </c>
      <c r="CV89" s="62">
        <f t="shared" si="149"/>
        <v>0</v>
      </c>
      <c r="CW89" s="62">
        <f t="shared" si="150"/>
        <v>0</v>
      </c>
      <c r="CX89" s="62">
        <f t="shared" si="151"/>
        <v>0</v>
      </c>
      <c r="CY89" s="63">
        <f t="shared" si="152"/>
        <v>0</v>
      </c>
      <c r="CZ89" s="64">
        <f t="shared" si="153"/>
        <v>0</v>
      </c>
      <c r="DA89" s="64">
        <f t="shared" si="153"/>
        <v>0</v>
      </c>
      <c r="DB89" s="62">
        <f t="shared" si="154"/>
        <v>0</v>
      </c>
      <c r="DC89" s="64">
        <f t="shared" si="155"/>
        <v>0</v>
      </c>
      <c r="DD89" s="64">
        <f t="shared" si="155"/>
        <v>0</v>
      </c>
      <c r="DE89" s="62">
        <f t="shared" si="156"/>
        <v>0</v>
      </c>
      <c r="DF89" s="64">
        <f t="shared" si="157"/>
        <v>0</v>
      </c>
      <c r="DG89" s="64">
        <f t="shared" si="157"/>
        <v>0</v>
      </c>
      <c r="DH89" s="62">
        <f t="shared" si="158"/>
        <v>0</v>
      </c>
      <c r="DI89" s="65">
        <f t="shared" si="159"/>
        <v>0</v>
      </c>
      <c r="DJ89" s="65">
        <f t="shared" si="160"/>
        <v>0</v>
      </c>
      <c r="DK89" s="65">
        <f t="shared" si="161"/>
        <v>0</v>
      </c>
      <c r="DL89" s="65">
        <f t="shared" si="162"/>
        <v>0</v>
      </c>
      <c r="DM89" s="65">
        <f t="shared" si="163"/>
        <v>0</v>
      </c>
      <c r="DN89" s="65">
        <f t="shared" si="164"/>
        <v>0</v>
      </c>
      <c r="DO89" s="67"/>
      <c r="DZ89" s="133">
        <f t="shared" si="165"/>
        <v>0</v>
      </c>
      <c r="EA89" s="133">
        <f t="shared" si="166"/>
        <v>0</v>
      </c>
      <c r="EB89" s="133">
        <f t="shared" si="167"/>
        <v>0</v>
      </c>
      <c r="EC89" s="133">
        <f t="shared" si="168"/>
        <v>0</v>
      </c>
      <c r="ED89" s="79"/>
      <c r="EE89" s="79"/>
      <c r="EF89" s="86">
        <f t="shared" si="102"/>
        <v>0</v>
      </c>
      <c r="EG89" s="86">
        <f t="shared" si="103"/>
        <v>0</v>
      </c>
      <c r="EH89" s="86">
        <f t="shared" si="169"/>
        <v>0</v>
      </c>
      <c r="EI89" s="20">
        <f t="shared" si="170"/>
        <v>0</v>
      </c>
      <c r="EJ89" s="20">
        <f t="shared" si="170"/>
        <v>0</v>
      </c>
      <c r="EK89" s="1">
        <f t="shared" si="171"/>
        <v>0</v>
      </c>
      <c r="EL89" s="20">
        <f t="shared" si="172"/>
        <v>0</v>
      </c>
      <c r="EM89" s="20">
        <f t="shared" si="173"/>
        <v>0</v>
      </c>
      <c r="EN89" s="1">
        <f t="shared" si="174"/>
        <v>0</v>
      </c>
      <c r="EO89" s="1">
        <f t="shared" si="104"/>
        <v>0</v>
      </c>
      <c r="EP89" s="1">
        <f t="shared" si="175"/>
        <v>0</v>
      </c>
      <c r="EQ89" s="1">
        <f t="shared" si="105"/>
        <v>0</v>
      </c>
      <c r="ER89" s="20">
        <f t="shared" si="176"/>
        <v>0</v>
      </c>
      <c r="ES89" s="20"/>
      <c r="ET89" s="92">
        <f t="shared" si="106"/>
        <v>0</v>
      </c>
      <c r="EU89" s="1">
        <f t="shared" si="107"/>
        <v>0</v>
      </c>
      <c r="EV89" s="1"/>
      <c r="EW89" s="92">
        <f t="shared" si="108"/>
        <v>0</v>
      </c>
      <c r="EX89" s="133">
        <f>SUM(EP89:EV89)-ET89+EB89+FB89</f>
        <v>0</v>
      </c>
      <c r="EY89" s="134">
        <f t="shared" si="177"/>
        <v>0</v>
      </c>
      <c r="EZ89" s="1"/>
      <c r="FA89" s="1">
        <f t="shared" si="178"/>
        <v>0</v>
      </c>
      <c r="FB89" s="1">
        <f t="shared" si="179"/>
        <v>0</v>
      </c>
      <c r="FC89" s="92">
        <f t="shared" si="180"/>
        <v>0</v>
      </c>
      <c r="FD89" s="136">
        <f t="shared" si="181"/>
        <v>0</v>
      </c>
      <c r="FJ89" s="1">
        <f t="shared" si="182"/>
        <v>0</v>
      </c>
      <c r="FK89" s="1">
        <f t="shared" si="182"/>
        <v>0</v>
      </c>
      <c r="FL89" s="1">
        <f t="shared" si="183"/>
        <v>0</v>
      </c>
      <c r="FM89" s="20">
        <f t="shared" si="184"/>
        <v>0</v>
      </c>
      <c r="FN89" s="20">
        <f t="shared" si="184"/>
        <v>0</v>
      </c>
      <c r="FO89" s="20">
        <f t="shared" si="185"/>
        <v>0</v>
      </c>
      <c r="FP89" s="20">
        <f t="shared" si="186"/>
        <v>0</v>
      </c>
      <c r="FQ89" s="20">
        <f t="shared" si="187"/>
        <v>0</v>
      </c>
      <c r="FR89" s="20">
        <f t="shared" si="188"/>
        <v>0</v>
      </c>
      <c r="FS89" s="138">
        <f t="shared" si="109"/>
        <v>0</v>
      </c>
      <c r="FT89" s="138">
        <f t="shared" si="189"/>
        <v>0</v>
      </c>
      <c r="FU89" s="20">
        <f t="shared" si="110"/>
        <v>0</v>
      </c>
      <c r="FV89" s="138">
        <f t="shared" si="190"/>
        <v>0</v>
      </c>
      <c r="FW89" s="87"/>
      <c r="FX89" s="92">
        <f t="shared" si="111"/>
        <v>0</v>
      </c>
      <c r="FY89" s="1">
        <f t="shared" si="112"/>
        <v>0</v>
      </c>
      <c r="FZ89" s="80"/>
      <c r="GA89" s="92">
        <f t="shared" si="113"/>
        <v>0</v>
      </c>
      <c r="GB89" s="137">
        <f>SUM(FT89:FZ89)-FX89+GF89+EC89</f>
        <v>0</v>
      </c>
      <c r="GC89" s="134">
        <f t="shared" si="191"/>
        <v>0</v>
      </c>
      <c r="GD89" s="1"/>
      <c r="GE89" s="1">
        <f t="shared" si="192"/>
        <v>0</v>
      </c>
      <c r="GF89" s="1">
        <f t="shared" si="193"/>
        <v>0</v>
      </c>
      <c r="GG89" s="92">
        <f t="shared" si="194"/>
        <v>0</v>
      </c>
      <c r="GH89" s="136">
        <f t="shared" si="195"/>
        <v>0</v>
      </c>
    </row>
    <row r="90" spans="4:190" ht="16.5">
      <c r="D90" t="s">
        <v>167</v>
      </c>
      <c r="I90" s="1">
        <f t="shared" si="114"/>
        <v>0</v>
      </c>
      <c r="J90" s="1">
        <f t="shared" si="115"/>
        <v>0</v>
      </c>
      <c r="K90" s="1">
        <f t="shared" si="116"/>
        <v>0</v>
      </c>
      <c r="L90" s="1">
        <f t="shared" si="117"/>
        <v>0</v>
      </c>
      <c r="M90" s="1">
        <f t="shared" si="118"/>
        <v>0</v>
      </c>
      <c r="N90" s="20">
        <f t="shared" si="119"/>
        <v>0</v>
      </c>
      <c r="O90" s="1">
        <f t="shared" si="120"/>
        <v>0</v>
      </c>
      <c r="P90" s="92">
        <f t="shared" si="121"/>
        <v>0</v>
      </c>
      <c r="Q90" s="1">
        <f t="shared" si="122"/>
        <v>0</v>
      </c>
      <c r="R90" s="1">
        <f t="shared" si="123"/>
        <v>0</v>
      </c>
      <c r="S90" s="92">
        <f t="shared" si="124"/>
        <v>0</v>
      </c>
      <c r="T90" s="133">
        <f t="shared" si="125"/>
        <v>0</v>
      </c>
      <c r="U90" s="134">
        <f t="shared" si="126"/>
        <v>0</v>
      </c>
      <c r="V90" s="1">
        <f t="shared" si="127"/>
        <v>0</v>
      </c>
      <c r="W90" s="1">
        <f t="shared" si="98"/>
        <v>0</v>
      </c>
      <c r="X90" s="1">
        <f t="shared" si="99"/>
        <v>0</v>
      </c>
      <c r="Y90" s="92">
        <f t="shared" si="128"/>
        <v>0</v>
      </c>
      <c r="Z90" s="136">
        <f t="shared" si="129"/>
        <v>0</v>
      </c>
      <c r="AA90" s="1">
        <f t="shared" si="130"/>
        <v>0</v>
      </c>
      <c r="AB90" s="1">
        <f t="shared" si="131"/>
        <v>0</v>
      </c>
      <c r="AC90" s="1">
        <f t="shared" si="132"/>
        <v>0</v>
      </c>
      <c r="AD90" s="1">
        <f t="shared" si="133"/>
        <v>0</v>
      </c>
      <c r="AE90" s="1">
        <f t="shared" si="134"/>
        <v>0</v>
      </c>
      <c r="AF90" s="20">
        <f t="shared" si="135"/>
        <v>0</v>
      </c>
      <c r="AG90" s="1">
        <f t="shared" si="136"/>
        <v>0</v>
      </c>
      <c r="AH90" s="92">
        <f t="shared" si="137"/>
        <v>0</v>
      </c>
      <c r="AI90" s="1">
        <f t="shared" si="138"/>
        <v>0</v>
      </c>
      <c r="AJ90" s="1">
        <f t="shared" si="139"/>
        <v>0</v>
      </c>
      <c r="AK90" s="92">
        <f t="shared" si="140"/>
        <v>0</v>
      </c>
      <c r="AL90" s="133">
        <f t="shared" si="141"/>
        <v>0</v>
      </c>
      <c r="AM90" s="134">
        <f t="shared" si="142"/>
        <v>0</v>
      </c>
      <c r="AN90" s="1">
        <f t="shared" si="143"/>
        <v>0</v>
      </c>
      <c r="AO90" s="1">
        <f t="shared" si="100"/>
        <v>0</v>
      </c>
      <c r="AP90" s="1">
        <f t="shared" si="101"/>
        <v>0</v>
      </c>
      <c r="AQ90" s="92">
        <f t="shared" si="144"/>
        <v>0</v>
      </c>
      <c r="AR90" s="136">
        <f t="shared" si="145"/>
        <v>0</v>
      </c>
      <c r="AY90" s="6"/>
      <c r="AZ90" s="6"/>
      <c r="BA90" s="6"/>
      <c r="BB90" s="6"/>
      <c r="BC90" s="6"/>
      <c r="BE90" s="6"/>
      <c r="BF90" s="6"/>
      <c r="BG90" s="6"/>
      <c r="BH90" s="6"/>
      <c r="BI90" s="6"/>
      <c r="BJ90" s="7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61">
        <f t="shared" si="146"/>
        <v>0</v>
      </c>
      <c r="CR90" s="61">
        <f t="shared" si="146"/>
        <v>0</v>
      </c>
      <c r="CS90" s="62">
        <f t="shared" si="147"/>
        <v>0</v>
      </c>
      <c r="CT90" s="61">
        <f t="shared" si="148"/>
        <v>0</v>
      </c>
      <c r="CU90" s="61">
        <f t="shared" si="148"/>
        <v>0</v>
      </c>
      <c r="CV90" s="62">
        <f t="shared" si="149"/>
        <v>0</v>
      </c>
      <c r="CW90" s="62">
        <f t="shared" si="150"/>
        <v>0</v>
      </c>
      <c r="CX90" s="62">
        <f t="shared" si="151"/>
        <v>0</v>
      </c>
      <c r="CY90" s="63">
        <f t="shared" si="152"/>
        <v>0</v>
      </c>
      <c r="CZ90" s="64">
        <f t="shared" si="153"/>
        <v>0</v>
      </c>
      <c r="DA90" s="64">
        <f t="shared" si="153"/>
        <v>0</v>
      </c>
      <c r="DB90" s="62">
        <f t="shared" si="154"/>
        <v>0</v>
      </c>
      <c r="DC90" s="64">
        <f t="shared" si="155"/>
        <v>0</v>
      </c>
      <c r="DD90" s="64">
        <f t="shared" si="155"/>
        <v>0</v>
      </c>
      <c r="DE90" s="62">
        <f t="shared" si="156"/>
        <v>0</v>
      </c>
      <c r="DF90" s="64">
        <f t="shared" si="157"/>
        <v>0</v>
      </c>
      <c r="DG90" s="64">
        <f t="shared" si="157"/>
        <v>0</v>
      </c>
      <c r="DH90" s="62">
        <f t="shared" si="158"/>
        <v>0</v>
      </c>
      <c r="DI90" s="65">
        <f t="shared" si="159"/>
        <v>0</v>
      </c>
      <c r="DJ90" s="65">
        <f t="shared" si="160"/>
        <v>0</v>
      </c>
      <c r="DK90" s="65">
        <f t="shared" si="161"/>
        <v>0</v>
      </c>
      <c r="DL90" s="65">
        <f t="shared" si="162"/>
        <v>0</v>
      </c>
      <c r="DM90" s="65">
        <f t="shared" si="163"/>
        <v>0</v>
      </c>
      <c r="DN90" s="65">
        <f t="shared" si="164"/>
        <v>0</v>
      </c>
      <c r="DO90" s="67"/>
      <c r="DZ90" s="133">
        <f t="shared" si="165"/>
        <v>0</v>
      </c>
      <c r="EA90" s="133">
        <f t="shared" si="166"/>
        <v>0</v>
      </c>
      <c r="EB90" s="133">
        <f t="shared" si="167"/>
        <v>0</v>
      </c>
      <c r="EC90" s="133">
        <f t="shared" si="168"/>
        <v>0</v>
      </c>
      <c r="ED90" s="79"/>
      <c r="EE90" s="79"/>
      <c r="EF90" s="86">
        <f t="shared" si="102"/>
        <v>0</v>
      </c>
      <c r="EG90" s="86">
        <f t="shared" si="103"/>
        <v>0</v>
      </c>
      <c r="EH90" s="86">
        <f t="shared" si="169"/>
        <v>0</v>
      </c>
      <c r="EI90" s="20">
        <f t="shared" si="170"/>
        <v>0</v>
      </c>
      <c r="EJ90" s="20">
        <f t="shared" si="170"/>
        <v>0</v>
      </c>
      <c r="EK90" s="1">
        <f t="shared" si="171"/>
        <v>0</v>
      </c>
      <c r="EL90" s="20">
        <f t="shared" si="172"/>
        <v>0</v>
      </c>
      <c r="EM90" s="20">
        <f t="shared" si="173"/>
        <v>0</v>
      </c>
      <c r="EN90" s="1">
        <f t="shared" si="174"/>
        <v>0</v>
      </c>
      <c r="EO90" s="1">
        <f t="shared" si="104"/>
        <v>0</v>
      </c>
      <c r="EP90" s="1">
        <f t="shared" si="175"/>
        <v>0</v>
      </c>
      <c r="EQ90" s="1">
        <f t="shared" si="105"/>
        <v>0</v>
      </c>
      <c r="ER90" s="20">
        <f t="shared" si="176"/>
        <v>0</v>
      </c>
      <c r="ES90" s="20"/>
      <c r="ET90" s="92">
        <f t="shared" si="106"/>
        <v>0</v>
      </c>
      <c r="EU90" s="1">
        <f t="shared" si="107"/>
        <v>0</v>
      </c>
      <c r="EV90" s="1"/>
      <c r="EW90" s="92">
        <f t="shared" si="108"/>
        <v>0</v>
      </c>
      <c r="EX90" s="133">
        <f>SUM(EP90:EV90)-ET90+EB90+FB90</f>
        <v>0</v>
      </c>
      <c r="EY90" s="134">
        <f t="shared" si="177"/>
        <v>0</v>
      </c>
      <c r="EZ90" s="1"/>
      <c r="FA90" s="1">
        <f t="shared" si="178"/>
        <v>0</v>
      </c>
      <c r="FB90" s="1">
        <f t="shared" si="179"/>
        <v>0</v>
      </c>
      <c r="FC90" s="92">
        <f t="shared" si="180"/>
        <v>0</v>
      </c>
      <c r="FD90" s="136">
        <f t="shared" si="181"/>
        <v>0</v>
      </c>
      <c r="FJ90" s="1">
        <f t="shared" si="182"/>
        <v>0</v>
      </c>
      <c r="FK90" s="1">
        <f t="shared" si="182"/>
        <v>0</v>
      </c>
      <c r="FL90" s="1">
        <f t="shared" si="183"/>
        <v>0</v>
      </c>
      <c r="FM90" s="20">
        <f t="shared" si="184"/>
        <v>0</v>
      </c>
      <c r="FN90" s="20">
        <f t="shared" si="184"/>
        <v>0</v>
      </c>
      <c r="FO90" s="20">
        <f t="shared" si="185"/>
        <v>0</v>
      </c>
      <c r="FP90" s="20">
        <f t="shared" si="186"/>
        <v>0</v>
      </c>
      <c r="FQ90" s="20">
        <f t="shared" si="187"/>
        <v>0</v>
      </c>
      <c r="FR90" s="20">
        <f t="shared" si="188"/>
        <v>0</v>
      </c>
      <c r="FS90" s="138">
        <f t="shared" si="109"/>
        <v>0</v>
      </c>
      <c r="FT90" s="138">
        <f t="shared" si="189"/>
        <v>0</v>
      </c>
      <c r="FU90" s="20">
        <f t="shared" si="110"/>
        <v>0</v>
      </c>
      <c r="FV90" s="138">
        <f t="shared" si="190"/>
        <v>0</v>
      </c>
      <c r="FW90" s="87"/>
      <c r="FX90" s="92">
        <f t="shared" si="111"/>
        <v>0</v>
      </c>
      <c r="FY90" s="1">
        <f t="shared" si="112"/>
        <v>0</v>
      </c>
      <c r="FZ90" s="80"/>
      <c r="GA90" s="92">
        <f t="shared" si="113"/>
        <v>0</v>
      </c>
      <c r="GB90" s="137">
        <f>SUM(FT90:FZ90)-FX90+GF90+EC90</f>
        <v>0</v>
      </c>
      <c r="GC90" s="134">
        <f t="shared" si="191"/>
        <v>0</v>
      </c>
      <c r="GD90" s="1"/>
      <c r="GE90" s="1">
        <f t="shared" si="192"/>
        <v>0</v>
      </c>
      <c r="GF90" s="1">
        <f t="shared" si="193"/>
        <v>0</v>
      </c>
      <c r="GG90" s="92">
        <f t="shared" si="194"/>
        <v>0</v>
      </c>
      <c r="GH90" s="136">
        <f t="shared" si="195"/>
        <v>0</v>
      </c>
    </row>
    <row r="91" spans="4:190" ht="16.5">
      <c r="D91" t="s">
        <v>177</v>
      </c>
      <c r="I91" s="1">
        <f t="shared" si="114"/>
        <v>0</v>
      </c>
      <c r="J91" s="1">
        <f t="shared" si="115"/>
        <v>0</v>
      </c>
      <c r="K91" s="1">
        <f t="shared" si="116"/>
        <v>0</v>
      </c>
      <c r="L91" s="1">
        <f t="shared" si="117"/>
        <v>0</v>
      </c>
      <c r="M91" s="1">
        <f t="shared" si="118"/>
        <v>0</v>
      </c>
      <c r="N91" s="20">
        <f t="shared" si="119"/>
        <v>0</v>
      </c>
      <c r="O91" s="1">
        <f t="shared" si="120"/>
        <v>0</v>
      </c>
      <c r="P91" s="92">
        <f t="shared" si="121"/>
        <v>0</v>
      </c>
      <c r="Q91" s="1">
        <f t="shared" si="122"/>
        <v>0</v>
      </c>
      <c r="R91" s="1">
        <f t="shared" si="123"/>
        <v>0</v>
      </c>
      <c r="S91" s="92">
        <f t="shared" si="124"/>
        <v>0</v>
      </c>
      <c r="T91" s="133">
        <f t="shared" si="125"/>
        <v>0</v>
      </c>
      <c r="U91" s="134">
        <f t="shared" si="126"/>
        <v>0</v>
      </c>
      <c r="V91" s="1">
        <f t="shared" si="127"/>
        <v>0</v>
      </c>
      <c r="W91" s="1">
        <f t="shared" si="98"/>
        <v>0</v>
      </c>
      <c r="X91" s="1">
        <f t="shared" si="99"/>
        <v>0</v>
      </c>
      <c r="Y91" s="92">
        <f t="shared" si="128"/>
        <v>0</v>
      </c>
      <c r="Z91" s="136">
        <f t="shared" si="129"/>
        <v>0</v>
      </c>
      <c r="AA91" s="1">
        <f t="shared" si="130"/>
        <v>0</v>
      </c>
      <c r="AB91" s="1">
        <f t="shared" si="131"/>
        <v>0</v>
      </c>
      <c r="AC91" s="1">
        <f t="shared" si="132"/>
        <v>0</v>
      </c>
      <c r="AD91" s="1">
        <f t="shared" si="133"/>
        <v>0</v>
      </c>
      <c r="AE91" s="1">
        <f t="shared" si="134"/>
        <v>0</v>
      </c>
      <c r="AF91" s="20">
        <f t="shared" si="135"/>
        <v>0</v>
      </c>
      <c r="AG91" s="1">
        <f t="shared" si="136"/>
        <v>0</v>
      </c>
      <c r="AH91" s="92">
        <f t="shared" si="137"/>
        <v>0</v>
      </c>
      <c r="AI91" s="1">
        <f t="shared" si="138"/>
        <v>0</v>
      </c>
      <c r="AJ91" s="1">
        <f t="shared" si="139"/>
        <v>0</v>
      </c>
      <c r="AK91" s="92">
        <f t="shared" si="140"/>
        <v>0</v>
      </c>
      <c r="AL91" s="133">
        <f t="shared" si="141"/>
        <v>0</v>
      </c>
      <c r="AM91" s="134">
        <f t="shared" si="142"/>
        <v>0</v>
      </c>
      <c r="AN91" s="1">
        <f t="shared" si="143"/>
        <v>0</v>
      </c>
      <c r="AO91" s="1">
        <f t="shared" si="100"/>
        <v>0</v>
      </c>
      <c r="AP91" s="1">
        <f t="shared" si="101"/>
        <v>0</v>
      </c>
      <c r="AQ91" s="92">
        <f t="shared" si="144"/>
        <v>0</v>
      </c>
      <c r="AR91" s="136">
        <f t="shared" si="145"/>
        <v>0</v>
      </c>
      <c r="AY91" s="6"/>
      <c r="AZ91" s="6"/>
      <c r="BA91" s="6"/>
      <c r="BB91" s="6"/>
      <c r="BC91" s="6"/>
      <c r="BE91" s="6"/>
      <c r="BF91" s="6"/>
      <c r="BG91" s="6"/>
      <c r="BH91" s="6"/>
      <c r="BI91" s="6"/>
      <c r="BJ91" s="7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61">
        <f t="shared" si="146"/>
        <v>0</v>
      </c>
      <c r="CR91" s="61">
        <f t="shared" si="146"/>
        <v>0</v>
      </c>
      <c r="CS91" s="62">
        <f t="shared" si="147"/>
        <v>0</v>
      </c>
      <c r="CT91" s="61">
        <f t="shared" si="148"/>
        <v>0</v>
      </c>
      <c r="CU91" s="61">
        <f t="shared" si="148"/>
        <v>0</v>
      </c>
      <c r="CV91" s="62">
        <f t="shared" si="149"/>
        <v>0</v>
      </c>
      <c r="CW91" s="62">
        <f t="shared" si="150"/>
        <v>0</v>
      </c>
      <c r="CX91" s="62">
        <f t="shared" si="151"/>
        <v>0</v>
      </c>
      <c r="CY91" s="63">
        <f t="shared" si="152"/>
        <v>0</v>
      </c>
      <c r="CZ91" s="64">
        <f t="shared" si="153"/>
        <v>0</v>
      </c>
      <c r="DA91" s="64">
        <f t="shared" si="153"/>
        <v>0</v>
      </c>
      <c r="DB91" s="62">
        <f t="shared" si="154"/>
        <v>0</v>
      </c>
      <c r="DC91" s="64">
        <f t="shared" si="155"/>
        <v>0</v>
      </c>
      <c r="DD91" s="64">
        <f t="shared" si="155"/>
        <v>0</v>
      </c>
      <c r="DE91" s="62">
        <f t="shared" si="156"/>
        <v>0</v>
      </c>
      <c r="DF91" s="64">
        <f t="shared" si="157"/>
        <v>0</v>
      </c>
      <c r="DG91" s="64">
        <f t="shared" si="157"/>
        <v>0</v>
      </c>
      <c r="DH91" s="62">
        <f t="shared" si="158"/>
        <v>0</v>
      </c>
      <c r="DI91" s="65">
        <f t="shared" si="159"/>
        <v>0</v>
      </c>
      <c r="DJ91" s="65">
        <f t="shared" si="160"/>
        <v>0</v>
      </c>
      <c r="DK91" s="65">
        <f t="shared" si="161"/>
        <v>0</v>
      </c>
      <c r="DL91" s="65">
        <f t="shared" si="162"/>
        <v>0</v>
      </c>
      <c r="DM91" s="65">
        <f t="shared" si="163"/>
        <v>0</v>
      </c>
      <c r="DN91" s="65">
        <f t="shared" si="164"/>
        <v>0</v>
      </c>
      <c r="DO91" s="67"/>
      <c r="DZ91" s="133">
        <f t="shared" si="165"/>
        <v>0</v>
      </c>
      <c r="EA91" s="133">
        <f t="shared" si="166"/>
        <v>0</v>
      </c>
      <c r="EB91" s="133">
        <f t="shared" si="167"/>
        <v>0</v>
      </c>
      <c r="EC91" s="133">
        <f t="shared" si="168"/>
        <v>0</v>
      </c>
      <c r="ED91" s="79"/>
      <c r="EE91" s="79"/>
      <c r="EF91" s="86">
        <f t="shared" si="102"/>
        <v>0</v>
      </c>
      <c r="EG91" s="86">
        <f t="shared" si="103"/>
        <v>0</v>
      </c>
      <c r="EH91" s="86">
        <f t="shared" si="169"/>
        <v>0</v>
      </c>
      <c r="EI91" s="20">
        <f t="shared" si="170"/>
        <v>0</v>
      </c>
      <c r="EJ91" s="20">
        <f t="shared" si="170"/>
        <v>0</v>
      </c>
      <c r="EK91" s="1">
        <f t="shared" si="171"/>
        <v>0</v>
      </c>
      <c r="EL91" s="20">
        <f t="shared" si="172"/>
        <v>0</v>
      </c>
      <c r="EM91" s="20">
        <f t="shared" si="173"/>
        <v>0</v>
      </c>
      <c r="EN91" s="1">
        <f t="shared" si="174"/>
        <v>0</v>
      </c>
      <c r="EO91" s="1">
        <f t="shared" si="104"/>
        <v>0</v>
      </c>
      <c r="EP91" s="1">
        <f t="shared" si="175"/>
        <v>0</v>
      </c>
      <c r="EQ91" s="1">
        <f t="shared" si="105"/>
        <v>0</v>
      </c>
      <c r="ER91" s="20">
        <f t="shared" si="176"/>
        <v>0</v>
      </c>
      <c r="ES91" s="20"/>
      <c r="ET91" s="92">
        <f t="shared" si="106"/>
        <v>0</v>
      </c>
      <c r="EU91" s="1">
        <f t="shared" si="107"/>
        <v>0</v>
      </c>
      <c r="EV91" s="1"/>
      <c r="EW91" s="92">
        <f t="shared" si="108"/>
        <v>0</v>
      </c>
      <c r="EX91" s="133">
        <f>SUM(EP91:EV91)-ET91+EB91+FB91</f>
        <v>0</v>
      </c>
      <c r="EY91" s="134">
        <f t="shared" si="177"/>
        <v>0</v>
      </c>
      <c r="EZ91" s="1"/>
      <c r="FA91" s="1">
        <f t="shared" si="178"/>
        <v>0</v>
      </c>
      <c r="FB91" s="1">
        <f t="shared" si="179"/>
        <v>0</v>
      </c>
      <c r="FC91" s="92">
        <f t="shared" si="180"/>
        <v>0</v>
      </c>
      <c r="FD91" s="136">
        <f t="shared" si="181"/>
        <v>0</v>
      </c>
      <c r="FJ91" s="1">
        <f t="shared" si="182"/>
        <v>0</v>
      </c>
      <c r="FK91" s="1">
        <f t="shared" si="182"/>
        <v>0</v>
      </c>
      <c r="FL91" s="1">
        <f t="shared" si="183"/>
        <v>0</v>
      </c>
      <c r="FM91" s="20">
        <f t="shared" si="184"/>
        <v>0</v>
      </c>
      <c r="FN91" s="20">
        <f t="shared" si="184"/>
        <v>0</v>
      </c>
      <c r="FO91" s="20">
        <f t="shared" si="185"/>
        <v>0</v>
      </c>
      <c r="FP91" s="20">
        <f t="shared" si="186"/>
        <v>0</v>
      </c>
      <c r="FQ91" s="20">
        <f t="shared" si="187"/>
        <v>0</v>
      </c>
      <c r="FR91" s="20">
        <f t="shared" si="188"/>
        <v>0</v>
      </c>
      <c r="FS91" s="138">
        <f t="shared" si="109"/>
        <v>0</v>
      </c>
      <c r="FT91" s="138">
        <f t="shared" si="189"/>
        <v>0</v>
      </c>
      <c r="FU91" s="20">
        <f t="shared" si="110"/>
        <v>0</v>
      </c>
      <c r="FV91" s="138">
        <f t="shared" si="190"/>
        <v>0</v>
      </c>
      <c r="FW91" s="87"/>
      <c r="FX91" s="92">
        <f t="shared" si="111"/>
        <v>0</v>
      </c>
      <c r="FY91" s="1">
        <f t="shared" si="112"/>
        <v>0</v>
      </c>
      <c r="FZ91" s="80"/>
      <c r="GA91" s="92">
        <f t="shared" si="113"/>
        <v>0</v>
      </c>
      <c r="GB91" s="137">
        <f>SUM(FT91:FZ91)-FX91+GF91+EC91</f>
        <v>0</v>
      </c>
      <c r="GC91" s="134">
        <f t="shared" si="191"/>
        <v>0</v>
      </c>
      <c r="GD91" s="1"/>
      <c r="GE91" s="1">
        <f t="shared" si="192"/>
        <v>0</v>
      </c>
      <c r="GF91" s="1">
        <f t="shared" si="193"/>
        <v>0</v>
      </c>
      <c r="GG91" s="92">
        <f t="shared" si="194"/>
        <v>0</v>
      </c>
      <c r="GH91" s="136">
        <f t="shared" si="195"/>
        <v>0</v>
      </c>
    </row>
    <row r="92" spans="4:190" ht="16.5">
      <c r="D92" t="s">
        <v>162</v>
      </c>
      <c r="I92" s="1">
        <f t="shared" si="114"/>
        <v>0</v>
      </c>
      <c r="J92" s="1">
        <f t="shared" si="115"/>
        <v>0</v>
      </c>
      <c r="K92" s="1">
        <f t="shared" si="116"/>
        <v>0</v>
      </c>
      <c r="L92" s="1">
        <f t="shared" si="117"/>
        <v>0</v>
      </c>
      <c r="M92" s="1">
        <f t="shared" si="118"/>
        <v>0</v>
      </c>
      <c r="N92" s="20">
        <f t="shared" si="119"/>
        <v>0</v>
      </c>
      <c r="O92" s="1">
        <f t="shared" si="120"/>
        <v>0</v>
      </c>
      <c r="P92" s="92">
        <f t="shared" si="121"/>
        <v>0</v>
      </c>
      <c r="Q92" s="1">
        <f t="shared" si="122"/>
        <v>0</v>
      </c>
      <c r="R92" s="1">
        <f t="shared" si="123"/>
        <v>0</v>
      </c>
      <c r="S92" s="92">
        <f t="shared" si="124"/>
        <v>0</v>
      </c>
      <c r="T92" s="133">
        <f t="shared" si="125"/>
        <v>0</v>
      </c>
      <c r="U92" s="134">
        <f t="shared" si="126"/>
        <v>0</v>
      </c>
      <c r="V92" s="1">
        <f t="shared" si="127"/>
        <v>0</v>
      </c>
      <c r="W92" s="1">
        <f t="shared" si="98"/>
        <v>0</v>
      </c>
      <c r="X92" s="1">
        <f t="shared" si="99"/>
        <v>0</v>
      </c>
      <c r="Y92" s="92">
        <f t="shared" si="128"/>
        <v>0</v>
      </c>
      <c r="Z92" s="136">
        <f t="shared" si="129"/>
        <v>0</v>
      </c>
      <c r="AA92" s="1">
        <f t="shared" si="130"/>
        <v>0</v>
      </c>
      <c r="AB92" s="1">
        <f t="shared" si="131"/>
        <v>0</v>
      </c>
      <c r="AC92" s="1">
        <f t="shared" si="132"/>
        <v>0</v>
      </c>
      <c r="AD92" s="1">
        <f t="shared" si="133"/>
        <v>0</v>
      </c>
      <c r="AE92" s="1">
        <f t="shared" si="134"/>
        <v>0</v>
      </c>
      <c r="AF92" s="20">
        <f t="shared" si="135"/>
        <v>0</v>
      </c>
      <c r="AG92" s="1">
        <f t="shared" si="136"/>
        <v>0</v>
      </c>
      <c r="AH92" s="92">
        <f t="shared" si="137"/>
        <v>0</v>
      </c>
      <c r="AI92" s="1">
        <f t="shared" si="138"/>
        <v>0</v>
      </c>
      <c r="AJ92" s="1">
        <f t="shared" si="139"/>
        <v>0</v>
      </c>
      <c r="AK92" s="92">
        <f t="shared" si="140"/>
        <v>0</v>
      </c>
      <c r="AL92" s="133">
        <f t="shared" si="141"/>
        <v>0</v>
      </c>
      <c r="AM92" s="134">
        <f t="shared" si="142"/>
        <v>0</v>
      </c>
      <c r="AN92" s="1">
        <f t="shared" si="143"/>
        <v>0</v>
      </c>
      <c r="AO92" s="1">
        <f t="shared" si="100"/>
        <v>0</v>
      </c>
      <c r="AP92" s="1">
        <f t="shared" si="101"/>
        <v>0</v>
      </c>
      <c r="AQ92" s="92">
        <f t="shared" si="144"/>
        <v>0</v>
      </c>
      <c r="AR92" s="136">
        <f t="shared" si="145"/>
        <v>0</v>
      </c>
      <c r="AY92" s="6"/>
      <c r="AZ92" s="6"/>
      <c r="BA92" s="6"/>
      <c r="BB92" s="6"/>
      <c r="BC92" s="6"/>
      <c r="BE92" s="6"/>
      <c r="BF92" s="6"/>
      <c r="BG92" s="6"/>
      <c r="BH92" s="6"/>
      <c r="BI92" s="6"/>
      <c r="BJ92" s="7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61">
        <f t="shared" si="146"/>
        <v>0</v>
      </c>
      <c r="CR92" s="61">
        <f t="shared" si="146"/>
        <v>0</v>
      </c>
      <c r="CS92" s="62">
        <f t="shared" si="147"/>
        <v>0</v>
      </c>
      <c r="CT92" s="61">
        <f t="shared" si="148"/>
        <v>0</v>
      </c>
      <c r="CU92" s="61">
        <f t="shared" si="148"/>
        <v>0</v>
      </c>
      <c r="CV92" s="62">
        <f t="shared" si="149"/>
        <v>0</v>
      </c>
      <c r="CW92" s="62">
        <f t="shared" si="150"/>
        <v>0</v>
      </c>
      <c r="CX92" s="62">
        <f t="shared" si="151"/>
        <v>0</v>
      </c>
      <c r="CY92" s="63">
        <f t="shared" si="152"/>
        <v>0</v>
      </c>
      <c r="CZ92" s="64">
        <f t="shared" si="153"/>
        <v>0</v>
      </c>
      <c r="DA92" s="64">
        <f t="shared" si="153"/>
        <v>0</v>
      </c>
      <c r="DB92" s="62">
        <f t="shared" si="154"/>
        <v>0</v>
      </c>
      <c r="DC92" s="64">
        <f t="shared" si="155"/>
        <v>0</v>
      </c>
      <c r="DD92" s="64">
        <f t="shared" si="155"/>
        <v>0</v>
      </c>
      <c r="DE92" s="62">
        <f t="shared" si="156"/>
        <v>0</v>
      </c>
      <c r="DF92" s="64">
        <f t="shared" si="157"/>
        <v>0</v>
      </c>
      <c r="DG92" s="64">
        <f t="shared" si="157"/>
        <v>0</v>
      </c>
      <c r="DH92" s="62">
        <f t="shared" si="158"/>
        <v>0</v>
      </c>
      <c r="DI92" s="65">
        <f t="shared" si="159"/>
        <v>0</v>
      </c>
      <c r="DJ92" s="65">
        <f t="shared" si="160"/>
        <v>0</v>
      </c>
      <c r="DK92" s="65">
        <f t="shared" si="161"/>
        <v>0</v>
      </c>
      <c r="DL92" s="65">
        <f t="shared" si="162"/>
        <v>0</v>
      </c>
      <c r="DM92" s="65">
        <f t="shared" si="163"/>
        <v>0</v>
      </c>
      <c r="DN92" s="65">
        <f t="shared" si="164"/>
        <v>0</v>
      </c>
      <c r="DO92" s="67"/>
      <c r="DZ92" s="133">
        <f t="shared" si="165"/>
        <v>0</v>
      </c>
      <c r="EA92" s="133">
        <f t="shared" si="166"/>
        <v>0</v>
      </c>
      <c r="EB92" s="133">
        <f t="shared" si="167"/>
        <v>0</v>
      </c>
      <c r="EC92" s="133">
        <f t="shared" si="168"/>
        <v>0</v>
      </c>
      <c r="ED92" s="79"/>
      <c r="EE92" s="79"/>
      <c r="EF92" s="86">
        <f t="shared" si="102"/>
        <v>0</v>
      </c>
      <c r="EG92" s="86">
        <f t="shared" si="103"/>
        <v>0</v>
      </c>
      <c r="EH92" s="86">
        <f t="shared" si="169"/>
        <v>0</v>
      </c>
      <c r="EI92" s="20">
        <f t="shared" si="170"/>
        <v>0</v>
      </c>
      <c r="EJ92" s="20">
        <f t="shared" si="170"/>
        <v>0</v>
      </c>
      <c r="EK92" s="1">
        <f t="shared" si="171"/>
        <v>0</v>
      </c>
      <c r="EL92" s="20">
        <f t="shared" si="172"/>
        <v>0</v>
      </c>
      <c r="EM92" s="20">
        <f t="shared" si="173"/>
        <v>0</v>
      </c>
      <c r="EN92" s="1">
        <f t="shared" si="174"/>
        <v>0</v>
      </c>
      <c r="EO92" s="1">
        <f t="shared" si="104"/>
        <v>0</v>
      </c>
      <c r="EP92" s="1">
        <f t="shared" si="175"/>
        <v>0</v>
      </c>
      <c r="EQ92" s="1">
        <f t="shared" si="105"/>
        <v>0</v>
      </c>
      <c r="ER92" s="20">
        <f t="shared" si="176"/>
        <v>0</v>
      </c>
      <c r="ES92" s="20"/>
      <c r="ET92" s="92">
        <f t="shared" si="106"/>
        <v>0</v>
      </c>
      <c r="EU92" s="1">
        <f t="shared" si="107"/>
        <v>0</v>
      </c>
      <c r="EV92" s="1"/>
      <c r="EW92" s="92">
        <f t="shared" si="108"/>
        <v>0</v>
      </c>
      <c r="EX92" s="133">
        <f>SUM(EP92:EV92)-ET92+EB92+FB92</f>
        <v>0</v>
      </c>
      <c r="EY92" s="134">
        <f t="shared" si="177"/>
        <v>0</v>
      </c>
      <c r="EZ92" s="1"/>
      <c r="FA92" s="1">
        <f t="shared" si="178"/>
        <v>0</v>
      </c>
      <c r="FB92" s="1">
        <f t="shared" si="179"/>
        <v>0</v>
      </c>
      <c r="FC92" s="92">
        <f t="shared" si="180"/>
        <v>0</v>
      </c>
      <c r="FD92" s="136">
        <f t="shared" si="181"/>
        <v>0</v>
      </c>
      <c r="FJ92" s="1">
        <f t="shared" si="182"/>
        <v>0</v>
      </c>
      <c r="FK92" s="1">
        <f t="shared" si="182"/>
        <v>0</v>
      </c>
      <c r="FL92" s="1">
        <f t="shared" si="183"/>
        <v>0</v>
      </c>
      <c r="FM92" s="20">
        <f t="shared" si="184"/>
        <v>0</v>
      </c>
      <c r="FN92" s="20">
        <f t="shared" si="184"/>
        <v>0</v>
      </c>
      <c r="FO92" s="20">
        <f t="shared" si="185"/>
        <v>0</v>
      </c>
      <c r="FP92" s="20">
        <f t="shared" si="186"/>
        <v>0</v>
      </c>
      <c r="FQ92" s="20">
        <f t="shared" si="187"/>
        <v>0</v>
      </c>
      <c r="FR92" s="20">
        <f t="shared" si="188"/>
        <v>0</v>
      </c>
      <c r="FS92" s="138">
        <f t="shared" si="109"/>
        <v>0</v>
      </c>
      <c r="FT92" s="138">
        <f t="shared" si="189"/>
        <v>0</v>
      </c>
      <c r="FU92" s="20">
        <f t="shared" si="110"/>
        <v>0</v>
      </c>
      <c r="FV92" s="138">
        <f t="shared" si="190"/>
        <v>0</v>
      </c>
      <c r="FW92" s="87"/>
      <c r="FX92" s="92">
        <f t="shared" si="111"/>
        <v>0</v>
      </c>
      <c r="FY92" s="1">
        <f t="shared" si="112"/>
        <v>0</v>
      </c>
      <c r="FZ92" s="80"/>
      <c r="GA92" s="92">
        <f t="shared" si="113"/>
        <v>0</v>
      </c>
      <c r="GB92" s="137">
        <f>SUM(FT92:FZ92)-FX92+GF92+EC92</f>
        <v>0</v>
      </c>
      <c r="GC92" s="134">
        <f t="shared" si="191"/>
        <v>0</v>
      </c>
      <c r="GD92" s="1"/>
      <c r="GE92" s="1">
        <f t="shared" si="192"/>
        <v>0</v>
      </c>
      <c r="GF92" s="1">
        <f t="shared" si="193"/>
        <v>0</v>
      </c>
      <c r="GG92" s="92">
        <f t="shared" si="194"/>
        <v>0</v>
      </c>
      <c r="GH92" s="136">
        <f t="shared" si="195"/>
        <v>0</v>
      </c>
    </row>
    <row r="93" spans="4:190" ht="16.5">
      <c r="D93" t="s">
        <v>168</v>
      </c>
      <c r="I93" s="1">
        <f t="shared" si="114"/>
        <v>0</v>
      </c>
      <c r="J93" s="1">
        <f t="shared" si="115"/>
        <v>0</v>
      </c>
      <c r="K93" s="1">
        <f t="shared" si="116"/>
        <v>0</v>
      </c>
      <c r="L93" s="1">
        <f t="shared" si="117"/>
        <v>0</v>
      </c>
      <c r="M93" s="1">
        <f t="shared" si="118"/>
        <v>0</v>
      </c>
      <c r="N93" s="20">
        <f t="shared" si="119"/>
        <v>0</v>
      </c>
      <c r="O93" s="1">
        <f t="shared" si="120"/>
        <v>0</v>
      </c>
      <c r="P93" s="92">
        <f t="shared" si="121"/>
        <v>0</v>
      </c>
      <c r="Q93" s="1">
        <f t="shared" si="122"/>
        <v>0</v>
      </c>
      <c r="R93" s="1">
        <f t="shared" si="123"/>
        <v>0</v>
      </c>
      <c r="S93" s="92">
        <f t="shared" si="124"/>
        <v>0</v>
      </c>
      <c r="T93" s="133">
        <f t="shared" si="125"/>
        <v>0</v>
      </c>
      <c r="U93" s="134">
        <f t="shared" si="126"/>
        <v>0</v>
      </c>
      <c r="V93" s="1">
        <f t="shared" si="127"/>
        <v>0</v>
      </c>
      <c r="W93" s="1">
        <f t="shared" si="98"/>
        <v>0</v>
      </c>
      <c r="X93" s="1">
        <f t="shared" si="99"/>
        <v>0</v>
      </c>
      <c r="Y93" s="92">
        <f t="shared" si="128"/>
        <v>0</v>
      </c>
      <c r="Z93" s="136">
        <f t="shared" si="129"/>
        <v>0</v>
      </c>
      <c r="AA93" s="1">
        <f t="shared" si="130"/>
        <v>0</v>
      </c>
      <c r="AB93" s="1">
        <f t="shared" si="131"/>
        <v>0</v>
      </c>
      <c r="AC93" s="1">
        <f t="shared" si="132"/>
        <v>0</v>
      </c>
      <c r="AD93" s="1">
        <f t="shared" si="133"/>
        <v>0</v>
      </c>
      <c r="AE93" s="1">
        <f t="shared" si="134"/>
        <v>0</v>
      </c>
      <c r="AF93" s="20">
        <f t="shared" si="135"/>
        <v>0</v>
      </c>
      <c r="AG93" s="1">
        <f t="shared" si="136"/>
        <v>0</v>
      </c>
      <c r="AH93" s="92">
        <f t="shared" si="137"/>
        <v>0</v>
      </c>
      <c r="AI93" s="1">
        <f t="shared" si="138"/>
        <v>0</v>
      </c>
      <c r="AJ93" s="1">
        <f t="shared" si="139"/>
        <v>0</v>
      </c>
      <c r="AK93" s="92">
        <f t="shared" si="140"/>
        <v>0</v>
      </c>
      <c r="AL93" s="133">
        <f t="shared" si="141"/>
        <v>0</v>
      </c>
      <c r="AM93" s="134">
        <f t="shared" si="142"/>
        <v>0</v>
      </c>
      <c r="AN93" s="1">
        <f t="shared" si="143"/>
        <v>0</v>
      </c>
      <c r="AO93" s="1">
        <f t="shared" si="100"/>
        <v>0</v>
      </c>
      <c r="AP93" s="1">
        <f t="shared" si="101"/>
        <v>0</v>
      </c>
      <c r="AQ93" s="92">
        <f t="shared" si="144"/>
        <v>0</v>
      </c>
      <c r="AR93" s="136">
        <f t="shared" si="145"/>
        <v>0</v>
      </c>
      <c r="AY93" s="6"/>
      <c r="AZ93" s="6"/>
      <c r="BA93" s="6"/>
      <c r="BB93" s="6"/>
      <c r="BC93" s="6"/>
      <c r="BE93" s="6"/>
      <c r="BF93" s="6"/>
      <c r="BG93" s="6"/>
      <c r="BH93" s="6"/>
      <c r="BI93" s="6"/>
      <c r="BJ93" s="7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61">
        <f t="shared" si="146"/>
        <v>0</v>
      </c>
      <c r="CR93" s="61">
        <f t="shared" si="146"/>
        <v>0</v>
      </c>
      <c r="CS93" s="62">
        <f t="shared" si="147"/>
        <v>0</v>
      </c>
      <c r="CT93" s="61">
        <f t="shared" si="148"/>
        <v>0</v>
      </c>
      <c r="CU93" s="61">
        <f t="shared" si="148"/>
        <v>0</v>
      </c>
      <c r="CV93" s="62">
        <f t="shared" si="149"/>
        <v>0</v>
      </c>
      <c r="CW93" s="62">
        <f t="shared" si="150"/>
        <v>0</v>
      </c>
      <c r="CX93" s="62">
        <f t="shared" si="151"/>
        <v>0</v>
      </c>
      <c r="CY93" s="63">
        <f t="shared" si="152"/>
        <v>0</v>
      </c>
      <c r="CZ93" s="64">
        <f t="shared" si="153"/>
        <v>0</v>
      </c>
      <c r="DA93" s="64">
        <f t="shared" si="153"/>
        <v>0</v>
      </c>
      <c r="DB93" s="62">
        <f t="shared" si="154"/>
        <v>0</v>
      </c>
      <c r="DC93" s="64">
        <f t="shared" si="155"/>
        <v>0</v>
      </c>
      <c r="DD93" s="64">
        <f t="shared" si="155"/>
        <v>0</v>
      </c>
      <c r="DE93" s="62">
        <f t="shared" si="156"/>
        <v>0</v>
      </c>
      <c r="DF93" s="64">
        <f t="shared" si="157"/>
        <v>0</v>
      </c>
      <c r="DG93" s="64">
        <f t="shared" si="157"/>
        <v>0</v>
      </c>
      <c r="DH93" s="62">
        <f t="shared" si="158"/>
        <v>0</v>
      </c>
      <c r="DI93" s="65">
        <f t="shared" si="159"/>
        <v>0</v>
      </c>
      <c r="DJ93" s="65">
        <f t="shared" si="160"/>
        <v>0</v>
      </c>
      <c r="DK93" s="65">
        <f t="shared" si="161"/>
        <v>0</v>
      </c>
      <c r="DL93" s="65">
        <f t="shared" si="162"/>
        <v>0</v>
      </c>
      <c r="DM93" s="65">
        <f t="shared" si="163"/>
        <v>0</v>
      </c>
      <c r="DN93" s="65">
        <f t="shared" si="164"/>
        <v>0</v>
      </c>
      <c r="DO93" s="67"/>
      <c r="DZ93" s="133">
        <f t="shared" si="165"/>
        <v>0</v>
      </c>
      <c r="EA93" s="133">
        <f t="shared" si="166"/>
        <v>0</v>
      </c>
      <c r="EB93" s="133">
        <f t="shared" si="167"/>
        <v>0</v>
      </c>
      <c r="EC93" s="133">
        <f t="shared" si="168"/>
        <v>0</v>
      </c>
      <c r="ED93" s="79"/>
      <c r="EE93" s="79"/>
      <c r="EF93" s="86">
        <f t="shared" si="102"/>
        <v>0</v>
      </c>
      <c r="EG93" s="86">
        <f t="shared" si="103"/>
        <v>0</v>
      </c>
      <c r="EH93" s="86">
        <f t="shared" si="169"/>
        <v>0</v>
      </c>
      <c r="EI93" s="20">
        <f t="shared" si="170"/>
        <v>0</v>
      </c>
      <c r="EJ93" s="20">
        <f t="shared" si="170"/>
        <v>0</v>
      </c>
      <c r="EK93" s="1">
        <f t="shared" si="171"/>
        <v>0</v>
      </c>
      <c r="EL93" s="20">
        <f t="shared" si="172"/>
        <v>0</v>
      </c>
      <c r="EM93" s="20">
        <f t="shared" si="173"/>
        <v>0</v>
      </c>
      <c r="EN93" s="1">
        <f t="shared" si="174"/>
        <v>0</v>
      </c>
      <c r="EO93" s="1">
        <f t="shared" si="104"/>
        <v>0</v>
      </c>
      <c r="EP93" s="1">
        <f t="shared" si="175"/>
        <v>0</v>
      </c>
      <c r="EQ93" s="1">
        <f t="shared" si="105"/>
        <v>0</v>
      </c>
      <c r="ER93" s="20">
        <f t="shared" si="176"/>
        <v>0</v>
      </c>
      <c r="ES93" s="20"/>
      <c r="ET93" s="92">
        <f t="shared" si="106"/>
        <v>0</v>
      </c>
      <c r="EU93" s="1">
        <f t="shared" si="107"/>
        <v>0</v>
      </c>
      <c r="EV93" s="1"/>
      <c r="EW93" s="92">
        <f t="shared" si="108"/>
        <v>0</v>
      </c>
      <c r="EX93" s="133">
        <f>SUM(EP93:EV93)-ET93+EB93+FB93</f>
        <v>0</v>
      </c>
      <c r="EY93" s="134">
        <f t="shared" si="177"/>
        <v>0</v>
      </c>
      <c r="EZ93" s="1"/>
      <c r="FA93" s="1">
        <f t="shared" si="178"/>
        <v>0</v>
      </c>
      <c r="FB93" s="1">
        <f t="shared" si="179"/>
        <v>0</v>
      </c>
      <c r="FC93" s="92">
        <f t="shared" si="180"/>
        <v>0</v>
      </c>
      <c r="FD93" s="136">
        <f t="shared" si="181"/>
        <v>0</v>
      </c>
      <c r="FJ93" s="1">
        <f t="shared" si="182"/>
        <v>0</v>
      </c>
      <c r="FK93" s="1">
        <f t="shared" si="182"/>
        <v>0</v>
      </c>
      <c r="FL93" s="1">
        <f t="shared" si="183"/>
        <v>0</v>
      </c>
      <c r="FM93" s="20">
        <f t="shared" si="184"/>
        <v>0</v>
      </c>
      <c r="FN93" s="20">
        <f t="shared" si="184"/>
        <v>0</v>
      </c>
      <c r="FO93" s="20">
        <f t="shared" si="185"/>
        <v>0</v>
      </c>
      <c r="FP93" s="20">
        <f t="shared" si="186"/>
        <v>0</v>
      </c>
      <c r="FQ93" s="20">
        <f t="shared" si="187"/>
        <v>0</v>
      </c>
      <c r="FR93" s="20">
        <f t="shared" si="188"/>
        <v>0</v>
      </c>
      <c r="FS93" s="138">
        <f t="shared" si="109"/>
        <v>0</v>
      </c>
      <c r="FT93" s="138">
        <f t="shared" si="189"/>
        <v>0</v>
      </c>
      <c r="FU93" s="20">
        <f t="shared" si="110"/>
        <v>0</v>
      </c>
      <c r="FV93" s="138">
        <f t="shared" si="190"/>
        <v>0</v>
      </c>
      <c r="FW93" s="87"/>
      <c r="FX93" s="92">
        <f t="shared" si="111"/>
        <v>0</v>
      </c>
      <c r="FY93" s="1">
        <f t="shared" si="112"/>
        <v>0</v>
      </c>
      <c r="FZ93" s="80"/>
      <c r="GA93" s="92">
        <f t="shared" si="113"/>
        <v>0</v>
      </c>
      <c r="GB93" s="137">
        <f>SUM(FT93:FZ93)-FX93+GF93+EC93</f>
        <v>0</v>
      </c>
      <c r="GC93" s="134">
        <f t="shared" si="191"/>
        <v>0</v>
      </c>
      <c r="GD93" s="1"/>
      <c r="GE93" s="1">
        <f t="shared" si="192"/>
        <v>0</v>
      </c>
      <c r="GF93" s="1">
        <f t="shared" si="193"/>
        <v>0</v>
      </c>
      <c r="GG93" s="92">
        <f t="shared" si="194"/>
        <v>0</v>
      </c>
      <c r="GH93" s="136">
        <f t="shared" si="195"/>
        <v>0</v>
      </c>
    </row>
    <row r="94" spans="4:190" ht="16.5">
      <c r="D94" t="s">
        <v>164</v>
      </c>
      <c r="I94" s="1">
        <f t="shared" si="114"/>
        <v>0</v>
      </c>
      <c r="J94" s="1">
        <f t="shared" si="115"/>
        <v>0</v>
      </c>
      <c r="K94" s="1">
        <f t="shared" si="116"/>
        <v>0</v>
      </c>
      <c r="L94" s="1">
        <f t="shared" si="117"/>
        <v>0</v>
      </c>
      <c r="M94" s="1">
        <f t="shared" si="118"/>
        <v>0</v>
      </c>
      <c r="N94" s="20">
        <f t="shared" si="119"/>
        <v>0</v>
      </c>
      <c r="O94" s="1">
        <f t="shared" si="120"/>
        <v>0</v>
      </c>
      <c r="P94" s="92">
        <f t="shared" si="121"/>
        <v>0</v>
      </c>
      <c r="Q94" s="1">
        <f t="shared" si="122"/>
        <v>0</v>
      </c>
      <c r="R94" s="1">
        <f t="shared" si="123"/>
        <v>0</v>
      </c>
      <c r="S94" s="92">
        <f t="shared" si="124"/>
        <v>0</v>
      </c>
      <c r="T94" s="133">
        <f t="shared" si="125"/>
        <v>0</v>
      </c>
      <c r="U94" s="134">
        <f t="shared" si="126"/>
        <v>0</v>
      </c>
      <c r="V94" s="1">
        <f t="shared" si="127"/>
        <v>0</v>
      </c>
      <c r="W94" s="1">
        <f t="shared" si="98"/>
        <v>0</v>
      </c>
      <c r="X94" s="1">
        <f t="shared" si="99"/>
        <v>0</v>
      </c>
      <c r="Y94" s="92">
        <f t="shared" si="128"/>
        <v>0</v>
      </c>
      <c r="Z94" s="136">
        <f t="shared" si="129"/>
        <v>0</v>
      </c>
      <c r="AA94" s="1">
        <f t="shared" si="130"/>
        <v>0</v>
      </c>
      <c r="AB94" s="1">
        <f t="shared" si="131"/>
        <v>0</v>
      </c>
      <c r="AC94" s="1">
        <f t="shared" si="132"/>
        <v>0</v>
      </c>
      <c r="AD94" s="1">
        <f t="shared" si="133"/>
        <v>0</v>
      </c>
      <c r="AE94" s="1">
        <f t="shared" si="134"/>
        <v>0</v>
      </c>
      <c r="AF94" s="20">
        <f t="shared" si="135"/>
        <v>0</v>
      </c>
      <c r="AG94" s="1">
        <f t="shared" si="136"/>
        <v>0</v>
      </c>
      <c r="AH94" s="92">
        <f t="shared" si="137"/>
        <v>0</v>
      </c>
      <c r="AI94" s="1">
        <f t="shared" si="138"/>
        <v>0</v>
      </c>
      <c r="AJ94" s="1">
        <f t="shared" si="139"/>
        <v>0</v>
      </c>
      <c r="AK94" s="92">
        <f t="shared" si="140"/>
        <v>0</v>
      </c>
      <c r="AL94" s="133">
        <f t="shared" si="141"/>
        <v>0</v>
      </c>
      <c r="AM94" s="134">
        <f t="shared" si="142"/>
        <v>0</v>
      </c>
      <c r="AN94" s="1">
        <f t="shared" si="143"/>
        <v>0</v>
      </c>
      <c r="AO94" s="1">
        <f t="shared" si="100"/>
        <v>0</v>
      </c>
      <c r="AP94" s="1">
        <f t="shared" si="101"/>
        <v>0</v>
      </c>
      <c r="AQ94" s="92">
        <f t="shared" si="144"/>
        <v>0</v>
      </c>
      <c r="AR94" s="136">
        <f t="shared" si="145"/>
        <v>0</v>
      </c>
      <c r="AY94" s="6"/>
      <c r="AZ94" s="6"/>
      <c r="BA94" s="6"/>
      <c r="BB94" s="6"/>
      <c r="BC94" s="6"/>
      <c r="BE94" s="6"/>
      <c r="BF94" s="6"/>
      <c r="BG94" s="6"/>
      <c r="BH94" s="6"/>
      <c r="BI94" s="6"/>
      <c r="BJ94" s="7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61">
        <f t="shared" si="146"/>
        <v>0</v>
      </c>
      <c r="CR94" s="61">
        <f t="shared" si="146"/>
        <v>0</v>
      </c>
      <c r="CS94" s="62">
        <f t="shared" si="147"/>
        <v>0</v>
      </c>
      <c r="CT94" s="61">
        <f t="shared" si="148"/>
        <v>0</v>
      </c>
      <c r="CU94" s="61">
        <f t="shared" si="148"/>
        <v>0</v>
      </c>
      <c r="CV94" s="62">
        <f t="shared" si="149"/>
        <v>0</v>
      </c>
      <c r="CW94" s="62">
        <f t="shared" si="150"/>
        <v>0</v>
      </c>
      <c r="CX94" s="62">
        <f t="shared" si="151"/>
        <v>0</v>
      </c>
      <c r="CY94" s="63">
        <f t="shared" si="152"/>
        <v>0</v>
      </c>
      <c r="CZ94" s="64">
        <f t="shared" si="153"/>
        <v>0</v>
      </c>
      <c r="DA94" s="64">
        <f t="shared" si="153"/>
        <v>0</v>
      </c>
      <c r="DB94" s="62">
        <f t="shared" si="154"/>
        <v>0</v>
      </c>
      <c r="DC94" s="64">
        <f t="shared" si="155"/>
        <v>0</v>
      </c>
      <c r="DD94" s="64">
        <f t="shared" si="155"/>
        <v>0</v>
      </c>
      <c r="DE94" s="62">
        <f t="shared" si="156"/>
        <v>0</v>
      </c>
      <c r="DF94" s="64">
        <f t="shared" si="157"/>
        <v>0</v>
      </c>
      <c r="DG94" s="64">
        <f t="shared" si="157"/>
        <v>0</v>
      </c>
      <c r="DH94" s="62">
        <f t="shared" si="158"/>
        <v>0</v>
      </c>
      <c r="DI94" s="65">
        <f t="shared" si="159"/>
        <v>0</v>
      </c>
      <c r="DJ94" s="65">
        <f t="shared" si="160"/>
        <v>0</v>
      </c>
      <c r="DK94" s="65">
        <f t="shared" si="161"/>
        <v>0</v>
      </c>
      <c r="DL94" s="65">
        <f t="shared" si="162"/>
        <v>0</v>
      </c>
      <c r="DM94" s="65">
        <f t="shared" si="163"/>
        <v>0</v>
      </c>
      <c r="DN94" s="65">
        <f t="shared" si="164"/>
        <v>0</v>
      </c>
      <c r="DO94" s="67"/>
      <c r="DZ94" s="133">
        <f t="shared" si="165"/>
        <v>0</v>
      </c>
      <c r="EA94" s="133">
        <f t="shared" si="166"/>
        <v>0</v>
      </c>
      <c r="EB94" s="133">
        <f t="shared" si="167"/>
        <v>0</v>
      </c>
      <c r="EC94" s="133">
        <f t="shared" si="168"/>
        <v>0</v>
      </c>
      <c r="ED94" s="79"/>
      <c r="EE94" s="79"/>
      <c r="EF94" s="86">
        <f t="shared" si="102"/>
        <v>0</v>
      </c>
      <c r="EG94" s="86">
        <f t="shared" si="103"/>
        <v>0</v>
      </c>
      <c r="EH94" s="86">
        <f t="shared" si="169"/>
        <v>0</v>
      </c>
      <c r="EI94" s="20">
        <f t="shared" si="170"/>
        <v>0</v>
      </c>
      <c r="EJ94" s="20">
        <f t="shared" si="170"/>
        <v>0</v>
      </c>
      <c r="EK94" s="1">
        <f t="shared" si="171"/>
        <v>0</v>
      </c>
      <c r="EL94" s="20">
        <f t="shared" si="172"/>
        <v>0</v>
      </c>
      <c r="EM94" s="20">
        <f t="shared" si="173"/>
        <v>0</v>
      </c>
      <c r="EN94" s="1">
        <f t="shared" si="174"/>
        <v>0</v>
      </c>
      <c r="EO94" s="1">
        <f t="shared" si="104"/>
        <v>0</v>
      </c>
      <c r="EP94" s="1">
        <f t="shared" si="175"/>
        <v>0</v>
      </c>
      <c r="EQ94" s="1">
        <f t="shared" si="105"/>
        <v>0</v>
      </c>
      <c r="ER94" s="20">
        <f t="shared" si="176"/>
        <v>0</v>
      </c>
      <c r="ES94" s="20"/>
      <c r="ET94" s="92">
        <f t="shared" si="106"/>
        <v>0</v>
      </c>
      <c r="EU94" s="1">
        <f t="shared" si="107"/>
        <v>0</v>
      </c>
      <c r="EV94" s="1"/>
      <c r="EW94" s="92">
        <f t="shared" si="108"/>
        <v>0</v>
      </c>
      <c r="EX94" s="133">
        <f>SUM(EP94:EV94)-ET94+EB94+FB94</f>
        <v>0</v>
      </c>
      <c r="EY94" s="134">
        <f t="shared" si="177"/>
        <v>0</v>
      </c>
      <c r="EZ94" s="1"/>
      <c r="FA94" s="1">
        <f t="shared" si="178"/>
        <v>0</v>
      </c>
      <c r="FB94" s="1">
        <f t="shared" si="179"/>
        <v>0</v>
      </c>
      <c r="FC94" s="92">
        <f t="shared" si="180"/>
        <v>0</v>
      </c>
      <c r="FD94" s="136">
        <f t="shared" si="181"/>
        <v>0</v>
      </c>
      <c r="FJ94" s="1">
        <f t="shared" si="182"/>
        <v>0</v>
      </c>
      <c r="FK94" s="1">
        <f t="shared" si="182"/>
        <v>0</v>
      </c>
      <c r="FL94" s="1">
        <f t="shared" si="183"/>
        <v>0</v>
      </c>
      <c r="FM94" s="20">
        <f t="shared" si="184"/>
        <v>0</v>
      </c>
      <c r="FN94" s="20">
        <f t="shared" si="184"/>
        <v>0</v>
      </c>
      <c r="FO94" s="20">
        <f t="shared" si="185"/>
        <v>0</v>
      </c>
      <c r="FP94" s="20">
        <f t="shared" si="186"/>
        <v>0</v>
      </c>
      <c r="FQ94" s="20">
        <f t="shared" si="187"/>
        <v>0</v>
      </c>
      <c r="FR94" s="20">
        <f t="shared" si="188"/>
        <v>0</v>
      </c>
      <c r="FS94" s="138">
        <f t="shared" si="109"/>
        <v>0</v>
      </c>
      <c r="FT94" s="138">
        <f t="shared" si="189"/>
        <v>0</v>
      </c>
      <c r="FU94" s="20">
        <f t="shared" si="110"/>
        <v>0</v>
      </c>
      <c r="FV94" s="138">
        <f t="shared" si="190"/>
        <v>0</v>
      </c>
      <c r="FW94" s="87"/>
      <c r="FX94" s="92">
        <f t="shared" si="111"/>
        <v>0</v>
      </c>
      <c r="FY94" s="1">
        <f t="shared" si="112"/>
        <v>0</v>
      </c>
      <c r="FZ94" s="80"/>
      <c r="GA94" s="92">
        <f t="shared" si="113"/>
        <v>0</v>
      </c>
      <c r="GB94" s="137">
        <f>SUM(FT94:FZ94)-FX94+GF94+EC94</f>
        <v>0</v>
      </c>
      <c r="GC94" s="134">
        <f t="shared" si="191"/>
        <v>0</v>
      </c>
      <c r="GD94" s="1"/>
      <c r="GE94" s="1">
        <f t="shared" si="192"/>
        <v>0</v>
      </c>
      <c r="GF94" s="1">
        <f t="shared" si="193"/>
        <v>0</v>
      </c>
      <c r="GG94" s="92">
        <f t="shared" si="194"/>
        <v>0</v>
      </c>
      <c r="GH94" s="136">
        <f t="shared" si="195"/>
        <v>0</v>
      </c>
    </row>
    <row r="95" spans="4:190" ht="16.5">
      <c r="D95" t="s">
        <v>165</v>
      </c>
      <c r="I95" s="1">
        <f t="shared" si="114"/>
        <v>0</v>
      </c>
      <c r="J95" s="1">
        <f t="shared" si="115"/>
        <v>0</v>
      </c>
      <c r="K95" s="1">
        <f t="shared" si="116"/>
        <v>0</v>
      </c>
      <c r="L95" s="1">
        <f t="shared" si="117"/>
        <v>0</v>
      </c>
      <c r="M95" s="1">
        <f t="shared" si="118"/>
        <v>0</v>
      </c>
      <c r="N95" s="20">
        <f t="shared" si="119"/>
        <v>0</v>
      </c>
      <c r="O95" s="1">
        <f t="shared" si="120"/>
        <v>0</v>
      </c>
      <c r="P95" s="92">
        <f t="shared" si="121"/>
        <v>0</v>
      </c>
      <c r="Q95" s="1">
        <f t="shared" si="122"/>
        <v>0</v>
      </c>
      <c r="R95" s="1">
        <f t="shared" si="123"/>
        <v>0</v>
      </c>
      <c r="S95" s="92">
        <f t="shared" si="124"/>
        <v>0</v>
      </c>
      <c r="T95" s="133">
        <f t="shared" si="125"/>
        <v>0</v>
      </c>
      <c r="U95" s="134">
        <f t="shared" si="126"/>
        <v>0</v>
      </c>
      <c r="V95" s="1">
        <f t="shared" si="127"/>
        <v>0</v>
      </c>
      <c r="W95" s="1">
        <f t="shared" si="98"/>
        <v>0</v>
      </c>
      <c r="X95" s="1">
        <f t="shared" si="99"/>
        <v>0</v>
      </c>
      <c r="Y95" s="92">
        <f t="shared" si="128"/>
        <v>0</v>
      </c>
      <c r="Z95" s="136">
        <f t="shared" si="129"/>
        <v>0</v>
      </c>
      <c r="AA95" s="1">
        <f t="shared" si="130"/>
        <v>0</v>
      </c>
      <c r="AB95" s="1">
        <f t="shared" si="131"/>
        <v>0</v>
      </c>
      <c r="AC95" s="1">
        <f t="shared" si="132"/>
        <v>0</v>
      </c>
      <c r="AD95" s="1">
        <f t="shared" si="133"/>
        <v>0</v>
      </c>
      <c r="AE95" s="1">
        <f t="shared" si="134"/>
        <v>0</v>
      </c>
      <c r="AF95" s="20">
        <f t="shared" si="135"/>
        <v>0</v>
      </c>
      <c r="AG95" s="1">
        <f t="shared" si="136"/>
        <v>0</v>
      </c>
      <c r="AH95" s="92">
        <f t="shared" si="137"/>
        <v>0</v>
      </c>
      <c r="AI95" s="1">
        <f t="shared" si="138"/>
        <v>0</v>
      </c>
      <c r="AJ95" s="1">
        <f t="shared" si="139"/>
        <v>0</v>
      </c>
      <c r="AK95" s="92">
        <f t="shared" si="140"/>
        <v>0</v>
      </c>
      <c r="AL95" s="133">
        <f t="shared" si="141"/>
        <v>0</v>
      </c>
      <c r="AM95" s="134">
        <f t="shared" si="142"/>
        <v>0</v>
      </c>
      <c r="AN95" s="1">
        <f t="shared" si="143"/>
        <v>0</v>
      </c>
      <c r="AO95" s="1">
        <f t="shared" si="100"/>
        <v>0</v>
      </c>
      <c r="AP95" s="1">
        <f t="shared" si="101"/>
        <v>0</v>
      </c>
      <c r="AQ95" s="92">
        <f t="shared" si="144"/>
        <v>0</v>
      </c>
      <c r="AR95" s="136">
        <f t="shared" si="145"/>
        <v>0</v>
      </c>
      <c r="AY95" s="6"/>
      <c r="AZ95" s="6"/>
      <c r="BA95" s="6"/>
      <c r="BB95" s="6"/>
      <c r="BC95" s="6"/>
      <c r="BE95" s="6"/>
      <c r="BF95" s="6"/>
      <c r="BG95" s="6"/>
      <c r="BH95" s="6"/>
      <c r="BI95" s="6"/>
      <c r="BJ95" s="7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61">
        <f t="shared" si="146"/>
        <v>0</v>
      </c>
      <c r="CR95" s="61">
        <f t="shared" si="146"/>
        <v>0</v>
      </c>
      <c r="CS95" s="62">
        <f t="shared" si="147"/>
        <v>0</v>
      </c>
      <c r="CT95" s="61">
        <f t="shared" si="148"/>
        <v>0</v>
      </c>
      <c r="CU95" s="61">
        <f t="shared" si="148"/>
        <v>0</v>
      </c>
      <c r="CV95" s="62">
        <f t="shared" si="149"/>
        <v>0</v>
      </c>
      <c r="CW95" s="62">
        <f t="shared" si="150"/>
        <v>0</v>
      </c>
      <c r="CX95" s="62">
        <f t="shared" si="151"/>
        <v>0</v>
      </c>
      <c r="CY95" s="63">
        <f t="shared" si="152"/>
        <v>0</v>
      </c>
      <c r="CZ95" s="64">
        <f t="shared" si="153"/>
        <v>0</v>
      </c>
      <c r="DA95" s="64">
        <f t="shared" si="153"/>
        <v>0</v>
      </c>
      <c r="DB95" s="62">
        <f t="shared" si="154"/>
        <v>0</v>
      </c>
      <c r="DC95" s="64">
        <f t="shared" si="155"/>
        <v>0</v>
      </c>
      <c r="DD95" s="64">
        <f t="shared" si="155"/>
        <v>0</v>
      </c>
      <c r="DE95" s="62">
        <f t="shared" si="156"/>
        <v>0</v>
      </c>
      <c r="DF95" s="64">
        <f t="shared" si="157"/>
        <v>0</v>
      </c>
      <c r="DG95" s="64">
        <f t="shared" si="157"/>
        <v>0</v>
      </c>
      <c r="DH95" s="62">
        <f t="shared" si="158"/>
        <v>0</v>
      </c>
      <c r="DI95" s="65">
        <f t="shared" si="159"/>
        <v>0</v>
      </c>
      <c r="DJ95" s="65">
        <f t="shared" si="160"/>
        <v>0</v>
      </c>
      <c r="DK95" s="65">
        <f t="shared" si="161"/>
        <v>0</v>
      </c>
      <c r="DL95" s="65">
        <f t="shared" si="162"/>
        <v>0</v>
      </c>
      <c r="DM95" s="65">
        <f t="shared" si="163"/>
        <v>0</v>
      </c>
      <c r="DN95" s="65">
        <f t="shared" si="164"/>
        <v>0</v>
      </c>
      <c r="DO95" s="67"/>
      <c r="DP95" s="66" t="s">
        <v>161</v>
      </c>
      <c r="DZ95" s="133">
        <f t="shared" si="165"/>
        <v>0</v>
      </c>
      <c r="EA95" s="133">
        <f t="shared" si="166"/>
        <v>0</v>
      </c>
      <c r="EB95" s="133">
        <f t="shared" si="167"/>
        <v>0</v>
      </c>
      <c r="EC95" s="133">
        <f t="shared" si="168"/>
        <v>0</v>
      </c>
      <c r="ED95" s="79"/>
      <c r="EE95" s="79"/>
      <c r="EF95" s="86">
        <f t="shared" si="102"/>
        <v>0</v>
      </c>
      <c r="EG95" s="86">
        <f t="shared" si="103"/>
        <v>0</v>
      </c>
      <c r="EH95" s="86">
        <f t="shared" si="169"/>
        <v>0</v>
      </c>
      <c r="EI95" s="20">
        <f t="shared" si="170"/>
        <v>0</v>
      </c>
      <c r="EJ95" s="20">
        <f t="shared" si="170"/>
        <v>0</v>
      </c>
      <c r="EK95" s="1">
        <f t="shared" si="171"/>
        <v>0</v>
      </c>
      <c r="EL95" s="20">
        <f t="shared" si="172"/>
        <v>0</v>
      </c>
      <c r="EM95" s="20">
        <f t="shared" si="173"/>
        <v>0</v>
      </c>
      <c r="EN95" s="1">
        <f t="shared" si="174"/>
        <v>0</v>
      </c>
      <c r="EO95" s="1">
        <f t="shared" si="104"/>
        <v>0</v>
      </c>
      <c r="EP95" s="1">
        <f t="shared" si="175"/>
        <v>0</v>
      </c>
      <c r="EQ95" s="1">
        <f t="shared" si="105"/>
        <v>0</v>
      </c>
      <c r="ER95" s="20">
        <f t="shared" si="176"/>
        <v>0</v>
      </c>
      <c r="ES95" s="20"/>
      <c r="ET95" s="92">
        <f t="shared" si="106"/>
        <v>0</v>
      </c>
      <c r="EU95" s="1">
        <f t="shared" si="107"/>
        <v>0</v>
      </c>
      <c r="EV95" s="1"/>
      <c r="EW95" s="92">
        <f t="shared" si="108"/>
        <v>0</v>
      </c>
      <c r="EX95" s="133">
        <f>SUM(EP95:EV95)-ET95+EB95+FB95</f>
        <v>0</v>
      </c>
      <c r="EY95" s="134">
        <f t="shared" si="177"/>
        <v>0</v>
      </c>
      <c r="EZ95" s="1"/>
      <c r="FA95" s="1">
        <f t="shared" si="178"/>
        <v>0</v>
      </c>
      <c r="FB95" s="1">
        <f t="shared" si="179"/>
        <v>0</v>
      </c>
      <c r="FC95" s="92">
        <f t="shared" si="180"/>
        <v>0</v>
      </c>
      <c r="FD95" s="136">
        <f t="shared" si="181"/>
        <v>0</v>
      </c>
      <c r="FJ95" s="1">
        <f t="shared" si="182"/>
        <v>0</v>
      </c>
      <c r="FK95" s="1">
        <f t="shared" si="182"/>
        <v>0</v>
      </c>
      <c r="FL95" s="1">
        <f t="shared" si="183"/>
        <v>0</v>
      </c>
      <c r="FM95" s="20">
        <f t="shared" si="184"/>
        <v>0</v>
      </c>
      <c r="FN95" s="20">
        <f t="shared" si="184"/>
        <v>0</v>
      </c>
      <c r="FO95" s="20">
        <f t="shared" si="185"/>
        <v>0</v>
      </c>
      <c r="FP95" s="20">
        <f t="shared" si="186"/>
        <v>0</v>
      </c>
      <c r="FQ95" s="20">
        <f t="shared" si="187"/>
        <v>0</v>
      </c>
      <c r="FR95" s="20">
        <f t="shared" si="188"/>
        <v>0</v>
      </c>
      <c r="FS95" s="138">
        <f t="shared" si="109"/>
        <v>0</v>
      </c>
      <c r="FT95" s="138">
        <f t="shared" si="189"/>
        <v>0</v>
      </c>
      <c r="FU95" s="20">
        <f t="shared" si="110"/>
        <v>0</v>
      </c>
      <c r="FV95" s="138">
        <f t="shared" si="190"/>
        <v>0</v>
      </c>
      <c r="FW95" s="87"/>
      <c r="FX95" s="92">
        <f t="shared" si="111"/>
        <v>0</v>
      </c>
      <c r="FY95" s="1">
        <f t="shared" si="112"/>
        <v>0</v>
      </c>
      <c r="FZ95" s="80"/>
      <c r="GA95" s="92">
        <f t="shared" si="113"/>
        <v>0</v>
      </c>
      <c r="GB95" s="137">
        <f>SUM(FT95:FZ95)-FX95+GF95+EC95</f>
        <v>0</v>
      </c>
      <c r="GC95" s="134">
        <f t="shared" si="191"/>
        <v>0</v>
      </c>
      <c r="GD95" s="1"/>
      <c r="GE95" s="1">
        <f t="shared" si="192"/>
        <v>0</v>
      </c>
      <c r="GF95" s="1">
        <f t="shared" si="193"/>
        <v>0</v>
      </c>
      <c r="GG95" s="92">
        <f t="shared" si="194"/>
        <v>0</v>
      </c>
      <c r="GH95" s="136">
        <f t="shared" si="195"/>
        <v>0</v>
      </c>
    </row>
    <row r="96" spans="4:190" ht="16.5">
      <c r="D96" t="s">
        <v>163</v>
      </c>
      <c r="I96" s="1">
        <f t="shared" si="114"/>
        <v>0</v>
      </c>
      <c r="J96" s="1">
        <f t="shared" si="115"/>
        <v>0</v>
      </c>
      <c r="K96" s="1">
        <f t="shared" si="116"/>
        <v>0</v>
      </c>
      <c r="L96" s="1">
        <f t="shared" si="117"/>
        <v>0</v>
      </c>
      <c r="M96" s="1">
        <f t="shared" si="118"/>
        <v>0</v>
      </c>
      <c r="N96" s="20">
        <f t="shared" si="119"/>
        <v>0</v>
      </c>
      <c r="O96" s="1">
        <f t="shared" si="120"/>
        <v>0</v>
      </c>
      <c r="P96" s="92">
        <f t="shared" si="121"/>
        <v>0</v>
      </c>
      <c r="Q96" s="1">
        <f t="shared" si="122"/>
        <v>0</v>
      </c>
      <c r="R96" s="1">
        <f t="shared" si="123"/>
        <v>0</v>
      </c>
      <c r="S96" s="92">
        <f t="shared" si="124"/>
        <v>0</v>
      </c>
      <c r="T96" s="133">
        <f t="shared" si="125"/>
        <v>0</v>
      </c>
      <c r="U96" s="134">
        <f t="shared" si="126"/>
        <v>0</v>
      </c>
      <c r="V96" s="1">
        <f t="shared" si="127"/>
        <v>0</v>
      </c>
      <c r="W96" s="1">
        <f t="shared" si="98"/>
        <v>0</v>
      </c>
      <c r="X96" s="1">
        <f t="shared" si="99"/>
        <v>0</v>
      </c>
      <c r="Y96" s="92">
        <f t="shared" si="128"/>
        <v>0</v>
      </c>
      <c r="Z96" s="136">
        <f t="shared" si="129"/>
        <v>0</v>
      </c>
      <c r="AA96" s="1">
        <f t="shared" si="130"/>
        <v>0</v>
      </c>
      <c r="AB96" s="1">
        <f t="shared" si="131"/>
        <v>0</v>
      </c>
      <c r="AC96" s="1">
        <f t="shared" si="132"/>
        <v>0</v>
      </c>
      <c r="AD96" s="1">
        <f t="shared" si="133"/>
        <v>0</v>
      </c>
      <c r="AE96" s="1">
        <f t="shared" si="134"/>
        <v>0</v>
      </c>
      <c r="AF96" s="20">
        <f t="shared" si="135"/>
        <v>0</v>
      </c>
      <c r="AG96" s="1">
        <f t="shared" si="136"/>
        <v>0</v>
      </c>
      <c r="AH96" s="92">
        <f t="shared" si="137"/>
        <v>0</v>
      </c>
      <c r="AI96" s="1">
        <f t="shared" si="138"/>
        <v>0</v>
      </c>
      <c r="AJ96" s="1">
        <f t="shared" si="139"/>
        <v>0</v>
      </c>
      <c r="AK96" s="92">
        <f t="shared" si="140"/>
        <v>0</v>
      </c>
      <c r="AL96" s="133">
        <f t="shared" si="141"/>
        <v>0</v>
      </c>
      <c r="AM96" s="134">
        <f t="shared" si="142"/>
        <v>0</v>
      </c>
      <c r="AN96" s="1">
        <f t="shared" si="143"/>
        <v>0</v>
      </c>
      <c r="AO96" s="1">
        <f t="shared" si="100"/>
        <v>0</v>
      </c>
      <c r="AP96" s="1">
        <f t="shared" si="101"/>
        <v>0</v>
      </c>
      <c r="AQ96" s="92">
        <f t="shared" si="144"/>
        <v>0</v>
      </c>
      <c r="AR96" s="136">
        <f t="shared" si="145"/>
        <v>0</v>
      </c>
      <c r="AY96" s="6"/>
      <c r="AZ96" s="6"/>
      <c r="BA96" s="6"/>
      <c r="BB96" s="6"/>
      <c r="BC96" s="6"/>
      <c r="BE96" s="6"/>
      <c r="BF96" s="6"/>
      <c r="BG96" s="6"/>
      <c r="BH96" s="6"/>
      <c r="BI96" s="6"/>
      <c r="BJ96" s="7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61">
        <f t="shared" si="146"/>
        <v>0</v>
      </c>
      <c r="CR96" s="61">
        <f t="shared" si="146"/>
        <v>0</v>
      </c>
      <c r="CS96" s="62">
        <f t="shared" si="147"/>
        <v>0</v>
      </c>
      <c r="CT96" s="61">
        <f t="shared" si="148"/>
        <v>0</v>
      </c>
      <c r="CU96" s="61">
        <f t="shared" si="148"/>
        <v>0</v>
      </c>
      <c r="CV96" s="62">
        <f t="shared" si="149"/>
        <v>0</v>
      </c>
      <c r="CW96" s="62">
        <f t="shared" si="150"/>
        <v>0</v>
      </c>
      <c r="CX96" s="62">
        <f t="shared" si="151"/>
        <v>0</v>
      </c>
      <c r="CY96" s="63">
        <f t="shared" si="152"/>
        <v>0</v>
      </c>
      <c r="CZ96" s="64">
        <f t="shared" si="153"/>
        <v>0</v>
      </c>
      <c r="DA96" s="64">
        <f t="shared" si="153"/>
        <v>0</v>
      </c>
      <c r="DB96" s="62">
        <f t="shared" si="154"/>
        <v>0</v>
      </c>
      <c r="DC96" s="64">
        <f t="shared" si="155"/>
        <v>0</v>
      </c>
      <c r="DD96" s="64">
        <f t="shared" si="155"/>
        <v>0</v>
      </c>
      <c r="DE96" s="62">
        <f t="shared" si="156"/>
        <v>0</v>
      </c>
      <c r="DF96" s="64">
        <f t="shared" si="157"/>
        <v>0</v>
      </c>
      <c r="DG96" s="64">
        <f t="shared" si="157"/>
        <v>0</v>
      </c>
      <c r="DH96" s="62">
        <f t="shared" si="158"/>
        <v>0</v>
      </c>
      <c r="DI96" s="65">
        <f t="shared" si="159"/>
        <v>0</v>
      </c>
      <c r="DJ96" s="65">
        <f t="shared" si="160"/>
        <v>0</v>
      </c>
      <c r="DK96" s="65">
        <f t="shared" si="161"/>
        <v>0</v>
      </c>
      <c r="DL96" s="65">
        <f t="shared" si="162"/>
        <v>0</v>
      </c>
      <c r="DM96" s="65">
        <f t="shared" si="163"/>
        <v>0</v>
      </c>
      <c r="DN96" s="65">
        <f t="shared" si="164"/>
        <v>0</v>
      </c>
      <c r="DO96" s="67"/>
      <c r="DP96" t="s">
        <v>166</v>
      </c>
      <c r="DZ96" s="133">
        <f t="shared" si="165"/>
        <v>0</v>
      </c>
      <c r="EA96" s="133">
        <f t="shared" si="166"/>
        <v>0</v>
      </c>
      <c r="EB96" s="133">
        <f t="shared" si="167"/>
        <v>0</v>
      </c>
      <c r="EC96" s="133">
        <f t="shared" si="168"/>
        <v>0</v>
      </c>
      <c r="ED96" s="79"/>
      <c r="EE96" s="79"/>
      <c r="EF96" s="86">
        <f t="shared" si="102"/>
        <v>0</v>
      </c>
      <c r="EG96" s="86">
        <f t="shared" si="103"/>
        <v>0</v>
      </c>
      <c r="EH96" s="86">
        <f t="shared" si="169"/>
        <v>0</v>
      </c>
      <c r="EI96" s="20">
        <f t="shared" si="170"/>
        <v>0</v>
      </c>
      <c r="EJ96" s="20">
        <f t="shared" si="170"/>
        <v>0</v>
      </c>
      <c r="EK96" s="1">
        <f t="shared" si="171"/>
        <v>0</v>
      </c>
      <c r="EL96" s="20">
        <f t="shared" si="172"/>
        <v>0</v>
      </c>
      <c r="EM96" s="20">
        <f t="shared" si="173"/>
        <v>0</v>
      </c>
      <c r="EN96" s="1">
        <f t="shared" si="174"/>
        <v>0</v>
      </c>
      <c r="EO96" s="1">
        <f t="shared" si="104"/>
        <v>0</v>
      </c>
      <c r="EP96" s="1">
        <f t="shared" si="175"/>
        <v>0</v>
      </c>
      <c r="EQ96" s="1">
        <f t="shared" si="105"/>
        <v>0</v>
      </c>
      <c r="ER96" s="20">
        <f t="shared" si="176"/>
        <v>0</v>
      </c>
      <c r="ES96" s="20"/>
      <c r="ET96" s="92">
        <f t="shared" si="106"/>
        <v>0</v>
      </c>
      <c r="EU96" s="1">
        <f t="shared" si="107"/>
        <v>0</v>
      </c>
      <c r="EV96" s="1"/>
      <c r="EW96" s="92">
        <f t="shared" si="108"/>
        <v>0</v>
      </c>
      <c r="EX96" s="133">
        <f>SUM(EP96:EV96)-ET96+EB96+FB96</f>
        <v>0</v>
      </c>
      <c r="EY96" s="134">
        <f t="shared" si="177"/>
        <v>0</v>
      </c>
      <c r="EZ96" s="1"/>
      <c r="FA96" s="1">
        <f t="shared" si="178"/>
        <v>0</v>
      </c>
      <c r="FB96" s="1">
        <f t="shared" si="179"/>
        <v>0</v>
      </c>
      <c r="FC96" s="92">
        <f t="shared" si="180"/>
        <v>0</v>
      </c>
      <c r="FD96" s="136">
        <f t="shared" si="181"/>
        <v>0</v>
      </c>
      <c r="FJ96" s="1">
        <f t="shared" si="182"/>
        <v>0</v>
      </c>
      <c r="FK96" s="1">
        <f t="shared" si="182"/>
        <v>0</v>
      </c>
      <c r="FL96" s="1">
        <f t="shared" si="183"/>
        <v>0</v>
      </c>
      <c r="FM96" s="20">
        <f t="shared" si="184"/>
        <v>0</v>
      </c>
      <c r="FN96" s="20">
        <f t="shared" si="184"/>
        <v>0</v>
      </c>
      <c r="FO96" s="20">
        <f t="shared" si="185"/>
        <v>0</v>
      </c>
      <c r="FP96" s="20">
        <f t="shared" si="186"/>
        <v>0</v>
      </c>
      <c r="FQ96" s="20">
        <f t="shared" si="187"/>
        <v>0</v>
      </c>
      <c r="FR96" s="20">
        <f t="shared" si="188"/>
        <v>0</v>
      </c>
      <c r="FS96" s="138">
        <f t="shared" si="109"/>
        <v>0</v>
      </c>
      <c r="FT96" s="138">
        <f t="shared" si="189"/>
        <v>0</v>
      </c>
      <c r="FU96" s="20">
        <f t="shared" si="110"/>
        <v>0</v>
      </c>
      <c r="FV96" s="138">
        <f t="shared" si="190"/>
        <v>0</v>
      </c>
      <c r="FW96" s="87"/>
      <c r="FX96" s="92">
        <f t="shared" si="111"/>
        <v>0</v>
      </c>
      <c r="FY96" s="1">
        <f t="shared" si="112"/>
        <v>0</v>
      </c>
      <c r="FZ96" s="80"/>
      <c r="GA96" s="92">
        <f t="shared" si="113"/>
        <v>0</v>
      </c>
      <c r="GB96" s="137">
        <f>SUM(FT96:FZ96)-FX96+GF96+EC96</f>
        <v>0</v>
      </c>
      <c r="GC96" s="134">
        <f t="shared" si="191"/>
        <v>0</v>
      </c>
      <c r="GD96" s="1"/>
      <c r="GE96" s="1">
        <f t="shared" si="192"/>
        <v>0</v>
      </c>
      <c r="GF96" s="1">
        <f t="shared" si="193"/>
        <v>0</v>
      </c>
      <c r="GG96" s="92">
        <f t="shared" si="194"/>
        <v>0</v>
      </c>
      <c r="GH96" s="136">
        <f t="shared" si="195"/>
        <v>0</v>
      </c>
    </row>
    <row r="97" spans="4:190" ht="16.5">
      <c r="D97" t="s">
        <v>160</v>
      </c>
      <c r="I97" s="1">
        <f t="shared" si="114"/>
        <v>0</v>
      </c>
      <c r="J97" s="1">
        <f t="shared" si="115"/>
        <v>0</v>
      </c>
      <c r="K97" s="1">
        <f t="shared" si="116"/>
        <v>0</v>
      </c>
      <c r="L97" s="1">
        <f t="shared" si="117"/>
        <v>0</v>
      </c>
      <c r="M97" s="1">
        <f t="shared" si="118"/>
        <v>0</v>
      </c>
      <c r="N97" s="20">
        <f t="shared" si="119"/>
        <v>0</v>
      </c>
      <c r="O97" s="1">
        <f t="shared" si="120"/>
        <v>0</v>
      </c>
      <c r="P97" s="92">
        <f t="shared" si="121"/>
        <v>0</v>
      </c>
      <c r="Q97" s="1">
        <f t="shared" si="122"/>
        <v>0</v>
      </c>
      <c r="R97" s="1">
        <f t="shared" si="123"/>
        <v>0</v>
      </c>
      <c r="S97" s="92">
        <f t="shared" si="124"/>
        <v>0</v>
      </c>
      <c r="T97" s="133">
        <f t="shared" si="125"/>
        <v>0</v>
      </c>
      <c r="U97" s="134">
        <f t="shared" si="126"/>
        <v>0</v>
      </c>
      <c r="V97" s="1">
        <f t="shared" si="127"/>
        <v>0</v>
      </c>
      <c r="W97" s="1">
        <f t="shared" si="98"/>
        <v>0</v>
      </c>
      <c r="X97" s="1">
        <f t="shared" si="99"/>
        <v>0</v>
      </c>
      <c r="Y97" s="92">
        <f t="shared" si="128"/>
        <v>0</v>
      </c>
      <c r="Z97" s="136">
        <f t="shared" si="129"/>
        <v>0</v>
      </c>
      <c r="AA97" s="1">
        <f t="shared" si="130"/>
        <v>0</v>
      </c>
      <c r="AB97" s="1">
        <f t="shared" si="131"/>
        <v>0</v>
      </c>
      <c r="AC97" s="1">
        <f t="shared" si="132"/>
        <v>0</v>
      </c>
      <c r="AD97" s="1">
        <f t="shared" si="133"/>
        <v>0</v>
      </c>
      <c r="AE97" s="1">
        <f t="shared" si="134"/>
        <v>0</v>
      </c>
      <c r="AF97" s="20">
        <f t="shared" si="135"/>
        <v>0</v>
      </c>
      <c r="AG97" s="1">
        <f t="shared" si="136"/>
        <v>0</v>
      </c>
      <c r="AH97" s="92">
        <f t="shared" si="137"/>
        <v>0</v>
      </c>
      <c r="AI97" s="1">
        <f t="shared" si="138"/>
        <v>0</v>
      </c>
      <c r="AJ97" s="1">
        <f t="shared" si="139"/>
        <v>0</v>
      </c>
      <c r="AK97" s="92">
        <f t="shared" si="140"/>
        <v>0</v>
      </c>
      <c r="AL97" s="133">
        <f t="shared" si="141"/>
        <v>0</v>
      </c>
      <c r="AM97" s="134">
        <f t="shared" si="142"/>
        <v>0</v>
      </c>
      <c r="AN97" s="1">
        <f t="shared" si="143"/>
        <v>0</v>
      </c>
      <c r="AO97" s="1">
        <f t="shared" si="100"/>
        <v>0</v>
      </c>
      <c r="AP97" s="1">
        <f t="shared" si="101"/>
        <v>0</v>
      </c>
      <c r="AQ97" s="92">
        <f t="shared" si="144"/>
        <v>0</v>
      </c>
      <c r="AR97" s="136">
        <f t="shared" si="145"/>
        <v>0</v>
      </c>
      <c r="AY97" s="6"/>
      <c r="AZ97" s="6"/>
      <c r="BA97" s="6"/>
      <c r="BB97" s="6"/>
      <c r="BC97" s="6"/>
      <c r="BE97" s="6"/>
      <c r="BF97" s="6"/>
      <c r="BG97" s="6"/>
      <c r="BH97" s="6"/>
      <c r="BI97" s="6"/>
      <c r="BJ97" s="7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61">
        <f t="shared" si="146"/>
        <v>0</v>
      </c>
      <c r="CR97" s="61">
        <f t="shared" si="146"/>
        <v>0</v>
      </c>
      <c r="CS97" s="62">
        <f t="shared" si="147"/>
        <v>0</v>
      </c>
      <c r="CT97" s="61">
        <f t="shared" si="148"/>
        <v>0</v>
      </c>
      <c r="CU97" s="61">
        <f t="shared" si="148"/>
        <v>0</v>
      </c>
      <c r="CV97" s="62">
        <f t="shared" si="149"/>
        <v>0</v>
      </c>
      <c r="CW97" s="62">
        <f t="shared" si="150"/>
        <v>0</v>
      </c>
      <c r="CX97" s="62">
        <f t="shared" si="151"/>
        <v>0</v>
      </c>
      <c r="CY97" s="63">
        <f t="shared" si="152"/>
        <v>0</v>
      </c>
      <c r="CZ97" s="64">
        <f t="shared" si="153"/>
        <v>0</v>
      </c>
      <c r="DA97" s="64">
        <f t="shared" si="153"/>
        <v>0</v>
      </c>
      <c r="DB97" s="62">
        <f t="shared" si="154"/>
        <v>0</v>
      </c>
      <c r="DC97" s="64">
        <f t="shared" si="155"/>
        <v>0</v>
      </c>
      <c r="DD97" s="64">
        <f t="shared" si="155"/>
        <v>0</v>
      </c>
      <c r="DE97" s="62">
        <f t="shared" si="156"/>
        <v>0</v>
      </c>
      <c r="DF97" s="64">
        <f t="shared" si="157"/>
        <v>0</v>
      </c>
      <c r="DG97" s="64">
        <f t="shared" si="157"/>
        <v>0</v>
      </c>
      <c r="DH97" s="62">
        <f t="shared" si="158"/>
        <v>0</v>
      </c>
      <c r="DI97" s="65">
        <f t="shared" si="159"/>
        <v>0</v>
      </c>
      <c r="DJ97" s="65">
        <f t="shared" si="160"/>
        <v>0</v>
      </c>
      <c r="DK97" s="65">
        <f t="shared" si="161"/>
        <v>0</v>
      </c>
      <c r="DL97" s="65">
        <f t="shared" si="162"/>
        <v>0</v>
      </c>
      <c r="DM97" s="65">
        <f t="shared" si="163"/>
        <v>0</v>
      </c>
      <c r="DN97" s="65">
        <f t="shared" si="164"/>
        <v>0</v>
      </c>
      <c r="DO97" s="67"/>
      <c r="DP97" t="s">
        <v>159</v>
      </c>
      <c r="DZ97" s="133">
        <f t="shared" si="165"/>
        <v>0</v>
      </c>
      <c r="EA97" s="133">
        <f t="shared" si="166"/>
        <v>0</v>
      </c>
      <c r="EB97" s="133">
        <f t="shared" si="167"/>
        <v>0</v>
      </c>
      <c r="EC97" s="133">
        <f t="shared" si="168"/>
        <v>0</v>
      </c>
      <c r="ED97" s="79"/>
      <c r="EE97" s="79"/>
      <c r="EF97" s="86">
        <f t="shared" si="102"/>
        <v>0</v>
      </c>
      <c r="EG97" s="86">
        <f t="shared" si="103"/>
        <v>0</v>
      </c>
      <c r="EH97" s="86">
        <f t="shared" si="169"/>
        <v>0</v>
      </c>
      <c r="EI97" s="20">
        <f t="shared" si="170"/>
        <v>0</v>
      </c>
      <c r="EJ97" s="20">
        <f t="shared" si="170"/>
        <v>0</v>
      </c>
      <c r="EK97" s="1">
        <f t="shared" si="171"/>
        <v>0</v>
      </c>
      <c r="EL97" s="20">
        <f t="shared" si="172"/>
        <v>0</v>
      </c>
      <c r="EM97" s="20">
        <f t="shared" si="173"/>
        <v>0</v>
      </c>
      <c r="EN97" s="1">
        <f t="shared" si="174"/>
        <v>0</v>
      </c>
      <c r="EO97" s="1">
        <f t="shared" si="104"/>
        <v>0</v>
      </c>
      <c r="EP97" s="1">
        <f t="shared" si="175"/>
        <v>0</v>
      </c>
      <c r="EQ97" s="1">
        <f t="shared" si="105"/>
        <v>0</v>
      </c>
      <c r="ER97" s="20">
        <f t="shared" si="176"/>
        <v>0</v>
      </c>
      <c r="ES97" s="20"/>
      <c r="ET97" s="92">
        <f t="shared" si="106"/>
        <v>0</v>
      </c>
      <c r="EU97" s="1">
        <f t="shared" si="107"/>
        <v>0</v>
      </c>
      <c r="EV97" s="1"/>
      <c r="EW97" s="92">
        <f t="shared" si="108"/>
        <v>0</v>
      </c>
      <c r="EX97" s="133">
        <f>SUM(EP97:EV97)-ET97+EB97+FB97</f>
        <v>0</v>
      </c>
      <c r="EY97" s="134">
        <f t="shared" si="177"/>
        <v>0</v>
      </c>
      <c r="EZ97" s="1"/>
      <c r="FA97" s="1">
        <f t="shared" si="178"/>
        <v>0</v>
      </c>
      <c r="FB97" s="1">
        <f t="shared" si="179"/>
        <v>0</v>
      </c>
      <c r="FC97" s="92">
        <f t="shared" si="180"/>
        <v>0</v>
      </c>
      <c r="FD97" s="136">
        <f t="shared" si="181"/>
        <v>0</v>
      </c>
      <c r="FJ97" s="1">
        <f t="shared" si="182"/>
        <v>0</v>
      </c>
      <c r="FK97" s="1">
        <f t="shared" si="182"/>
        <v>0</v>
      </c>
      <c r="FL97" s="1">
        <f t="shared" si="183"/>
        <v>0</v>
      </c>
      <c r="FM97" s="20">
        <f t="shared" si="184"/>
        <v>0</v>
      </c>
      <c r="FN97" s="20">
        <f t="shared" si="184"/>
        <v>0</v>
      </c>
      <c r="FO97" s="20">
        <f t="shared" si="185"/>
        <v>0</v>
      </c>
      <c r="FP97" s="20">
        <f t="shared" si="186"/>
        <v>0</v>
      </c>
      <c r="FQ97" s="20">
        <f t="shared" si="187"/>
        <v>0</v>
      </c>
      <c r="FR97" s="20">
        <f t="shared" si="188"/>
        <v>0</v>
      </c>
      <c r="FS97" s="138">
        <f t="shared" si="109"/>
        <v>0</v>
      </c>
      <c r="FT97" s="138">
        <f t="shared" si="189"/>
        <v>0</v>
      </c>
      <c r="FU97" s="20">
        <f t="shared" si="110"/>
        <v>0</v>
      </c>
      <c r="FV97" s="138">
        <f t="shared" si="190"/>
        <v>0</v>
      </c>
      <c r="FW97" s="87"/>
      <c r="FX97" s="92">
        <f t="shared" si="111"/>
        <v>0</v>
      </c>
      <c r="FY97" s="1">
        <f t="shared" si="112"/>
        <v>0</v>
      </c>
      <c r="FZ97" s="80"/>
      <c r="GA97" s="92">
        <f t="shared" si="113"/>
        <v>0</v>
      </c>
      <c r="GB97" s="137">
        <f>SUM(FT97:FZ97)-FX97+GF97+EC97</f>
        <v>0</v>
      </c>
      <c r="GC97" s="134">
        <f t="shared" si="191"/>
        <v>0</v>
      </c>
      <c r="GD97" s="1"/>
      <c r="GE97" s="1">
        <f t="shared" si="192"/>
        <v>0</v>
      </c>
      <c r="GF97" s="1">
        <f t="shared" si="193"/>
        <v>0</v>
      </c>
      <c r="GG97" s="92">
        <f t="shared" si="194"/>
        <v>0</v>
      </c>
      <c r="GH97" s="136">
        <f t="shared" si="195"/>
        <v>0</v>
      </c>
    </row>
    <row r="98" spans="4:190" ht="16.5">
      <c r="D98" t="s">
        <v>173</v>
      </c>
      <c r="I98" s="1">
        <f t="shared" si="114"/>
        <v>0</v>
      </c>
      <c r="J98" s="1">
        <f t="shared" si="115"/>
        <v>0</v>
      </c>
      <c r="K98" s="1">
        <f t="shared" si="116"/>
        <v>0</v>
      </c>
      <c r="L98" s="1">
        <f t="shared" si="117"/>
        <v>0</v>
      </c>
      <c r="M98" s="1">
        <f t="shared" si="118"/>
        <v>0</v>
      </c>
      <c r="N98" s="20">
        <f t="shared" si="119"/>
        <v>0</v>
      </c>
      <c r="O98" s="1">
        <f t="shared" si="120"/>
        <v>0</v>
      </c>
      <c r="P98" s="92">
        <f t="shared" si="121"/>
        <v>0</v>
      </c>
      <c r="Q98" s="1">
        <f t="shared" si="122"/>
        <v>0</v>
      </c>
      <c r="R98" s="1">
        <f t="shared" si="123"/>
        <v>0</v>
      </c>
      <c r="S98" s="92">
        <f t="shared" si="124"/>
        <v>0</v>
      </c>
      <c r="T98" s="133">
        <f t="shared" si="125"/>
        <v>0</v>
      </c>
      <c r="U98" s="134">
        <f t="shared" si="126"/>
        <v>0</v>
      </c>
      <c r="V98" s="1">
        <f t="shared" si="127"/>
        <v>0</v>
      </c>
      <c r="W98" s="1">
        <f t="shared" si="98"/>
        <v>0</v>
      </c>
      <c r="X98" s="1">
        <f t="shared" si="99"/>
        <v>0</v>
      </c>
      <c r="Y98" s="92">
        <f t="shared" si="128"/>
        <v>0</v>
      </c>
      <c r="Z98" s="136">
        <f t="shared" si="129"/>
        <v>0</v>
      </c>
      <c r="AA98" s="1">
        <f t="shared" si="130"/>
        <v>0</v>
      </c>
      <c r="AB98" s="1">
        <f t="shared" si="131"/>
        <v>0</v>
      </c>
      <c r="AC98" s="1">
        <f t="shared" si="132"/>
        <v>0</v>
      </c>
      <c r="AD98" s="1">
        <f t="shared" si="133"/>
        <v>0</v>
      </c>
      <c r="AE98" s="1">
        <f t="shared" si="134"/>
        <v>0</v>
      </c>
      <c r="AF98" s="20">
        <f t="shared" si="135"/>
        <v>0</v>
      </c>
      <c r="AG98" s="1">
        <f t="shared" si="136"/>
        <v>0</v>
      </c>
      <c r="AH98" s="92">
        <f t="shared" si="137"/>
        <v>0</v>
      </c>
      <c r="AI98" s="1">
        <f t="shared" si="138"/>
        <v>0</v>
      </c>
      <c r="AJ98" s="1">
        <f t="shared" si="139"/>
        <v>0</v>
      </c>
      <c r="AK98" s="92">
        <f t="shared" si="140"/>
        <v>0</v>
      </c>
      <c r="AL98" s="133">
        <f t="shared" si="141"/>
        <v>0</v>
      </c>
      <c r="AM98" s="134">
        <f t="shared" si="142"/>
        <v>0</v>
      </c>
      <c r="AN98" s="1">
        <f t="shared" si="143"/>
        <v>0</v>
      </c>
      <c r="AO98" s="1">
        <f t="shared" si="100"/>
        <v>0</v>
      </c>
      <c r="AP98" s="1">
        <f t="shared" si="101"/>
        <v>0</v>
      </c>
      <c r="AQ98" s="92">
        <f t="shared" si="144"/>
        <v>0</v>
      </c>
      <c r="AR98" s="136">
        <f t="shared" si="145"/>
        <v>0</v>
      </c>
      <c r="AY98" s="6"/>
      <c r="AZ98" s="6"/>
      <c r="BA98" s="6"/>
      <c r="BB98" s="6"/>
      <c r="BC98" s="6"/>
      <c r="BE98" s="6"/>
      <c r="BF98" s="6"/>
      <c r="BG98" s="6"/>
      <c r="BH98" s="6"/>
      <c r="BI98" s="6"/>
      <c r="BJ98" s="7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61">
        <f t="shared" si="146"/>
        <v>0</v>
      </c>
      <c r="CR98" s="61">
        <f t="shared" si="146"/>
        <v>0</v>
      </c>
      <c r="CS98" s="62">
        <f t="shared" si="147"/>
        <v>0</v>
      </c>
      <c r="CT98" s="61">
        <f t="shared" si="148"/>
        <v>0</v>
      </c>
      <c r="CU98" s="61">
        <f t="shared" si="148"/>
        <v>0</v>
      </c>
      <c r="CV98" s="62">
        <f t="shared" si="149"/>
        <v>0</v>
      </c>
      <c r="CW98" s="62">
        <f t="shared" si="150"/>
        <v>0</v>
      </c>
      <c r="CX98" s="62">
        <f t="shared" si="151"/>
        <v>0</v>
      </c>
      <c r="CY98" s="63">
        <f t="shared" si="152"/>
        <v>0</v>
      </c>
      <c r="CZ98" s="64">
        <f t="shared" si="153"/>
        <v>0</v>
      </c>
      <c r="DA98" s="64">
        <f t="shared" si="153"/>
        <v>0</v>
      </c>
      <c r="DB98" s="62">
        <f t="shared" si="154"/>
        <v>0</v>
      </c>
      <c r="DC98" s="64">
        <f t="shared" si="155"/>
        <v>0</v>
      </c>
      <c r="DD98" s="64">
        <f t="shared" si="155"/>
        <v>0</v>
      </c>
      <c r="DE98" s="62">
        <f t="shared" si="156"/>
        <v>0</v>
      </c>
      <c r="DF98" s="64">
        <f t="shared" si="157"/>
        <v>0</v>
      </c>
      <c r="DG98" s="64">
        <f t="shared" si="157"/>
        <v>0</v>
      </c>
      <c r="DH98" s="62">
        <f t="shared" si="158"/>
        <v>0</v>
      </c>
      <c r="DI98" s="65">
        <f t="shared" si="159"/>
        <v>0</v>
      </c>
      <c r="DJ98" s="65">
        <f t="shared" si="160"/>
        <v>0</v>
      </c>
      <c r="DK98" s="65">
        <f t="shared" si="161"/>
        <v>0</v>
      </c>
      <c r="DL98" s="65">
        <f t="shared" si="162"/>
        <v>0</v>
      </c>
      <c r="DM98" s="65">
        <f t="shared" si="163"/>
        <v>0</v>
      </c>
      <c r="DN98" s="65">
        <f t="shared" si="164"/>
        <v>0</v>
      </c>
      <c r="DO98" s="67"/>
      <c r="DP98" t="s">
        <v>172</v>
      </c>
      <c r="DZ98" s="133">
        <f t="shared" si="165"/>
        <v>0</v>
      </c>
      <c r="EA98" s="133">
        <f t="shared" si="166"/>
        <v>0</v>
      </c>
      <c r="EB98" s="133">
        <f t="shared" si="167"/>
        <v>0</v>
      </c>
      <c r="EC98" s="133">
        <f t="shared" si="168"/>
        <v>0</v>
      </c>
      <c r="ED98" s="79"/>
      <c r="EE98" s="79"/>
      <c r="EF98" s="86">
        <f t="shared" si="102"/>
        <v>0</v>
      </c>
      <c r="EG98" s="86">
        <f t="shared" si="103"/>
        <v>0</v>
      </c>
      <c r="EH98" s="86">
        <f t="shared" si="169"/>
        <v>0</v>
      </c>
      <c r="EI98" s="20">
        <f t="shared" si="170"/>
        <v>0</v>
      </c>
      <c r="EJ98" s="20">
        <f t="shared" si="170"/>
        <v>0</v>
      </c>
      <c r="EK98" s="1">
        <f t="shared" si="171"/>
        <v>0</v>
      </c>
      <c r="EL98" s="20">
        <f t="shared" si="172"/>
        <v>0</v>
      </c>
      <c r="EM98" s="20">
        <f t="shared" si="173"/>
        <v>0</v>
      </c>
      <c r="EN98" s="1">
        <f t="shared" si="174"/>
        <v>0</v>
      </c>
      <c r="EO98" s="1">
        <f t="shared" si="104"/>
        <v>0</v>
      </c>
      <c r="EP98" s="1">
        <f t="shared" si="175"/>
        <v>0</v>
      </c>
      <c r="EQ98" s="1">
        <f t="shared" si="105"/>
        <v>0</v>
      </c>
      <c r="ER98" s="20">
        <f t="shared" si="176"/>
        <v>0</v>
      </c>
      <c r="ES98" s="20"/>
      <c r="ET98" s="92">
        <f t="shared" si="106"/>
        <v>0</v>
      </c>
      <c r="EU98" s="1">
        <f t="shared" si="107"/>
        <v>0</v>
      </c>
      <c r="EV98" s="1"/>
      <c r="EW98" s="92">
        <f t="shared" si="108"/>
        <v>0</v>
      </c>
      <c r="EX98" s="133">
        <f>SUM(EP98:EV98)-ET98+EB98+FB98</f>
        <v>0</v>
      </c>
      <c r="EY98" s="134">
        <f t="shared" si="177"/>
        <v>0</v>
      </c>
      <c r="EZ98" s="1"/>
      <c r="FA98" s="1">
        <f t="shared" si="178"/>
        <v>0</v>
      </c>
      <c r="FB98" s="1">
        <f t="shared" si="179"/>
        <v>0</v>
      </c>
      <c r="FC98" s="92">
        <f t="shared" si="180"/>
        <v>0</v>
      </c>
      <c r="FD98" s="136">
        <f t="shared" si="181"/>
        <v>0</v>
      </c>
      <c r="FJ98" s="1">
        <f t="shared" si="182"/>
        <v>0</v>
      </c>
      <c r="FK98" s="1">
        <f t="shared" si="182"/>
        <v>0</v>
      </c>
      <c r="FL98" s="1">
        <f t="shared" si="183"/>
        <v>0</v>
      </c>
      <c r="FM98" s="20">
        <f t="shared" si="184"/>
        <v>0</v>
      </c>
      <c r="FN98" s="20">
        <f t="shared" si="184"/>
        <v>0</v>
      </c>
      <c r="FO98" s="20">
        <f t="shared" si="185"/>
        <v>0</v>
      </c>
      <c r="FP98" s="20">
        <f t="shared" si="186"/>
        <v>0</v>
      </c>
      <c r="FQ98" s="20">
        <f t="shared" si="187"/>
        <v>0</v>
      </c>
      <c r="FR98" s="20">
        <f t="shared" si="188"/>
        <v>0</v>
      </c>
      <c r="FS98" s="138">
        <f t="shared" si="109"/>
        <v>0</v>
      </c>
      <c r="FT98" s="138">
        <f t="shared" si="189"/>
        <v>0</v>
      </c>
      <c r="FU98" s="20">
        <f t="shared" si="110"/>
        <v>0</v>
      </c>
      <c r="FV98" s="138">
        <f t="shared" si="190"/>
        <v>0</v>
      </c>
      <c r="FW98" s="87"/>
      <c r="FX98" s="92">
        <f t="shared" si="111"/>
        <v>0</v>
      </c>
      <c r="FY98" s="1">
        <f t="shared" si="112"/>
        <v>0</v>
      </c>
      <c r="FZ98" s="80"/>
      <c r="GA98" s="92">
        <f t="shared" si="113"/>
        <v>0</v>
      </c>
      <c r="GB98" s="137">
        <f>SUM(FT98:FZ98)-FX98+GF98+EC98</f>
        <v>0</v>
      </c>
      <c r="GC98" s="134">
        <f t="shared" si="191"/>
        <v>0</v>
      </c>
      <c r="GD98" s="1"/>
      <c r="GE98" s="1">
        <f t="shared" si="192"/>
        <v>0</v>
      </c>
      <c r="GF98" s="1">
        <f t="shared" si="193"/>
        <v>0</v>
      </c>
      <c r="GG98" s="92">
        <f t="shared" si="194"/>
        <v>0</v>
      </c>
      <c r="GH98" s="136">
        <f t="shared" si="195"/>
        <v>0</v>
      </c>
    </row>
    <row r="99" spans="4:190" ht="16.5">
      <c r="D99" t="s">
        <v>170</v>
      </c>
      <c r="I99" s="1">
        <f t="shared" si="114"/>
        <v>0</v>
      </c>
      <c r="J99" s="1">
        <f t="shared" si="115"/>
        <v>0</v>
      </c>
      <c r="K99" s="1">
        <f t="shared" si="116"/>
        <v>0</v>
      </c>
      <c r="L99" s="1">
        <f t="shared" si="117"/>
        <v>0</v>
      </c>
      <c r="M99" s="1">
        <f t="shared" si="118"/>
        <v>0</v>
      </c>
      <c r="N99" s="20">
        <f t="shared" si="119"/>
        <v>0</v>
      </c>
      <c r="O99" s="1">
        <f t="shared" si="120"/>
        <v>0</v>
      </c>
      <c r="P99" s="92">
        <f t="shared" si="121"/>
        <v>0</v>
      </c>
      <c r="Q99" s="1">
        <f t="shared" si="122"/>
        <v>0</v>
      </c>
      <c r="R99" s="1">
        <f t="shared" si="123"/>
        <v>0</v>
      </c>
      <c r="S99" s="92">
        <f t="shared" si="124"/>
        <v>0</v>
      </c>
      <c r="T99" s="133">
        <f t="shared" si="125"/>
        <v>0</v>
      </c>
      <c r="U99" s="134">
        <f t="shared" si="126"/>
        <v>0</v>
      </c>
      <c r="V99" s="1">
        <f t="shared" si="127"/>
        <v>0</v>
      </c>
      <c r="W99" s="1">
        <f t="shared" si="98"/>
        <v>0</v>
      </c>
      <c r="X99" s="1">
        <f>-(V99+W99)*$CP99</f>
        <v>0</v>
      </c>
      <c r="Y99" s="92">
        <f t="shared" si="128"/>
        <v>0</v>
      </c>
      <c r="Z99" s="136">
        <f t="shared" si="129"/>
        <v>0</v>
      </c>
      <c r="AA99" s="1">
        <f t="shared" si="130"/>
        <v>0</v>
      </c>
      <c r="AB99" s="1">
        <f t="shared" si="131"/>
        <v>0</v>
      </c>
      <c r="AC99" s="1">
        <f t="shared" si="132"/>
        <v>0</v>
      </c>
      <c r="AD99" s="1">
        <f t="shared" si="133"/>
        <v>0</v>
      </c>
      <c r="AE99" s="1">
        <f t="shared" si="134"/>
        <v>0</v>
      </c>
      <c r="AF99" s="20">
        <f t="shared" si="135"/>
        <v>0</v>
      </c>
      <c r="AG99" s="1">
        <f t="shared" si="136"/>
        <v>0</v>
      </c>
      <c r="AH99" s="92">
        <f t="shared" si="137"/>
        <v>0</v>
      </c>
      <c r="AI99" s="1">
        <f t="shared" si="138"/>
        <v>0</v>
      </c>
      <c r="AJ99" s="1">
        <f t="shared" si="139"/>
        <v>0</v>
      </c>
      <c r="AK99" s="92">
        <f t="shared" si="140"/>
        <v>0</v>
      </c>
      <c r="AL99" s="133">
        <f t="shared" si="141"/>
        <v>0</v>
      </c>
      <c r="AM99" s="134">
        <f t="shared" si="142"/>
        <v>0</v>
      </c>
      <c r="AN99" s="1">
        <f t="shared" si="143"/>
        <v>0</v>
      </c>
      <c r="AO99" s="1">
        <f t="shared" si="100"/>
        <v>0</v>
      </c>
      <c r="AP99" s="1">
        <f>-(AN99+AO99)*$CP99</f>
        <v>0</v>
      </c>
      <c r="AQ99" s="92">
        <f t="shared" si="144"/>
        <v>0</v>
      </c>
      <c r="AR99" s="136">
        <f t="shared" si="145"/>
        <v>0</v>
      </c>
      <c r="AY99" s="6"/>
      <c r="AZ99" s="6"/>
      <c r="BA99" s="6"/>
      <c r="BB99" s="6"/>
      <c r="BC99" s="6"/>
      <c r="BE99" s="6"/>
      <c r="BF99" s="6"/>
      <c r="BG99" s="6"/>
      <c r="BH99" s="6"/>
      <c r="BI99" s="6"/>
      <c r="BJ99" s="7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61">
        <f t="shared" si="146"/>
        <v>0</v>
      </c>
      <c r="CR99" s="61">
        <f t="shared" si="146"/>
        <v>0</v>
      </c>
      <c r="CS99" s="62">
        <f t="shared" si="147"/>
        <v>0</v>
      </c>
      <c r="CT99" s="61">
        <f t="shared" si="148"/>
        <v>0</v>
      </c>
      <c r="CU99" s="61">
        <f t="shared" si="148"/>
        <v>0</v>
      </c>
      <c r="CV99" s="62">
        <f t="shared" si="149"/>
        <v>0</v>
      </c>
      <c r="CW99" s="62">
        <f t="shared" si="150"/>
        <v>0</v>
      </c>
      <c r="CX99" s="62">
        <f t="shared" si="151"/>
        <v>0</v>
      </c>
      <c r="CY99" s="63">
        <f t="shared" si="152"/>
        <v>0</v>
      </c>
      <c r="CZ99" s="64">
        <f t="shared" si="153"/>
        <v>0</v>
      </c>
      <c r="DA99" s="64">
        <f t="shared" si="153"/>
        <v>0</v>
      </c>
      <c r="DB99" s="62">
        <f t="shared" si="154"/>
        <v>0</v>
      </c>
      <c r="DC99" s="64">
        <f t="shared" si="155"/>
        <v>0</v>
      </c>
      <c r="DD99" s="64">
        <f t="shared" si="155"/>
        <v>0</v>
      </c>
      <c r="DE99" s="62">
        <f t="shared" si="156"/>
        <v>0</v>
      </c>
      <c r="DF99" s="64">
        <f t="shared" si="157"/>
        <v>0</v>
      </c>
      <c r="DG99" s="64">
        <f t="shared" si="157"/>
        <v>0</v>
      </c>
      <c r="DH99" s="62">
        <f t="shared" si="158"/>
        <v>0</v>
      </c>
      <c r="DI99" s="65">
        <f t="shared" si="159"/>
        <v>0</v>
      </c>
      <c r="DJ99" s="65">
        <f t="shared" si="160"/>
        <v>0</v>
      </c>
      <c r="DK99" s="65">
        <f t="shared" si="161"/>
        <v>0</v>
      </c>
      <c r="DL99" s="65">
        <f t="shared" si="162"/>
        <v>0</v>
      </c>
      <c r="DM99" s="65">
        <f t="shared" si="163"/>
        <v>0</v>
      </c>
      <c r="DN99" s="65">
        <f t="shared" si="164"/>
        <v>0</v>
      </c>
      <c r="DO99" s="67"/>
      <c r="DP99" t="s">
        <v>169</v>
      </c>
      <c r="DZ99" s="133">
        <f t="shared" si="165"/>
        <v>0</v>
      </c>
      <c r="EA99" s="133">
        <f t="shared" si="166"/>
        <v>0</v>
      </c>
      <c r="EB99" s="133">
        <f t="shared" si="167"/>
        <v>0</v>
      </c>
      <c r="EC99" s="133">
        <f t="shared" si="168"/>
        <v>0</v>
      </c>
      <c r="ED99" s="79"/>
      <c r="EE99" s="79"/>
      <c r="EF99" s="86">
        <f t="shared" si="102"/>
        <v>0</v>
      </c>
      <c r="EG99" s="86">
        <f t="shared" si="103"/>
        <v>0</v>
      </c>
      <c r="EH99" s="86">
        <f t="shared" si="169"/>
        <v>0</v>
      </c>
      <c r="EI99" s="20">
        <f t="shared" si="170"/>
        <v>0</v>
      </c>
      <c r="EJ99" s="20">
        <f t="shared" si="170"/>
        <v>0</v>
      </c>
      <c r="EK99" s="1">
        <f t="shared" si="171"/>
        <v>0</v>
      </c>
      <c r="EL99" s="20">
        <f t="shared" si="172"/>
        <v>0</v>
      </c>
      <c r="EM99" s="20">
        <f t="shared" si="173"/>
        <v>0</v>
      </c>
      <c r="EN99" s="1">
        <f t="shared" si="174"/>
        <v>0</v>
      </c>
      <c r="EO99" s="1">
        <f t="shared" si="104"/>
        <v>0</v>
      </c>
      <c r="EP99" s="1">
        <f t="shared" si="175"/>
        <v>0</v>
      </c>
      <c r="EQ99" s="1">
        <f t="shared" si="105"/>
        <v>0</v>
      </c>
      <c r="ER99" s="20">
        <f t="shared" si="176"/>
        <v>0</v>
      </c>
      <c r="ES99" s="20"/>
      <c r="ET99" s="92">
        <f t="shared" si="106"/>
        <v>0</v>
      </c>
      <c r="EU99" s="1">
        <f t="shared" si="107"/>
        <v>0</v>
      </c>
      <c r="EV99" s="1"/>
      <c r="EW99" s="92">
        <f t="shared" si="108"/>
        <v>0</v>
      </c>
      <c r="EX99" s="133">
        <f>SUM(EP99:EV99)-ET99+EB99+FB99</f>
        <v>0</v>
      </c>
      <c r="EY99" s="134">
        <f t="shared" si="177"/>
        <v>0</v>
      </c>
      <c r="EZ99" s="1"/>
      <c r="FA99" s="1">
        <f t="shared" si="178"/>
        <v>0</v>
      </c>
      <c r="FB99" s="1">
        <f t="shared" si="179"/>
        <v>0</v>
      </c>
      <c r="FC99" s="92">
        <f t="shared" si="180"/>
        <v>0</v>
      </c>
      <c r="FD99" s="136">
        <f t="shared" si="181"/>
        <v>0</v>
      </c>
      <c r="FJ99" s="1">
        <f t="shared" si="182"/>
        <v>0</v>
      </c>
      <c r="FK99" s="1">
        <f t="shared" si="182"/>
        <v>0</v>
      </c>
      <c r="FL99" s="1">
        <f t="shared" si="183"/>
        <v>0</v>
      </c>
      <c r="FM99" s="20">
        <f t="shared" si="184"/>
        <v>0</v>
      </c>
      <c r="FN99" s="20">
        <f t="shared" si="184"/>
        <v>0</v>
      </c>
      <c r="FO99" s="20">
        <f t="shared" si="185"/>
        <v>0</v>
      </c>
      <c r="FP99" s="20">
        <f t="shared" si="186"/>
        <v>0</v>
      </c>
      <c r="FQ99" s="20">
        <f t="shared" si="187"/>
        <v>0</v>
      </c>
      <c r="FR99" s="20">
        <f t="shared" si="188"/>
        <v>0</v>
      </c>
      <c r="FS99" s="138">
        <f t="shared" si="109"/>
        <v>0</v>
      </c>
      <c r="FT99" s="138">
        <f t="shared" si="189"/>
        <v>0</v>
      </c>
      <c r="FU99" s="20">
        <f t="shared" si="110"/>
        <v>0</v>
      </c>
      <c r="FV99" s="138">
        <f t="shared" si="190"/>
        <v>0</v>
      </c>
      <c r="FW99" s="87"/>
      <c r="FX99" s="92">
        <f t="shared" si="111"/>
        <v>0</v>
      </c>
      <c r="FY99" s="1">
        <f t="shared" si="112"/>
        <v>0</v>
      </c>
      <c r="FZ99" s="80"/>
      <c r="GA99" s="92">
        <f t="shared" si="113"/>
        <v>0</v>
      </c>
      <c r="GB99" s="137">
        <f>SUM(FT99:FZ99)-FX99+GF99+EC99</f>
        <v>0</v>
      </c>
      <c r="GC99" s="134">
        <f t="shared" si="191"/>
        <v>0</v>
      </c>
      <c r="GD99" s="1"/>
      <c r="GE99" s="1">
        <f t="shared" si="192"/>
        <v>0</v>
      </c>
      <c r="GF99" s="1">
        <f t="shared" si="193"/>
        <v>0</v>
      </c>
      <c r="GG99" s="92">
        <f t="shared" si="194"/>
        <v>0</v>
      </c>
      <c r="GH99" s="136">
        <f t="shared" si="195"/>
        <v>0</v>
      </c>
    </row>
    <row r="100" spans="4:190" ht="16.5">
      <c r="D100" t="s">
        <v>158</v>
      </c>
      <c r="I100" s="1">
        <f t="shared" si="114"/>
        <v>0</v>
      </c>
      <c r="J100" s="1">
        <f t="shared" si="115"/>
        <v>0</v>
      </c>
      <c r="K100" s="1">
        <f t="shared" si="116"/>
        <v>0</v>
      </c>
      <c r="L100" s="1">
        <f t="shared" si="117"/>
        <v>0</v>
      </c>
      <c r="M100" s="1">
        <f t="shared" si="118"/>
        <v>0</v>
      </c>
      <c r="N100" s="20">
        <f t="shared" si="119"/>
        <v>0</v>
      </c>
      <c r="O100" s="1">
        <f t="shared" si="120"/>
        <v>0</v>
      </c>
      <c r="P100" s="92">
        <f t="shared" si="121"/>
        <v>0</v>
      </c>
      <c r="Q100" s="1">
        <f t="shared" si="122"/>
        <v>0</v>
      </c>
      <c r="R100" s="1">
        <f t="shared" si="123"/>
        <v>0</v>
      </c>
      <c r="S100" s="92">
        <f t="shared" si="124"/>
        <v>0</v>
      </c>
      <c r="T100" s="133">
        <f t="shared" si="125"/>
        <v>0</v>
      </c>
      <c r="U100" s="134">
        <f t="shared" si="126"/>
        <v>0</v>
      </c>
      <c r="V100" s="1">
        <f t="shared" si="127"/>
        <v>0</v>
      </c>
      <c r="W100" s="1">
        <f t="shared" si="98"/>
        <v>0</v>
      </c>
      <c r="X100" s="1">
        <f>-(V100+W100)*$CP100</f>
        <v>0</v>
      </c>
      <c r="Y100" s="92">
        <f t="shared" si="128"/>
        <v>0</v>
      </c>
      <c r="Z100" s="136">
        <f t="shared" si="129"/>
        <v>0</v>
      </c>
      <c r="AA100" s="1">
        <f t="shared" si="130"/>
        <v>0</v>
      </c>
      <c r="AB100" s="1">
        <f t="shared" si="131"/>
        <v>0</v>
      </c>
      <c r="AC100" s="1">
        <f t="shared" si="132"/>
        <v>0</v>
      </c>
      <c r="AD100" s="1">
        <f t="shared" si="133"/>
        <v>0</v>
      </c>
      <c r="AE100" s="1">
        <f t="shared" si="134"/>
        <v>0</v>
      </c>
      <c r="AF100" s="20">
        <f t="shared" si="135"/>
        <v>0</v>
      </c>
      <c r="AG100" s="1">
        <f t="shared" si="136"/>
        <v>0</v>
      </c>
      <c r="AH100" s="92">
        <f t="shared" si="137"/>
        <v>0</v>
      </c>
      <c r="AI100" s="1">
        <f t="shared" si="138"/>
        <v>0</v>
      </c>
      <c r="AJ100" s="1">
        <f t="shared" si="139"/>
        <v>0</v>
      </c>
      <c r="AK100" s="92">
        <f t="shared" si="140"/>
        <v>0</v>
      </c>
      <c r="AL100" s="133">
        <f t="shared" si="141"/>
        <v>0</v>
      </c>
      <c r="AM100" s="134">
        <f t="shared" si="142"/>
        <v>0</v>
      </c>
      <c r="AN100" s="1">
        <f t="shared" si="143"/>
        <v>0</v>
      </c>
      <c r="AO100" s="1">
        <f t="shared" si="100"/>
        <v>0</v>
      </c>
      <c r="AP100" s="1">
        <f>-(AN100+AO100)*$CP100</f>
        <v>0</v>
      </c>
      <c r="AQ100" s="92">
        <f t="shared" si="144"/>
        <v>0</v>
      </c>
      <c r="AR100" s="136">
        <f t="shared" si="145"/>
        <v>0</v>
      </c>
      <c r="AY100" s="6"/>
      <c r="AZ100" s="6"/>
      <c r="BA100" s="6"/>
      <c r="BB100" s="6"/>
      <c r="BC100" s="6"/>
      <c r="BE100" s="6"/>
      <c r="BF100" s="6"/>
      <c r="BG100" s="6"/>
      <c r="BH100" s="6"/>
      <c r="BI100" s="6"/>
      <c r="BJ100" s="7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61">
        <f t="shared" si="146"/>
        <v>0</v>
      </c>
      <c r="CR100" s="61">
        <f t="shared" si="146"/>
        <v>0</v>
      </c>
      <c r="CS100" s="62">
        <f t="shared" si="147"/>
        <v>0</v>
      </c>
      <c r="CT100" s="61">
        <f t="shared" si="148"/>
        <v>0</v>
      </c>
      <c r="CU100" s="61">
        <f t="shared" si="148"/>
        <v>0</v>
      </c>
      <c r="CV100" s="62">
        <f t="shared" si="149"/>
        <v>0</v>
      </c>
      <c r="CW100" s="62">
        <f t="shared" si="150"/>
        <v>0</v>
      </c>
      <c r="CX100" s="62">
        <f t="shared" si="151"/>
        <v>0</v>
      </c>
      <c r="CY100" s="63">
        <f t="shared" si="152"/>
        <v>0</v>
      </c>
      <c r="CZ100" s="64">
        <f t="shared" si="153"/>
        <v>0</v>
      </c>
      <c r="DA100" s="64">
        <f t="shared" si="153"/>
        <v>0</v>
      </c>
      <c r="DB100" s="62">
        <f t="shared" si="154"/>
        <v>0</v>
      </c>
      <c r="DC100" s="64">
        <f t="shared" si="155"/>
        <v>0</v>
      </c>
      <c r="DD100" s="64">
        <f t="shared" si="155"/>
        <v>0</v>
      </c>
      <c r="DE100" s="62">
        <f t="shared" si="156"/>
        <v>0</v>
      </c>
      <c r="DF100" s="64">
        <f t="shared" si="157"/>
        <v>0</v>
      </c>
      <c r="DG100" s="64">
        <f t="shared" si="157"/>
        <v>0</v>
      </c>
      <c r="DH100" s="62">
        <f t="shared" si="158"/>
        <v>0</v>
      </c>
      <c r="DI100" s="65">
        <f t="shared" si="159"/>
        <v>0</v>
      </c>
      <c r="DJ100" s="65">
        <f t="shared" si="160"/>
        <v>0</v>
      </c>
      <c r="DK100" s="65">
        <f t="shared" si="161"/>
        <v>0</v>
      </c>
      <c r="DL100" s="65">
        <f t="shared" si="162"/>
        <v>0</v>
      </c>
      <c r="DM100" s="65">
        <f t="shared" si="163"/>
        <v>0</v>
      </c>
      <c r="DN100" s="65">
        <f t="shared" si="164"/>
        <v>0</v>
      </c>
      <c r="DO100" s="67"/>
      <c r="DP100" t="s">
        <v>171</v>
      </c>
      <c r="DZ100" s="133">
        <f t="shared" si="165"/>
        <v>0</v>
      </c>
      <c r="EA100" s="133">
        <f t="shared" si="166"/>
        <v>0</v>
      </c>
      <c r="EB100" s="133">
        <f t="shared" si="167"/>
        <v>0</v>
      </c>
      <c r="EC100" s="133">
        <f t="shared" si="168"/>
        <v>0</v>
      </c>
      <c r="ED100" s="79"/>
      <c r="EE100" s="79"/>
      <c r="EF100" s="86">
        <f t="shared" si="102"/>
        <v>0</v>
      </c>
      <c r="EG100" s="86">
        <f t="shared" si="103"/>
        <v>0</v>
      </c>
      <c r="EH100" s="86">
        <f t="shared" si="169"/>
        <v>0</v>
      </c>
      <c r="EI100" s="20">
        <f t="shared" si="170"/>
        <v>0</v>
      </c>
      <c r="EJ100" s="20">
        <f t="shared" si="170"/>
        <v>0</v>
      </c>
      <c r="EK100" s="1">
        <f t="shared" si="171"/>
        <v>0</v>
      </c>
      <c r="EL100" s="20">
        <f t="shared" si="172"/>
        <v>0</v>
      </c>
      <c r="EM100" s="20">
        <f t="shared" si="173"/>
        <v>0</v>
      </c>
      <c r="EN100" s="1">
        <f t="shared" si="174"/>
        <v>0</v>
      </c>
      <c r="EO100" s="1">
        <f t="shared" si="104"/>
        <v>0</v>
      </c>
      <c r="EP100" s="1">
        <f t="shared" si="175"/>
        <v>0</v>
      </c>
      <c r="EQ100" s="1">
        <f t="shared" si="105"/>
        <v>0</v>
      </c>
      <c r="ER100" s="20">
        <f t="shared" si="176"/>
        <v>0</v>
      </c>
      <c r="ES100" s="20"/>
      <c r="ET100" s="92">
        <f t="shared" si="106"/>
        <v>0</v>
      </c>
      <c r="EU100" s="1">
        <f t="shared" si="107"/>
        <v>0</v>
      </c>
      <c r="EV100" s="1"/>
      <c r="EW100" s="92">
        <f t="shared" si="108"/>
        <v>0</v>
      </c>
      <c r="EX100" s="133">
        <f>SUM(EP100:EV100)-ET100+EB100+FB100</f>
        <v>0</v>
      </c>
      <c r="EY100" s="134">
        <f t="shared" si="177"/>
        <v>0</v>
      </c>
      <c r="EZ100" s="1"/>
      <c r="FA100" s="1">
        <f t="shared" si="178"/>
        <v>0</v>
      </c>
      <c r="FB100" s="1">
        <f t="shared" si="179"/>
        <v>0</v>
      </c>
      <c r="FC100" s="92">
        <f t="shared" si="180"/>
        <v>0</v>
      </c>
      <c r="FD100" s="136">
        <f t="shared" si="181"/>
        <v>0</v>
      </c>
      <c r="FJ100" s="1">
        <f t="shared" si="182"/>
        <v>0</v>
      </c>
      <c r="FK100" s="1">
        <f t="shared" si="182"/>
        <v>0</v>
      </c>
      <c r="FL100" s="1">
        <f t="shared" si="183"/>
        <v>0</v>
      </c>
      <c r="FM100" s="20">
        <f t="shared" si="184"/>
        <v>0</v>
      </c>
      <c r="FN100" s="20">
        <f t="shared" si="184"/>
        <v>0</v>
      </c>
      <c r="FO100" s="20">
        <f t="shared" si="185"/>
        <v>0</v>
      </c>
      <c r="FP100" s="20">
        <f t="shared" si="186"/>
        <v>0</v>
      </c>
      <c r="FQ100" s="20">
        <f t="shared" si="187"/>
        <v>0</v>
      </c>
      <c r="FR100" s="20">
        <f t="shared" si="188"/>
        <v>0</v>
      </c>
      <c r="FS100" s="138">
        <f t="shared" si="109"/>
        <v>0</v>
      </c>
      <c r="FT100" s="138">
        <f t="shared" si="189"/>
        <v>0</v>
      </c>
      <c r="FU100" s="20">
        <f t="shared" si="110"/>
        <v>0</v>
      </c>
      <c r="FV100" s="138">
        <f t="shared" si="190"/>
        <v>0</v>
      </c>
      <c r="FW100" s="87"/>
      <c r="FX100" s="92">
        <f t="shared" si="111"/>
        <v>0</v>
      </c>
      <c r="FY100" s="1">
        <f t="shared" si="112"/>
        <v>0</v>
      </c>
      <c r="FZ100" s="80"/>
      <c r="GA100" s="92">
        <f t="shared" si="113"/>
        <v>0</v>
      </c>
      <c r="GB100" s="137">
        <f>SUM(FT100:FZ100)-FX100+GF100+EC100</f>
        <v>0</v>
      </c>
      <c r="GC100" s="134">
        <f t="shared" si="191"/>
        <v>0</v>
      </c>
      <c r="GD100" s="1"/>
      <c r="GE100" s="1">
        <f t="shared" si="192"/>
        <v>0</v>
      </c>
      <c r="GF100" s="1">
        <f t="shared" si="193"/>
        <v>0</v>
      </c>
      <c r="GG100" s="92">
        <f t="shared" si="194"/>
        <v>0</v>
      </c>
      <c r="GH100" s="136">
        <f t="shared" si="195"/>
        <v>0</v>
      </c>
    </row>
    <row r="101" spans="51:94" ht="15.75">
      <c r="AY101" s="6"/>
      <c r="AZ101" s="6"/>
      <c r="BA101" s="6"/>
      <c r="BB101" s="6"/>
      <c r="BC101" s="6"/>
      <c r="BE101" s="6"/>
      <c r="BF101" s="6"/>
      <c r="BG101" s="6"/>
      <c r="BH101" s="6"/>
      <c r="BI101" s="6"/>
      <c r="BJ101" s="3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</row>
    <row r="102" spans="51:94" ht="15.75">
      <c r="AY102" s="6"/>
      <c r="AZ102" s="6"/>
      <c r="BA102" s="6"/>
      <c r="BB102" s="6"/>
      <c r="BC102" s="6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</row>
    <row r="103" spans="51:55" ht="15.75">
      <c r="AY103" s="6"/>
      <c r="AZ103" s="6"/>
      <c r="BA103" s="6"/>
      <c r="BB103" s="6"/>
      <c r="BC103" s="6"/>
    </row>
    <row r="104" spans="51:55" ht="15.75">
      <c r="AY104" s="6"/>
      <c r="AZ104" s="6"/>
      <c r="BA104" s="6"/>
      <c r="BB104" s="6"/>
      <c r="BC104" s="6"/>
    </row>
    <row r="105" spans="51:55" ht="15.75">
      <c r="AY105" s="6"/>
      <c r="AZ105" s="6"/>
      <c r="BA105" s="6"/>
      <c r="BB105" s="6"/>
      <c r="BC105" s="6"/>
    </row>
    <row r="106" spans="51:55" ht="15.75">
      <c r="AY106" s="6"/>
      <c r="AZ106" s="6"/>
      <c r="BA106" s="6"/>
      <c r="BB106" s="6"/>
      <c r="BC106" s="6"/>
    </row>
    <row r="107" spans="51:55" ht="15.75">
      <c r="AY107" s="6"/>
      <c r="AZ107" s="6"/>
      <c r="BA107" s="6"/>
      <c r="BB107" s="6"/>
      <c r="BC107" s="6"/>
    </row>
    <row r="108" spans="51:55" ht="15.75">
      <c r="AY108" s="6"/>
      <c r="AZ108" s="6"/>
      <c r="BA108" s="6"/>
      <c r="BB108" s="6"/>
      <c r="BC108" s="6"/>
    </row>
    <row r="109" spans="51:55" ht="15.75">
      <c r="AY109" s="6"/>
      <c r="AZ109" s="6"/>
      <c r="BA109" s="6"/>
      <c r="BB109" s="6"/>
      <c r="BC109" s="6"/>
    </row>
    <row r="110" spans="51:55" ht="15.75">
      <c r="AY110" s="6"/>
      <c r="AZ110" s="6"/>
      <c r="BA110" s="6"/>
      <c r="BB110" s="6"/>
      <c r="BC110" s="6"/>
    </row>
    <row r="111" spans="51:55" ht="15.75">
      <c r="AY111" s="6"/>
      <c r="AZ111" s="6"/>
      <c r="BA111" s="6"/>
      <c r="BB111" s="6"/>
      <c r="BC111" s="6"/>
    </row>
    <row r="112" spans="51:55" ht="15.75">
      <c r="AY112" s="6"/>
      <c r="AZ112" s="6"/>
      <c r="BA112" s="6"/>
      <c r="BB112" s="6"/>
      <c r="BC112" s="6"/>
    </row>
    <row r="113" spans="51:55" ht="15.75">
      <c r="AY113" s="6"/>
      <c r="AZ113" s="6"/>
      <c r="BA113" s="6"/>
      <c r="BB113" s="6"/>
      <c r="BC113" s="6"/>
    </row>
  </sheetData>
  <mergeCells count="5">
    <mergeCell ref="FC1:FD1"/>
    <mergeCell ref="AX1:BC1"/>
    <mergeCell ref="BD1:BI1"/>
    <mergeCell ref="DQ1:DT1"/>
    <mergeCell ref="DU1:DX1"/>
  </mergeCells>
  <conditionalFormatting sqref="A3:A100">
    <cfRule type="expression" priority="1" dxfId="0" stopIfTrue="1">
      <formula>ISBLANK(BJ3)=FALSE</formula>
    </cfRule>
  </conditionalFormatting>
  <conditionalFormatting sqref="B108">
    <cfRule type="expression" priority="2" dxfId="0" stopIfTrue="1">
      <formula>ISBLANK(BE108)=FALSE</formula>
    </cfRule>
  </conditionalFormatting>
  <conditionalFormatting sqref="B3:B107">
    <cfRule type="expression" priority="3" dxfId="0" stopIfTrue="1">
      <formula>ISBLANK(BJ3)=FALSE</formula>
    </cfRule>
  </conditionalFormatting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I46"/>
  <sheetViews>
    <sheetView tabSelected="1" zoomScale="80" zoomScaleNormal="80" workbookViewId="0" topLeftCell="A1">
      <selection activeCell="G4" sqref="G4"/>
    </sheetView>
  </sheetViews>
  <sheetFormatPr defaultColWidth="8.796875" defaultRowHeight="15"/>
  <cols>
    <col min="2" max="2" width="16.19921875" style="0" customWidth="1"/>
    <col min="4" max="4" width="11.296875" style="0" customWidth="1"/>
    <col min="6" max="6" width="10.5" style="0" customWidth="1"/>
    <col min="7" max="7" width="10.59765625" style="0" customWidth="1"/>
    <col min="8" max="8" width="10.8984375" style="0" customWidth="1"/>
  </cols>
  <sheetData>
    <row r="1" spans="1:2" ht="20.25">
      <c r="A1" s="21" t="s">
        <v>66</v>
      </c>
      <c r="B1" s="21"/>
    </row>
    <row r="2" spans="1:2" ht="15.75">
      <c r="A2" s="22"/>
      <c r="B2" s="22"/>
    </row>
    <row r="3" spans="1:5" ht="15.75">
      <c r="A3" s="23" t="s">
        <v>67</v>
      </c>
      <c r="B3" s="23"/>
      <c r="C3" s="23">
        <f>IF(MIN(Details!A3:A100)=MAX(Details!A3:A100),Details!B3,"*")</f>
        <v>0</v>
      </c>
      <c r="D3" s="24"/>
      <c r="E3" s="24"/>
    </row>
    <row r="4" spans="1:5" ht="15.75">
      <c r="A4" s="23" t="s">
        <v>138</v>
      </c>
      <c r="B4" s="23"/>
      <c r="C4" s="51">
        <f>IF(C3="*","TOTAL",Details!D3)</f>
        <v>0</v>
      </c>
      <c r="D4" s="24"/>
      <c r="E4" s="24"/>
    </row>
    <row r="5" spans="1:5" ht="15.75">
      <c r="A5" s="23" t="s">
        <v>79</v>
      </c>
      <c r="B5" s="23"/>
      <c r="C5" s="50">
        <f>MIN(Details!H3:H100)</f>
        <v>0</v>
      </c>
      <c r="D5" s="25"/>
      <c r="E5" s="25"/>
    </row>
    <row r="6" spans="1:5" ht="15.75">
      <c r="A6" s="23" t="s">
        <v>174</v>
      </c>
      <c r="B6" s="23"/>
      <c r="C6" s="204">
        <f>Details!$D$1</f>
        <v>0</v>
      </c>
      <c r="D6" s="25"/>
      <c r="E6" s="25"/>
    </row>
    <row r="7" spans="1:5" ht="15.75">
      <c r="A7" s="23" t="s">
        <v>176</v>
      </c>
      <c r="B7" s="23"/>
      <c r="C7" s="204">
        <f>Details!$B$1</f>
        <v>0</v>
      </c>
      <c r="D7" s="25"/>
      <c r="E7" s="25"/>
    </row>
    <row r="8" spans="1:5" ht="10.5" customHeight="1" thickBot="1">
      <c r="A8" s="23"/>
      <c r="B8" s="23"/>
      <c r="C8" s="25"/>
      <c r="D8" s="25"/>
      <c r="E8" s="25"/>
    </row>
    <row r="9" spans="3:8" ht="16.5" thickBot="1">
      <c r="C9" s="224" t="str">
        <f>"Year "&amp;C5&amp;" TOTAL"</f>
        <v>Year 0 TOTAL</v>
      </c>
      <c r="D9" s="225"/>
      <c r="E9" s="226"/>
      <c r="F9" s="227" t="str">
        <f>+C5&amp;" Novelties - for subsequent years"</f>
        <v>0 Novelties - for subsequent years</v>
      </c>
      <c r="G9" s="228"/>
      <c r="H9" s="229"/>
    </row>
    <row r="10" spans="1:8" ht="30.75" customHeight="1" thickBot="1">
      <c r="A10" s="143" t="s">
        <v>135</v>
      </c>
      <c r="B10" s="144"/>
      <c r="C10" s="147" t="s">
        <v>68</v>
      </c>
      <c r="D10" s="148" t="s">
        <v>78</v>
      </c>
      <c r="E10" s="149" t="s">
        <v>69</v>
      </c>
      <c r="F10" s="145">
        <f>+C5+1</f>
        <v>1</v>
      </c>
      <c r="G10" s="146" t="str">
        <f>(F10+1)&amp;"+"</f>
        <v>2+</v>
      </c>
      <c r="H10" s="149" t="s">
        <v>70</v>
      </c>
    </row>
    <row r="11" spans="2:8" ht="15.75">
      <c r="B11" s="26"/>
      <c r="C11" s="27"/>
      <c r="D11" s="28"/>
      <c r="E11" s="29"/>
      <c r="H11" s="29"/>
    </row>
    <row r="12" spans="1:8" ht="15.75">
      <c r="A12" s="113" t="s">
        <v>132</v>
      </c>
      <c r="B12" s="30"/>
      <c r="C12" s="114">
        <f>SUM(Details!AA3:AA100)/1000000</f>
        <v>0</v>
      </c>
      <c r="D12" s="115">
        <f>(SUM(Details!I3:I100)-SUM(Details!AA3:AA100))/1000000</f>
        <v>0</v>
      </c>
      <c r="E12" s="116">
        <f>+C12+D12</f>
        <v>0</v>
      </c>
      <c r="F12" s="205">
        <f>SUM(Details!EK3:EK100)/1000000</f>
        <v>0</v>
      </c>
      <c r="G12" s="205">
        <f>SUM(Details!FO3:FO100)/1000000</f>
        <v>0</v>
      </c>
      <c r="H12" s="206">
        <f>+C12+F12+G12</f>
        <v>0</v>
      </c>
    </row>
    <row r="13" spans="2:8" ht="15.75">
      <c r="B13" s="26"/>
      <c r="C13" s="123"/>
      <c r="D13" s="124"/>
      <c r="E13" s="125"/>
      <c r="F13" s="207"/>
      <c r="G13" s="207"/>
      <c r="H13" s="208"/>
    </row>
    <row r="14" spans="1:8" ht="15.75">
      <c r="A14" s="31" t="s">
        <v>136</v>
      </c>
      <c r="B14" s="32"/>
      <c r="C14" s="117">
        <f>SUM(Details!AB3:AB100)/1000000</f>
        <v>0</v>
      </c>
      <c r="D14" s="118">
        <f>(SUM(Details!J3:J100)-SUM(Details!AB3:AB100))/1000000</f>
        <v>0</v>
      </c>
      <c r="E14" s="119">
        <f>+C14+D14</f>
        <v>0</v>
      </c>
      <c r="F14" s="209">
        <f>SUM(Details!EN3:EN100)/1000000</f>
        <v>0</v>
      </c>
      <c r="G14" s="209">
        <f>SUM(Details!FR3:FR100)/1000000</f>
        <v>0</v>
      </c>
      <c r="H14" s="210">
        <f>+C14+F14+G14</f>
        <v>0</v>
      </c>
    </row>
    <row r="15" spans="1:8" ht="15.75">
      <c r="A15" s="93" t="s">
        <v>125</v>
      </c>
      <c r="B15" s="34"/>
      <c r="C15" s="126">
        <f>SUM(Details!AC3:AC100)/1000000</f>
        <v>0</v>
      </c>
      <c r="D15" s="127">
        <f>(SUM(Details!K3:K100)-SUM(Details!AC3:AC100))/1000000</f>
        <v>0</v>
      </c>
      <c r="E15" s="128">
        <f>+C15+D15</f>
        <v>0</v>
      </c>
      <c r="F15" s="211">
        <f>SUM(Details!EO3:EO100)/1000000</f>
        <v>0</v>
      </c>
      <c r="G15" s="211">
        <f>SUM(Details!FS3:FS100)/1000000</f>
        <v>0</v>
      </c>
      <c r="H15" s="212">
        <f>+C15+F15+G15</f>
        <v>0</v>
      </c>
    </row>
    <row r="16" spans="1:8" ht="15.75">
      <c r="A16" s="171" t="s">
        <v>133</v>
      </c>
      <c r="B16" s="172"/>
      <c r="C16" s="173">
        <f aca="true" t="shared" si="0" ref="C16:H16">+C14+C15</f>
        <v>0</v>
      </c>
      <c r="D16" s="174">
        <f t="shared" si="0"/>
        <v>0</v>
      </c>
      <c r="E16" s="175">
        <f t="shared" si="0"/>
        <v>0</v>
      </c>
      <c r="F16" s="213">
        <f t="shared" si="0"/>
        <v>0</v>
      </c>
      <c r="G16" s="213">
        <f t="shared" si="0"/>
        <v>0</v>
      </c>
      <c r="H16" s="214">
        <f t="shared" si="0"/>
        <v>0</v>
      </c>
    </row>
    <row r="17" spans="1:8" ht="15.75">
      <c r="A17" s="42" t="s">
        <v>72</v>
      </c>
      <c r="B17" s="35"/>
      <c r="C17" s="129">
        <f>SUM(Details!AE3:AE100)/1000000</f>
        <v>0</v>
      </c>
      <c r="D17" s="130">
        <f>(SUM(Details!M3:M100)-SUM(Details!AE3:AE100))/1000000</f>
        <v>0</v>
      </c>
      <c r="E17" s="131">
        <f>+C17+D17</f>
        <v>0</v>
      </c>
      <c r="F17" s="207">
        <f>SUM(Details!EQ3:EQ100)/1000000</f>
        <v>0</v>
      </c>
      <c r="G17" s="207">
        <f>SUM(Details!FU3:FU100)/1000000</f>
        <v>0</v>
      </c>
      <c r="H17" s="208">
        <f>+C17+F17+G17</f>
        <v>0</v>
      </c>
    </row>
    <row r="18" spans="1:8" ht="15.75">
      <c r="A18" s="93" t="s">
        <v>126</v>
      </c>
      <c r="B18" s="88"/>
      <c r="C18" s="126">
        <f>SUM(Details!DZ3:DZ100)/1000000</f>
        <v>0</v>
      </c>
      <c r="D18" s="127">
        <f>SUM(Details!$EA$3:$EA$100)/1000000</f>
        <v>0</v>
      </c>
      <c r="E18" s="128">
        <f>C18+D18</f>
        <v>0</v>
      </c>
      <c r="F18" s="211">
        <f>SUM(Details!$EB$3:$EB$100)/1000000</f>
        <v>0</v>
      </c>
      <c r="G18" s="211">
        <f>SUM(Details!$EC$3:$EC$100)/1000000</f>
        <v>0</v>
      </c>
      <c r="H18" s="212">
        <f>C18+F18+G18</f>
        <v>0</v>
      </c>
    </row>
    <row r="19" spans="1:8" ht="15.75">
      <c r="A19" s="31" t="s">
        <v>150</v>
      </c>
      <c r="B19" s="32"/>
      <c r="C19" s="117">
        <f aca="true" t="shared" si="1" ref="C19:H19">C16+C17+C18</f>
        <v>0</v>
      </c>
      <c r="D19" s="118">
        <f t="shared" si="1"/>
        <v>0</v>
      </c>
      <c r="E19" s="119">
        <f t="shared" si="1"/>
        <v>0</v>
      </c>
      <c r="F19" s="209">
        <f t="shared" si="1"/>
        <v>0</v>
      </c>
      <c r="G19" s="209">
        <f t="shared" si="1"/>
        <v>0</v>
      </c>
      <c r="H19" s="210">
        <f t="shared" si="1"/>
        <v>0</v>
      </c>
    </row>
    <row r="20" spans="1:8" s="65" customFormat="1" ht="15.75">
      <c r="A20" s="171"/>
      <c r="B20" s="172"/>
      <c r="C20" s="173"/>
      <c r="D20" s="174"/>
      <c r="E20" s="175"/>
      <c r="F20" s="213"/>
      <c r="G20" s="213"/>
      <c r="H20" s="214"/>
    </row>
    <row r="21" spans="1:8" ht="15.75">
      <c r="A21" s="93" t="s">
        <v>73</v>
      </c>
      <c r="B21" s="34"/>
      <c r="C21" s="126">
        <f>SUM(Details!AF3:AF100)/1000000</f>
        <v>0</v>
      </c>
      <c r="D21" s="127">
        <f>(SUM(Details!N3:N100)-SUM(Details!AF3:AF100))/1000000</f>
        <v>0</v>
      </c>
      <c r="E21" s="128">
        <f>+C21+D21</f>
        <v>0</v>
      </c>
      <c r="F21" s="211">
        <f>SUM(Details!ER3:ER100)/1000000</f>
        <v>0</v>
      </c>
      <c r="G21" s="211">
        <f>SUM(Details!FV3:FV100)/1000000</f>
        <v>0</v>
      </c>
      <c r="H21" s="212">
        <f>+C21+F21+G21</f>
        <v>0</v>
      </c>
    </row>
    <row r="22" spans="1:8" ht="15.75">
      <c r="A22" s="176" t="s">
        <v>151</v>
      </c>
      <c r="B22" s="32"/>
      <c r="C22" s="117">
        <f aca="true" t="shared" si="2" ref="C22:H22">C19+C21</f>
        <v>0</v>
      </c>
      <c r="D22" s="118">
        <f t="shared" si="2"/>
        <v>0</v>
      </c>
      <c r="E22" s="119">
        <f t="shared" si="2"/>
        <v>0</v>
      </c>
      <c r="F22" s="209">
        <f t="shared" si="2"/>
        <v>0</v>
      </c>
      <c r="G22" s="209">
        <f t="shared" si="2"/>
        <v>0</v>
      </c>
      <c r="H22" s="210">
        <f t="shared" si="2"/>
        <v>0</v>
      </c>
    </row>
    <row r="23" spans="1:8" s="65" customFormat="1" ht="15.75">
      <c r="A23" s="89"/>
      <c r="B23" s="172"/>
      <c r="C23" s="173"/>
      <c r="D23" s="174"/>
      <c r="E23" s="175"/>
      <c r="F23" s="213"/>
      <c r="G23" s="213"/>
      <c r="H23" s="214"/>
    </row>
    <row r="24" spans="1:8" ht="15.75">
      <c r="A24" s="90" t="s">
        <v>74</v>
      </c>
      <c r="B24" s="34"/>
      <c r="C24" s="120">
        <f>SUM(Details!AG3:AG100)/1000000</f>
        <v>0</v>
      </c>
      <c r="D24" s="121">
        <f>(SUM(Details!O3:O100)-SUM(Details!AG3:AG100))/1000000</f>
        <v>0</v>
      </c>
      <c r="E24" s="122">
        <f>+C24+D24</f>
        <v>0</v>
      </c>
      <c r="F24" s="215" t="s">
        <v>71</v>
      </c>
      <c r="G24" s="215" t="s">
        <v>71</v>
      </c>
      <c r="H24" s="212">
        <f>C24</f>
        <v>0</v>
      </c>
    </row>
    <row r="25" spans="1:8" ht="15.75">
      <c r="A25" s="176" t="s">
        <v>152</v>
      </c>
      <c r="B25" s="32"/>
      <c r="C25" s="117">
        <f>C22+C24</f>
        <v>0</v>
      </c>
      <c r="D25" s="118">
        <f>D22+D24</f>
        <v>0</v>
      </c>
      <c r="E25" s="119">
        <f>E22+E24</f>
        <v>0</v>
      </c>
      <c r="F25" s="209">
        <f>F22</f>
        <v>0</v>
      </c>
      <c r="G25" s="209">
        <f>G22</f>
        <v>0</v>
      </c>
      <c r="H25" s="210">
        <f>H22+H24</f>
        <v>0</v>
      </c>
    </row>
    <row r="26" spans="1:8" s="65" customFormat="1" ht="15.75">
      <c r="A26" s="89"/>
      <c r="B26" s="172"/>
      <c r="C26" s="173"/>
      <c r="D26" s="174"/>
      <c r="E26" s="175"/>
      <c r="F26" s="213"/>
      <c r="G26" s="213"/>
      <c r="H26" s="214"/>
    </row>
    <row r="27" spans="1:8" ht="15.75">
      <c r="A27" s="33" t="s">
        <v>127</v>
      </c>
      <c r="B27" s="34"/>
      <c r="C27" s="126">
        <f>SUM(Details!AI3:AI100)/1000000</f>
        <v>0</v>
      </c>
      <c r="D27" s="127">
        <f>(SUM(Details!Q3:Q100)-SUM(Details!AI3:AI100))/1000000</f>
        <v>0</v>
      </c>
      <c r="E27" s="128">
        <f>+C27+D27</f>
        <v>0</v>
      </c>
      <c r="F27" s="211">
        <f>SUM(Details!EU3:EU100)/1000000</f>
        <v>0</v>
      </c>
      <c r="G27" s="211">
        <f>SUM(Details!FY3:FY100)/1000000</f>
        <v>0</v>
      </c>
      <c r="H27" s="212">
        <f>+C27+F27+G27</f>
        <v>0</v>
      </c>
    </row>
    <row r="28" spans="1:8" ht="15.75">
      <c r="A28" s="40" t="s">
        <v>153</v>
      </c>
      <c r="B28" s="41"/>
      <c r="C28" s="114">
        <f aca="true" t="shared" si="3" ref="C28:H28">C25+C27</f>
        <v>0</v>
      </c>
      <c r="D28" s="167">
        <f t="shared" si="3"/>
        <v>0</v>
      </c>
      <c r="E28" s="168">
        <f t="shared" si="3"/>
        <v>0</v>
      </c>
      <c r="F28" s="205">
        <f t="shared" si="3"/>
        <v>0</v>
      </c>
      <c r="G28" s="205">
        <f t="shared" si="3"/>
        <v>0</v>
      </c>
      <c r="H28" s="206">
        <f t="shared" si="3"/>
        <v>0</v>
      </c>
    </row>
    <row r="29" spans="1:8" ht="15.75">
      <c r="A29" s="89"/>
      <c r="B29" s="35"/>
      <c r="C29" s="36"/>
      <c r="D29" s="37"/>
      <c r="E29" s="38"/>
      <c r="F29" s="81"/>
      <c r="G29" s="81"/>
      <c r="H29" s="82"/>
    </row>
    <row r="30" spans="1:8" ht="16.5" thickBot="1">
      <c r="A30" s="186" t="s">
        <v>154</v>
      </c>
      <c r="B30" s="177"/>
      <c r="C30" s="178">
        <f aca="true" t="shared" si="4" ref="C30:H30">IF(C16=0,0,C28/C16)</f>
        <v>0</v>
      </c>
      <c r="D30" s="179">
        <f t="shared" si="4"/>
        <v>0</v>
      </c>
      <c r="E30" s="180">
        <f t="shared" si="4"/>
        <v>0</v>
      </c>
      <c r="F30" s="179">
        <f t="shared" si="4"/>
        <v>0</v>
      </c>
      <c r="G30" s="179">
        <f t="shared" si="4"/>
        <v>0</v>
      </c>
      <c r="H30" s="180">
        <f t="shared" si="4"/>
        <v>0</v>
      </c>
    </row>
    <row r="31" spans="1:8" ht="15.75">
      <c r="A31" s="89"/>
      <c r="B31" s="35"/>
      <c r="C31" s="169"/>
      <c r="D31" s="170"/>
      <c r="E31" s="82"/>
      <c r="F31" s="81"/>
      <c r="G31" s="81"/>
      <c r="H31" s="82"/>
    </row>
    <row r="32" spans="1:8" ht="16.5" thickBot="1">
      <c r="A32" s="182" t="s">
        <v>155</v>
      </c>
      <c r="B32" s="181"/>
      <c r="C32" s="183">
        <f aca="true" t="shared" si="5" ref="C32:H32">IF(C17=0,0,-C14/C17)</f>
        <v>0</v>
      </c>
      <c r="D32" s="184">
        <f t="shared" si="5"/>
        <v>0</v>
      </c>
      <c r="E32" s="185">
        <f t="shared" si="5"/>
        <v>0</v>
      </c>
      <c r="F32" s="184">
        <f t="shared" si="5"/>
        <v>0</v>
      </c>
      <c r="G32" s="184">
        <f t="shared" si="5"/>
        <v>0</v>
      </c>
      <c r="H32" s="185">
        <f t="shared" si="5"/>
        <v>0</v>
      </c>
    </row>
    <row r="33" spans="2:9" ht="15.75">
      <c r="B33" s="26"/>
      <c r="C33" s="27"/>
      <c r="D33" s="28"/>
      <c r="E33" s="29"/>
      <c r="H33" s="191"/>
      <c r="I33" s="28"/>
    </row>
    <row r="34" spans="1:8" ht="15.75">
      <c r="A34" s="162" t="s">
        <v>149</v>
      </c>
      <c r="B34" s="163"/>
      <c r="C34" s="166" t="e">
        <f>C28/H45</f>
        <v>#DIV/0!</v>
      </c>
      <c r="D34" s="164"/>
      <c r="E34" s="165" t="e">
        <f>E28/H45</f>
        <v>#DIV/0!</v>
      </c>
      <c r="F34" s="164"/>
      <c r="G34" s="164"/>
      <c r="H34" s="165" t="e">
        <f>H28/H45</f>
        <v>#DIV/0!</v>
      </c>
    </row>
    <row r="35" spans="1:8" s="65" customFormat="1" ht="15.75">
      <c r="A35" s="187"/>
      <c r="B35" s="188"/>
      <c r="C35" s="189"/>
      <c r="D35" s="190"/>
      <c r="E35" s="189"/>
      <c r="F35" s="190"/>
      <c r="G35" s="190"/>
      <c r="H35" s="190"/>
    </row>
    <row r="36" spans="1:2" ht="15.75">
      <c r="A36" s="23" t="s">
        <v>130</v>
      </c>
      <c r="B36" s="26"/>
    </row>
    <row r="37" ht="16.5" thickBot="1">
      <c r="B37" s="26"/>
    </row>
    <row r="38" spans="1:8" ht="15.75">
      <c r="A38" s="98" t="s">
        <v>131</v>
      </c>
      <c r="B38" s="109"/>
      <c r="C38" s="110" t="s">
        <v>69</v>
      </c>
      <c r="D38" s="43"/>
      <c r="E38" s="98" t="s">
        <v>75</v>
      </c>
      <c r="F38" s="99" t="s">
        <v>69</v>
      </c>
      <c r="H38" s="95" t="s">
        <v>129</v>
      </c>
    </row>
    <row r="39" spans="1:8" ht="15.75">
      <c r="A39" s="100"/>
      <c r="B39" s="94"/>
      <c r="C39" s="111"/>
      <c r="D39" s="6"/>
      <c r="E39" s="100"/>
      <c r="F39" s="101"/>
      <c r="H39" s="96"/>
    </row>
    <row r="40" spans="1:8" ht="15.75">
      <c r="A40" s="102" t="str">
        <f>Details!BQ2</f>
        <v>Concept &amp; Development</v>
      </c>
      <c r="B40" s="39"/>
      <c r="C40" s="103">
        <f>SUM(Details!BQ2:BQ100)</f>
        <v>0</v>
      </c>
      <c r="D40" s="44"/>
      <c r="E40" s="102" t="str">
        <f>Details!BV2</f>
        <v>Moulds</v>
      </c>
      <c r="F40" s="103">
        <f>SUM(Details!BV2:BV100)</f>
        <v>0</v>
      </c>
      <c r="H40" s="96"/>
    </row>
    <row r="41" spans="1:8" ht="15.75">
      <c r="A41" s="102" t="str">
        <f>Details!BR2</f>
        <v>Technical Development</v>
      </c>
      <c r="B41" s="39"/>
      <c r="C41" s="103">
        <f>SUM(Details!BR2:BR100)</f>
        <v>0</v>
      </c>
      <c r="D41" s="44"/>
      <c r="E41" s="102" t="str">
        <f>Details!BW2</f>
        <v>Equipment</v>
      </c>
      <c r="F41" s="103">
        <f>SUM(Details!BW2:BW100)</f>
        <v>0</v>
      </c>
      <c r="H41" s="96"/>
    </row>
    <row r="42" spans="1:8" ht="15.75">
      <c r="A42" s="102" t="str">
        <f>Details!BS2</f>
        <v>Packaging &amp; Insp Mat.</v>
      </c>
      <c r="B42" s="39"/>
      <c r="C42" s="103">
        <f>SUM(Details!BS2:BS100)</f>
        <v>0</v>
      </c>
      <c r="D42" s="45"/>
      <c r="E42" s="104" t="str">
        <f>Details!BX2</f>
        <v>External</v>
      </c>
      <c r="F42" s="105">
        <f>SUM(Details!BX2:BX100)</f>
        <v>0</v>
      </c>
      <c r="H42" s="96"/>
    </row>
    <row r="43" spans="1:8" ht="15.75">
      <c r="A43" s="102" t="str">
        <f>Details!BT2</f>
        <v>Campaign</v>
      </c>
      <c r="B43" s="39"/>
      <c r="C43" s="103">
        <f>SUM(Details!BT2:BT100)</f>
        <v>0</v>
      </c>
      <c r="D43" s="45"/>
      <c r="E43" s="102"/>
      <c r="F43" s="106"/>
      <c r="H43" s="96"/>
    </row>
    <row r="44" spans="1:8" ht="15.75">
      <c r="A44" s="104" t="str">
        <f>Details!BU2</f>
        <v>Project Support</v>
      </c>
      <c r="B44" s="34"/>
      <c r="C44" s="105">
        <f>SUM(Details!BU2:BU100)</f>
        <v>0</v>
      </c>
      <c r="D44" s="45"/>
      <c r="E44" s="102"/>
      <c r="F44" s="106"/>
      <c r="H44" s="96"/>
    </row>
    <row r="45" spans="1:8" ht="16.5" thickBot="1">
      <c r="A45" s="107" t="s">
        <v>76</v>
      </c>
      <c r="B45" s="112"/>
      <c r="C45" s="108">
        <f>SUM(C40:C44)</f>
        <v>0</v>
      </c>
      <c r="D45" s="46"/>
      <c r="E45" s="107" t="s">
        <v>77</v>
      </c>
      <c r="F45" s="108">
        <f>SUM(F40:F44)</f>
        <v>0</v>
      </c>
      <c r="H45" s="97">
        <f>C45+F45</f>
        <v>0</v>
      </c>
    </row>
    <row r="46" spans="1:8" ht="16.5" thickBot="1">
      <c r="A46" s="47"/>
      <c r="B46" s="48"/>
      <c r="C46" s="49"/>
      <c r="D46" s="49"/>
      <c r="E46" s="49"/>
      <c r="F46" s="47"/>
      <c r="G46" s="47"/>
      <c r="H46" s="47"/>
    </row>
  </sheetData>
  <sheetProtection/>
  <mergeCells count="2">
    <mergeCell ref="C9:E9"/>
    <mergeCell ref="F9:H9"/>
  </mergeCells>
  <dataValidations count="1">
    <dataValidation type="list" allowBlank="1" showInputMessage="1" showErrorMessage="1" sqref="D4:E4">
      <formula1>$P$10:$P$17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78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T41"/>
  <sheetViews>
    <sheetView zoomScale="75" zoomScaleNormal="75" workbookViewId="0" topLeftCell="A1">
      <selection activeCell="I6" sqref="I6"/>
    </sheetView>
  </sheetViews>
  <sheetFormatPr defaultColWidth="8.796875" defaultRowHeight="15"/>
  <cols>
    <col min="8" max="8" width="1.1015625" style="0" customWidth="1"/>
    <col min="12" max="12" width="7.69921875" style="0" bestFit="1" customWidth="1"/>
  </cols>
  <sheetData>
    <row r="2" spans="1:4" ht="15.75">
      <c r="A2" s="22" t="str">
        <f>Summary!A3</f>
        <v>Project . . . . . . . . . . . . . . . . . . . . . . . . . . . . . . . . .</v>
      </c>
      <c r="D2" s="22">
        <f>Summary!C3</f>
        <v>0</v>
      </c>
    </row>
    <row r="3" spans="1:4" ht="15.75">
      <c r="A3" s="22" t="str">
        <f>Summary!A4</f>
        <v>Theme . . . . . . . . . . . . . . . . . . . . . . . . . . . . . . . . . .</v>
      </c>
      <c r="D3">
        <f>Summary!C4</f>
        <v>0</v>
      </c>
    </row>
    <row r="4" spans="1:4" ht="15.75">
      <c r="A4" s="22" t="str">
        <f>Summary!A5</f>
        <v>Year . . . . . . . . . . . . . . . . . . . . . . . . . . . </v>
      </c>
      <c r="D4" s="22">
        <f>Summary!C5</f>
        <v>0</v>
      </c>
    </row>
    <row r="5" spans="1:4" ht="15.75">
      <c r="A5" s="22" t="str">
        <f>Summary!A6</f>
        <v>Extract version . . . . . . . . . . . . . . . . . . . . . . . . . . . </v>
      </c>
      <c r="D5" s="22">
        <f>Summary!C6</f>
        <v>0</v>
      </c>
    </row>
    <row r="6" spans="1:4" ht="15.75">
      <c r="A6" s="22" t="str">
        <f>Summary!A7</f>
        <v>Extracted the . . . . . . . . . . . . . . . . . . . . . . . . . . . </v>
      </c>
      <c r="D6" s="22">
        <f>Summary!C7</f>
        <v>0</v>
      </c>
    </row>
    <row r="9" spans="12:20" ht="15.75">
      <c r="L9" s="65"/>
      <c r="M9" s="65"/>
      <c r="N9" s="65"/>
      <c r="O9" s="65"/>
      <c r="P9" s="65"/>
      <c r="Q9" s="65"/>
      <c r="R9" s="65"/>
      <c r="S9" s="65"/>
      <c r="T9" s="65"/>
    </row>
    <row r="10" spans="12:20" ht="15.75">
      <c r="L10" s="65"/>
      <c r="M10" s="65"/>
      <c r="N10" s="65"/>
      <c r="O10" s="65"/>
      <c r="P10" s="65"/>
      <c r="Q10" s="65"/>
      <c r="R10" s="65"/>
      <c r="S10" s="65"/>
      <c r="T10" s="65"/>
    </row>
    <row r="11" spans="12:20" ht="15.75">
      <c r="L11" s="65"/>
      <c r="M11" s="65"/>
      <c r="N11" s="65"/>
      <c r="O11" s="65"/>
      <c r="P11" s="65"/>
      <c r="Q11" s="65"/>
      <c r="R11" s="65"/>
      <c r="S11" s="65"/>
      <c r="T11" s="65"/>
    </row>
    <row r="12" spans="9:20" ht="15.75">
      <c r="I12" s="153" t="s">
        <v>137</v>
      </c>
      <c r="J12" s="153" t="s">
        <v>156</v>
      </c>
      <c r="L12" s="65"/>
      <c r="M12" s="65"/>
      <c r="N12" s="65"/>
      <c r="O12" s="192"/>
      <c r="P12" s="192"/>
      <c r="Q12" s="192"/>
      <c r="R12" s="65"/>
      <c r="S12" s="65"/>
      <c r="T12" s="65"/>
    </row>
    <row r="13" spans="9:20" ht="15.75">
      <c r="I13" s="193">
        <f>+I14-0.1</f>
        <v>-0.4</v>
      </c>
      <c r="J13" s="194">
        <f>+Summary!$H$28-(Summary!$H$17+(Summary!$H$14/I13))</f>
        <v>0</v>
      </c>
      <c r="L13" s="65"/>
      <c r="M13" s="65"/>
      <c r="N13" s="65"/>
      <c r="O13" s="195"/>
      <c r="P13" s="196"/>
      <c r="Q13" s="65"/>
      <c r="R13" s="65"/>
      <c r="S13" s="65"/>
      <c r="T13" s="65"/>
    </row>
    <row r="14" spans="9:20" ht="15.75">
      <c r="I14" s="197">
        <f>+I15-0.1</f>
        <v>-0.30000000000000004</v>
      </c>
      <c r="J14" s="198">
        <f>+Summary!$H$28-(Summary!$H$17+(Summary!$H$14/I14))</f>
        <v>0</v>
      </c>
      <c r="L14" s="65"/>
      <c r="M14" s="65"/>
      <c r="N14" s="65"/>
      <c r="O14" s="195"/>
      <c r="P14" s="196"/>
      <c r="Q14" s="65"/>
      <c r="R14" s="65"/>
      <c r="S14" s="65"/>
      <c r="T14" s="65"/>
    </row>
    <row r="15" spans="9:20" ht="15.75">
      <c r="I15" s="197">
        <f>+I16-0.1</f>
        <v>-0.2</v>
      </c>
      <c r="J15" s="198">
        <f>+Summary!$H$28-(Summary!$H$17+(Summary!$H$14/I15))</f>
        <v>0</v>
      </c>
      <c r="L15" s="65"/>
      <c r="M15" s="65"/>
      <c r="N15" s="65"/>
      <c r="O15" s="195"/>
      <c r="P15" s="196"/>
      <c r="Q15" s="65"/>
      <c r="R15" s="65"/>
      <c r="S15" s="65"/>
      <c r="T15" s="65"/>
    </row>
    <row r="16" spans="9:20" ht="15.75">
      <c r="I16" s="197">
        <f>I17-0.1</f>
        <v>-0.1</v>
      </c>
      <c r="J16" s="198">
        <f>+Summary!$H$28-(Summary!$H$17+(Summary!$H$14/I16))</f>
        <v>0</v>
      </c>
      <c r="L16" s="65"/>
      <c r="M16" s="65"/>
      <c r="N16" s="65"/>
      <c r="O16" s="195"/>
      <c r="P16" s="196"/>
      <c r="Q16" s="199"/>
      <c r="R16" s="65"/>
      <c r="S16" s="65"/>
      <c r="T16" s="65"/>
    </row>
    <row r="17" spans="9:20" ht="15.75">
      <c r="I17" s="200">
        <f>Summary!$H$32</f>
        <v>0</v>
      </c>
      <c r="J17" s="201">
        <f>Summary!H28</f>
        <v>0</v>
      </c>
      <c r="K17" s="154"/>
      <c r="L17" s="65"/>
      <c r="M17" s="62"/>
      <c r="N17" s="62"/>
      <c r="O17" s="195"/>
      <c r="P17" s="196"/>
      <c r="Q17" s="62"/>
      <c r="R17" s="62"/>
      <c r="S17" s="65"/>
      <c r="T17" s="65"/>
    </row>
    <row r="18" spans="9:20" ht="15.75">
      <c r="I18" s="197">
        <f>+I17+0.1</f>
        <v>0.1</v>
      </c>
      <c r="J18" s="198">
        <f>+Summary!$H$28-(Summary!$H$17+(Summary!$H$14/I18))</f>
        <v>0</v>
      </c>
      <c r="K18" s="154"/>
      <c r="L18" s="65"/>
      <c r="M18" s="62"/>
      <c r="N18" s="65"/>
      <c r="O18" s="195"/>
      <c r="P18" s="196"/>
      <c r="Q18" s="65"/>
      <c r="R18" s="65"/>
      <c r="S18" s="65"/>
      <c r="T18" s="65"/>
    </row>
    <row r="19" spans="9:20" ht="15.75">
      <c r="I19" s="197">
        <f>+I18+0.1</f>
        <v>0.2</v>
      </c>
      <c r="J19" s="198">
        <f>+Summary!$H$28-(Summary!$H$17+(Summary!$H$14/I19))</f>
        <v>0</v>
      </c>
      <c r="K19" s="155"/>
      <c r="L19" s="65"/>
      <c r="M19" s="65"/>
      <c r="N19" s="65"/>
      <c r="O19" s="195"/>
      <c r="P19" s="196"/>
      <c r="Q19" s="65"/>
      <c r="R19" s="65"/>
      <c r="S19" s="65"/>
      <c r="T19" s="65"/>
    </row>
    <row r="20" spans="9:20" ht="15.75">
      <c r="I20" s="197">
        <f>+I19+0.1</f>
        <v>0.30000000000000004</v>
      </c>
      <c r="J20" s="198">
        <f>+Summary!$H$28-(Summary!$H$17+(Summary!$H$14/I20))</f>
        <v>0</v>
      </c>
      <c r="L20" s="65"/>
      <c r="M20" s="65"/>
      <c r="N20" s="65"/>
      <c r="O20" s="195"/>
      <c r="P20" s="196"/>
      <c r="Q20" s="65"/>
      <c r="R20" s="65"/>
      <c r="S20" s="65"/>
      <c r="T20" s="65"/>
    </row>
    <row r="21" spans="9:20" ht="15.75">
      <c r="I21" s="202">
        <f>+I20+0.1</f>
        <v>0.4</v>
      </c>
      <c r="J21" s="203">
        <f>+Summary!$H$28-(Summary!$H$17+(Summary!$H$14/I21))</f>
        <v>0</v>
      </c>
      <c r="L21" s="65"/>
      <c r="M21" s="65"/>
      <c r="N21" s="65"/>
      <c r="O21" s="65"/>
      <c r="P21" s="65"/>
      <c r="Q21" s="65"/>
      <c r="R21" s="65"/>
      <c r="S21" s="65"/>
      <c r="T21" s="65"/>
    </row>
    <row r="22" spans="12:20" ht="15.75">
      <c r="L22" s="65"/>
      <c r="M22" s="65"/>
      <c r="N22" s="65"/>
      <c r="O22" s="65"/>
      <c r="P22" s="65"/>
      <c r="Q22" s="65"/>
      <c r="R22" s="65"/>
      <c r="S22" s="65"/>
      <c r="T22" s="65"/>
    </row>
    <row r="23" spans="12:20" ht="15.75">
      <c r="L23" s="65"/>
      <c r="M23" s="65"/>
      <c r="N23" s="65"/>
      <c r="O23" s="65"/>
      <c r="P23" s="65"/>
      <c r="Q23" s="65"/>
      <c r="R23" s="65"/>
      <c r="S23" s="65"/>
      <c r="T23" s="65"/>
    </row>
    <row r="24" spans="12:20" ht="15.75">
      <c r="L24" s="65"/>
      <c r="M24" s="65"/>
      <c r="N24" s="65"/>
      <c r="O24" s="65"/>
      <c r="P24" s="65"/>
      <c r="Q24" s="65"/>
      <c r="R24" s="65"/>
      <c r="S24" s="65"/>
      <c r="T24" s="65"/>
    </row>
    <row r="32" spans="9:10" ht="15.75">
      <c r="I32" s="153" t="s">
        <v>137</v>
      </c>
      <c r="J32" s="153" t="s">
        <v>156</v>
      </c>
    </row>
    <row r="33" spans="9:10" ht="15.75">
      <c r="I33" s="193" t="e">
        <f>+I34-0.1</f>
        <v>#DIV/0!</v>
      </c>
      <c r="J33" s="194" t="e">
        <f>+Summary!$E$28-(Summary!$E$17+(Summary!$E$14/I33))</f>
        <v>#DIV/0!</v>
      </c>
    </row>
    <row r="34" spans="9:10" ht="15.75">
      <c r="I34" s="197" t="e">
        <f>+I35-0.1</f>
        <v>#DIV/0!</v>
      </c>
      <c r="J34" s="198" t="e">
        <f>+Summary!$E$28-(Summary!$E$17+(Summary!$E$14/I34))</f>
        <v>#DIV/0!</v>
      </c>
    </row>
    <row r="35" spans="9:10" ht="15.75">
      <c r="I35" s="197" t="e">
        <f>+I36-0.1</f>
        <v>#DIV/0!</v>
      </c>
      <c r="J35" s="198" t="e">
        <f>+Summary!$E$28-(Summary!$E$17+(Summary!$E$14/I35))</f>
        <v>#DIV/0!</v>
      </c>
    </row>
    <row r="36" spans="9:10" ht="15.75">
      <c r="I36" s="197" t="e">
        <f>I37-0.1</f>
        <v>#DIV/0!</v>
      </c>
      <c r="J36" s="198" t="e">
        <f>+Summary!$E$28-(Summary!$E$17+(Summary!$E$14/I36))</f>
        <v>#DIV/0!</v>
      </c>
    </row>
    <row r="37" spans="9:10" ht="15.75">
      <c r="I37" s="200" t="e">
        <f>Summary!E14/-Summary!E17</f>
        <v>#DIV/0!</v>
      </c>
      <c r="J37" s="201">
        <f>Summary!E28</f>
        <v>0</v>
      </c>
    </row>
    <row r="38" spans="9:10" ht="15.75">
      <c r="I38" s="197" t="e">
        <f>+I37+0.1</f>
        <v>#DIV/0!</v>
      </c>
      <c r="J38" s="198" t="e">
        <f>+Summary!$E$28-(Summary!$E$17+(Summary!$E$14/I38))</f>
        <v>#DIV/0!</v>
      </c>
    </row>
    <row r="39" spans="9:10" ht="15.75">
      <c r="I39" s="197" t="e">
        <f>+I38+0.1</f>
        <v>#DIV/0!</v>
      </c>
      <c r="J39" s="198" t="e">
        <f>+Summary!$E$28-(Summary!$E$17+(Summary!$E$14/I39))</f>
        <v>#DIV/0!</v>
      </c>
    </row>
    <row r="40" spans="9:10" ht="15.75">
      <c r="I40" s="197" t="e">
        <f>+I39+0.1</f>
        <v>#DIV/0!</v>
      </c>
      <c r="J40" s="198" t="e">
        <f>+Summary!$E$28-(Summary!$E$17+(Summary!$E$14/I40))</f>
        <v>#DIV/0!</v>
      </c>
    </row>
    <row r="41" spans="9:10" ht="15.75">
      <c r="I41" s="202" t="e">
        <f>+I40+0.1</f>
        <v>#DIV/0!</v>
      </c>
      <c r="J41" s="203" t="e">
        <f>+Summary!$E$28-(Summary!$E$17+(Summary!$E$14/I41))</f>
        <v>#DIV/0!</v>
      </c>
    </row>
  </sheetData>
  <sheetProtection password="CE65" sheet="1" objects="1" scenarios="1"/>
  <printOptions/>
  <pageMargins left="0.75" right="0.75" top="1" bottom="1" header="0.5" footer="0.5"/>
  <pageSetup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zoomScale="50" zoomScaleNormal="50" workbookViewId="0" topLeftCell="A1">
      <selection activeCell="A1" sqref="A1"/>
    </sheetView>
  </sheetViews>
  <sheetFormatPr defaultColWidth="8.796875" defaultRowHeight="15"/>
  <cols>
    <col min="31" max="31" width="8.796875" style="5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LEGO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dkjeslau</dc:creator>
  <cp:keywords/>
  <dc:description/>
  <cp:lastModifiedBy>Jørgen Pilgaard</cp:lastModifiedBy>
  <cp:lastPrinted>2007-10-15T07:10:04Z</cp:lastPrinted>
  <dcterms:created xsi:type="dcterms:W3CDTF">2005-12-06T11:26:37Z</dcterms:created>
  <dcterms:modified xsi:type="dcterms:W3CDTF">2007-11-05T08:52:55Z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-698123761</vt:i4>
  </property>
  <property fmtid="{D5CDD505-2E9C-101B-9397-08002B2CF9AE}" pid="3" name="_EmailSubject">
    <vt:lpwstr>FactSheet _test_editering_ALFA-03-1_ny BussCase_GC5_TOM.xls</vt:lpwstr>
  </property>
  <property fmtid="{D5CDD505-2E9C-101B-9397-08002B2CF9AE}" pid="4" name="_AuthorEmail">
    <vt:lpwstr>Joergen.Pilgaard@LEGO.com</vt:lpwstr>
  </property>
  <property fmtid="{D5CDD505-2E9C-101B-9397-08002B2CF9AE}" pid="5" name="_AuthorEmailDisplayName">
    <vt:lpwstr>Jørgen Pilgaard</vt:lpwstr>
  </property>
  <property fmtid="{D5CDD505-2E9C-101B-9397-08002B2CF9AE}" pid="6" name="_PreviousAdHocReviewCycleID">
    <vt:i4>-559046941</vt:i4>
  </property>
</Properties>
</file>