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65" windowHeight="6645" activeTab="1"/>
  </bookViews>
  <sheets>
    <sheet name="CB data" sheetId="1" r:id="rId1"/>
    <sheet name="graphs" sheetId="2" r:id="rId2"/>
    <sheet name="Sheet3" sheetId="3" r:id="rId3"/>
  </sheets>
  <definedNames>
    <definedName name="_xlnm.Print_Area" localSheetId="0">'CB data'!$A$1:$S$40</definedName>
    <definedName name="_xlnm.Print_Area" localSheetId="1">'graphs'!$A$1:$P$83</definedName>
  </definedNames>
  <calcPr fullCalcOnLoad="1"/>
</workbook>
</file>

<file path=xl/sharedStrings.xml><?xml version="1.0" encoding="utf-8"?>
<sst xmlns="http://schemas.openxmlformats.org/spreadsheetml/2006/main" count="192" uniqueCount="80">
  <si>
    <t>Council Bluffs data</t>
  </si>
  <si>
    <t>Iowa Sludge B Metals Tracking</t>
  </si>
  <si>
    <t>Class 1</t>
  </si>
  <si>
    <t>Quarter / Year</t>
  </si>
  <si>
    <t>Limit</t>
  </si>
  <si>
    <t xml:space="preserve"> 1/2004</t>
  </si>
  <si>
    <t xml:space="preserve"> 2/2004</t>
  </si>
  <si>
    <t xml:space="preserve"> 3/2004</t>
  </si>
  <si>
    <t xml:space="preserve"> 4/2004</t>
  </si>
  <si>
    <t xml:space="preserve"> 1/2005</t>
  </si>
  <si>
    <t xml:space="preserve"> 2/2005</t>
  </si>
  <si>
    <t xml:space="preserve"> 3/2005</t>
  </si>
  <si>
    <t xml:space="preserve"> 4/2005</t>
  </si>
  <si>
    <t xml:space="preserve"> 1/2006</t>
  </si>
  <si>
    <t xml:space="preserve"> 2/2006</t>
  </si>
  <si>
    <t xml:space="preserve"> 3/2006</t>
  </si>
  <si>
    <t xml:space="preserve"> 4/2006</t>
  </si>
  <si>
    <t xml:space="preserve"> 1/2007</t>
  </si>
  <si>
    <t xml:space="preserve"> 2/2007</t>
  </si>
  <si>
    <t xml:space="preserve"> 3/2007</t>
  </si>
  <si>
    <t xml:space="preserve"> 4/2007</t>
  </si>
  <si>
    <t xml:space="preserve"> 1/2008</t>
  </si>
  <si>
    <t xml:space="preserve"> 2/2008</t>
  </si>
  <si>
    <t xml:space="preserve"> 3/2008</t>
  </si>
  <si>
    <t xml:space="preserve"> 4/2008</t>
  </si>
  <si>
    <t xml:space="preserve"> 1/2009</t>
  </si>
  <si>
    <t xml:space="preserve"> 2/2009</t>
  </si>
  <si>
    <t xml:space="preserve"> 3/2009</t>
  </si>
  <si>
    <t xml:space="preserve"> 4/2009</t>
  </si>
  <si>
    <t>Arsenic</t>
  </si>
  <si>
    <t>Cadmium</t>
  </si>
  <si>
    <t>Chromium</t>
  </si>
  <si>
    <t>Copper</t>
  </si>
  <si>
    <t>Cyanide</t>
  </si>
  <si>
    <t>Lead</t>
  </si>
  <si>
    <t>Mercury</t>
  </si>
  <si>
    <t>Molybdenum</t>
  </si>
  <si>
    <t>Nickel</t>
  </si>
  <si>
    <t>Selenium</t>
  </si>
  <si>
    <t>Silver</t>
  </si>
  <si>
    <t>Zinc</t>
  </si>
  <si>
    <t>EPA Analysis Methods:</t>
  </si>
  <si>
    <t>TAL List Analysis</t>
  </si>
  <si>
    <t>Iowa Sludge B Analysis</t>
  </si>
  <si>
    <t>Thallium</t>
  </si>
  <si>
    <t>EPA 200.8</t>
  </si>
  <si>
    <t>Barium</t>
  </si>
  <si>
    <t>EPA 200.7</t>
  </si>
  <si>
    <t>Iron</t>
  </si>
  <si>
    <t>EPA 6010</t>
  </si>
  <si>
    <t>Sodium</t>
  </si>
  <si>
    <t>EPA 6020</t>
  </si>
  <si>
    <t>Vanadium</t>
  </si>
  <si>
    <t>Antimony</t>
  </si>
  <si>
    <t>Magnesium</t>
  </si>
  <si>
    <t>Aluminum</t>
  </si>
  <si>
    <t>Calcium</t>
  </si>
  <si>
    <t xml:space="preserve">pH </t>
  </si>
  <si>
    <t>EPA 9045</t>
  </si>
  <si>
    <t>SM 4500 CN-E</t>
  </si>
  <si>
    <t>Sulfur</t>
  </si>
  <si>
    <t>% Solids</t>
  </si>
  <si>
    <t>SM 2540 G</t>
  </si>
  <si>
    <t>Nitrate/Nitrite</t>
  </si>
  <si>
    <t>Potassium</t>
  </si>
  <si>
    <t>Nitrogen</t>
  </si>
  <si>
    <t>EPA 353.2</t>
  </si>
  <si>
    <t>Kjeldahl Nitrogen</t>
  </si>
  <si>
    <t>EPA 351.3</t>
  </si>
  <si>
    <t>EPA 245.1</t>
  </si>
  <si>
    <t>Ammonia Nitrogen</t>
  </si>
  <si>
    <t>EPA 350.2</t>
  </si>
  <si>
    <t>Manganese</t>
  </si>
  <si>
    <t>EPA 7471</t>
  </si>
  <si>
    <t>Cobalt</t>
  </si>
  <si>
    <t>Phosphorus</t>
  </si>
  <si>
    <t>Beryllium</t>
  </si>
  <si>
    <t>Data Entry Section</t>
  </si>
  <si>
    <t>Sickle</t>
  </si>
  <si>
    <t>Council Bluffs Biosolids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</si>
</sst>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;[Red]0"/>
    <numFmt numFmtId="166" formatCode="m/d/yy"/>
  </numFmts>
  <fonts count="17">
    <font>
      <sz val="10"/>
      <name val="Arial"/>
      <family val="2"/>
    </font>
    <font>
      <sz val="10"/>
      <name val="Verdana"/>
      <family val="2"/>
    </font>
    <font>
      <sz val="18"/>
      <name val="Verdana"/>
      <family val="2"/>
    </font>
    <font>
      <b/>
      <u val="single"/>
      <sz val="16"/>
      <name val="Verdana"/>
      <family val="2"/>
    </font>
    <font>
      <b/>
      <sz val="10"/>
      <name val="Verdana"/>
      <family val="2"/>
    </font>
    <font>
      <b/>
      <u val="single"/>
      <sz val="14"/>
      <name val="Verdana"/>
      <family val="2"/>
    </font>
    <font>
      <b/>
      <u val="double"/>
      <sz val="16"/>
      <name val="Verdana"/>
      <family val="2"/>
    </font>
    <font>
      <sz val="9.2"/>
      <name val="Arial"/>
      <family val="5"/>
    </font>
    <font>
      <sz val="10.5"/>
      <name val="Arial"/>
      <family val="5"/>
    </font>
    <font>
      <sz val="9"/>
      <name val="Arial"/>
      <family val="5"/>
    </font>
    <font>
      <sz val="8.9"/>
      <name val="Arial"/>
      <family val="5"/>
    </font>
    <font>
      <b/>
      <sz val="12"/>
      <name val="Arial"/>
      <family val="5"/>
    </font>
    <font>
      <sz val="8.3"/>
      <name val="Arial"/>
      <family val="5"/>
    </font>
    <font>
      <sz val="8.7"/>
      <name val="Arial"/>
      <family val="5"/>
    </font>
    <font>
      <sz val="9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Arsenic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04325"/>
          <c:w val="0.9272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data'!$A$5</c:f>
              <c:strCache>
                <c:ptCount val="1"/>
                <c:pt idx="0">
                  <c:v>Arsenic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data'!$C$5:$S$5</c:f>
              <c:numCache>
                <c:ptCount val="17"/>
                <c:pt idx="0">
                  <c:v>5.25</c:v>
                </c:pt>
                <c:pt idx="1">
                  <c:v>5.95</c:v>
                </c:pt>
                <c:pt idx="2">
                  <c:v>5.96</c:v>
                </c:pt>
                <c:pt idx="3">
                  <c:v>5</c:v>
                </c:pt>
                <c:pt idx="4">
                  <c:v>5.85</c:v>
                </c:pt>
                <c:pt idx="5">
                  <c:v>5.52</c:v>
                </c:pt>
                <c:pt idx="6">
                  <c:v>6.03</c:v>
                </c:pt>
                <c:pt idx="7">
                  <c:v>6.28</c:v>
                </c:pt>
                <c:pt idx="8">
                  <c:v>5.2</c:v>
                </c:pt>
                <c:pt idx="9">
                  <c:v>4.42</c:v>
                </c:pt>
                <c:pt idx="10">
                  <c:v>8.01</c:v>
                </c:pt>
                <c:pt idx="11">
                  <c:v>6.95</c:v>
                </c:pt>
                <c:pt idx="12">
                  <c:v>5.97</c:v>
                </c:pt>
                <c:pt idx="13">
                  <c:v>7.35</c:v>
                </c:pt>
                <c:pt idx="14">
                  <c:v>0</c:v>
                </c:pt>
                <c:pt idx="15">
                  <c:v>3.54</c:v>
                </c:pt>
                <c:pt idx="16">
                  <c:v>6.62</c:v>
                </c:pt>
              </c:numCache>
            </c:numRef>
          </c:val>
        </c:ser>
        <c:axId val="46232743"/>
        <c:axId val="13441504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data'!$AE$5:$AU$5</c:f>
              <c:numCache>
                <c:ptCount val="17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</c:numCache>
            </c:numRef>
          </c:val>
          <c:smooth val="0"/>
        </c:ser>
        <c:axId val="46232743"/>
        <c:axId val="13441504"/>
      </c:lineChart>
      <c:catAx>
        <c:axId val="4623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At val="0"/>
        <c:auto val="1"/>
        <c:lblOffset val="100"/>
        <c:noMultiLvlLbl val="0"/>
      </c:cat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74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Mercury</a:t>
            </a:r>
          </a:p>
        </c:rich>
      </c:tx>
      <c:layout>
        <c:manualLayout>
          <c:xMode val="factor"/>
          <c:yMode val="factor"/>
          <c:x val="0.0232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875"/>
          <c:y val="0.02825"/>
          <c:w val="0.93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data'!$A$11</c:f>
              <c:strCache>
                <c:ptCount val="1"/>
                <c:pt idx="0">
                  <c:v>Mercury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data'!$C$11:$S$11</c:f>
              <c:numCache>
                <c:ptCount val="17"/>
                <c:pt idx="0">
                  <c:v>2.28</c:v>
                </c:pt>
                <c:pt idx="1">
                  <c:v>1.85</c:v>
                </c:pt>
                <c:pt idx="2">
                  <c:v>1.62</c:v>
                </c:pt>
                <c:pt idx="3">
                  <c:v>10</c:v>
                </c:pt>
                <c:pt idx="4">
                  <c:v>1.59</c:v>
                </c:pt>
                <c:pt idx="5">
                  <c:v>2.4</c:v>
                </c:pt>
                <c:pt idx="6">
                  <c:v>3.14</c:v>
                </c:pt>
                <c:pt idx="7">
                  <c:v>1.88</c:v>
                </c:pt>
                <c:pt idx="8">
                  <c:v>2.11</c:v>
                </c:pt>
                <c:pt idx="9">
                  <c:v>3.22</c:v>
                </c:pt>
                <c:pt idx="10">
                  <c:v>2.7</c:v>
                </c:pt>
                <c:pt idx="11">
                  <c:v>3.38</c:v>
                </c:pt>
                <c:pt idx="12">
                  <c:v>1.48</c:v>
                </c:pt>
                <c:pt idx="13">
                  <c:v>2.14</c:v>
                </c:pt>
                <c:pt idx="14">
                  <c:v>0</c:v>
                </c:pt>
                <c:pt idx="15">
                  <c:v>1.29</c:v>
                </c:pt>
                <c:pt idx="16">
                  <c:v>2.02</c:v>
                </c:pt>
              </c:numCache>
            </c:numRef>
          </c:val>
        </c:ser>
        <c:axId val="20094769"/>
        <c:axId val="46635194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data'!$AE$11:$AU$11</c:f>
              <c:numCache>
                <c:ptCount val="1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</c:ser>
        <c:axId val="20094769"/>
        <c:axId val="46635194"/>
      </c:lineChart>
      <c:catAx>
        <c:axId val="200947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5194"/>
        <c:crossesAt val="0"/>
        <c:auto val="1"/>
        <c:lblOffset val="100"/>
        <c:noMultiLvlLbl val="0"/>
      </c:catAx>
      <c:valAx>
        <c:axId val="4663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75"/>
          <c:y val="0.293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Molybdenum</a:t>
            </a:r>
          </a:p>
        </c:rich>
      </c:tx>
      <c:layout>
        <c:manualLayout>
          <c:xMode val="factor"/>
          <c:yMode val="factor"/>
          <c:x val="0.003"/>
          <c:y val="0.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3375"/>
          <c:w val="0.924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data'!$A$12</c:f>
              <c:strCache>
                <c:ptCount val="1"/>
                <c:pt idx="0">
                  <c:v>Molybdenum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data'!$C$12:$S$12</c:f>
              <c:numCache>
                <c:ptCount val="17"/>
                <c:pt idx="0">
                  <c:v>47.8</c:v>
                </c:pt>
                <c:pt idx="1">
                  <c:v>45.8</c:v>
                </c:pt>
                <c:pt idx="2">
                  <c:v>59.5</c:v>
                </c:pt>
                <c:pt idx="3">
                  <c:v>53.8</c:v>
                </c:pt>
                <c:pt idx="4">
                  <c:v>65.6</c:v>
                </c:pt>
                <c:pt idx="5">
                  <c:v>57.3</c:v>
                </c:pt>
                <c:pt idx="6">
                  <c:v>55.9</c:v>
                </c:pt>
                <c:pt idx="7">
                  <c:v>65.5</c:v>
                </c:pt>
                <c:pt idx="8">
                  <c:v>54.7</c:v>
                </c:pt>
                <c:pt idx="9">
                  <c:v>41.8</c:v>
                </c:pt>
                <c:pt idx="10">
                  <c:v>70.4</c:v>
                </c:pt>
                <c:pt idx="11">
                  <c:v>62.3</c:v>
                </c:pt>
                <c:pt idx="12">
                  <c:v>50.4</c:v>
                </c:pt>
                <c:pt idx="13">
                  <c:v>59.9</c:v>
                </c:pt>
                <c:pt idx="14">
                  <c:v>0</c:v>
                </c:pt>
                <c:pt idx="15">
                  <c:v>51.3</c:v>
                </c:pt>
                <c:pt idx="16">
                  <c:v>45.2</c:v>
                </c:pt>
              </c:numCache>
            </c:numRef>
          </c:val>
        </c:ser>
        <c:axId val="53864673"/>
        <c:axId val="15020010"/>
      </c:barChart>
      <c:lineChart>
        <c:grouping val="standard"/>
        <c:varyColors val="0"/>
        <c:ser>
          <c:idx val="1"/>
          <c:order val="1"/>
          <c:tx>
            <c:strRef>
              <c:f>'CB data'!$B$4</c:f>
              <c:strCache>
                <c:ptCount val="1"/>
                <c:pt idx="0">
                  <c:v>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data'!$AE$12:$AU$12</c:f>
              <c:numCache>
                <c:ptCount val="17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</c:numCache>
            </c:numRef>
          </c:val>
          <c:smooth val="0"/>
        </c:ser>
        <c:axId val="53864673"/>
        <c:axId val="15020010"/>
      </c:lineChart>
      <c:catAx>
        <c:axId val="5386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0010"/>
        <c:crossesAt val="0"/>
        <c:auto val="1"/>
        <c:lblOffset val="100"/>
        <c:noMultiLvlLbl val="0"/>
      </c:catAx>
      <c:valAx>
        <c:axId val="1502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62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Nickel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4"/>
          <c:y val="0.05575"/>
          <c:w val="0.9252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data'!$A$13</c:f>
              <c:strCache>
                <c:ptCount val="1"/>
                <c:pt idx="0">
                  <c:v>Nickel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data'!$C$13:$S$13</c:f>
              <c:numCache>
                <c:ptCount val="17"/>
                <c:pt idx="0">
                  <c:v>21.4</c:v>
                </c:pt>
                <c:pt idx="1">
                  <c:v>24.2</c:v>
                </c:pt>
                <c:pt idx="2">
                  <c:v>23.3</c:v>
                </c:pt>
                <c:pt idx="3">
                  <c:v>23.4</c:v>
                </c:pt>
                <c:pt idx="4">
                  <c:v>33.5</c:v>
                </c:pt>
                <c:pt idx="5">
                  <c:v>32.1</c:v>
                </c:pt>
                <c:pt idx="6">
                  <c:v>37.2</c:v>
                </c:pt>
                <c:pt idx="7">
                  <c:v>33.1</c:v>
                </c:pt>
                <c:pt idx="8">
                  <c:v>32.1</c:v>
                </c:pt>
                <c:pt idx="9">
                  <c:v>29.6</c:v>
                </c:pt>
                <c:pt idx="10">
                  <c:v>43.9</c:v>
                </c:pt>
                <c:pt idx="11">
                  <c:v>44.6</c:v>
                </c:pt>
                <c:pt idx="12">
                  <c:v>38.5</c:v>
                </c:pt>
                <c:pt idx="13">
                  <c:v>51.3</c:v>
                </c:pt>
                <c:pt idx="14">
                  <c:v>0</c:v>
                </c:pt>
                <c:pt idx="15">
                  <c:v>36.7</c:v>
                </c:pt>
                <c:pt idx="16">
                  <c:v>36.2</c:v>
                </c:pt>
              </c:numCache>
            </c:numRef>
          </c:val>
        </c:ser>
        <c:axId val="962363"/>
        <c:axId val="8661268"/>
      </c:barChart>
      <c:lineChart>
        <c:grouping val="standard"/>
        <c:varyColors val="0"/>
        <c:ser>
          <c:idx val="1"/>
          <c:order val="1"/>
          <c:tx>
            <c:strRef>
              <c:f>'CB data'!$B$4</c:f>
              <c:strCache>
                <c:ptCount val="1"/>
                <c:pt idx="0">
                  <c:v>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data'!$AE$13:$AU$13</c:f>
              <c:numCache>
                <c:ptCount val="17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420</c:v>
                </c:pt>
                <c:pt idx="8">
                  <c:v>420</c:v>
                </c:pt>
                <c:pt idx="9">
                  <c:v>420</c:v>
                </c:pt>
                <c:pt idx="10">
                  <c:v>420</c:v>
                </c:pt>
                <c:pt idx="11">
                  <c:v>420</c:v>
                </c:pt>
                <c:pt idx="12">
                  <c:v>420</c:v>
                </c:pt>
                <c:pt idx="13">
                  <c:v>420</c:v>
                </c:pt>
                <c:pt idx="14">
                  <c:v>420</c:v>
                </c:pt>
                <c:pt idx="15">
                  <c:v>420</c:v>
                </c:pt>
                <c:pt idx="16">
                  <c:v>420</c:v>
                </c:pt>
              </c:numCache>
            </c:numRef>
          </c:val>
          <c:smooth val="0"/>
        </c:ser>
        <c:axId val="962363"/>
        <c:axId val="8661268"/>
      </c:lineChart>
      <c:catAx>
        <c:axId val="96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1268"/>
        <c:crossesAt val="0"/>
        <c:auto val="1"/>
        <c:lblOffset val="100"/>
        <c:tickLblSkip val="2"/>
        <c:noMultiLvlLbl val="0"/>
      </c:cat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Zinc</a:t>
            </a:r>
          </a:p>
        </c:rich>
      </c:tx>
      <c:layout>
        <c:manualLayout>
          <c:xMode val="factor"/>
          <c:yMode val="factor"/>
          <c:x val="0.0395"/>
          <c:y val="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35"/>
          <c:y val="0.042"/>
          <c:w val="0.9452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data'!$A$16</c:f>
              <c:strCache>
                <c:ptCount val="1"/>
                <c:pt idx="0">
                  <c:v>Zinc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data'!$C$16:$S$16</c:f>
              <c:numCache>
                <c:ptCount val="17"/>
                <c:pt idx="0">
                  <c:v>915</c:v>
                </c:pt>
                <c:pt idx="1">
                  <c:v>1165</c:v>
                </c:pt>
                <c:pt idx="2">
                  <c:v>1076</c:v>
                </c:pt>
                <c:pt idx="3">
                  <c:v>941</c:v>
                </c:pt>
                <c:pt idx="4">
                  <c:v>3326</c:v>
                </c:pt>
                <c:pt idx="5">
                  <c:v>1634</c:v>
                </c:pt>
                <c:pt idx="6">
                  <c:v>1267</c:v>
                </c:pt>
                <c:pt idx="7">
                  <c:v>1489</c:v>
                </c:pt>
                <c:pt idx="8">
                  <c:v>4096</c:v>
                </c:pt>
                <c:pt idx="9">
                  <c:v>1689</c:v>
                </c:pt>
                <c:pt idx="10">
                  <c:v>2148</c:v>
                </c:pt>
                <c:pt idx="11">
                  <c:v>1875</c:v>
                </c:pt>
                <c:pt idx="12">
                  <c:v>1405</c:v>
                </c:pt>
                <c:pt idx="13">
                  <c:v>5765</c:v>
                </c:pt>
                <c:pt idx="14">
                  <c:v>0</c:v>
                </c:pt>
                <c:pt idx="15">
                  <c:v>7103</c:v>
                </c:pt>
                <c:pt idx="16">
                  <c:v>3204</c:v>
                </c:pt>
              </c:numCache>
            </c:numRef>
          </c:val>
        </c:ser>
        <c:axId val="10842549"/>
        <c:axId val="30474078"/>
      </c:barChart>
      <c:lineChart>
        <c:grouping val="standard"/>
        <c:varyColors val="0"/>
        <c:ser>
          <c:idx val="1"/>
          <c:order val="1"/>
          <c:tx>
            <c:strRef>
              <c:f>'CB data'!$B$4</c:f>
              <c:strCache>
                <c:ptCount val="1"/>
                <c:pt idx="0">
                  <c:v>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data'!$AE$16:$AU$16</c:f>
              <c:numCache>
                <c:ptCount val="17"/>
                <c:pt idx="0">
                  <c:v>2800</c:v>
                </c:pt>
                <c:pt idx="1">
                  <c:v>2800</c:v>
                </c:pt>
                <c:pt idx="2">
                  <c:v>2800</c:v>
                </c:pt>
                <c:pt idx="3">
                  <c:v>2800</c:v>
                </c:pt>
                <c:pt idx="4">
                  <c:v>2800</c:v>
                </c:pt>
                <c:pt idx="5">
                  <c:v>2800</c:v>
                </c:pt>
                <c:pt idx="6">
                  <c:v>2800</c:v>
                </c:pt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  <c:pt idx="12">
                  <c:v>2800</c:v>
                </c:pt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</c:numCache>
            </c:numRef>
          </c:val>
          <c:smooth val="0"/>
        </c:ser>
        <c:axId val="10842549"/>
        <c:axId val="30474078"/>
      </c:lineChart>
      <c:catAx>
        <c:axId val="1084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4078"/>
        <c:crossesAt val="0"/>
        <c:auto val="1"/>
        <c:lblOffset val="100"/>
        <c:tickLblSkip val="2"/>
        <c:noMultiLvlLbl val="0"/>
      </c:cat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Selenium</a:t>
            </a:r>
          </a:p>
        </c:rich>
      </c:tx>
      <c:layout>
        <c:manualLayout>
          <c:xMode val="factor"/>
          <c:yMode val="factor"/>
          <c:x val="0.0145"/>
          <c:y val="0.00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1"/>
          <c:y val="0.049"/>
          <c:w val="0.949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data'!$A$14</c:f>
              <c:strCache>
                <c:ptCount val="1"/>
                <c:pt idx="0">
                  <c:v>Selenium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data'!$C$14:$S$14</c:f>
              <c:numCache>
                <c:ptCount val="17"/>
                <c:pt idx="0">
                  <c:v>11.9</c:v>
                </c:pt>
                <c:pt idx="1">
                  <c:v>14.1</c:v>
                </c:pt>
                <c:pt idx="2">
                  <c:v>10.7</c:v>
                </c:pt>
                <c:pt idx="3">
                  <c:v>10</c:v>
                </c:pt>
                <c:pt idx="4">
                  <c:v>14.1</c:v>
                </c:pt>
                <c:pt idx="5">
                  <c:v>13.4</c:v>
                </c:pt>
                <c:pt idx="6">
                  <c:v>9.05</c:v>
                </c:pt>
                <c:pt idx="7">
                  <c:v>13</c:v>
                </c:pt>
                <c:pt idx="8">
                  <c:v>11.2</c:v>
                </c:pt>
                <c:pt idx="9">
                  <c:v>13.4</c:v>
                </c:pt>
                <c:pt idx="10">
                  <c:v>13.3</c:v>
                </c:pt>
                <c:pt idx="11">
                  <c:v>15.2</c:v>
                </c:pt>
                <c:pt idx="12">
                  <c:v>10.7</c:v>
                </c:pt>
                <c:pt idx="13">
                  <c:v>13.1</c:v>
                </c:pt>
                <c:pt idx="14">
                  <c:v>0</c:v>
                </c:pt>
                <c:pt idx="15">
                  <c:v>8.97</c:v>
                </c:pt>
                <c:pt idx="16">
                  <c:v>15.4</c:v>
                </c:pt>
              </c:numCache>
            </c:numRef>
          </c:val>
        </c:ser>
        <c:axId val="5831247"/>
        <c:axId val="52481224"/>
      </c:barChart>
      <c:lineChart>
        <c:grouping val="standard"/>
        <c:varyColors val="0"/>
        <c:ser>
          <c:idx val="1"/>
          <c:order val="1"/>
          <c:tx>
            <c:strRef>
              <c:f>'CB data'!$B$4</c:f>
              <c:strCache>
                <c:ptCount val="1"/>
                <c:pt idx="0">
                  <c:v>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data'!$AE$14:$AU$14</c:f>
              <c:numCache>
                <c:ptCount val="17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</c:numCache>
            </c:numRef>
          </c:val>
          <c:smooth val="0"/>
        </c:ser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At val="0"/>
        <c:auto val="1"/>
        <c:lblOffset val="100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25"/>
          <c:y val="0.44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Cadmium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"/>
          <c:y val="0.04825"/>
          <c:w val="0.915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data'!$A$6</c:f>
              <c:strCache>
                <c:ptCount val="1"/>
                <c:pt idx="0">
                  <c:v>Cadmium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data'!$C$6:$S$6</c:f>
              <c:numCache>
                <c:ptCount val="17"/>
                <c:pt idx="0">
                  <c:v>3.1</c:v>
                </c:pt>
                <c:pt idx="1">
                  <c:v>4.1</c:v>
                </c:pt>
                <c:pt idx="2">
                  <c:v>0</c:v>
                </c:pt>
                <c:pt idx="3">
                  <c:v>2.65</c:v>
                </c:pt>
                <c:pt idx="4">
                  <c:v>10.5</c:v>
                </c:pt>
                <c:pt idx="5">
                  <c:v>5.71</c:v>
                </c:pt>
                <c:pt idx="6">
                  <c:v>2.19</c:v>
                </c:pt>
                <c:pt idx="7">
                  <c:v>4.2</c:v>
                </c:pt>
                <c:pt idx="8">
                  <c:v>12.7</c:v>
                </c:pt>
                <c:pt idx="9">
                  <c:v>5.33</c:v>
                </c:pt>
                <c:pt idx="10">
                  <c:v>4.08</c:v>
                </c:pt>
                <c:pt idx="11">
                  <c:v>4.82</c:v>
                </c:pt>
                <c:pt idx="12">
                  <c:v>3.12</c:v>
                </c:pt>
                <c:pt idx="13">
                  <c:v>15</c:v>
                </c:pt>
                <c:pt idx="14">
                  <c:v>0</c:v>
                </c:pt>
                <c:pt idx="15">
                  <c:v>18.1</c:v>
                </c:pt>
                <c:pt idx="16">
                  <c:v>8.08</c:v>
                </c:pt>
              </c:numCache>
            </c:numRef>
          </c:val>
        </c:ser>
        <c:axId val="2568969"/>
        <c:axId val="23120722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data'!$AE$6:$AU$6</c:f>
              <c:numCache>
                <c:ptCount val="17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</c:numCache>
            </c:numRef>
          </c:val>
          <c:smooth val="0"/>
        </c:ser>
        <c:axId val="2568969"/>
        <c:axId val="23120722"/>
      </c:lineChart>
      <c:cat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0722"/>
        <c:crossesAt val="0"/>
        <c:auto val="1"/>
        <c:lblOffset val="100"/>
        <c:tickLblSkip val="2"/>
        <c:noMultiLvlLbl val="0"/>
      </c:catAx>
      <c:valAx>
        <c:axId val="2312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371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Chromium</a:t>
            </a:r>
          </a:p>
        </c:rich>
      </c:tx>
      <c:layout>
        <c:manualLayout>
          <c:xMode val="factor"/>
          <c:yMode val="factor"/>
          <c:x val="0.02325"/>
          <c:y val="-0.02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03425"/>
          <c:w val="0.906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data'!$A$7</c:f>
              <c:strCache>
                <c:ptCount val="1"/>
                <c:pt idx="0">
                  <c:v>Chromium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data'!$C$7:$S$7</c:f>
              <c:numCache>
                <c:ptCount val="17"/>
                <c:pt idx="0">
                  <c:v>36.8</c:v>
                </c:pt>
                <c:pt idx="1">
                  <c:v>47</c:v>
                </c:pt>
                <c:pt idx="2">
                  <c:v>37.8</c:v>
                </c:pt>
                <c:pt idx="3">
                  <c:v>35.8</c:v>
                </c:pt>
                <c:pt idx="4">
                  <c:v>61.2</c:v>
                </c:pt>
                <c:pt idx="5">
                  <c:v>58.3</c:v>
                </c:pt>
                <c:pt idx="6">
                  <c:v>66.4</c:v>
                </c:pt>
                <c:pt idx="7">
                  <c:v>63.3</c:v>
                </c:pt>
                <c:pt idx="8">
                  <c:v>57</c:v>
                </c:pt>
                <c:pt idx="9">
                  <c:v>56.8</c:v>
                </c:pt>
                <c:pt idx="10">
                  <c:v>67.8</c:v>
                </c:pt>
                <c:pt idx="11">
                  <c:v>76</c:v>
                </c:pt>
                <c:pt idx="12">
                  <c:v>59.9</c:v>
                </c:pt>
                <c:pt idx="13">
                  <c:v>88.9</c:v>
                </c:pt>
                <c:pt idx="14">
                  <c:v>0</c:v>
                </c:pt>
                <c:pt idx="15">
                  <c:v>62.8</c:v>
                </c:pt>
                <c:pt idx="16">
                  <c:v>50.9</c:v>
                </c:pt>
              </c:numCache>
            </c:numRef>
          </c:val>
        </c:ser>
        <c:axId val="6759907"/>
        <c:axId val="60839164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data'!$AE$7:$AU$7</c:f>
              <c:numCache>
                <c:ptCount val="1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</c:numCache>
            </c:numRef>
          </c:val>
          <c:smooth val="0"/>
        </c:ser>
        <c:axId val="6759907"/>
        <c:axId val="60839164"/>
      </c:lineChart>
      <c:catAx>
        <c:axId val="67599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9164"/>
        <c:crossesAt val="0"/>
        <c:auto val="1"/>
        <c:lblOffset val="100"/>
        <c:tickLblSkip val="2"/>
        <c:noMultiLvlLbl val="0"/>
      </c:catAx>
      <c:valAx>
        <c:axId val="6083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9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361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Copper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"/>
          <c:y val="0.03925"/>
          <c:w val="0.931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data'!$A$8</c:f>
              <c:strCache>
                <c:ptCount val="1"/>
                <c:pt idx="0">
                  <c:v>Copper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data'!$C$8:$S$8</c:f>
              <c:numCache>
                <c:ptCount val="17"/>
                <c:pt idx="0">
                  <c:v>300</c:v>
                </c:pt>
                <c:pt idx="1">
                  <c:v>341</c:v>
                </c:pt>
                <c:pt idx="2">
                  <c:v>333</c:v>
                </c:pt>
                <c:pt idx="3">
                  <c:v>307</c:v>
                </c:pt>
                <c:pt idx="4">
                  <c:v>343</c:v>
                </c:pt>
                <c:pt idx="5">
                  <c:v>375</c:v>
                </c:pt>
                <c:pt idx="6">
                  <c:v>1051</c:v>
                </c:pt>
                <c:pt idx="7">
                  <c:v>396</c:v>
                </c:pt>
                <c:pt idx="8">
                  <c:v>350</c:v>
                </c:pt>
                <c:pt idx="9">
                  <c:v>348</c:v>
                </c:pt>
                <c:pt idx="10">
                  <c:v>486</c:v>
                </c:pt>
                <c:pt idx="11">
                  <c:v>409</c:v>
                </c:pt>
                <c:pt idx="12">
                  <c:v>376</c:v>
                </c:pt>
                <c:pt idx="13">
                  <c:v>416</c:v>
                </c:pt>
                <c:pt idx="14">
                  <c:v>0</c:v>
                </c:pt>
                <c:pt idx="15">
                  <c:v>318</c:v>
                </c:pt>
                <c:pt idx="16">
                  <c:v>278</c:v>
                </c:pt>
              </c:numCache>
            </c:numRef>
          </c:val>
        </c:ser>
        <c:axId val="10681565"/>
        <c:axId val="29025222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data'!$AE$8:$AU$8</c:f>
              <c:numCache>
                <c:ptCount val="1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</c:numCache>
            </c:numRef>
          </c:val>
          <c:smooth val="0"/>
        </c:ser>
        <c:axId val="10681565"/>
        <c:axId val="29025222"/>
      </c:lineChart>
      <c:catAx>
        <c:axId val="1068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22"/>
        <c:crossesAt val="0"/>
        <c:auto val="1"/>
        <c:lblOffset val="100"/>
        <c:tickLblSkip val="2"/>
        <c:noMultiLvlLbl val="0"/>
      </c:catAx>
      <c:valAx>
        <c:axId val="2902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1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359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.0485"/>
          <c:w val="0.9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'CB data'!$A$10</c:f>
              <c:strCache>
                <c:ptCount val="1"/>
                <c:pt idx="0">
                  <c:v>Lead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'CB data'!$C$4:$S$4</c:f>
              <c:strCache>
                <c:ptCount val="17"/>
                <c:pt idx="0">
                  <c:v> 1/2004</c:v>
                </c:pt>
                <c:pt idx="1">
                  <c:v> 2/2004</c:v>
                </c:pt>
                <c:pt idx="2">
                  <c:v> 3/2004</c:v>
                </c:pt>
                <c:pt idx="3">
                  <c:v> 4/2004</c:v>
                </c:pt>
                <c:pt idx="4">
                  <c:v> 1/2005</c:v>
                </c:pt>
                <c:pt idx="5">
                  <c:v> 2/2005</c:v>
                </c:pt>
                <c:pt idx="6">
                  <c:v> 3/2005</c:v>
                </c:pt>
                <c:pt idx="7">
                  <c:v> 4/2005</c:v>
                </c:pt>
                <c:pt idx="8">
                  <c:v> 1/2006</c:v>
                </c:pt>
                <c:pt idx="9">
                  <c:v> 2/2006</c:v>
                </c:pt>
                <c:pt idx="10">
                  <c:v> 3/2006</c:v>
                </c:pt>
                <c:pt idx="11">
                  <c:v> 4/2006</c:v>
                </c:pt>
                <c:pt idx="12">
                  <c:v> 1/2007</c:v>
                </c:pt>
                <c:pt idx="13">
                  <c:v> 2/2007</c:v>
                </c:pt>
                <c:pt idx="14">
                  <c:v> 3/2007</c:v>
                </c:pt>
                <c:pt idx="15">
                  <c:v> 4/2007</c:v>
                </c:pt>
                <c:pt idx="16">
                  <c:v> 1/2008</c:v>
                </c:pt>
              </c:strCache>
            </c:strRef>
          </c:cat>
          <c:val>
            <c:numRef>
              <c:f>'CB data'!$C$10:$S$10</c:f>
              <c:numCache>
                <c:ptCount val="17"/>
                <c:pt idx="0">
                  <c:v>52.4</c:v>
                </c:pt>
                <c:pt idx="1">
                  <c:v>49.1</c:v>
                </c:pt>
                <c:pt idx="2">
                  <c:v>58.5</c:v>
                </c:pt>
                <c:pt idx="3">
                  <c:v>66.5</c:v>
                </c:pt>
                <c:pt idx="4">
                  <c:v>279</c:v>
                </c:pt>
                <c:pt idx="5">
                  <c:v>117</c:v>
                </c:pt>
                <c:pt idx="6">
                  <c:v>95.5</c:v>
                </c:pt>
                <c:pt idx="7">
                  <c:v>110</c:v>
                </c:pt>
                <c:pt idx="8">
                  <c:v>333</c:v>
                </c:pt>
                <c:pt idx="9">
                  <c:v>109</c:v>
                </c:pt>
                <c:pt idx="10">
                  <c:v>136</c:v>
                </c:pt>
                <c:pt idx="11">
                  <c:v>133</c:v>
                </c:pt>
                <c:pt idx="12">
                  <c:v>74.4</c:v>
                </c:pt>
                <c:pt idx="13">
                  <c:v>514</c:v>
                </c:pt>
                <c:pt idx="14">
                  <c:v>0</c:v>
                </c:pt>
                <c:pt idx="15">
                  <c:v>872</c:v>
                </c:pt>
                <c:pt idx="16">
                  <c:v>250</c:v>
                </c:pt>
              </c:numCache>
            </c:numRef>
          </c:val>
        </c:ser>
        <c:axId val="59900407"/>
        <c:axId val="2232752"/>
      </c:barChart>
      <c:lineChart>
        <c:grouping val="standard"/>
        <c:varyColors val="0"/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 data'!$AE$10:$AU$10</c:f>
              <c:numCache>
                <c:ptCount val="17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</c:numCache>
            </c:numRef>
          </c:val>
          <c:smooth val="0"/>
        </c:ser>
        <c:axId val="59900407"/>
        <c:axId val="2232752"/>
      </c:lineChart>
      <c:catAx>
        <c:axId val="599004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752"/>
        <c:crossesAt val="0"/>
        <c:auto val="1"/>
        <c:lblOffset val="100"/>
        <c:tickLblSkip val="2"/>
        <c:noMultiLvlLbl val="0"/>
      </c:cat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0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75"/>
          <c:y val="0.291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7</xdr:col>
      <xdr:colOff>571500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04775" y="295275"/>
        <a:ext cx="4733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9525</xdr:rowOff>
    </xdr:from>
    <xdr:to>
      <xdr:col>7</xdr:col>
      <xdr:colOff>523875</xdr:colOff>
      <xdr:row>66</xdr:row>
      <xdr:rowOff>76200</xdr:rowOff>
    </xdr:to>
    <xdr:graphicFrame>
      <xdr:nvGraphicFramePr>
        <xdr:cNvPr id="2" name="Chart 7"/>
        <xdr:cNvGraphicFramePr/>
      </xdr:nvGraphicFramePr>
      <xdr:xfrm>
        <a:off x="28575" y="10744200"/>
        <a:ext cx="47625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51</xdr:row>
      <xdr:rowOff>9525</xdr:rowOff>
    </xdr:from>
    <xdr:to>
      <xdr:col>15</xdr:col>
      <xdr:colOff>466725</xdr:colOff>
      <xdr:row>66</xdr:row>
      <xdr:rowOff>85725</xdr:rowOff>
    </xdr:to>
    <xdr:graphicFrame>
      <xdr:nvGraphicFramePr>
        <xdr:cNvPr id="3" name="Chart 8"/>
        <xdr:cNvGraphicFramePr/>
      </xdr:nvGraphicFramePr>
      <xdr:xfrm>
        <a:off x="4981575" y="10744200"/>
        <a:ext cx="46291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67</xdr:row>
      <xdr:rowOff>28575</xdr:rowOff>
    </xdr:from>
    <xdr:to>
      <xdr:col>15</xdr:col>
      <xdr:colOff>409575</xdr:colOff>
      <xdr:row>82</xdr:row>
      <xdr:rowOff>38100</xdr:rowOff>
    </xdr:to>
    <xdr:graphicFrame>
      <xdr:nvGraphicFramePr>
        <xdr:cNvPr id="4" name="Chart 9"/>
        <xdr:cNvGraphicFramePr/>
      </xdr:nvGraphicFramePr>
      <xdr:xfrm>
        <a:off x="5000625" y="14582775"/>
        <a:ext cx="45529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67</xdr:row>
      <xdr:rowOff>38100</xdr:rowOff>
    </xdr:from>
    <xdr:to>
      <xdr:col>8</xdr:col>
      <xdr:colOff>57150</xdr:colOff>
      <xdr:row>82</xdr:row>
      <xdr:rowOff>85725</xdr:rowOff>
    </xdr:to>
    <xdr:graphicFrame>
      <xdr:nvGraphicFramePr>
        <xdr:cNvPr id="5" name="Chart 10"/>
        <xdr:cNvGraphicFramePr/>
      </xdr:nvGraphicFramePr>
      <xdr:xfrm>
        <a:off x="19050" y="14592300"/>
        <a:ext cx="491490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1</xdr:row>
      <xdr:rowOff>133350</xdr:rowOff>
    </xdr:from>
    <xdr:to>
      <xdr:col>15</xdr:col>
      <xdr:colOff>504825</xdr:colOff>
      <xdr:row>17</xdr:row>
      <xdr:rowOff>47625</xdr:rowOff>
    </xdr:to>
    <xdr:graphicFrame>
      <xdr:nvGraphicFramePr>
        <xdr:cNvPr id="6" name="Chart 11"/>
        <xdr:cNvGraphicFramePr/>
      </xdr:nvGraphicFramePr>
      <xdr:xfrm>
        <a:off x="5048250" y="361950"/>
        <a:ext cx="460057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18</xdr:row>
      <xdr:rowOff>85725</xdr:rowOff>
    </xdr:from>
    <xdr:to>
      <xdr:col>7</xdr:col>
      <xdr:colOff>561975</xdr:colOff>
      <xdr:row>32</xdr:row>
      <xdr:rowOff>19050</xdr:rowOff>
    </xdr:to>
    <xdr:graphicFrame>
      <xdr:nvGraphicFramePr>
        <xdr:cNvPr id="7" name="Chart 12"/>
        <xdr:cNvGraphicFramePr/>
      </xdr:nvGraphicFramePr>
      <xdr:xfrm>
        <a:off x="247650" y="4286250"/>
        <a:ext cx="45815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18</xdr:row>
      <xdr:rowOff>104775</xdr:rowOff>
    </xdr:from>
    <xdr:to>
      <xdr:col>15</xdr:col>
      <xdr:colOff>571500</xdr:colOff>
      <xdr:row>31</xdr:row>
      <xdr:rowOff>152400</xdr:rowOff>
    </xdr:to>
    <xdr:graphicFrame>
      <xdr:nvGraphicFramePr>
        <xdr:cNvPr id="8" name="Chart 13"/>
        <xdr:cNvGraphicFramePr/>
      </xdr:nvGraphicFramePr>
      <xdr:xfrm>
        <a:off x="4886325" y="4305300"/>
        <a:ext cx="482917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466725</xdr:colOff>
      <xdr:row>50</xdr:row>
      <xdr:rowOff>9525</xdr:rowOff>
    </xdr:to>
    <xdr:graphicFrame>
      <xdr:nvGraphicFramePr>
        <xdr:cNvPr id="9" name="Chart 14"/>
        <xdr:cNvGraphicFramePr/>
      </xdr:nvGraphicFramePr>
      <xdr:xfrm>
        <a:off x="0" y="7705725"/>
        <a:ext cx="473392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561975</xdr:colOff>
      <xdr:row>32</xdr:row>
      <xdr:rowOff>104775</xdr:rowOff>
    </xdr:from>
    <xdr:to>
      <xdr:col>15</xdr:col>
      <xdr:colOff>495300</xdr:colOff>
      <xdr:row>50</xdr:row>
      <xdr:rowOff>85725</xdr:rowOff>
    </xdr:to>
    <xdr:graphicFrame>
      <xdr:nvGraphicFramePr>
        <xdr:cNvPr id="10" name="Chart 15"/>
        <xdr:cNvGraphicFramePr/>
      </xdr:nvGraphicFramePr>
      <xdr:xfrm>
        <a:off x="4829175" y="7648575"/>
        <a:ext cx="4810125" cy="3009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zoomScale="85" zoomScaleNormal="85" workbookViewId="0" topLeftCell="A1">
      <selection activeCell="W23" sqref="W23"/>
    </sheetView>
  </sheetViews>
  <sheetFormatPr defaultColWidth="9.140625" defaultRowHeight="12.75"/>
  <cols>
    <col min="1" max="1" width="13.57421875" style="1" customWidth="1"/>
    <col min="2" max="2" width="7.8515625" style="2" customWidth="1"/>
    <col min="3" max="255" width="9.00390625" style="2" customWidth="1"/>
  </cols>
  <sheetData>
    <row r="1" ht="22.5">
      <c r="A1" s="3" t="s">
        <v>0</v>
      </c>
    </row>
    <row r="2" ht="19.5">
      <c r="G2" s="4" t="s">
        <v>1</v>
      </c>
    </row>
    <row r="3" spans="2:4" ht="12.75">
      <c r="B3" s="5" t="s">
        <v>2</v>
      </c>
      <c r="D3" s="6" t="s">
        <v>3</v>
      </c>
    </row>
    <row r="4" spans="2:47" ht="12.75">
      <c r="B4" s="7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11" t="s">
        <v>11</v>
      </c>
      <c r="J4" s="11" t="s">
        <v>12</v>
      </c>
      <c r="K4" s="10" t="s">
        <v>13</v>
      </c>
      <c r="L4" s="11" t="s">
        <v>14</v>
      </c>
      <c r="M4" s="11" t="s">
        <v>15</v>
      </c>
      <c r="N4" s="11" t="s">
        <v>16</v>
      </c>
      <c r="O4" s="10" t="s">
        <v>17</v>
      </c>
      <c r="P4" s="11" t="s">
        <v>18</v>
      </c>
      <c r="Q4" s="11" t="s">
        <v>19</v>
      </c>
      <c r="R4" s="11" t="s">
        <v>20</v>
      </c>
      <c r="S4" s="10" t="s">
        <v>21</v>
      </c>
      <c r="T4" s="11" t="s">
        <v>22</v>
      </c>
      <c r="U4" s="11" t="s">
        <v>23</v>
      </c>
      <c r="V4" s="11" t="s">
        <v>24</v>
      </c>
      <c r="W4" s="10" t="s">
        <v>25</v>
      </c>
      <c r="X4" s="11" t="s">
        <v>26</v>
      </c>
      <c r="Y4" s="11" t="s">
        <v>27</v>
      </c>
      <c r="Z4" s="11" t="s">
        <v>28</v>
      </c>
      <c r="AE4" s="8" t="s">
        <v>5</v>
      </c>
      <c r="AF4" s="9" t="s">
        <v>6</v>
      </c>
      <c r="AG4" s="9" t="s">
        <v>7</v>
      </c>
      <c r="AH4" s="9" t="s">
        <v>8</v>
      </c>
      <c r="AI4" s="10" t="s">
        <v>9</v>
      </c>
      <c r="AJ4" s="11" t="s">
        <v>10</v>
      </c>
      <c r="AK4" s="11" t="s">
        <v>11</v>
      </c>
      <c r="AL4" s="11" t="s">
        <v>12</v>
      </c>
      <c r="AM4" s="10" t="s">
        <v>13</v>
      </c>
      <c r="AN4" s="11" t="s">
        <v>14</v>
      </c>
      <c r="AO4" s="11" t="s">
        <v>15</v>
      </c>
      <c r="AP4" s="11" t="s">
        <v>16</v>
      </c>
      <c r="AQ4" s="10" t="s">
        <v>17</v>
      </c>
      <c r="AR4" s="11" t="s">
        <v>18</v>
      </c>
      <c r="AS4" s="11" t="s">
        <v>19</v>
      </c>
      <c r="AT4" s="11" t="s">
        <v>20</v>
      </c>
      <c r="AU4" s="10" t="s">
        <v>21</v>
      </c>
    </row>
    <row r="5" spans="1:47" ht="12.75">
      <c r="A5" s="1" t="s">
        <v>29</v>
      </c>
      <c r="B5" s="1">
        <v>41</v>
      </c>
      <c r="C5" s="12">
        <f aca="true" t="shared" si="0" ref="C5:C16">IF(C45&gt;B5,-C45,C45)</f>
        <v>5.25</v>
      </c>
      <c r="D5" s="12">
        <f aca="true" t="shared" si="1" ref="D5:D14">IF(D45&gt;B5,-D45,D45)</f>
        <v>5.95</v>
      </c>
      <c r="E5" s="12">
        <f aca="true" t="shared" si="2" ref="E5:E16">IF(E45&gt;B5,-E45,E45)</f>
        <v>5.96</v>
      </c>
      <c r="F5" s="12">
        <f aca="true" t="shared" si="3" ref="F5:F16">IF(F45&gt;B5,-F45,F45)</f>
        <v>5</v>
      </c>
      <c r="G5" s="12">
        <f aca="true" t="shared" si="4" ref="G5:G15">IF(G45&gt;B5,-G45,G45)</f>
        <v>5.85</v>
      </c>
      <c r="H5" s="12">
        <f aca="true" t="shared" si="5" ref="H5:H16">IF(H45&gt;B5,-H45,H45)</f>
        <v>5.52</v>
      </c>
      <c r="I5" s="12">
        <f aca="true" t="shared" si="6" ref="I5:I16">IF(I45&gt;B5,-I45,I45)</f>
        <v>6.03</v>
      </c>
      <c r="J5" s="12">
        <f aca="true" t="shared" si="7" ref="J5:J16">IF(J45&gt;B5,-J45,J45)</f>
        <v>6.28</v>
      </c>
      <c r="K5" s="12">
        <f>IF(K45&gt;B5,-K45,K45)</f>
        <v>5.2</v>
      </c>
      <c r="L5" s="12">
        <f aca="true" t="shared" si="8" ref="L5:L16">IF(L45&gt;B5,-L45,L45)</f>
        <v>4.42</v>
      </c>
      <c r="M5" s="12">
        <f aca="true" t="shared" si="9" ref="M5:M16">IF(M45&gt;B5,-M45,M45)</f>
        <v>8.01</v>
      </c>
      <c r="N5" s="12">
        <f aca="true" t="shared" si="10" ref="N5:N16">IF(N45&gt;B5,-N45,N45)</f>
        <v>6.95</v>
      </c>
      <c r="O5" s="12">
        <f aca="true" t="shared" si="11" ref="O5:O16">IF(O45&gt;B5,-O45,O45)</f>
        <v>5.97</v>
      </c>
      <c r="P5" s="12">
        <f>IF(P45&gt;B5,-P45,P45)</f>
        <v>7.35</v>
      </c>
      <c r="Q5" s="12">
        <f aca="true" t="shared" si="12" ref="Q5:Q16">IF(Q45&gt;B5,-Q45,Q45)</f>
        <v>0</v>
      </c>
      <c r="R5" s="12">
        <f>IF(R45&gt;B5,-R45,R45)</f>
        <v>3.54</v>
      </c>
      <c r="S5" s="12">
        <f aca="true" t="shared" si="13" ref="S5:S15">IF(S45&gt;B5,-S45,S45)</f>
        <v>6.62</v>
      </c>
      <c r="T5" s="12">
        <f aca="true" t="shared" si="14" ref="T5:T16">IF(T45&gt;B5,-T45,T45)</f>
        <v>0</v>
      </c>
      <c r="U5" s="12">
        <f aca="true" t="shared" si="15" ref="U5:U16">IF(U45&gt;B5,-U45,U45)</f>
        <v>0</v>
      </c>
      <c r="V5" s="12">
        <f aca="true" t="shared" si="16" ref="V5:V16">IF(V45&gt;B5,-V45,V45)</f>
        <v>0</v>
      </c>
      <c r="W5" s="12">
        <f aca="true" t="shared" si="17" ref="W5:W16">IF(W45&gt;B5,-W45,W45)</f>
        <v>0</v>
      </c>
      <c r="X5" s="12">
        <f aca="true" t="shared" si="18" ref="X5:X16">IF(X45&gt;B5,-X45,X45)</f>
        <v>0</v>
      </c>
      <c r="Y5" s="12">
        <f aca="true" t="shared" si="19" ref="Y5:Y16">IF(Y45&gt;B5,-Y45,Y45)</f>
        <v>0</v>
      </c>
      <c r="Z5" s="12">
        <f aca="true" t="shared" si="20" ref="Z5:Z16">IF(Z45&gt;B5,-Z45,Z45)</f>
        <v>0</v>
      </c>
      <c r="AC5" s="13" t="s">
        <v>29</v>
      </c>
      <c r="AD5" s="1">
        <v>41</v>
      </c>
      <c r="AE5" s="1">
        <v>41</v>
      </c>
      <c r="AF5" s="1">
        <v>41</v>
      </c>
      <c r="AG5" s="1">
        <v>41</v>
      </c>
      <c r="AH5" s="1">
        <v>41</v>
      </c>
      <c r="AI5" s="1">
        <v>41</v>
      </c>
      <c r="AJ5" s="1">
        <v>41</v>
      </c>
      <c r="AK5" s="1">
        <v>41</v>
      </c>
      <c r="AL5" s="1">
        <v>41</v>
      </c>
      <c r="AM5" s="1">
        <v>41</v>
      </c>
      <c r="AN5" s="1">
        <v>41</v>
      </c>
      <c r="AO5" s="1">
        <v>41</v>
      </c>
      <c r="AP5" s="1">
        <v>41</v>
      </c>
      <c r="AQ5" s="1">
        <v>41</v>
      </c>
      <c r="AR5" s="1">
        <v>41</v>
      </c>
      <c r="AS5" s="1">
        <v>41</v>
      </c>
      <c r="AT5" s="1">
        <v>41</v>
      </c>
      <c r="AU5" s="1">
        <v>41</v>
      </c>
    </row>
    <row r="6" spans="1:47" ht="12.75">
      <c r="A6" s="1" t="s">
        <v>30</v>
      </c>
      <c r="B6" s="1">
        <v>39</v>
      </c>
      <c r="C6" s="12">
        <f t="shared" si="0"/>
        <v>3.1</v>
      </c>
      <c r="D6" s="12">
        <f t="shared" si="1"/>
        <v>4.1</v>
      </c>
      <c r="E6" s="12">
        <f t="shared" si="2"/>
        <v>0</v>
      </c>
      <c r="F6" s="12">
        <f t="shared" si="3"/>
        <v>2.65</v>
      </c>
      <c r="G6" s="12">
        <f t="shared" si="4"/>
        <v>10.5</v>
      </c>
      <c r="H6" s="12">
        <f t="shared" si="5"/>
        <v>5.71</v>
      </c>
      <c r="I6" s="12">
        <f t="shared" si="6"/>
        <v>2.19</v>
      </c>
      <c r="J6" s="12">
        <f t="shared" si="7"/>
        <v>4.2</v>
      </c>
      <c r="K6" s="12">
        <f>IF(K46&gt;B6,-K46,K46)</f>
        <v>12.7</v>
      </c>
      <c r="L6" s="12">
        <f t="shared" si="8"/>
        <v>5.33</v>
      </c>
      <c r="M6" s="12">
        <f t="shared" si="9"/>
        <v>4.08</v>
      </c>
      <c r="N6" s="12">
        <f t="shared" si="10"/>
        <v>4.82</v>
      </c>
      <c r="O6" s="12">
        <f t="shared" si="11"/>
        <v>3.12</v>
      </c>
      <c r="P6" s="12">
        <f>IF(P46&gt;B6,-P46,P46)</f>
        <v>15</v>
      </c>
      <c r="Q6" s="12">
        <f t="shared" si="12"/>
        <v>0</v>
      </c>
      <c r="R6" s="12">
        <f>IF(R46&gt;B6,-R46,R46)</f>
        <v>18.1</v>
      </c>
      <c r="S6" s="12">
        <f t="shared" si="13"/>
        <v>8.08</v>
      </c>
      <c r="T6" s="12">
        <f t="shared" si="14"/>
        <v>0</v>
      </c>
      <c r="U6" s="12">
        <f t="shared" si="15"/>
        <v>0</v>
      </c>
      <c r="V6" s="12">
        <f t="shared" si="16"/>
        <v>0</v>
      </c>
      <c r="W6" s="12">
        <f t="shared" si="17"/>
        <v>0</v>
      </c>
      <c r="X6" s="12">
        <f t="shared" si="18"/>
        <v>0</v>
      </c>
      <c r="Y6" s="12">
        <f t="shared" si="19"/>
        <v>0</v>
      </c>
      <c r="Z6" s="12">
        <f t="shared" si="20"/>
        <v>0</v>
      </c>
      <c r="AC6" s="13" t="s">
        <v>30</v>
      </c>
      <c r="AD6" s="1">
        <v>39</v>
      </c>
      <c r="AE6" s="1">
        <v>39</v>
      </c>
      <c r="AF6" s="1">
        <v>39</v>
      </c>
      <c r="AG6" s="1">
        <v>39</v>
      </c>
      <c r="AH6" s="1">
        <v>39</v>
      </c>
      <c r="AI6" s="1">
        <v>39</v>
      </c>
      <c r="AJ6" s="1">
        <v>39</v>
      </c>
      <c r="AK6" s="1">
        <v>39</v>
      </c>
      <c r="AL6" s="1">
        <v>39</v>
      </c>
      <c r="AM6" s="1">
        <v>39</v>
      </c>
      <c r="AN6" s="1">
        <v>39</v>
      </c>
      <c r="AO6" s="1">
        <v>39</v>
      </c>
      <c r="AP6" s="1">
        <v>39</v>
      </c>
      <c r="AQ6" s="1">
        <v>39</v>
      </c>
      <c r="AR6" s="1">
        <v>39</v>
      </c>
      <c r="AS6" s="1">
        <v>39</v>
      </c>
      <c r="AT6" s="1">
        <v>39</v>
      </c>
      <c r="AU6" s="1">
        <v>39</v>
      </c>
    </row>
    <row r="7" spans="1:47" ht="12.75">
      <c r="A7" s="1" t="s">
        <v>31</v>
      </c>
      <c r="B7" s="1">
        <v>1200</v>
      </c>
      <c r="C7" s="12">
        <f t="shared" si="0"/>
        <v>36.8</v>
      </c>
      <c r="D7" s="12">
        <f t="shared" si="1"/>
        <v>47</v>
      </c>
      <c r="E7" s="12">
        <f t="shared" si="2"/>
        <v>37.8</v>
      </c>
      <c r="F7" s="12">
        <f t="shared" si="3"/>
        <v>35.8</v>
      </c>
      <c r="G7" s="12">
        <f t="shared" si="4"/>
        <v>61.2</v>
      </c>
      <c r="H7" s="12">
        <f t="shared" si="5"/>
        <v>58.3</v>
      </c>
      <c r="I7" s="12">
        <f t="shared" si="6"/>
        <v>66.4</v>
      </c>
      <c r="J7" s="12">
        <f t="shared" si="7"/>
        <v>63.3</v>
      </c>
      <c r="K7" s="12">
        <f>IF(K47&gt;B7,-K47,K47)</f>
        <v>57</v>
      </c>
      <c r="L7" s="12">
        <f t="shared" si="8"/>
        <v>56.8</v>
      </c>
      <c r="M7" s="12">
        <f t="shared" si="9"/>
        <v>67.8</v>
      </c>
      <c r="N7" s="12">
        <f t="shared" si="10"/>
        <v>76</v>
      </c>
      <c r="O7" s="12">
        <f t="shared" si="11"/>
        <v>59.9</v>
      </c>
      <c r="P7" s="12">
        <f>IF(P47&gt;B7,-P47,P47)</f>
        <v>88.9</v>
      </c>
      <c r="Q7" s="12">
        <f t="shared" si="12"/>
        <v>0</v>
      </c>
      <c r="R7" s="12">
        <f>IF(R47&gt;B7,-R47,R47)</f>
        <v>62.8</v>
      </c>
      <c r="S7" s="12">
        <f t="shared" si="13"/>
        <v>50.9</v>
      </c>
      <c r="T7" s="12">
        <f t="shared" si="14"/>
        <v>0</v>
      </c>
      <c r="U7" s="12">
        <f t="shared" si="15"/>
        <v>0</v>
      </c>
      <c r="V7" s="12">
        <f t="shared" si="16"/>
        <v>0</v>
      </c>
      <c r="W7" s="12">
        <f t="shared" si="17"/>
        <v>0</v>
      </c>
      <c r="X7" s="12">
        <f t="shared" si="18"/>
        <v>0</v>
      </c>
      <c r="Y7" s="12">
        <f t="shared" si="19"/>
        <v>0</v>
      </c>
      <c r="Z7" s="12">
        <f t="shared" si="20"/>
        <v>0</v>
      </c>
      <c r="AC7" s="13" t="s">
        <v>31</v>
      </c>
      <c r="AD7" s="1">
        <v>1200</v>
      </c>
      <c r="AE7" s="1">
        <v>1200</v>
      </c>
      <c r="AF7" s="1">
        <v>1200</v>
      </c>
      <c r="AG7" s="1">
        <v>1200</v>
      </c>
      <c r="AH7" s="1">
        <v>1200</v>
      </c>
      <c r="AI7" s="1">
        <v>1200</v>
      </c>
      <c r="AJ7" s="1">
        <v>1200</v>
      </c>
      <c r="AK7" s="1">
        <v>1200</v>
      </c>
      <c r="AL7" s="1">
        <v>1200</v>
      </c>
      <c r="AM7" s="1">
        <v>1200</v>
      </c>
      <c r="AN7" s="1">
        <v>1200</v>
      </c>
      <c r="AO7" s="1">
        <v>1200</v>
      </c>
      <c r="AP7" s="1">
        <v>1200</v>
      </c>
      <c r="AQ7" s="1">
        <v>1200</v>
      </c>
      <c r="AR7" s="1">
        <v>1200</v>
      </c>
      <c r="AS7" s="1">
        <v>1200</v>
      </c>
      <c r="AT7" s="1">
        <v>1200</v>
      </c>
      <c r="AU7" s="1">
        <v>1200</v>
      </c>
    </row>
    <row r="8" spans="1:47" ht="12.75">
      <c r="A8" s="1" t="s">
        <v>32</v>
      </c>
      <c r="B8" s="1">
        <v>1500</v>
      </c>
      <c r="C8" s="14">
        <f t="shared" si="0"/>
        <v>300</v>
      </c>
      <c r="D8" s="14">
        <f t="shared" si="1"/>
        <v>341</v>
      </c>
      <c r="E8" s="14">
        <f t="shared" si="2"/>
        <v>333</v>
      </c>
      <c r="F8" s="14">
        <f t="shared" si="3"/>
        <v>307</v>
      </c>
      <c r="G8" s="14">
        <f t="shared" si="4"/>
        <v>343</v>
      </c>
      <c r="H8" s="14">
        <f t="shared" si="5"/>
        <v>375</v>
      </c>
      <c r="I8" s="14">
        <f t="shared" si="6"/>
        <v>1051</v>
      </c>
      <c r="J8" s="14">
        <f t="shared" si="7"/>
        <v>396</v>
      </c>
      <c r="K8" s="14">
        <f>IF(K48&gt;B8,-K48,K48)</f>
        <v>350</v>
      </c>
      <c r="L8" s="14">
        <f t="shared" si="8"/>
        <v>348</v>
      </c>
      <c r="M8" s="14">
        <f t="shared" si="9"/>
        <v>486</v>
      </c>
      <c r="N8" s="14">
        <f t="shared" si="10"/>
        <v>409</v>
      </c>
      <c r="O8" s="14">
        <f t="shared" si="11"/>
        <v>376</v>
      </c>
      <c r="P8" s="14">
        <f>IF(P48&gt;B8,-P48,P48)</f>
        <v>416</v>
      </c>
      <c r="Q8" s="14">
        <f t="shared" si="12"/>
        <v>0</v>
      </c>
      <c r="R8" s="14">
        <f>IF(R48&gt;B8,-R48,R48)</f>
        <v>318</v>
      </c>
      <c r="S8" s="14">
        <f t="shared" si="13"/>
        <v>278</v>
      </c>
      <c r="T8" s="14">
        <f t="shared" si="14"/>
        <v>0</v>
      </c>
      <c r="U8" s="14">
        <f t="shared" si="15"/>
        <v>0</v>
      </c>
      <c r="V8" s="14">
        <f t="shared" si="16"/>
        <v>0</v>
      </c>
      <c r="W8" s="14">
        <f t="shared" si="17"/>
        <v>0</v>
      </c>
      <c r="X8" s="14">
        <f t="shared" si="18"/>
        <v>0</v>
      </c>
      <c r="Y8" s="14">
        <f t="shared" si="19"/>
        <v>0</v>
      </c>
      <c r="Z8" s="14">
        <f t="shared" si="20"/>
        <v>0</v>
      </c>
      <c r="AC8" s="13" t="s">
        <v>32</v>
      </c>
      <c r="AD8" s="1">
        <v>1500</v>
      </c>
      <c r="AE8" s="1">
        <v>1500</v>
      </c>
      <c r="AF8" s="1">
        <v>1500</v>
      </c>
      <c r="AG8" s="1">
        <v>1500</v>
      </c>
      <c r="AH8" s="1">
        <v>1500</v>
      </c>
      <c r="AI8" s="1">
        <v>1500</v>
      </c>
      <c r="AJ8" s="1">
        <v>1500</v>
      </c>
      <c r="AK8" s="1">
        <v>1500</v>
      </c>
      <c r="AL8" s="1">
        <v>1500</v>
      </c>
      <c r="AM8" s="1">
        <v>1500</v>
      </c>
      <c r="AN8" s="1">
        <v>1500</v>
      </c>
      <c r="AO8" s="1">
        <v>1500</v>
      </c>
      <c r="AP8" s="1">
        <v>1500</v>
      </c>
      <c r="AQ8" s="1">
        <v>1500</v>
      </c>
      <c r="AR8" s="1">
        <v>1500</v>
      </c>
      <c r="AS8" s="1">
        <v>1500</v>
      </c>
      <c r="AT8" s="1">
        <v>1500</v>
      </c>
      <c r="AU8" s="1">
        <v>1500</v>
      </c>
    </row>
    <row r="9" spans="1:47" ht="12.75">
      <c r="A9" s="1" t="s">
        <v>33</v>
      </c>
      <c r="B9" s="1"/>
      <c r="C9" s="12">
        <f t="shared" si="0"/>
        <v>0</v>
      </c>
      <c r="D9" s="12">
        <f t="shared" si="1"/>
        <v>0</v>
      </c>
      <c r="E9" s="12">
        <f t="shared" si="2"/>
        <v>0</v>
      </c>
      <c r="F9" s="12">
        <f t="shared" si="3"/>
        <v>0</v>
      </c>
      <c r="G9" s="12">
        <f t="shared" si="4"/>
        <v>0</v>
      </c>
      <c r="H9" s="12">
        <f t="shared" si="5"/>
        <v>0</v>
      </c>
      <c r="I9" s="12">
        <f t="shared" si="6"/>
        <v>0</v>
      </c>
      <c r="J9" s="12">
        <f t="shared" si="7"/>
        <v>0</v>
      </c>
      <c r="K9" s="12">
        <f>IF(K49&gt;B9,-K49,K49)</f>
        <v>0</v>
      </c>
      <c r="L9" s="12">
        <f t="shared" si="8"/>
        <v>0</v>
      </c>
      <c r="M9" s="12">
        <f t="shared" si="9"/>
        <v>0</v>
      </c>
      <c r="N9" s="12">
        <f t="shared" si="10"/>
        <v>0</v>
      </c>
      <c r="O9" s="12">
        <f t="shared" si="11"/>
        <v>0</v>
      </c>
      <c r="P9" s="12">
        <f>IF(P49&gt;B9,-P49,P49)</f>
        <v>0</v>
      </c>
      <c r="Q9" s="12">
        <f t="shared" si="12"/>
        <v>0</v>
      </c>
      <c r="R9" s="12">
        <f>IF(R49&gt;B9,-R49,R49)</f>
        <v>0</v>
      </c>
      <c r="S9" s="12">
        <f t="shared" si="13"/>
        <v>0</v>
      </c>
      <c r="T9" s="12">
        <f t="shared" si="14"/>
        <v>0</v>
      </c>
      <c r="U9" s="12">
        <f t="shared" si="15"/>
        <v>0</v>
      </c>
      <c r="V9" s="12">
        <f t="shared" si="16"/>
        <v>0</v>
      </c>
      <c r="W9" s="12">
        <f t="shared" si="17"/>
        <v>0</v>
      </c>
      <c r="X9" s="12">
        <f t="shared" si="18"/>
        <v>0</v>
      </c>
      <c r="Y9" s="12">
        <f t="shared" si="19"/>
        <v>0</v>
      </c>
      <c r="Z9" s="12">
        <f t="shared" si="20"/>
        <v>0</v>
      </c>
      <c r="AC9" s="13" t="s">
        <v>33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" t="s">
        <v>34</v>
      </c>
      <c r="B10" s="1">
        <v>300</v>
      </c>
      <c r="C10" s="12">
        <f t="shared" si="0"/>
        <v>52.4</v>
      </c>
      <c r="D10" s="12">
        <f t="shared" si="1"/>
        <v>49.1</v>
      </c>
      <c r="E10" s="12">
        <f t="shared" si="2"/>
        <v>58.5</v>
      </c>
      <c r="F10" s="12">
        <f t="shared" si="3"/>
        <v>66.5</v>
      </c>
      <c r="G10" s="12">
        <f t="shared" si="4"/>
        <v>279</v>
      </c>
      <c r="H10" s="12">
        <f t="shared" si="5"/>
        <v>117</v>
      </c>
      <c r="I10" s="12">
        <f t="shared" si="6"/>
        <v>95.5</v>
      </c>
      <c r="J10" s="12">
        <f t="shared" si="7"/>
        <v>110</v>
      </c>
      <c r="K10" s="15">
        <f>K50</f>
        <v>333</v>
      </c>
      <c r="L10" s="12">
        <f t="shared" si="8"/>
        <v>109</v>
      </c>
      <c r="M10" s="12">
        <f t="shared" si="9"/>
        <v>136</v>
      </c>
      <c r="N10" s="12">
        <f t="shared" si="10"/>
        <v>133</v>
      </c>
      <c r="O10" s="12">
        <f t="shared" si="11"/>
        <v>74.4</v>
      </c>
      <c r="P10" s="15">
        <f>P50</f>
        <v>514</v>
      </c>
      <c r="Q10" s="12">
        <f t="shared" si="12"/>
        <v>0</v>
      </c>
      <c r="R10" s="15">
        <f>R50</f>
        <v>872</v>
      </c>
      <c r="S10" s="12">
        <f t="shared" si="13"/>
        <v>250</v>
      </c>
      <c r="T10" s="12">
        <f t="shared" si="14"/>
        <v>0</v>
      </c>
      <c r="U10" s="12">
        <f t="shared" si="15"/>
        <v>0</v>
      </c>
      <c r="V10" s="12">
        <f t="shared" si="16"/>
        <v>0</v>
      </c>
      <c r="W10" s="12">
        <f t="shared" si="17"/>
        <v>0</v>
      </c>
      <c r="X10" s="12">
        <f t="shared" si="18"/>
        <v>0</v>
      </c>
      <c r="Y10" s="12">
        <f t="shared" si="19"/>
        <v>0</v>
      </c>
      <c r="Z10" s="12">
        <f t="shared" si="20"/>
        <v>0</v>
      </c>
      <c r="AC10" s="13" t="s">
        <v>34</v>
      </c>
      <c r="AD10" s="1">
        <v>300</v>
      </c>
      <c r="AE10" s="1">
        <v>300</v>
      </c>
      <c r="AF10" s="1">
        <v>300</v>
      </c>
      <c r="AG10" s="1">
        <v>300</v>
      </c>
      <c r="AH10" s="1">
        <v>300</v>
      </c>
      <c r="AI10" s="1">
        <v>300</v>
      </c>
      <c r="AJ10" s="1">
        <v>300</v>
      </c>
      <c r="AK10" s="1">
        <v>300</v>
      </c>
      <c r="AL10" s="1">
        <v>300</v>
      </c>
      <c r="AM10" s="1">
        <v>300</v>
      </c>
      <c r="AN10" s="1">
        <v>300</v>
      </c>
      <c r="AO10" s="1">
        <v>300</v>
      </c>
      <c r="AP10" s="1">
        <v>300</v>
      </c>
      <c r="AQ10" s="1">
        <v>300</v>
      </c>
      <c r="AR10" s="1">
        <v>300</v>
      </c>
      <c r="AS10" s="1">
        <v>300</v>
      </c>
      <c r="AT10" s="1">
        <v>300</v>
      </c>
      <c r="AU10" s="1">
        <v>300</v>
      </c>
    </row>
    <row r="11" spans="1:47" ht="12.75">
      <c r="A11" s="1" t="s">
        <v>35</v>
      </c>
      <c r="B11" s="1">
        <v>17</v>
      </c>
      <c r="C11" s="12">
        <f t="shared" si="0"/>
        <v>2.28</v>
      </c>
      <c r="D11" s="12">
        <f t="shared" si="1"/>
        <v>1.85</v>
      </c>
      <c r="E11" s="12">
        <f t="shared" si="2"/>
        <v>1.62</v>
      </c>
      <c r="F11" s="12">
        <f t="shared" si="3"/>
        <v>10</v>
      </c>
      <c r="G11" s="12">
        <f t="shared" si="4"/>
        <v>1.59</v>
      </c>
      <c r="H11" s="12">
        <f t="shared" si="5"/>
        <v>2.4</v>
      </c>
      <c r="I11" s="12">
        <f t="shared" si="6"/>
        <v>3.14</v>
      </c>
      <c r="J11" s="12">
        <f t="shared" si="7"/>
        <v>1.88</v>
      </c>
      <c r="K11" s="12">
        <f>IF(K51&gt;B11,-K51,K51)</f>
        <v>2.11</v>
      </c>
      <c r="L11" s="12">
        <f t="shared" si="8"/>
        <v>3.22</v>
      </c>
      <c r="M11" s="12">
        <f t="shared" si="9"/>
        <v>2.7</v>
      </c>
      <c r="N11" s="12">
        <f t="shared" si="10"/>
        <v>3.38</v>
      </c>
      <c r="O11" s="12">
        <f t="shared" si="11"/>
        <v>1.48</v>
      </c>
      <c r="P11" s="12">
        <f>IF(P51&gt;B11,-P51,P51)</f>
        <v>2.14</v>
      </c>
      <c r="Q11" s="12">
        <f t="shared" si="12"/>
        <v>0</v>
      </c>
      <c r="R11" s="12">
        <f>IF(R51&gt;B11,-R51,R51)</f>
        <v>1.29</v>
      </c>
      <c r="S11" s="12">
        <f t="shared" si="13"/>
        <v>2.02</v>
      </c>
      <c r="T11" s="12">
        <f t="shared" si="14"/>
        <v>0</v>
      </c>
      <c r="U11" s="12">
        <f t="shared" si="15"/>
        <v>0</v>
      </c>
      <c r="V11" s="12">
        <f t="shared" si="16"/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12">
        <f t="shared" si="20"/>
        <v>0</v>
      </c>
      <c r="AC11" s="13" t="s">
        <v>35</v>
      </c>
      <c r="AD11" s="1">
        <v>17</v>
      </c>
      <c r="AE11" s="1">
        <v>17</v>
      </c>
      <c r="AF11" s="1">
        <v>17</v>
      </c>
      <c r="AG11" s="1">
        <v>17</v>
      </c>
      <c r="AH11" s="1">
        <v>17</v>
      </c>
      <c r="AI11" s="1">
        <v>17</v>
      </c>
      <c r="AJ11" s="1">
        <v>17</v>
      </c>
      <c r="AK11" s="1">
        <v>17</v>
      </c>
      <c r="AL11" s="1">
        <v>17</v>
      </c>
      <c r="AM11" s="1">
        <v>17</v>
      </c>
      <c r="AN11" s="1">
        <v>17</v>
      </c>
      <c r="AO11" s="1">
        <v>17</v>
      </c>
      <c r="AP11" s="1">
        <v>17</v>
      </c>
      <c r="AQ11" s="1">
        <v>17</v>
      </c>
      <c r="AR11" s="1">
        <v>17</v>
      </c>
      <c r="AS11" s="1">
        <v>17</v>
      </c>
      <c r="AT11" s="1">
        <v>17</v>
      </c>
      <c r="AU11" s="1">
        <v>17</v>
      </c>
    </row>
    <row r="12" spans="1:47" ht="12.75">
      <c r="A12" s="1" t="s">
        <v>36</v>
      </c>
      <c r="B12" s="1">
        <v>75</v>
      </c>
      <c r="C12" s="12">
        <f t="shared" si="0"/>
        <v>47.8</v>
      </c>
      <c r="D12" s="12">
        <f t="shared" si="1"/>
        <v>45.8</v>
      </c>
      <c r="E12" s="12">
        <f t="shared" si="2"/>
        <v>59.5</v>
      </c>
      <c r="F12" s="12">
        <f t="shared" si="3"/>
        <v>53.8</v>
      </c>
      <c r="G12" s="12">
        <f t="shared" si="4"/>
        <v>65.6</v>
      </c>
      <c r="H12" s="12">
        <f t="shared" si="5"/>
        <v>57.3</v>
      </c>
      <c r="I12" s="12">
        <f t="shared" si="6"/>
        <v>55.9</v>
      </c>
      <c r="J12" s="12">
        <f t="shared" si="7"/>
        <v>65.5</v>
      </c>
      <c r="K12" s="12">
        <f>IF(K52&gt;B12,-K52,K52)</f>
        <v>54.7</v>
      </c>
      <c r="L12" s="12">
        <f t="shared" si="8"/>
        <v>41.8</v>
      </c>
      <c r="M12" s="12">
        <f t="shared" si="9"/>
        <v>70.4</v>
      </c>
      <c r="N12" s="12">
        <f t="shared" si="10"/>
        <v>62.3</v>
      </c>
      <c r="O12" s="12">
        <f t="shared" si="11"/>
        <v>50.4</v>
      </c>
      <c r="P12" s="12">
        <f>IF(P52&gt;B12,-P52,P52)</f>
        <v>59.9</v>
      </c>
      <c r="Q12" s="12">
        <f t="shared" si="12"/>
        <v>0</v>
      </c>
      <c r="R12" s="12">
        <f>IF(R52&gt;B12,-R52,R52)</f>
        <v>51.3</v>
      </c>
      <c r="S12" s="12">
        <f t="shared" si="13"/>
        <v>45.2</v>
      </c>
      <c r="T12" s="12">
        <f t="shared" si="14"/>
        <v>0</v>
      </c>
      <c r="U12" s="12">
        <f t="shared" si="15"/>
        <v>0</v>
      </c>
      <c r="V12" s="12">
        <f t="shared" si="16"/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12">
        <f t="shared" si="20"/>
        <v>0</v>
      </c>
      <c r="AC12" s="13" t="s">
        <v>36</v>
      </c>
      <c r="AD12" s="1">
        <v>75</v>
      </c>
      <c r="AE12" s="1">
        <v>75</v>
      </c>
      <c r="AF12" s="1">
        <v>75</v>
      </c>
      <c r="AG12" s="1">
        <v>75</v>
      </c>
      <c r="AH12" s="1">
        <v>75</v>
      </c>
      <c r="AI12" s="1">
        <v>75</v>
      </c>
      <c r="AJ12" s="1">
        <v>75</v>
      </c>
      <c r="AK12" s="1">
        <v>75</v>
      </c>
      <c r="AL12" s="1">
        <v>75</v>
      </c>
      <c r="AM12" s="1">
        <v>75</v>
      </c>
      <c r="AN12" s="1">
        <v>75</v>
      </c>
      <c r="AO12" s="1">
        <v>75</v>
      </c>
      <c r="AP12" s="1">
        <v>75</v>
      </c>
      <c r="AQ12" s="1">
        <v>75</v>
      </c>
      <c r="AR12" s="1">
        <v>75</v>
      </c>
      <c r="AS12" s="1">
        <v>75</v>
      </c>
      <c r="AT12" s="1">
        <v>75</v>
      </c>
      <c r="AU12" s="1">
        <v>75</v>
      </c>
    </row>
    <row r="13" spans="1:47" ht="12.75">
      <c r="A13" s="1" t="s">
        <v>37</v>
      </c>
      <c r="B13" s="1">
        <v>420</v>
      </c>
      <c r="C13" s="12">
        <f t="shared" si="0"/>
        <v>21.4</v>
      </c>
      <c r="D13" s="12">
        <f t="shared" si="1"/>
        <v>24.2</v>
      </c>
      <c r="E13" s="12">
        <f t="shared" si="2"/>
        <v>23.3</v>
      </c>
      <c r="F13" s="12">
        <f t="shared" si="3"/>
        <v>23.4</v>
      </c>
      <c r="G13" s="12">
        <f t="shared" si="4"/>
        <v>33.5</v>
      </c>
      <c r="H13" s="12">
        <f t="shared" si="5"/>
        <v>32.1</v>
      </c>
      <c r="I13" s="12">
        <f t="shared" si="6"/>
        <v>37.2</v>
      </c>
      <c r="J13" s="12">
        <f t="shared" si="7"/>
        <v>33.1</v>
      </c>
      <c r="K13" s="12">
        <f>IF(K53&gt;B13,-K53,K53)</f>
        <v>32.1</v>
      </c>
      <c r="L13" s="12">
        <f t="shared" si="8"/>
        <v>29.6</v>
      </c>
      <c r="M13" s="12">
        <f t="shared" si="9"/>
        <v>43.9</v>
      </c>
      <c r="N13" s="12">
        <f t="shared" si="10"/>
        <v>44.6</v>
      </c>
      <c r="O13" s="12">
        <f t="shared" si="11"/>
        <v>38.5</v>
      </c>
      <c r="P13" s="12">
        <f>IF(P53&gt;B13,-P53,P53)</f>
        <v>51.3</v>
      </c>
      <c r="Q13" s="12">
        <f t="shared" si="12"/>
        <v>0</v>
      </c>
      <c r="R13" s="12">
        <f>IF(R53&gt;B13,-R53,R53)</f>
        <v>36.7</v>
      </c>
      <c r="S13" s="12">
        <f t="shared" si="13"/>
        <v>36.2</v>
      </c>
      <c r="T13" s="12">
        <f t="shared" si="14"/>
        <v>0</v>
      </c>
      <c r="U13" s="12">
        <f t="shared" si="15"/>
        <v>0</v>
      </c>
      <c r="V13" s="12">
        <f t="shared" si="16"/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12">
        <f t="shared" si="20"/>
        <v>0</v>
      </c>
      <c r="AC13" s="13" t="s">
        <v>37</v>
      </c>
      <c r="AD13" s="1">
        <v>420</v>
      </c>
      <c r="AE13" s="1">
        <v>420</v>
      </c>
      <c r="AF13" s="1">
        <v>420</v>
      </c>
      <c r="AG13" s="1">
        <v>420</v>
      </c>
      <c r="AH13" s="1">
        <v>420</v>
      </c>
      <c r="AI13" s="1">
        <v>420</v>
      </c>
      <c r="AJ13" s="1">
        <v>420</v>
      </c>
      <c r="AK13" s="1">
        <v>420</v>
      </c>
      <c r="AL13" s="1">
        <v>420</v>
      </c>
      <c r="AM13" s="1">
        <v>420</v>
      </c>
      <c r="AN13" s="1">
        <v>420</v>
      </c>
      <c r="AO13" s="1">
        <v>420</v>
      </c>
      <c r="AP13" s="1">
        <v>420</v>
      </c>
      <c r="AQ13" s="1">
        <v>420</v>
      </c>
      <c r="AR13" s="1">
        <v>420</v>
      </c>
      <c r="AS13" s="1">
        <v>420</v>
      </c>
      <c r="AT13" s="1">
        <v>420</v>
      </c>
      <c r="AU13" s="1">
        <v>420</v>
      </c>
    </row>
    <row r="14" spans="1:47" ht="12.75">
      <c r="A14" s="1" t="s">
        <v>38</v>
      </c>
      <c r="B14" s="1">
        <v>36</v>
      </c>
      <c r="C14" s="12">
        <f t="shared" si="0"/>
        <v>11.9</v>
      </c>
      <c r="D14" s="12">
        <f t="shared" si="1"/>
        <v>14.1</v>
      </c>
      <c r="E14" s="12">
        <f t="shared" si="2"/>
        <v>10.7</v>
      </c>
      <c r="F14" s="12">
        <f t="shared" si="3"/>
        <v>10</v>
      </c>
      <c r="G14" s="12">
        <f t="shared" si="4"/>
        <v>14.1</v>
      </c>
      <c r="H14" s="12">
        <f t="shared" si="5"/>
        <v>13.4</v>
      </c>
      <c r="I14" s="12">
        <f t="shared" si="6"/>
        <v>9.05</v>
      </c>
      <c r="J14" s="12">
        <f t="shared" si="7"/>
        <v>13</v>
      </c>
      <c r="K14" s="12">
        <f>IF(K54&gt;B14,-K54,K54)</f>
        <v>11.2</v>
      </c>
      <c r="L14" s="12">
        <f t="shared" si="8"/>
        <v>13.4</v>
      </c>
      <c r="M14" s="12">
        <f t="shared" si="9"/>
        <v>13.3</v>
      </c>
      <c r="N14" s="12">
        <f t="shared" si="10"/>
        <v>15.2</v>
      </c>
      <c r="O14" s="12">
        <f t="shared" si="11"/>
        <v>10.7</v>
      </c>
      <c r="P14" s="12">
        <f>IF(P54&gt;B14,-P54,P54)</f>
        <v>13.1</v>
      </c>
      <c r="Q14" s="12">
        <f t="shared" si="12"/>
        <v>0</v>
      </c>
      <c r="R14" s="12">
        <f>IF(R54&gt;B14,-R54,R54)</f>
        <v>8.97</v>
      </c>
      <c r="S14" s="12">
        <f t="shared" si="13"/>
        <v>15.4</v>
      </c>
      <c r="T14" s="12">
        <f t="shared" si="14"/>
        <v>0</v>
      </c>
      <c r="U14" s="12">
        <f t="shared" si="15"/>
        <v>0</v>
      </c>
      <c r="V14" s="12">
        <f t="shared" si="16"/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12">
        <f t="shared" si="20"/>
        <v>0</v>
      </c>
      <c r="AC14" s="13" t="s">
        <v>38</v>
      </c>
      <c r="AD14" s="1">
        <v>36</v>
      </c>
      <c r="AE14" s="1">
        <v>36</v>
      </c>
      <c r="AF14" s="1">
        <v>36</v>
      </c>
      <c r="AG14" s="1">
        <v>36</v>
      </c>
      <c r="AH14" s="1">
        <v>36</v>
      </c>
      <c r="AI14" s="1">
        <v>36</v>
      </c>
      <c r="AJ14" s="1">
        <v>36</v>
      </c>
      <c r="AK14" s="1">
        <v>36</v>
      </c>
      <c r="AL14" s="1">
        <v>36</v>
      </c>
      <c r="AM14" s="1">
        <v>36</v>
      </c>
      <c r="AN14" s="1">
        <v>36</v>
      </c>
      <c r="AO14" s="1">
        <v>36</v>
      </c>
      <c r="AP14" s="1">
        <v>36</v>
      </c>
      <c r="AQ14" s="1">
        <v>36</v>
      </c>
      <c r="AR14" s="1">
        <v>36</v>
      </c>
      <c r="AS14" s="1">
        <v>36</v>
      </c>
      <c r="AT14" s="1">
        <v>36</v>
      </c>
      <c r="AU14" s="1">
        <v>36</v>
      </c>
    </row>
    <row r="15" spans="1:47" ht="12.75">
      <c r="A15" s="1" t="s">
        <v>39</v>
      </c>
      <c r="B15" s="1"/>
      <c r="C15" s="12">
        <f t="shared" si="0"/>
        <v>0</v>
      </c>
      <c r="D15" s="15">
        <f>D55</f>
        <v>24</v>
      </c>
      <c r="E15" s="12">
        <f t="shared" si="2"/>
        <v>0</v>
      </c>
      <c r="F15" s="12">
        <f t="shared" si="3"/>
        <v>0</v>
      </c>
      <c r="G15" s="12">
        <f t="shared" si="4"/>
        <v>0</v>
      </c>
      <c r="H15" s="12">
        <f t="shared" si="5"/>
        <v>-24</v>
      </c>
      <c r="I15" s="12">
        <f t="shared" si="6"/>
        <v>0</v>
      </c>
      <c r="J15" s="12">
        <f t="shared" si="7"/>
        <v>0</v>
      </c>
      <c r="K15" s="12">
        <f>IF(K55&gt;B15,-K55,K55)</f>
        <v>0</v>
      </c>
      <c r="L15" s="12">
        <f t="shared" si="8"/>
        <v>0</v>
      </c>
      <c r="M15" s="12">
        <f t="shared" si="9"/>
        <v>0</v>
      </c>
      <c r="N15" s="12">
        <f t="shared" si="10"/>
        <v>0</v>
      </c>
      <c r="O15" s="12">
        <f t="shared" si="11"/>
        <v>0</v>
      </c>
      <c r="P15" s="12">
        <f>IF(P55&gt;B15,-P55,P55)</f>
        <v>0</v>
      </c>
      <c r="Q15" s="12">
        <f t="shared" si="12"/>
        <v>0</v>
      </c>
      <c r="R15" s="12">
        <f>IF(R55&gt;B15,-R55,R55)</f>
        <v>0</v>
      </c>
      <c r="S15" s="12">
        <f t="shared" si="13"/>
        <v>0</v>
      </c>
      <c r="T15" s="12">
        <f t="shared" si="14"/>
        <v>0</v>
      </c>
      <c r="U15" s="12">
        <f t="shared" si="15"/>
        <v>0</v>
      </c>
      <c r="V15" s="12">
        <f t="shared" si="16"/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12">
        <f t="shared" si="20"/>
        <v>0</v>
      </c>
      <c r="AC15" s="13" t="s">
        <v>39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" t="s">
        <v>40</v>
      </c>
      <c r="B16" s="1">
        <v>2800</v>
      </c>
      <c r="C16" s="14">
        <f t="shared" si="0"/>
        <v>915</v>
      </c>
      <c r="D16" s="14">
        <f>IF(D56&gt;B16,-D56,D56)</f>
        <v>1165</v>
      </c>
      <c r="E16" s="14">
        <f t="shared" si="2"/>
        <v>1076</v>
      </c>
      <c r="F16" s="14">
        <f t="shared" si="3"/>
        <v>941</v>
      </c>
      <c r="G16" s="16">
        <f>G56</f>
        <v>3326</v>
      </c>
      <c r="H16" s="14">
        <f t="shared" si="5"/>
        <v>1634</v>
      </c>
      <c r="I16" s="14">
        <f t="shared" si="6"/>
        <v>1267</v>
      </c>
      <c r="J16" s="14">
        <f t="shared" si="7"/>
        <v>1489</v>
      </c>
      <c r="K16" s="16">
        <f>K56</f>
        <v>4096</v>
      </c>
      <c r="L16" s="14">
        <f t="shared" si="8"/>
        <v>1689</v>
      </c>
      <c r="M16" s="14">
        <f t="shared" si="9"/>
        <v>2148</v>
      </c>
      <c r="N16" s="14">
        <f t="shared" si="10"/>
        <v>1875</v>
      </c>
      <c r="O16" s="14">
        <f t="shared" si="11"/>
        <v>1405</v>
      </c>
      <c r="P16" s="16">
        <f>P56</f>
        <v>5765</v>
      </c>
      <c r="Q16" s="14">
        <f t="shared" si="12"/>
        <v>0</v>
      </c>
      <c r="R16" s="16">
        <f>R56</f>
        <v>7103</v>
      </c>
      <c r="S16" s="16">
        <f>S56</f>
        <v>3204</v>
      </c>
      <c r="T16" s="14">
        <f t="shared" si="14"/>
        <v>0</v>
      </c>
      <c r="U16" s="14">
        <f t="shared" si="15"/>
        <v>0</v>
      </c>
      <c r="V16" s="14">
        <f t="shared" si="16"/>
        <v>0</v>
      </c>
      <c r="W16" s="14">
        <f t="shared" si="17"/>
        <v>0</v>
      </c>
      <c r="X16" s="14">
        <f t="shared" si="18"/>
        <v>0</v>
      </c>
      <c r="Y16" s="14">
        <f t="shared" si="19"/>
        <v>0</v>
      </c>
      <c r="Z16" s="14">
        <f t="shared" si="20"/>
        <v>0</v>
      </c>
      <c r="AC16" s="13" t="s">
        <v>40</v>
      </c>
      <c r="AD16" s="1">
        <v>2800</v>
      </c>
      <c r="AE16" s="1">
        <v>2800</v>
      </c>
      <c r="AF16" s="1">
        <v>2800</v>
      </c>
      <c r="AG16" s="1">
        <v>2800</v>
      </c>
      <c r="AH16" s="1">
        <v>2800</v>
      </c>
      <c r="AI16" s="1">
        <v>2800</v>
      </c>
      <c r="AJ16" s="1">
        <v>2800</v>
      </c>
      <c r="AK16" s="1">
        <v>2800</v>
      </c>
      <c r="AL16" s="1">
        <v>2800</v>
      </c>
      <c r="AM16" s="1">
        <v>2800</v>
      </c>
      <c r="AN16" s="1">
        <v>2800</v>
      </c>
      <c r="AO16" s="1">
        <v>2800</v>
      </c>
      <c r="AP16" s="1">
        <v>2800</v>
      </c>
      <c r="AQ16" s="1">
        <v>2800</v>
      </c>
      <c r="AR16" s="1">
        <v>2800</v>
      </c>
      <c r="AS16" s="1">
        <v>2800</v>
      </c>
      <c r="AT16" s="1">
        <v>2800</v>
      </c>
      <c r="AU16" s="1">
        <v>2800</v>
      </c>
    </row>
    <row r="19" ht="18">
      <c r="F19" s="17" t="s">
        <v>41</v>
      </c>
    </row>
    <row r="21" spans="4:14" ht="18">
      <c r="D21" s="18" t="s">
        <v>42</v>
      </c>
      <c r="N21" s="18" t="s">
        <v>43</v>
      </c>
    </row>
    <row r="22" spans="1:17" ht="12.75">
      <c r="A22" s="1" t="s">
        <v>44</v>
      </c>
      <c r="C22" s="2" t="s">
        <v>45</v>
      </c>
      <c r="E22" s="2" t="s">
        <v>46</v>
      </c>
      <c r="G22" s="2" t="s">
        <v>47</v>
      </c>
      <c r="K22" s="2" t="s">
        <v>48</v>
      </c>
      <c r="M22" s="2" t="s">
        <v>49</v>
      </c>
      <c r="O22" s="2" t="s">
        <v>40</v>
      </c>
      <c r="Q22" s="2" t="s">
        <v>49</v>
      </c>
    </row>
    <row r="23" spans="1:17" ht="12.75">
      <c r="A23" s="1" t="s">
        <v>40</v>
      </c>
      <c r="C23" s="2" t="s">
        <v>47</v>
      </c>
      <c r="E23" s="2" t="s">
        <v>29</v>
      </c>
      <c r="G23" s="2" t="s">
        <v>45</v>
      </c>
      <c r="K23" s="2" t="s">
        <v>50</v>
      </c>
      <c r="M23" s="2" t="s">
        <v>49</v>
      </c>
      <c r="O23" s="2" t="s">
        <v>38</v>
      </c>
      <c r="Q23" s="2" t="s">
        <v>51</v>
      </c>
    </row>
    <row r="24" spans="1:17" ht="12.75">
      <c r="A24" s="1" t="s">
        <v>52</v>
      </c>
      <c r="C24" s="2" t="s">
        <v>47</v>
      </c>
      <c r="E24" s="2" t="s">
        <v>53</v>
      </c>
      <c r="G24" s="2" t="s">
        <v>45</v>
      </c>
      <c r="K24" s="2" t="s">
        <v>54</v>
      </c>
      <c r="M24" s="2" t="s">
        <v>49</v>
      </c>
      <c r="O24" s="2" t="s">
        <v>29</v>
      </c>
      <c r="Q24" s="2" t="s">
        <v>51</v>
      </c>
    </row>
    <row r="25" spans="1:17" ht="12.75">
      <c r="A25" s="1" t="s">
        <v>50</v>
      </c>
      <c r="C25" s="2" t="s">
        <v>47</v>
      </c>
      <c r="E25" s="2" t="s">
        <v>55</v>
      </c>
      <c r="G25" s="2" t="s">
        <v>47</v>
      </c>
      <c r="K25" s="2" t="s">
        <v>56</v>
      </c>
      <c r="M25" s="2" t="s">
        <v>49</v>
      </c>
      <c r="O25" s="2" t="s">
        <v>57</v>
      </c>
      <c r="Q25" s="2" t="s">
        <v>58</v>
      </c>
    </row>
    <row r="26" spans="1:17" ht="12.75">
      <c r="A26" s="1" t="s">
        <v>39</v>
      </c>
      <c r="C26" s="2" t="s">
        <v>47</v>
      </c>
      <c r="E26" s="2" t="s">
        <v>33</v>
      </c>
      <c r="G26" s="2" t="s">
        <v>59</v>
      </c>
      <c r="K26" s="2" t="s">
        <v>60</v>
      </c>
      <c r="M26" s="2" t="s">
        <v>49</v>
      </c>
      <c r="O26" s="2" t="s">
        <v>61</v>
      </c>
      <c r="Q26" s="2" t="s">
        <v>62</v>
      </c>
    </row>
    <row r="27" spans="1:11" ht="12.75">
      <c r="A27" s="1" t="s">
        <v>38</v>
      </c>
      <c r="C27" s="2" t="s">
        <v>45</v>
      </c>
      <c r="E27" s="2" t="s">
        <v>36</v>
      </c>
      <c r="G27" s="2" t="s">
        <v>47</v>
      </c>
      <c r="K27" s="2" t="s">
        <v>63</v>
      </c>
    </row>
    <row r="28" spans="1:13" ht="12.75">
      <c r="A28" s="1" t="s">
        <v>64</v>
      </c>
      <c r="C28" s="2" t="s">
        <v>47</v>
      </c>
      <c r="L28" s="2" t="s">
        <v>65</v>
      </c>
      <c r="M28" s="2" t="s">
        <v>66</v>
      </c>
    </row>
    <row r="29" spans="1:13" ht="12.75">
      <c r="A29" s="1" t="s">
        <v>37</v>
      </c>
      <c r="C29" s="2" t="s">
        <v>47</v>
      </c>
      <c r="K29" s="2" t="s">
        <v>67</v>
      </c>
      <c r="M29" s="2" t="s">
        <v>68</v>
      </c>
    </row>
    <row r="30" spans="1:13" ht="12.75">
      <c r="A30" s="1" t="s">
        <v>35</v>
      </c>
      <c r="C30" s="2" t="s">
        <v>69</v>
      </c>
      <c r="K30" s="2" t="s">
        <v>70</v>
      </c>
      <c r="M30" s="2" t="s">
        <v>71</v>
      </c>
    </row>
    <row r="31" spans="1:13" ht="12.75">
      <c r="A31" s="1" t="s">
        <v>54</v>
      </c>
      <c r="C31" s="2" t="s">
        <v>47</v>
      </c>
      <c r="K31" s="2" t="s">
        <v>30</v>
      </c>
      <c r="M31" s="2" t="s">
        <v>49</v>
      </c>
    </row>
    <row r="32" spans="1:13" ht="12.75">
      <c r="A32" s="1" t="s">
        <v>72</v>
      </c>
      <c r="C32" s="2" t="s">
        <v>47</v>
      </c>
      <c r="K32" s="2" t="s">
        <v>31</v>
      </c>
      <c r="M32" s="2" t="s">
        <v>49</v>
      </c>
    </row>
    <row r="33" spans="1:13" ht="12.75">
      <c r="A33" s="1" t="s">
        <v>34</v>
      </c>
      <c r="C33" s="2" t="s">
        <v>45</v>
      </c>
      <c r="K33" s="2" t="s">
        <v>32</v>
      </c>
      <c r="M33" s="2" t="s">
        <v>49</v>
      </c>
    </row>
    <row r="34" spans="1:13" ht="12.75">
      <c r="A34" s="1" t="s">
        <v>48</v>
      </c>
      <c r="C34" s="2" t="s">
        <v>47</v>
      </c>
      <c r="K34" s="2" t="s">
        <v>64</v>
      </c>
      <c r="M34" s="2" t="s">
        <v>49</v>
      </c>
    </row>
    <row r="35" spans="1:13" ht="12.75">
      <c r="A35" s="1" t="s">
        <v>32</v>
      </c>
      <c r="C35" s="2" t="s">
        <v>47</v>
      </c>
      <c r="K35" s="2" t="s">
        <v>35</v>
      </c>
      <c r="M35" s="2" t="s">
        <v>73</v>
      </c>
    </row>
    <row r="36" spans="1:13" ht="12.75">
      <c r="A36" s="1" t="s">
        <v>74</v>
      </c>
      <c r="C36" s="2" t="s">
        <v>47</v>
      </c>
      <c r="K36" s="2" t="s">
        <v>36</v>
      </c>
      <c r="M36" s="2" t="s">
        <v>49</v>
      </c>
    </row>
    <row r="37" spans="1:13" ht="12.75">
      <c r="A37" s="1" t="s">
        <v>56</v>
      </c>
      <c r="C37" s="2" t="s">
        <v>47</v>
      </c>
      <c r="K37" s="2" t="s">
        <v>37</v>
      </c>
      <c r="M37" s="2" t="s">
        <v>49</v>
      </c>
    </row>
    <row r="38" spans="1:13" ht="12.75">
      <c r="A38" s="1" t="s">
        <v>30</v>
      </c>
      <c r="C38" s="2" t="s">
        <v>45</v>
      </c>
      <c r="K38" s="2" t="s">
        <v>75</v>
      </c>
      <c r="M38" s="2" t="s">
        <v>49</v>
      </c>
    </row>
    <row r="39" spans="1:13" ht="12.75">
      <c r="A39" s="1" t="s">
        <v>76</v>
      </c>
      <c r="C39" s="2" t="s">
        <v>47</v>
      </c>
      <c r="K39" s="2" t="s">
        <v>34</v>
      </c>
      <c r="M39" s="2" t="s">
        <v>49</v>
      </c>
    </row>
    <row r="43" ht="19.5">
      <c r="A43" s="19" t="s">
        <v>77</v>
      </c>
    </row>
    <row r="45" spans="1:27" ht="12.75">
      <c r="A45" s="1" t="s">
        <v>29</v>
      </c>
      <c r="C45" s="1">
        <v>5.25</v>
      </c>
      <c r="D45" s="1">
        <v>5.95</v>
      </c>
      <c r="E45" s="1">
        <v>5.96</v>
      </c>
      <c r="F45" s="1">
        <v>5</v>
      </c>
      <c r="G45" s="1">
        <v>5.85</v>
      </c>
      <c r="H45" s="1">
        <v>5.52</v>
      </c>
      <c r="I45" s="1">
        <v>6.03</v>
      </c>
      <c r="J45" s="1">
        <v>6.28</v>
      </c>
      <c r="K45" s="1">
        <v>5.2</v>
      </c>
      <c r="L45" s="1">
        <v>4.42</v>
      </c>
      <c r="M45" s="1">
        <v>8.01</v>
      </c>
      <c r="N45" s="1">
        <v>6.95</v>
      </c>
      <c r="O45" s="1">
        <v>5.97</v>
      </c>
      <c r="P45" s="1">
        <v>7.35</v>
      </c>
      <c r="Q45" s="1"/>
      <c r="R45" s="1">
        <v>3.54</v>
      </c>
      <c r="S45" s="1">
        <v>6.62</v>
      </c>
      <c r="T45" s="1"/>
      <c r="U45" s="1"/>
      <c r="V45" s="1"/>
      <c r="W45" s="1"/>
      <c r="X45" s="1"/>
      <c r="Y45" s="1"/>
      <c r="Z45" s="1"/>
      <c r="AA45" s="20" t="s">
        <v>29</v>
      </c>
    </row>
    <row r="46" spans="1:27" ht="12.75">
      <c r="A46" s="1" t="s">
        <v>30</v>
      </c>
      <c r="C46" s="1">
        <v>3.1</v>
      </c>
      <c r="D46" s="1">
        <v>4.1</v>
      </c>
      <c r="E46" s="1">
        <v>0</v>
      </c>
      <c r="F46" s="1">
        <v>2.65</v>
      </c>
      <c r="G46" s="1">
        <v>10.5</v>
      </c>
      <c r="H46" s="1">
        <v>5.71</v>
      </c>
      <c r="I46" s="1">
        <v>2.19</v>
      </c>
      <c r="J46" s="1">
        <v>4.2</v>
      </c>
      <c r="K46" s="1">
        <v>12.7</v>
      </c>
      <c r="L46" s="1">
        <v>5.33</v>
      </c>
      <c r="M46" s="1">
        <v>4.08</v>
      </c>
      <c r="N46" s="1">
        <v>4.82</v>
      </c>
      <c r="O46" s="1">
        <v>3.12</v>
      </c>
      <c r="P46" s="1">
        <v>15</v>
      </c>
      <c r="Q46" s="1"/>
      <c r="R46" s="1">
        <v>18.1</v>
      </c>
      <c r="S46" s="1">
        <v>8.08</v>
      </c>
      <c r="T46" s="1"/>
      <c r="U46" s="1"/>
      <c r="V46" s="1"/>
      <c r="W46" s="1"/>
      <c r="X46" s="1"/>
      <c r="Y46" s="1"/>
      <c r="Z46" s="1"/>
      <c r="AA46" s="20" t="s">
        <v>30</v>
      </c>
    </row>
    <row r="47" spans="1:27" ht="12.75">
      <c r="A47" s="1" t="s">
        <v>31</v>
      </c>
      <c r="C47" s="1">
        <v>36.8</v>
      </c>
      <c r="D47" s="1">
        <v>47</v>
      </c>
      <c r="E47" s="1">
        <v>37.8</v>
      </c>
      <c r="F47" s="1">
        <v>35.8</v>
      </c>
      <c r="G47" s="1">
        <v>61.2</v>
      </c>
      <c r="H47" s="1">
        <v>58.3</v>
      </c>
      <c r="I47" s="1">
        <v>66.4</v>
      </c>
      <c r="J47" s="1">
        <v>63.3</v>
      </c>
      <c r="K47" s="1">
        <v>57</v>
      </c>
      <c r="L47" s="1">
        <v>56.8</v>
      </c>
      <c r="M47" s="1">
        <v>67.8</v>
      </c>
      <c r="N47" s="1">
        <v>76</v>
      </c>
      <c r="O47" s="1">
        <v>59.9</v>
      </c>
      <c r="P47" s="1">
        <v>88.9</v>
      </c>
      <c r="Q47" s="1"/>
      <c r="R47" s="1">
        <v>62.8</v>
      </c>
      <c r="S47" s="1">
        <v>50.9</v>
      </c>
      <c r="T47" s="1"/>
      <c r="U47" s="1"/>
      <c r="V47" s="1"/>
      <c r="W47" s="1"/>
      <c r="X47" s="1"/>
      <c r="Y47" s="1"/>
      <c r="Z47" s="1"/>
      <c r="AA47" s="20" t="s">
        <v>31</v>
      </c>
    </row>
    <row r="48" spans="1:27" ht="12.75">
      <c r="A48" s="1" t="s">
        <v>32</v>
      </c>
      <c r="C48" s="1">
        <v>300</v>
      </c>
      <c r="D48" s="1">
        <v>341</v>
      </c>
      <c r="E48" s="1">
        <v>333</v>
      </c>
      <c r="F48" s="1">
        <v>307</v>
      </c>
      <c r="G48" s="1">
        <v>343</v>
      </c>
      <c r="H48" s="1">
        <v>375</v>
      </c>
      <c r="I48" s="1">
        <v>1051</v>
      </c>
      <c r="J48" s="1">
        <v>396</v>
      </c>
      <c r="K48" s="1">
        <v>350</v>
      </c>
      <c r="L48" s="1">
        <v>348</v>
      </c>
      <c r="M48" s="1">
        <v>486</v>
      </c>
      <c r="N48" s="1">
        <v>409</v>
      </c>
      <c r="O48" s="1">
        <v>376</v>
      </c>
      <c r="P48" s="1">
        <v>416</v>
      </c>
      <c r="Q48" s="1"/>
      <c r="R48" s="1">
        <v>318</v>
      </c>
      <c r="S48" s="1">
        <v>278</v>
      </c>
      <c r="T48" s="1"/>
      <c r="U48" s="1"/>
      <c r="V48" s="1"/>
      <c r="W48" s="1"/>
      <c r="X48" s="1"/>
      <c r="Y48" s="1"/>
      <c r="Z48" s="1"/>
      <c r="AA48" s="20" t="s">
        <v>32</v>
      </c>
    </row>
    <row r="49" spans="1:27" ht="12.75">
      <c r="A49" s="1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0" t="s">
        <v>33</v>
      </c>
    </row>
    <row r="50" spans="1:27" ht="12.75">
      <c r="A50" s="1" t="s">
        <v>34</v>
      </c>
      <c r="C50" s="1">
        <v>52.4</v>
      </c>
      <c r="D50" s="1">
        <v>49.1</v>
      </c>
      <c r="E50" s="1">
        <v>58.5</v>
      </c>
      <c r="F50" s="1">
        <v>66.5</v>
      </c>
      <c r="G50" s="1">
        <v>279</v>
      </c>
      <c r="H50" s="1">
        <v>117</v>
      </c>
      <c r="I50" s="1">
        <v>95.5</v>
      </c>
      <c r="J50" s="1">
        <v>110</v>
      </c>
      <c r="K50" s="1">
        <v>333</v>
      </c>
      <c r="L50" s="1">
        <v>109</v>
      </c>
      <c r="M50" s="1">
        <v>136</v>
      </c>
      <c r="N50" s="1">
        <v>133</v>
      </c>
      <c r="O50" s="1">
        <v>74.4</v>
      </c>
      <c r="P50" s="1">
        <v>514</v>
      </c>
      <c r="Q50" s="1"/>
      <c r="R50" s="1">
        <v>872</v>
      </c>
      <c r="S50" s="1">
        <v>250</v>
      </c>
      <c r="T50" s="1"/>
      <c r="U50" s="1"/>
      <c r="V50" s="1"/>
      <c r="W50" s="1"/>
      <c r="X50" s="1"/>
      <c r="Y50" s="1"/>
      <c r="Z50" s="1"/>
      <c r="AA50" s="20" t="s">
        <v>34</v>
      </c>
    </row>
    <row r="51" spans="1:27" ht="12.75">
      <c r="A51" s="1" t="s">
        <v>35</v>
      </c>
      <c r="C51" s="1">
        <v>2.28</v>
      </c>
      <c r="D51" s="1">
        <v>1.85</v>
      </c>
      <c r="E51" s="1">
        <v>1.62</v>
      </c>
      <c r="F51" s="1">
        <v>10</v>
      </c>
      <c r="G51" s="1">
        <v>1.59</v>
      </c>
      <c r="H51" s="1">
        <v>2.4</v>
      </c>
      <c r="I51" s="1">
        <v>3.14</v>
      </c>
      <c r="J51" s="1">
        <v>1.88</v>
      </c>
      <c r="K51" s="1">
        <v>2.11</v>
      </c>
      <c r="L51" s="1">
        <v>3.22</v>
      </c>
      <c r="M51" s="1">
        <v>2.7</v>
      </c>
      <c r="N51" s="1">
        <v>3.38</v>
      </c>
      <c r="O51" s="1">
        <v>1.48</v>
      </c>
      <c r="P51" s="1">
        <v>2.14</v>
      </c>
      <c r="Q51" s="1"/>
      <c r="R51" s="1">
        <v>1.29</v>
      </c>
      <c r="S51" s="1">
        <v>2.02</v>
      </c>
      <c r="T51" s="1"/>
      <c r="U51" s="1"/>
      <c r="V51" s="1"/>
      <c r="W51" s="1"/>
      <c r="X51" s="1"/>
      <c r="Y51" s="1"/>
      <c r="Z51" s="1"/>
      <c r="AA51" s="20" t="s">
        <v>35</v>
      </c>
    </row>
    <row r="52" spans="1:27" ht="12.75">
      <c r="A52" s="1" t="s">
        <v>36</v>
      </c>
      <c r="C52" s="1">
        <v>47.8</v>
      </c>
      <c r="D52" s="1">
        <v>45.8</v>
      </c>
      <c r="E52" s="1">
        <v>59.5</v>
      </c>
      <c r="F52" s="1">
        <v>53.8</v>
      </c>
      <c r="G52" s="1">
        <v>65.6</v>
      </c>
      <c r="H52" s="1">
        <v>57.3</v>
      </c>
      <c r="I52" s="1">
        <v>55.9</v>
      </c>
      <c r="J52" s="1">
        <v>65.5</v>
      </c>
      <c r="K52" s="1">
        <v>54.7</v>
      </c>
      <c r="L52" s="1">
        <v>41.8</v>
      </c>
      <c r="M52" s="1">
        <v>70.4</v>
      </c>
      <c r="N52" s="1">
        <v>62.3</v>
      </c>
      <c r="O52" s="1">
        <v>50.4</v>
      </c>
      <c r="P52" s="1">
        <v>59.9</v>
      </c>
      <c r="Q52" s="1"/>
      <c r="R52" s="1">
        <v>51.3</v>
      </c>
      <c r="S52" s="1">
        <v>45.2</v>
      </c>
      <c r="T52" s="1"/>
      <c r="U52" s="1"/>
      <c r="V52" s="1"/>
      <c r="W52" s="1"/>
      <c r="X52" s="1"/>
      <c r="Y52" s="1"/>
      <c r="Z52" s="1"/>
      <c r="AA52" s="20" t="s">
        <v>36</v>
      </c>
    </row>
    <row r="53" spans="1:27" ht="12.75">
      <c r="A53" s="1" t="s">
        <v>37</v>
      </c>
      <c r="C53" s="1">
        <v>21.4</v>
      </c>
      <c r="D53" s="1">
        <v>24.2</v>
      </c>
      <c r="E53" s="1">
        <v>23.3</v>
      </c>
      <c r="F53" s="1">
        <v>23.4</v>
      </c>
      <c r="G53" s="1">
        <v>33.5</v>
      </c>
      <c r="H53" s="1">
        <v>32.1</v>
      </c>
      <c r="I53" s="1">
        <v>37.2</v>
      </c>
      <c r="J53" s="1">
        <v>33.1</v>
      </c>
      <c r="K53" s="1">
        <v>32.1</v>
      </c>
      <c r="L53" s="1">
        <v>29.6</v>
      </c>
      <c r="M53" s="1">
        <v>43.9</v>
      </c>
      <c r="N53" s="1">
        <v>44.6</v>
      </c>
      <c r="O53" s="1">
        <v>38.5</v>
      </c>
      <c r="P53" s="1">
        <v>51.3</v>
      </c>
      <c r="Q53" s="1"/>
      <c r="R53" s="1">
        <v>36.7</v>
      </c>
      <c r="S53" s="1">
        <v>36.2</v>
      </c>
      <c r="T53" s="1"/>
      <c r="U53" s="1"/>
      <c r="V53" s="1"/>
      <c r="W53" s="1"/>
      <c r="X53" s="1"/>
      <c r="Y53" s="1"/>
      <c r="Z53" s="1"/>
      <c r="AA53" s="20" t="s">
        <v>78</v>
      </c>
    </row>
    <row r="54" spans="1:27" ht="12.75">
      <c r="A54" s="1" t="s">
        <v>38</v>
      </c>
      <c r="C54" s="1">
        <v>11.9</v>
      </c>
      <c r="D54" s="1">
        <v>14.1</v>
      </c>
      <c r="E54" s="1">
        <v>10.7</v>
      </c>
      <c r="F54" s="1">
        <v>10</v>
      </c>
      <c r="G54" s="1">
        <v>14.1</v>
      </c>
      <c r="H54" s="1">
        <v>13.4</v>
      </c>
      <c r="I54" s="1">
        <v>9.05</v>
      </c>
      <c r="J54" s="1">
        <v>13</v>
      </c>
      <c r="K54" s="1">
        <v>11.2</v>
      </c>
      <c r="L54" s="1">
        <v>13.4</v>
      </c>
      <c r="M54" s="1">
        <v>13.3</v>
      </c>
      <c r="N54" s="1">
        <v>15.2</v>
      </c>
      <c r="O54" s="1">
        <v>10.7</v>
      </c>
      <c r="P54" s="1">
        <v>13.1</v>
      </c>
      <c r="Q54" s="1"/>
      <c r="R54" s="1">
        <v>8.97</v>
      </c>
      <c r="S54" s="1">
        <v>15.4</v>
      </c>
      <c r="T54" s="1"/>
      <c r="U54" s="1"/>
      <c r="V54" s="1"/>
      <c r="W54" s="1"/>
      <c r="X54" s="1"/>
      <c r="Y54" s="1"/>
      <c r="Z54" s="1"/>
      <c r="AA54" s="20" t="s">
        <v>38</v>
      </c>
    </row>
    <row r="55" spans="1:27" ht="12.75">
      <c r="A55" s="1" t="s">
        <v>39</v>
      </c>
      <c r="C55" s="1"/>
      <c r="D55" s="1">
        <v>24</v>
      </c>
      <c r="E55" s="1"/>
      <c r="F55" s="1"/>
      <c r="G55" s="1"/>
      <c r="H55" s="1">
        <v>24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0" t="s">
        <v>39</v>
      </c>
    </row>
    <row r="56" spans="1:27" ht="12.75">
      <c r="A56" s="1" t="s">
        <v>40</v>
      </c>
      <c r="C56" s="1">
        <v>915</v>
      </c>
      <c r="D56" s="1">
        <v>1165</v>
      </c>
      <c r="E56" s="1">
        <v>1076</v>
      </c>
      <c r="F56" s="1">
        <v>941</v>
      </c>
      <c r="G56" s="1">
        <v>3326</v>
      </c>
      <c r="H56" s="1">
        <v>1634</v>
      </c>
      <c r="I56" s="1">
        <v>1267</v>
      </c>
      <c r="J56" s="1">
        <v>1489</v>
      </c>
      <c r="K56" s="1">
        <v>4096</v>
      </c>
      <c r="L56" s="1">
        <v>1689</v>
      </c>
      <c r="M56" s="1">
        <v>2148</v>
      </c>
      <c r="N56" s="1">
        <v>1875</v>
      </c>
      <c r="O56" s="1">
        <v>1405</v>
      </c>
      <c r="P56" s="1">
        <v>5765</v>
      </c>
      <c r="Q56" s="1"/>
      <c r="R56" s="1">
        <v>7103</v>
      </c>
      <c r="S56" s="1">
        <v>3204</v>
      </c>
      <c r="T56" s="1"/>
      <c r="U56" s="1"/>
      <c r="V56" s="1"/>
      <c r="W56" s="1"/>
      <c r="X56" s="1"/>
      <c r="Y56" s="1"/>
      <c r="Z56" s="1"/>
      <c r="AA56" s="20" t="s">
        <v>40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H1"/>
  <sheetViews>
    <sheetView tabSelected="1" zoomScale="70" zoomScaleNormal="70" workbookViewId="0" topLeftCell="A9">
      <selection activeCell="R15" sqref="R15"/>
    </sheetView>
  </sheetViews>
  <sheetFormatPr defaultColWidth="9.140625" defaultRowHeight="12.75"/>
  <sheetData>
    <row r="1" ht="18">
      <c r="H1" s="21" t="s">
        <v>79</v>
      </c>
    </row>
    <row r="10" ht="108.75" customHeight="1"/>
    <row r="25" ht="97.5" customHeight="1"/>
    <row r="41" ht="21.75" customHeight="1"/>
    <row r="58" ht="109.5" customHeight="1"/>
    <row r="74" ht="107.25" customHeight="1"/>
  </sheetData>
  <printOptions/>
  <pageMargins left="0.49" right="0.35000000000000003" top="0.5201388888888889" bottom="0.2" header="0.52" footer="0.5118055555555556"/>
  <pageSetup fitToHeight="1" fitToWidth="1" horizontalDpi="600" verticalDpi="600" orientation="portrait" paperSize="5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Gleason</dc:creator>
  <cp:keywords/>
  <dc:description/>
  <cp:lastModifiedBy>Winnie Gleason</cp:lastModifiedBy>
  <cp:lastPrinted>2008-07-22T20:15:12Z</cp:lastPrinted>
  <dcterms:created xsi:type="dcterms:W3CDTF">2008-07-23T15:26:20Z</dcterms:created>
  <dcterms:modified xsi:type="dcterms:W3CDTF">2008-07-23T15:26:20Z</dcterms:modified>
  <cp:category/>
  <cp:version/>
  <cp:contentType/>
  <cp:contentStatus/>
</cp:coreProperties>
</file>