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640" windowHeight="6030" activeTab="1"/>
  </bookViews>
  <sheets>
    <sheet name="Rapport dynamique complet" sheetId="1" r:id="rId1"/>
    <sheet name="CKS" sheetId="2" r:id="rId2"/>
  </sheets>
  <definedNames/>
  <calcPr fullCalcOnLoad="1"/>
</workbook>
</file>

<file path=xl/sharedStrings.xml><?xml version="1.0" encoding="utf-8"?>
<sst xmlns="http://schemas.openxmlformats.org/spreadsheetml/2006/main" count="664" uniqueCount="135">
  <si>
    <t>60°/s</t>
  </si>
  <si>
    <t>Sain</t>
  </si>
  <si>
    <t>Lésé</t>
  </si>
  <si>
    <t>RAPPORT BILATERAL SIMPLIFIE</t>
  </si>
  <si>
    <t>Description</t>
  </si>
  <si>
    <t>Unité</t>
  </si>
  <si>
    <t>Nombre de répétitions Ext</t>
  </si>
  <si>
    <t>[n]</t>
  </si>
  <si>
    <t>Mouvement Max. Ext</t>
  </si>
  <si>
    <t>[deg]</t>
  </si>
  <si>
    <t>Mouvement Max. Flex</t>
  </si>
  <si>
    <t>Durée de la Mesure</t>
  </si>
  <si>
    <t>[s]</t>
  </si>
  <si>
    <t>Couple max Ext</t>
  </si>
  <si>
    <t>[Nm]</t>
  </si>
  <si>
    <t>Couple max Flex</t>
  </si>
  <si>
    <t>Couple max moy. Ext</t>
  </si>
  <si>
    <t>Couple max moy. Flex</t>
  </si>
  <si>
    <t>Couple max moy. Flex/ Ext</t>
  </si>
  <si>
    <t>[%]</t>
  </si>
  <si>
    <t>Couple max moy. Ext/ kg</t>
  </si>
  <si>
    <t>[Nm/kg]</t>
  </si>
  <si>
    <t>Couple max moy. Flex/ kg</t>
  </si>
  <si>
    <t>Temps moy. avant pic Couple Ext</t>
  </si>
  <si>
    <t>Temps moy. avant pic Couple Flex</t>
  </si>
  <si>
    <t>Position moy. au pic Couple Ext</t>
  </si>
  <si>
    <t>Position moy. au pic Couple Flex</t>
  </si>
  <si>
    <t>Couple moy. à 0.2 s Ext</t>
  </si>
  <si>
    <t>Couple moy. à 0.2 s Flex</t>
  </si>
  <si>
    <t>Couple moy. à 30° Ext</t>
  </si>
  <si>
    <t>Couple moy. à 30° Flex</t>
  </si>
  <si>
    <t>Puissance au pic Ext</t>
  </si>
  <si>
    <t>[W]</t>
  </si>
  <si>
    <t>Puissance au pic Flex</t>
  </si>
  <si>
    <t>Puissance moy. au pic Ext</t>
  </si>
  <si>
    <t>Puissance moy. au pic Flex</t>
  </si>
  <si>
    <t>Puissance moy. au pic Flex/ Ext</t>
  </si>
  <si>
    <t>Puissance moy. au pic Ext/ kg</t>
  </si>
  <si>
    <t>[W/kg]</t>
  </si>
  <si>
    <t>Puissance moy. au pic Flex/ kg</t>
  </si>
  <si>
    <t>Puissance moy. Ext</t>
  </si>
  <si>
    <t>Puissance moy. Flex</t>
  </si>
  <si>
    <t>Puissance moy. Flex/ Ext</t>
  </si>
  <si>
    <t>Puissance moy. Ext/ kg</t>
  </si>
  <si>
    <t>Puissance moy. Flex/ kg</t>
  </si>
  <si>
    <t>Travail Total Ext</t>
  </si>
  <si>
    <t>[J]</t>
  </si>
  <si>
    <t>Travail Total Flex</t>
  </si>
  <si>
    <t>Travail Total (Ext + Flex)</t>
  </si>
  <si>
    <t>Travail moy. Ext</t>
  </si>
  <si>
    <t>Travail moy. Flex</t>
  </si>
  <si>
    <t>Travail moy. Flex/ Ext</t>
  </si>
  <si>
    <t>Travail moy. Ext/ kg</t>
  </si>
  <si>
    <t>[J/kg]</t>
  </si>
  <si>
    <t>Travail moy. Flex/ kg</t>
  </si>
  <si>
    <t>Travail 1er tiers moy. Ext</t>
  </si>
  <si>
    <t>Travail 1er tiers moy. Flex</t>
  </si>
  <si>
    <t>Travail dernier tiers moy. Ext</t>
  </si>
  <si>
    <t>Travail dernier tiers moy. Flex</t>
  </si>
  <si>
    <t>Travail fatigue Ext</t>
  </si>
  <si>
    <t>[J/s]</t>
  </si>
  <si>
    <t>Travail fatigue Flex</t>
  </si>
  <si>
    <t>Déviation Attendue Ext</t>
  </si>
  <si>
    <t>Déviation Attendue Flex</t>
  </si>
  <si>
    <t>Vitesse max Ext</t>
  </si>
  <si>
    <t>[deg/s]</t>
  </si>
  <si>
    <t>Vitesse max Flex</t>
  </si>
  <si>
    <t>Vitesse max moy. Ext</t>
  </si>
  <si>
    <t>Vitesse max moy. Flex</t>
  </si>
  <si>
    <t>Vitesse max moy. Flex/ Ext</t>
  </si>
  <si>
    <t>Vitesse max moy. Ext/ kg</t>
  </si>
  <si>
    <t>[deg/s*kg]</t>
  </si>
  <si>
    <t>Vitesse max moy. Flex/ kg</t>
  </si>
  <si>
    <t>Temps moy. avant pic Vitesse Ext</t>
  </si>
  <si>
    <t>Temps moy. avant pic Vitesse Flex</t>
  </si>
  <si>
    <t>Position moy. au pic Vitesse Ext</t>
  </si>
  <si>
    <t>Position moy. au pic Vitesse Flex</t>
  </si>
  <si>
    <t>Vitesse moy. à 0.20 s Ext</t>
  </si>
  <si>
    <t>Vitesse moy. à 0.20 s Flex</t>
  </si>
  <si>
    <t>Vitesse moy. à Position 30° Ext</t>
  </si>
  <si>
    <t>Vitesse moy. à Position 30° Flex</t>
  </si>
  <si>
    <t>Vitesse moy. Ext</t>
  </si>
  <si>
    <t>Vitesse moy. Flex</t>
  </si>
  <si>
    <t>Compensat. maxi. gravité Ext</t>
  </si>
  <si>
    <t>Compensat. maxi. gravité Flex</t>
  </si>
  <si>
    <t>Compensation maxi. gravité</t>
  </si>
  <si>
    <t>Variation du pic de Couple Ext</t>
  </si>
  <si>
    <t>Variation du pic de Couple Flex</t>
  </si>
  <si>
    <t>Variation du pic de Vitesse Ext</t>
  </si>
  <si>
    <t>Variation du pic de Vitesse Flex</t>
  </si>
  <si>
    <t>Variation du travail Ext</t>
  </si>
  <si>
    <t>Variation du travail Flex</t>
  </si>
  <si>
    <t>Var. de la puissance moy. Ext</t>
  </si>
  <si>
    <t>Var. de la puissance moy. Flex</t>
  </si>
  <si>
    <t>Var. du pic de puissance Ext</t>
  </si>
  <si>
    <t>Var. du pic de puissance Flex</t>
  </si>
  <si>
    <t>Coeff. de var. du pic de Couple Ext</t>
  </si>
  <si>
    <t>Coeff. de var. du pic de Couple Flex</t>
  </si>
  <si>
    <t>Coeff. de var. du pic de Vitesse Ext</t>
  </si>
  <si>
    <t>Coeff. de var. du pic de Vitesse Flex</t>
  </si>
  <si>
    <t>Coeff. de var. du travail Ext</t>
  </si>
  <si>
    <t>Coeff. de var. du travail Flex</t>
  </si>
  <si>
    <t>Coeff. var. puissance moy. Ext</t>
  </si>
  <si>
    <t>Coeff. var. puissance moy. Flex</t>
  </si>
  <si>
    <t>Coeff. var. puissance pic Ext</t>
  </si>
  <si>
    <t>Coeff. var. puissance pic Flex</t>
  </si>
  <si>
    <t>index</t>
  </si>
  <si>
    <t>name</t>
  </si>
  <si>
    <t>Droite Genou Ext/Flex Isocinétique classique Con/Con 60/60 Test  3 répét. pause 60s</t>
  </si>
  <si>
    <t>Droite Genou Ext/Flex Isocinétique classique Con/Con 180/180 Test  3 répét. pause 60s</t>
  </si>
  <si>
    <t>Gauche Genou Ext/Flex Isocinétique classique Con/Con 60/60 Test  3 répét. pause 60s</t>
  </si>
  <si>
    <t>Gauche Genou Ext/Flex Isocinétique classique Con/Con 180/180 Test  3 répét. pause 60s</t>
  </si>
  <si>
    <t>processing</t>
  </si>
  <si>
    <t>Correction Gravité, Filtre passe-bas</t>
  </si>
  <si>
    <t>system name</t>
  </si>
  <si>
    <t>Con-Trex MJ</t>
  </si>
  <si>
    <t>date (dd/mm/yyyy)</t>
  </si>
  <si>
    <t>time (hh/mm/ss)</t>
  </si>
  <si>
    <t>subject id</t>
  </si>
  <si>
    <t>subject name</t>
  </si>
  <si>
    <t>Rapport dynamique complet issu de l'application CMV Con-Trex Human Kinetics V1.7.1</t>
  </si>
  <si>
    <t>Con-Trex MJ, Human Kinetics 1.7.1</t>
  </si>
  <si>
    <t>240°/s</t>
  </si>
  <si>
    <t>TOTO</t>
  </si>
  <si>
    <t>n</t>
  </si>
  <si>
    <t>s</t>
  </si>
  <si>
    <t>Nm</t>
  </si>
  <si>
    <t>Nm/Kg</t>
  </si>
  <si>
    <t>°</t>
  </si>
  <si>
    <t>W</t>
  </si>
  <si>
    <t>%</t>
  </si>
  <si>
    <t>W/Kg</t>
  </si>
  <si>
    <t>J</t>
  </si>
  <si>
    <t>Différence ou Déficit (-)        Gain (+)</t>
  </si>
  <si>
    <t>J/s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</si>
</sst>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%"/>
  </numFmts>
  <fonts count="2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u val="single"/>
      <sz val="1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sz val="36"/>
      <name val="Arial"/>
      <family val="0"/>
    </font>
    <font>
      <sz val="16"/>
      <name val="Arial"/>
      <family val="0"/>
    </font>
    <font>
      <sz val="18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8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b/>
      <sz val="10"/>
      <color indexed="53"/>
      <name val="Arial"/>
      <family val="0"/>
    </font>
    <font>
      <b/>
      <sz val="10"/>
      <color indexed="10"/>
      <name val="Arial"/>
      <family val="0"/>
    </font>
    <font>
      <b/>
      <sz val="12"/>
      <color indexed="23"/>
      <name val="Arial"/>
      <family val="0"/>
    </font>
    <font>
      <sz val="12"/>
      <color indexed="23"/>
      <name val="Arial"/>
      <family val="0"/>
    </font>
    <font>
      <b/>
      <sz val="16"/>
      <color indexed="23"/>
      <name val="Arial"/>
      <family val="0"/>
    </font>
    <font>
      <b/>
      <sz val="16"/>
      <color indexed="48"/>
      <name val="Arial"/>
      <family val="0"/>
    </font>
    <font>
      <b/>
      <sz val="16"/>
      <color indexed="55"/>
      <name val="Arial"/>
      <family val="0"/>
    </font>
    <font>
      <sz val="16"/>
      <color indexed="55"/>
      <name val="Arial"/>
      <family val="0"/>
    </font>
    <font>
      <sz val="16"/>
      <color indexed="4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11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4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166" fontId="23" fillId="0" borderId="0" xfId="21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/>
    </xf>
    <xf numFmtId="0" fontId="21" fillId="0" borderId="1" xfId="0" applyFont="1" applyFill="1" applyBorder="1" applyAlignment="1">
      <alignment/>
    </xf>
    <xf numFmtId="0" fontId="21" fillId="0" borderId="5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15</xdr:col>
      <xdr:colOff>342900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7538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127</xdr:row>
      <xdr:rowOff>0</xdr:rowOff>
    </xdr:from>
    <xdr:to>
      <xdr:col>15</xdr:col>
      <xdr:colOff>352425</xdr:colOff>
      <xdr:row>131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7640300"/>
          <a:ext cx="11763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24</xdr:row>
      <xdr:rowOff>0</xdr:rowOff>
    </xdr:from>
    <xdr:to>
      <xdr:col>3</xdr:col>
      <xdr:colOff>123825</xdr:colOff>
      <xdr:row>24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23875" y="10048875"/>
          <a:ext cx="2809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CON-TREX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human kinetics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  <xdr:twoCellAnchor>
    <xdr:from>
      <xdr:col>6</xdr:col>
      <xdr:colOff>742950</xdr:colOff>
      <xdr:row>24</xdr:row>
      <xdr:rowOff>0</xdr:rowOff>
    </xdr:from>
    <xdr:to>
      <xdr:col>8</xdr:col>
      <xdr:colOff>628650</xdr:colOff>
      <xdr:row>24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972175" y="10048875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Medimex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 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800" b="1" i="0" u="none" baseline="0">
              <a:latin typeface="Arial"/>
              <a:ea typeface="Arial"/>
              <a:cs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110"/>
  <sheetViews>
    <sheetView workbookViewId="0" topLeftCell="A79">
      <selection activeCell="E111" sqref="E111"/>
    </sheetView>
  </sheetViews>
  <sheetFormatPr defaultColWidth="11.421875" defaultRowHeight="12.75"/>
  <cols>
    <col min="1" max="1" width="17.57421875" style="0" customWidth="1"/>
    <col min="2" max="2" width="37.28125" style="0" customWidth="1"/>
    <col min="3" max="3" width="13.140625" style="0" customWidth="1"/>
  </cols>
  <sheetData>
    <row r="11" ht="12.75">
      <c r="B11" t="s">
        <v>120</v>
      </c>
    </row>
    <row r="13" spans="2:7" ht="12.75">
      <c r="B13" s="1" t="s">
        <v>4</v>
      </c>
      <c r="C13" s="1" t="s">
        <v>5</v>
      </c>
      <c r="D13" s="1">
        <v>1</v>
      </c>
      <c r="E13" s="1">
        <v>2</v>
      </c>
      <c r="F13" s="1">
        <v>3</v>
      </c>
      <c r="G13" s="1">
        <v>4</v>
      </c>
    </row>
    <row r="14" spans="2:7" ht="12.75">
      <c r="B14" s="1" t="s">
        <v>6</v>
      </c>
      <c r="C14" s="1" t="s">
        <v>7</v>
      </c>
      <c r="D14" s="1">
        <v>3</v>
      </c>
      <c r="E14" s="1">
        <v>3</v>
      </c>
      <c r="F14" s="1">
        <v>3</v>
      </c>
      <c r="G14" s="1">
        <v>3</v>
      </c>
    </row>
    <row r="15" spans="2:7" ht="12.75">
      <c r="B15" s="1" t="s">
        <v>8</v>
      </c>
      <c r="C15" s="1" t="s">
        <v>9</v>
      </c>
      <c r="D15" s="1">
        <v>-6.8</v>
      </c>
      <c r="E15" s="1">
        <v>-6.8</v>
      </c>
      <c r="F15" s="1">
        <v>-6.7</v>
      </c>
      <c r="G15" s="1">
        <v>-6.7</v>
      </c>
    </row>
    <row r="16" spans="2:7" ht="12.75">
      <c r="B16" s="1" t="s">
        <v>10</v>
      </c>
      <c r="C16" s="1" t="s">
        <v>9</v>
      </c>
      <c r="D16" s="1">
        <v>-88.9</v>
      </c>
      <c r="E16" s="1">
        <v>-88.8</v>
      </c>
      <c r="F16" s="1">
        <v>-89.1</v>
      </c>
      <c r="G16" s="1">
        <v>-89.1</v>
      </c>
    </row>
    <row r="17" spans="2:7" ht="12.75">
      <c r="B17" s="1" t="s">
        <v>11</v>
      </c>
      <c r="C17" s="1" t="s">
        <v>12</v>
      </c>
      <c r="D17" s="1">
        <v>9.87</v>
      </c>
      <c r="E17" s="1">
        <v>4.46</v>
      </c>
      <c r="F17" s="1">
        <v>9.81</v>
      </c>
      <c r="G17" s="1">
        <v>4.42</v>
      </c>
    </row>
    <row r="18" spans="1:7" s="4" customFormat="1" ht="12.75">
      <c r="A18"/>
      <c r="B18" s="1" t="s">
        <v>13</v>
      </c>
      <c r="C18" s="1" t="s">
        <v>14</v>
      </c>
      <c r="D18" s="1">
        <v>134.9</v>
      </c>
      <c r="E18" s="1">
        <v>94.4</v>
      </c>
      <c r="F18" s="1">
        <v>67.5</v>
      </c>
      <c r="G18" s="1">
        <v>47.1</v>
      </c>
    </row>
    <row r="19" spans="1:7" s="4" customFormat="1" ht="12.75">
      <c r="A19"/>
      <c r="B19" s="1" t="s">
        <v>15</v>
      </c>
      <c r="C19" s="1" t="s">
        <v>14</v>
      </c>
      <c r="D19" s="1">
        <v>-70.9</v>
      </c>
      <c r="E19" s="1">
        <v>-56</v>
      </c>
      <c r="F19" s="1">
        <v>-66.9</v>
      </c>
      <c r="G19" s="1">
        <v>-50.7</v>
      </c>
    </row>
    <row r="20" spans="2:7" ht="12.75">
      <c r="B20" s="1" t="s">
        <v>16</v>
      </c>
      <c r="C20" s="1" t="s">
        <v>14</v>
      </c>
      <c r="D20" s="1">
        <v>129.8</v>
      </c>
      <c r="E20" s="1">
        <v>93.9</v>
      </c>
      <c r="F20" s="1">
        <v>64.1</v>
      </c>
      <c r="G20" s="1">
        <v>46.2</v>
      </c>
    </row>
    <row r="21" spans="2:7" ht="12.75">
      <c r="B21" s="1" t="s">
        <v>17</v>
      </c>
      <c r="C21" s="1" t="s">
        <v>14</v>
      </c>
      <c r="D21" s="1">
        <v>-69.9</v>
      </c>
      <c r="E21" s="1">
        <v>-53.9</v>
      </c>
      <c r="F21" s="1">
        <v>-65.3</v>
      </c>
      <c r="G21" s="1">
        <v>-48</v>
      </c>
    </row>
    <row r="22" spans="2:7" ht="12.75">
      <c r="B22" s="1" t="s">
        <v>18</v>
      </c>
      <c r="C22" s="1" t="s">
        <v>19</v>
      </c>
      <c r="D22" s="1">
        <v>53.9</v>
      </c>
      <c r="E22" s="1">
        <v>57.4</v>
      </c>
      <c r="F22" s="1">
        <v>101.8</v>
      </c>
      <c r="G22" s="1">
        <v>103.8</v>
      </c>
    </row>
    <row r="23" spans="2:7" ht="12.75">
      <c r="B23" s="1" t="s">
        <v>20</v>
      </c>
      <c r="C23" s="1" t="s">
        <v>21</v>
      </c>
      <c r="D23" s="1">
        <v>1.91</v>
      </c>
      <c r="E23" s="1">
        <v>1.38</v>
      </c>
      <c r="F23" s="1">
        <v>0.94</v>
      </c>
      <c r="G23" s="1">
        <v>0.68</v>
      </c>
    </row>
    <row r="24" spans="2:7" ht="12.75">
      <c r="B24" s="1" t="s">
        <v>22</v>
      </c>
      <c r="C24" s="1" t="s">
        <v>21</v>
      </c>
      <c r="D24" s="1">
        <v>-1.03</v>
      </c>
      <c r="E24" s="1">
        <v>-0.79</v>
      </c>
      <c r="F24" s="1">
        <v>-0.96</v>
      </c>
      <c r="G24" s="1">
        <v>-0.71</v>
      </c>
    </row>
    <row r="25" spans="2:7" ht="12.75">
      <c r="B25" s="1" t="s">
        <v>23</v>
      </c>
      <c r="C25" s="1" t="s">
        <v>12</v>
      </c>
      <c r="D25" s="1">
        <v>0.48</v>
      </c>
      <c r="E25" s="1">
        <v>0.18</v>
      </c>
      <c r="F25" s="1">
        <v>0.9</v>
      </c>
      <c r="G25" s="1">
        <v>0.29</v>
      </c>
    </row>
    <row r="26" spans="2:7" ht="12.75">
      <c r="B26" s="1" t="s">
        <v>24</v>
      </c>
      <c r="C26" s="1" t="s">
        <v>12</v>
      </c>
      <c r="D26" s="1">
        <v>0.39</v>
      </c>
      <c r="E26" s="1">
        <v>0.2</v>
      </c>
      <c r="F26" s="1">
        <v>0.54</v>
      </c>
      <c r="G26" s="1">
        <v>0.17</v>
      </c>
    </row>
    <row r="27" spans="2:7" ht="12.75">
      <c r="B27" s="1" t="s">
        <v>25</v>
      </c>
      <c r="C27" s="1" t="s">
        <v>9</v>
      </c>
      <c r="D27" s="1">
        <v>-63.2</v>
      </c>
      <c r="E27" s="1">
        <v>-68</v>
      </c>
      <c r="F27" s="1">
        <v>-38.8</v>
      </c>
      <c r="G27" s="1">
        <v>-49.2</v>
      </c>
    </row>
    <row r="28" spans="2:7" ht="12.75">
      <c r="B28" s="1" t="s">
        <v>26</v>
      </c>
      <c r="C28" s="1" t="s">
        <v>9</v>
      </c>
      <c r="D28" s="1">
        <v>-26.8</v>
      </c>
      <c r="E28" s="1">
        <v>-31.4</v>
      </c>
      <c r="F28" s="1">
        <v>-35.5</v>
      </c>
      <c r="G28" s="1">
        <v>-25.2</v>
      </c>
    </row>
    <row r="29" spans="2:7" ht="12.75">
      <c r="B29" s="1" t="s">
        <v>27</v>
      </c>
      <c r="C29" s="1" t="s">
        <v>14</v>
      </c>
      <c r="D29" s="1">
        <v>104.6</v>
      </c>
      <c r="E29" s="1">
        <v>93.6</v>
      </c>
      <c r="F29" s="1">
        <v>45.8</v>
      </c>
      <c r="G29" s="1">
        <v>44.6</v>
      </c>
    </row>
    <row r="30" spans="2:7" ht="12.75">
      <c r="B30" s="1" t="s">
        <v>28</v>
      </c>
      <c r="C30" s="1" t="s">
        <v>14</v>
      </c>
      <c r="D30" s="1">
        <v>-62.7</v>
      </c>
      <c r="E30" s="1">
        <v>-53.7</v>
      </c>
      <c r="F30" s="1">
        <v>-55.8</v>
      </c>
      <c r="G30" s="1">
        <v>-47.5</v>
      </c>
    </row>
    <row r="31" spans="2:7" ht="12.75">
      <c r="B31" s="1" t="s">
        <v>29</v>
      </c>
      <c r="C31" s="1" t="s">
        <v>14</v>
      </c>
      <c r="D31" s="1">
        <v>86.3</v>
      </c>
      <c r="E31" s="1">
        <v>72.1</v>
      </c>
      <c r="F31" s="1">
        <v>60.3</v>
      </c>
      <c r="G31" s="1">
        <v>42</v>
      </c>
    </row>
    <row r="32" spans="2:7" ht="12.75">
      <c r="B32" s="1" t="s">
        <v>30</v>
      </c>
      <c r="C32" s="1" t="s">
        <v>14</v>
      </c>
      <c r="D32" s="1">
        <v>-69.5</v>
      </c>
      <c r="E32" s="1">
        <v>-53.7</v>
      </c>
      <c r="F32" s="1">
        <v>-63.6</v>
      </c>
      <c r="G32" s="1">
        <v>-47.6</v>
      </c>
    </row>
    <row r="33" spans="1:7" s="5" customFormat="1" ht="12.75">
      <c r="A33"/>
      <c r="B33" s="1" t="s">
        <v>31</v>
      </c>
      <c r="C33" s="1" t="s">
        <v>32</v>
      </c>
      <c r="D33" s="1">
        <v>141.5</v>
      </c>
      <c r="E33" s="1">
        <v>292.7</v>
      </c>
      <c r="F33" s="1">
        <v>71</v>
      </c>
      <c r="G33" s="1">
        <v>148</v>
      </c>
    </row>
    <row r="34" spans="1:7" s="5" customFormat="1" ht="12.75">
      <c r="A34"/>
      <c r="B34" s="1" t="s">
        <v>33</v>
      </c>
      <c r="C34" s="1" t="s">
        <v>32</v>
      </c>
      <c r="D34" s="1">
        <v>74.2</v>
      </c>
      <c r="E34" s="1">
        <v>173</v>
      </c>
      <c r="F34" s="1">
        <v>70.2</v>
      </c>
      <c r="G34" s="1">
        <v>154.9</v>
      </c>
    </row>
    <row r="35" spans="2:7" ht="12.75">
      <c r="B35" s="1" t="s">
        <v>34</v>
      </c>
      <c r="C35" s="1" t="s">
        <v>32</v>
      </c>
      <c r="D35" s="1">
        <v>136.2</v>
      </c>
      <c r="E35" s="1">
        <v>291</v>
      </c>
      <c r="F35" s="1">
        <v>67.7</v>
      </c>
      <c r="G35" s="1">
        <v>145.1</v>
      </c>
    </row>
    <row r="36" spans="2:7" ht="12.75">
      <c r="B36" s="1" t="s">
        <v>35</v>
      </c>
      <c r="C36" s="1" t="s">
        <v>32</v>
      </c>
      <c r="D36" s="1">
        <v>73.2</v>
      </c>
      <c r="E36" s="1">
        <v>167.8</v>
      </c>
      <c r="F36" s="1">
        <v>68.5</v>
      </c>
      <c r="G36" s="1">
        <v>147.4</v>
      </c>
    </row>
    <row r="37" spans="2:7" ht="12.75">
      <c r="B37" s="1" t="s">
        <v>36</v>
      </c>
      <c r="C37" s="1" t="s">
        <v>19</v>
      </c>
      <c r="D37" s="1">
        <v>53.7</v>
      </c>
      <c r="E37" s="1">
        <v>57.6</v>
      </c>
      <c r="F37" s="1">
        <v>101.1</v>
      </c>
      <c r="G37" s="1">
        <v>101.6</v>
      </c>
    </row>
    <row r="38" spans="2:7" ht="12.75">
      <c r="B38" s="1" t="s">
        <v>37</v>
      </c>
      <c r="C38" s="1" t="s">
        <v>38</v>
      </c>
      <c r="D38" s="1">
        <v>2</v>
      </c>
      <c r="E38" s="1">
        <v>4.28</v>
      </c>
      <c r="F38" s="1">
        <v>1</v>
      </c>
      <c r="G38" s="1">
        <v>2.13</v>
      </c>
    </row>
    <row r="39" spans="2:7" ht="12.75">
      <c r="B39" s="1" t="s">
        <v>39</v>
      </c>
      <c r="C39" s="1" t="s">
        <v>38</v>
      </c>
      <c r="D39" s="1">
        <v>1.08</v>
      </c>
      <c r="E39" s="1">
        <v>2.47</v>
      </c>
      <c r="F39" s="1">
        <v>1.01</v>
      </c>
      <c r="G39" s="1">
        <v>2.17</v>
      </c>
    </row>
    <row r="40" spans="1:7" s="4" customFormat="1" ht="12.75">
      <c r="A40"/>
      <c r="B40" s="1" t="s">
        <v>40</v>
      </c>
      <c r="C40" s="1" t="s">
        <v>32</v>
      </c>
      <c r="D40" s="1">
        <v>84.5</v>
      </c>
      <c r="E40" s="1">
        <v>145.8</v>
      </c>
      <c r="F40" s="1">
        <v>46.5</v>
      </c>
      <c r="G40" s="1">
        <v>77.7</v>
      </c>
    </row>
    <row r="41" spans="1:7" s="4" customFormat="1" ht="12.75">
      <c r="A41"/>
      <c r="B41" s="1" t="s">
        <v>41</v>
      </c>
      <c r="C41" s="1" t="s">
        <v>32</v>
      </c>
      <c r="D41" s="1">
        <v>50.7</v>
      </c>
      <c r="E41" s="1">
        <v>89.5</v>
      </c>
      <c r="F41" s="1">
        <v>47</v>
      </c>
      <c r="G41" s="1">
        <v>78.5</v>
      </c>
    </row>
    <row r="42" spans="2:7" ht="168" customHeight="1">
      <c r="B42" s="1" t="s">
        <v>42</v>
      </c>
      <c r="C42" s="1" t="s">
        <v>19</v>
      </c>
      <c r="D42" s="1">
        <v>60</v>
      </c>
      <c r="E42" s="1">
        <v>61.4</v>
      </c>
      <c r="F42" s="1">
        <v>101.2</v>
      </c>
      <c r="G42" s="1">
        <v>101</v>
      </c>
    </row>
    <row r="43" spans="2:7" ht="12.75">
      <c r="B43" s="1" t="s">
        <v>43</v>
      </c>
      <c r="C43" s="1" t="s">
        <v>38</v>
      </c>
      <c r="D43" s="1">
        <v>1.24</v>
      </c>
      <c r="E43" s="1">
        <v>2.14</v>
      </c>
      <c r="F43" s="1">
        <v>0.68</v>
      </c>
      <c r="G43" s="1">
        <v>1.14</v>
      </c>
    </row>
    <row r="44" spans="2:7" ht="12.75">
      <c r="B44" s="1" t="s">
        <v>44</v>
      </c>
      <c r="C44" s="1" t="s">
        <v>38</v>
      </c>
      <c r="D44" s="1">
        <v>0.75</v>
      </c>
      <c r="E44" s="1">
        <v>1.32</v>
      </c>
      <c r="F44" s="1">
        <v>0.69</v>
      </c>
      <c r="G44" s="1">
        <v>1.15</v>
      </c>
    </row>
    <row r="45" spans="1:7" s="4" customFormat="1" ht="12.75">
      <c r="A45"/>
      <c r="B45" s="1" t="s">
        <v>45</v>
      </c>
      <c r="C45" s="1" t="s">
        <v>46</v>
      </c>
      <c r="D45" s="1">
        <v>415.5</v>
      </c>
      <c r="E45" s="1">
        <v>324.6</v>
      </c>
      <c r="F45" s="1">
        <v>228.2</v>
      </c>
      <c r="G45" s="1">
        <v>172</v>
      </c>
    </row>
    <row r="46" spans="1:7" s="4" customFormat="1" ht="12.75">
      <c r="A46"/>
      <c r="B46" s="1" t="s">
        <v>47</v>
      </c>
      <c r="C46" s="1" t="s">
        <v>46</v>
      </c>
      <c r="D46" s="1">
        <v>251.1</v>
      </c>
      <c r="E46" s="1">
        <v>199.6</v>
      </c>
      <c r="F46" s="1">
        <v>230.6</v>
      </c>
      <c r="G46" s="1">
        <v>173.1</v>
      </c>
    </row>
    <row r="47" spans="2:7" ht="12.75">
      <c r="B47" s="1" t="s">
        <v>48</v>
      </c>
      <c r="C47" s="1" t="s">
        <v>46</v>
      </c>
      <c r="D47" s="1">
        <v>666.7</v>
      </c>
      <c r="E47" s="1">
        <v>524.2</v>
      </c>
      <c r="F47" s="1">
        <v>458.8</v>
      </c>
      <c r="G47" s="1">
        <v>345.1</v>
      </c>
    </row>
    <row r="48" spans="2:7" ht="12.75">
      <c r="B48" s="1" t="s">
        <v>49</v>
      </c>
      <c r="C48" s="1" t="s">
        <v>46</v>
      </c>
      <c r="D48" s="1">
        <v>138.5</v>
      </c>
      <c r="E48" s="1">
        <v>108.2</v>
      </c>
      <c r="F48" s="1">
        <v>76.1</v>
      </c>
      <c r="G48" s="1">
        <v>57.3</v>
      </c>
    </row>
    <row r="49" spans="2:7" ht="12.75">
      <c r="B49" s="1" t="s">
        <v>50</v>
      </c>
      <c r="C49" s="1" t="s">
        <v>46</v>
      </c>
      <c r="D49" s="1">
        <v>83.7</v>
      </c>
      <c r="E49" s="1">
        <v>66.5</v>
      </c>
      <c r="F49" s="1">
        <v>76.9</v>
      </c>
      <c r="G49" s="1">
        <v>57.7</v>
      </c>
    </row>
    <row r="50" spans="2:7" ht="12.75">
      <c r="B50" s="1" t="s">
        <v>51</v>
      </c>
      <c r="C50" s="1" t="s">
        <v>19</v>
      </c>
      <c r="D50" s="1">
        <v>60.4</v>
      </c>
      <c r="E50" s="1">
        <v>61.5</v>
      </c>
      <c r="F50" s="1">
        <v>101.1</v>
      </c>
      <c r="G50" s="1">
        <v>100.7</v>
      </c>
    </row>
    <row r="51" spans="2:7" ht="12.75">
      <c r="B51" s="1" t="s">
        <v>52</v>
      </c>
      <c r="C51" s="1" t="s">
        <v>53</v>
      </c>
      <c r="D51" s="1">
        <v>2.04</v>
      </c>
      <c r="E51" s="1">
        <v>1.59</v>
      </c>
      <c r="F51" s="1">
        <v>1.12</v>
      </c>
      <c r="G51" s="1">
        <v>0.84</v>
      </c>
    </row>
    <row r="52" spans="2:7" ht="12.75">
      <c r="B52" s="1" t="s">
        <v>54</v>
      </c>
      <c r="C52" s="1" t="s">
        <v>53</v>
      </c>
      <c r="D52" s="1">
        <v>1.23</v>
      </c>
      <c r="E52" s="1">
        <v>0.98</v>
      </c>
      <c r="F52" s="1">
        <v>1.13</v>
      </c>
      <c r="G52" s="1">
        <v>0.85</v>
      </c>
    </row>
    <row r="53" spans="2:7" ht="12.75">
      <c r="B53" s="1" t="s">
        <v>55</v>
      </c>
      <c r="C53" s="1" t="s">
        <v>46</v>
      </c>
      <c r="D53" s="1">
        <v>142.3</v>
      </c>
      <c r="E53" s="1">
        <v>107.8</v>
      </c>
      <c r="F53" s="1">
        <v>74.1</v>
      </c>
      <c r="G53" s="1">
        <v>55.3</v>
      </c>
    </row>
    <row r="54" spans="2:7" ht="12.75">
      <c r="B54" s="1" t="s">
        <v>56</v>
      </c>
      <c r="C54" s="1" t="s">
        <v>46</v>
      </c>
      <c r="D54" s="1">
        <v>82.4</v>
      </c>
      <c r="E54" s="1">
        <v>67.6</v>
      </c>
      <c r="F54" s="1">
        <v>75.4</v>
      </c>
      <c r="G54" s="1">
        <v>60.3</v>
      </c>
    </row>
    <row r="55" spans="2:7" ht="12.75">
      <c r="B55" s="1" t="s">
        <v>57</v>
      </c>
      <c r="C55" s="1" t="s">
        <v>46</v>
      </c>
      <c r="D55" s="1">
        <v>133.4</v>
      </c>
      <c r="E55" s="1">
        <v>109.3</v>
      </c>
      <c r="F55" s="1">
        <v>78.8</v>
      </c>
      <c r="G55" s="1">
        <v>57.4</v>
      </c>
    </row>
    <row r="56" spans="2:7" ht="12.75">
      <c r="B56" s="1" t="s">
        <v>58</v>
      </c>
      <c r="C56" s="1" t="s">
        <v>46</v>
      </c>
      <c r="D56" s="1">
        <v>82.9</v>
      </c>
      <c r="E56" s="1">
        <v>63.4</v>
      </c>
      <c r="F56" s="1">
        <v>76.8</v>
      </c>
      <c r="G56" s="1">
        <v>54.4</v>
      </c>
    </row>
    <row r="57" spans="2:7" ht="12.75">
      <c r="B57" s="1" t="s">
        <v>59</v>
      </c>
      <c r="C57" s="1" t="s">
        <v>60</v>
      </c>
      <c r="D57" s="1">
        <v>-1.35</v>
      </c>
      <c r="E57" s="1">
        <v>0.52</v>
      </c>
      <c r="F57" s="1">
        <v>0.72</v>
      </c>
      <c r="G57" s="1">
        <v>0.72</v>
      </c>
    </row>
    <row r="58" spans="2:7" ht="12.75">
      <c r="B58" s="1" t="s">
        <v>61</v>
      </c>
      <c r="C58" s="1" t="s">
        <v>60</v>
      </c>
      <c r="D58" s="1">
        <v>0.08</v>
      </c>
      <c r="E58" s="1">
        <v>-1.45</v>
      </c>
      <c r="F58" s="1">
        <v>0.22</v>
      </c>
      <c r="G58" s="1">
        <v>-1.97</v>
      </c>
    </row>
    <row r="59" spans="2:7" ht="12.75">
      <c r="B59" s="1" t="s">
        <v>62</v>
      </c>
      <c r="C59" s="1" t="s">
        <v>19</v>
      </c>
      <c r="D59" s="1">
        <v>1.2</v>
      </c>
      <c r="E59" s="1">
        <v>0.8</v>
      </c>
      <c r="F59" s="1">
        <v>1.2</v>
      </c>
      <c r="G59" s="1">
        <v>4.4</v>
      </c>
    </row>
    <row r="60" spans="2:7" ht="12.75">
      <c r="B60" s="1" t="s">
        <v>63</v>
      </c>
      <c r="C60" s="1" t="s">
        <v>19</v>
      </c>
      <c r="D60" s="1">
        <v>3.1</v>
      </c>
      <c r="E60" s="1">
        <v>3.7</v>
      </c>
      <c r="F60" s="1">
        <v>2.5</v>
      </c>
      <c r="G60" s="1">
        <v>1.6</v>
      </c>
    </row>
    <row r="61" spans="2:7" ht="12.75">
      <c r="B61" s="1" t="s">
        <v>64</v>
      </c>
      <c r="C61" s="1" t="s">
        <v>65</v>
      </c>
      <c r="D61" s="1">
        <v>61</v>
      </c>
      <c r="E61" s="1">
        <v>182</v>
      </c>
      <c r="F61" s="1">
        <v>61</v>
      </c>
      <c r="G61" s="1">
        <v>182</v>
      </c>
    </row>
    <row r="62" spans="2:7" ht="12.75">
      <c r="B62" s="1" t="s">
        <v>66</v>
      </c>
      <c r="C62" s="1" t="s">
        <v>65</v>
      </c>
      <c r="D62" s="1">
        <v>-61</v>
      </c>
      <c r="E62" s="1">
        <v>-182</v>
      </c>
      <c r="F62" s="1">
        <v>-61</v>
      </c>
      <c r="G62" s="1">
        <v>-182</v>
      </c>
    </row>
    <row r="63" spans="2:7" ht="12.75">
      <c r="B63" s="1" t="s">
        <v>67</v>
      </c>
      <c r="C63" s="1" t="s">
        <v>65</v>
      </c>
      <c r="D63" s="1">
        <v>61</v>
      </c>
      <c r="E63" s="1">
        <v>181</v>
      </c>
      <c r="F63" s="1">
        <v>61</v>
      </c>
      <c r="G63" s="1">
        <v>181</v>
      </c>
    </row>
    <row r="64" spans="2:7" ht="12.75">
      <c r="B64" s="1" t="s">
        <v>68</v>
      </c>
      <c r="C64" s="1" t="s">
        <v>65</v>
      </c>
      <c r="D64" s="1">
        <v>-61</v>
      </c>
      <c r="E64" s="1">
        <v>-181</v>
      </c>
      <c r="F64" s="1">
        <v>-61</v>
      </c>
      <c r="G64" s="1">
        <v>-181</v>
      </c>
    </row>
    <row r="65" spans="2:7" ht="12.75">
      <c r="B65" s="1" t="s">
        <v>69</v>
      </c>
      <c r="C65" s="1" t="s">
        <v>19</v>
      </c>
      <c r="D65" s="1">
        <v>100.4</v>
      </c>
      <c r="E65" s="1">
        <v>99.9</v>
      </c>
      <c r="F65" s="1">
        <v>100.2</v>
      </c>
      <c r="G65" s="1">
        <v>99.9</v>
      </c>
    </row>
    <row r="66" spans="2:7" ht="12.75">
      <c r="B66" s="1" t="s">
        <v>70</v>
      </c>
      <c r="C66" s="1" t="s">
        <v>71</v>
      </c>
      <c r="D66" s="1">
        <v>0.89</v>
      </c>
      <c r="E66" s="1">
        <v>2.66</v>
      </c>
      <c r="F66" s="1">
        <v>0.9</v>
      </c>
      <c r="G66" s="1">
        <v>2.67</v>
      </c>
    </row>
    <row r="67" spans="2:7" ht="12.75">
      <c r="B67" s="1" t="s">
        <v>72</v>
      </c>
      <c r="C67" s="1" t="s">
        <v>71</v>
      </c>
      <c r="D67" s="1">
        <v>-0.89</v>
      </c>
      <c r="E67" s="1">
        <v>-2.66</v>
      </c>
      <c r="F67" s="1">
        <v>-0.9</v>
      </c>
      <c r="G67" s="1">
        <v>-2.66</v>
      </c>
    </row>
    <row r="68" spans="2:7" ht="12.75">
      <c r="B68" s="1" t="s">
        <v>73</v>
      </c>
      <c r="C68" s="1" t="s">
        <v>12</v>
      </c>
      <c r="D68" s="1">
        <v>0.57</v>
      </c>
      <c r="E68" s="1">
        <v>0.3</v>
      </c>
      <c r="F68" s="1">
        <v>0.35</v>
      </c>
      <c r="G68" s="1">
        <v>0.37</v>
      </c>
    </row>
    <row r="69" spans="2:7" ht="12.75">
      <c r="B69" s="1" t="s">
        <v>74</v>
      </c>
      <c r="C69" s="1" t="s">
        <v>12</v>
      </c>
      <c r="D69" s="1">
        <v>0.92</v>
      </c>
      <c r="E69" s="1">
        <v>0.33</v>
      </c>
      <c r="F69" s="1">
        <v>1.2</v>
      </c>
      <c r="G69" s="1">
        <v>0.36</v>
      </c>
    </row>
    <row r="70" spans="2:7" ht="12.75">
      <c r="B70" s="1" t="s">
        <v>75</v>
      </c>
      <c r="C70" s="1" t="s">
        <v>9</v>
      </c>
      <c r="D70" s="1">
        <v>-58.1</v>
      </c>
      <c r="E70" s="1">
        <v>-46.8</v>
      </c>
      <c r="F70" s="1">
        <v>-71.8</v>
      </c>
      <c r="G70" s="1">
        <v>-33.7</v>
      </c>
    </row>
    <row r="71" spans="2:7" ht="12.75">
      <c r="B71" s="1" t="s">
        <v>76</v>
      </c>
      <c r="C71" s="1" t="s">
        <v>9</v>
      </c>
      <c r="D71" s="1">
        <v>-58.6</v>
      </c>
      <c r="E71" s="1">
        <v>-53.6</v>
      </c>
      <c r="F71" s="1">
        <v>-74.9</v>
      </c>
      <c r="G71" s="1">
        <v>-60.4</v>
      </c>
    </row>
    <row r="72" spans="2:7" ht="12.75">
      <c r="B72" s="1" t="s">
        <v>77</v>
      </c>
      <c r="C72" s="1" t="s">
        <v>65</v>
      </c>
      <c r="D72" s="1">
        <v>58</v>
      </c>
      <c r="E72" s="1">
        <v>178</v>
      </c>
      <c r="F72" s="1">
        <v>58</v>
      </c>
      <c r="G72" s="1">
        <v>177</v>
      </c>
    </row>
    <row r="73" spans="2:7" ht="12.75">
      <c r="B73" s="1" t="s">
        <v>78</v>
      </c>
      <c r="C73" s="1" t="s">
        <v>65</v>
      </c>
      <c r="D73" s="1">
        <v>-59</v>
      </c>
      <c r="E73" s="1">
        <v>-177</v>
      </c>
      <c r="F73" s="1">
        <v>-59</v>
      </c>
      <c r="G73" s="1">
        <v>-177</v>
      </c>
    </row>
    <row r="74" spans="2:7" ht="12.75">
      <c r="B74" s="1" t="s">
        <v>79</v>
      </c>
      <c r="C74" s="1" t="s">
        <v>65</v>
      </c>
      <c r="D74" s="1">
        <v>60</v>
      </c>
      <c r="E74" s="1">
        <v>180</v>
      </c>
      <c r="F74" s="1">
        <v>60</v>
      </c>
      <c r="G74" s="1">
        <v>180</v>
      </c>
    </row>
    <row r="75" spans="2:7" ht="12.75">
      <c r="B75" s="1" t="s">
        <v>80</v>
      </c>
      <c r="C75" s="1" t="s">
        <v>65</v>
      </c>
      <c r="D75" s="1">
        <v>-60</v>
      </c>
      <c r="E75" s="1">
        <v>-176</v>
      </c>
      <c r="F75" s="1">
        <v>-60</v>
      </c>
      <c r="G75" s="1">
        <v>-177</v>
      </c>
    </row>
    <row r="76" spans="2:7" ht="12.75">
      <c r="B76" s="1" t="s">
        <v>81</v>
      </c>
      <c r="C76" s="1" t="s">
        <v>65</v>
      </c>
      <c r="D76" s="1">
        <v>50</v>
      </c>
      <c r="E76" s="1">
        <v>110</v>
      </c>
      <c r="F76" s="1">
        <v>50</v>
      </c>
      <c r="G76" s="1">
        <v>111</v>
      </c>
    </row>
    <row r="77" spans="2:7" ht="12.75">
      <c r="B77" s="1" t="s">
        <v>82</v>
      </c>
      <c r="C77" s="1" t="s">
        <v>65</v>
      </c>
      <c r="D77" s="1">
        <v>-50</v>
      </c>
      <c r="E77" s="1">
        <v>-110</v>
      </c>
      <c r="F77" s="1">
        <v>-50</v>
      </c>
      <c r="G77" s="1">
        <v>-111</v>
      </c>
    </row>
    <row r="78" spans="2:7" ht="12.75">
      <c r="B78" s="1" t="s">
        <v>83</v>
      </c>
      <c r="C78" s="1" t="s">
        <v>14</v>
      </c>
      <c r="D78" s="1">
        <v>-1</v>
      </c>
      <c r="E78" s="1">
        <v>-1</v>
      </c>
      <c r="F78" s="1">
        <v>-16</v>
      </c>
      <c r="G78" s="1">
        <v>-16</v>
      </c>
    </row>
    <row r="79" spans="2:7" ht="12.75">
      <c r="B79" s="1" t="s">
        <v>84</v>
      </c>
      <c r="C79" s="1" t="s">
        <v>14</v>
      </c>
      <c r="D79" s="1">
        <v>-1</v>
      </c>
      <c r="E79" s="1">
        <v>-1</v>
      </c>
      <c r="F79" s="1">
        <v>-16</v>
      </c>
      <c r="G79" s="1">
        <v>-16</v>
      </c>
    </row>
    <row r="80" spans="2:7" ht="12.75">
      <c r="B80" s="1" t="s">
        <v>85</v>
      </c>
      <c r="C80" s="1" t="s">
        <v>14</v>
      </c>
      <c r="D80" s="1">
        <v>-1</v>
      </c>
      <c r="E80" s="1">
        <v>-1</v>
      </c>
      <c r="F80" s="1">
        <v>-16</v>
      </c>
      <c r="G80" s="1">
        <v>-16</v>
      </c>
    </row>
    <row r="81" spans="2:7" ht="12.75">
      <c r="B81" s="1" t="s">
        <v>86</v>
      </c>
      <c r="C81" s="1" t="s">
        <v>14</v>
      </c>
      <c r="D81" s="1">
        <v>3.7</v>
      </c>
      <c r="E81" s="1">
        <v>0.62</v>
      </c>
      <c r="F81" s="1">
        <v>2.37</v>
      </c>
      <c r="G81" s="1">
        <v>0.71</v>
      </c>
    </row>
    <row r="82" spans="2:7" ht="12.75">
      <c r="B82" s="1" t="s">
        <v>87</v>
      </c>
      <c r="C82" s="1" t="s">
        <v>14</v>
      </c>
      <c r="D82" s="1">
        <v>1.2</v>
      </c>
      <c r="E82" s="1">
        <v>2.36</v>
      </c>
      <c r="F82" s="1">
        <v>2.22</v>
      </c>
      <c r="G82" s="1">
        <v>2.53</v>
      </c>
    </row>
    <row r="83" spans="2:7" ht="12.75">
      <c r="B83" s="1" t="s">
        <v>88</v>
      </c>
      <c r="C83" s="1" t="s">
        <v>65</v>
      </c>
      <c r="D83" s="1">
        <v>0</v>
      </c>
      <c r="E83" s="1">
        <v>0.55</v>
      </c>
      <c r="F83" s="1">
        <v>0</v>
      </c>
      <c r="G83" s="1">
        <v>0.49</v>
      </c>
    </row>
    <row r="84" spans="2:7" ht="12.75">
      <c r="B84" s="1" t="s">
        <v>89</v>
      </c>
      <c r="C84" s="1" t="s">
        <v>65</v>
      </c>
      <c r="D84" s="1">
        <v>0.18</v>
      </c>
      <c r="E84" s="1">
        <v>0.49</v>
      </c>
      <c r="F84" s="1">
        <v>0.18</v>
      </c>
      <c r="G84" s="1">
        <v>0.37</v>
      </c>
    </row>
    <row r="85" spans="2:7" ht="12.75">
      <c r="B85" s="1" t="s">
        <v>90</v>
      </c>
      <c r="C85" s="1" t="s">
        <v>46</v>
      </c>
      <c r="D85" s="1">
        <v>3.76</v>
      </c>
      <c r="E85" s="1">
        <v>0.8</v>
      </c>
      <c r="F85" s="1">
        <v>1.98</v>
      </c>
      <c r="G85" s="1">
        <v>1.68</v>
      </c>
    </row>
    <row r="86" spans="2:7" ht="12.75">
      <c r="B86" s="1" t="s">
        <v>91</v>
      </c>
      <c r="C86" s="1" t="s">
        <v>46</v>
      </c>
      <c r="D86" s="1">
        <v>1.53</v>
      </c>
      <c r="E86" s="1">
        <v>2.27</v>
      </c>
      <c r="F86" s="1">
        <v>1.23</v>
      </c>
      <c r="G86" s="1">
        <v>2.45</v>
      </c>
    </row>
    <row r="87" spans="2:7" ht="12.75">
      <c r="B87" s="1" t="s">
        <v>92</v>
      </c>
      <c r="C87" s="1" t="s">
        <v>32</v>
      </c>
      <c r="D87" s="1">
        <v>2.04</v>
      </c>
      <c r="E87" s="1">
        <v>1.32</v>
      </c>
      <c r="F87" s="1">
        <v>1.16</v>
      </c>
      <c r="G87" s="1">
        <v>2.46</v>
      </c>
    </row>
    <row r="88" spans="2:7" ht="12.75">
      <c r="B88" s="1" t="s">
        <v>93</v>
      </c>
      <c r="C88" s="1" t="s">
        <v>32</v>
      </c>
      <c r="D88" s="1">
        <v>1.06</v>
      </c>
      <c r="E88" s="1">
        <v>3.91</v>
      </c>
      <c r="F88" s="1">
        <v>0.39</v>
      </c>
      <c r="G88" s="1">
        <v>3.62</v>
      </c>
    </row>
    <row r="89" spans="2:7" ht="12.75">
      <c r="B89" s="1" t="s">
        <v>94</v>
      </c>
      <c r="C89" s="1" t="s">
        <v>32</v>
      </c>
      <c r="D89" s="1">
        <v>3.86</v>
      </c>
      <c r="E89" s="1">
        <v>1.58</v>
      </c>
      <c r="F89" s="1">
        <v>2.32</v>
      </c>
      <c r="G89" s="1">
        <v>2.2</v>
      </c>
    </row>
    <row r="90" spans="2:7" ht="12.75">
      <c r="B90" s="1" t="s">
        <v>95</v>
      </c>
      <c r="C90" s="1" t="s">
        <v>32</v>
      </c>
      <c r="D90" s="1">
        <v>1.26</v>
      </c>
      <c r="E90" s="1">
        <v>6.58</v>
      </c>
      <c r="F90" s="1">
        <v>2.32</v>
      </c>
      <c r="G90" s="1">
        <v>7.26</v>
      </c>
    </row>
    <row r="91" spans="1:7" s="4" customFormat="1" ht="12.75">
      <c r="A91"/>
      <c r="B91" s="1" t="s">
        <v>96</v>
      </c>
      <c r="C91" s="1" t="s">
        <v>19</v>
      </c>
      <c r="D91" s="1">
        <v>2.85</v>
      </c>
      <c r="E91" s="1">
        <v>0.66</v>
      </c>
      <c r="F91" s="1">
        <v>3.7</v>
      </c>
      <c r="G91" s="1">
        <v>1.53</v>
      </c>
    </row>
    <row r="92" spans="1:7" s="4" customFormat="1" ht="12.75">
      <c r="A92"/>
      <c r="B92" s="1" t="s">
        <v>97</v>
      </c>
      <c r="C92" s="1" t="s">
        <v>19</v>
      </c>
      <c r="D92" s="1">
        <v>1.72</v>
      </c>
      <c r="E92" s="1">
        <v>4.38</v>
      </c>
      <c r="F92" s="1">
        <v>3.41</v>
      </c>
      <c r="G92" s="1">
        <v>5.28</v>
      </c>
    </row>
    <row r="93" spans="2:7" ht="12.75">
      <c r="B93" s="1" t="s">
        <v>98</v>
      </c>
      <c r="C93" s="1" t="s">
        <v>19</v>
      </c>
      <c r="D93" s="1">
        <v>0</v>
      </c>
      <c r="E93" s="1">
        <v>0.3</v>
      </c>
      <c r="F93" s="1">
        <v>0</v>
      </c>
      <c r="G93" s="1">
        <v>0.27</v>
      </c>
    </row>
    <row r="94" spans="2:7" ht="12.75">
      <c r="B94" s="1" t="s">
        <v>99</v>
      </c>
      <c r="C94" s="1" t="s">
        <v>19</v>
      </c>
      <c r="D94" s="1">
        <v>0.3</v>
      </c>
      <c r="E94" s="1">
        <v>0.27</v>
      </c>
      <c r="F94" s="1">
        <v>0.3</v>
      </c>
      <c r="G94" s="1">
        <v>0.2</v>
      </c>
    </row>
    <row r="95" spans="2:7" ht="12.75">
      <c r="B95" s="1" t="s">
        <v>100</v>
      </c>
      <c r="C95" s="1" t="s">
        <v>19</v>
      </c>
      <c r="D95" s="1">
        <v>2.71</v>
      </c>
      <c r="E95" s="1">
        <v>0.74</v>
      </c>
      <c r="F95" s="1">
        <v>2.6</v>
      </c>
      <c r="G95" s="1">
        <v>2.92</v>
      </c>
    </row>
    <row r="96" spans="2:7" ht="12.75">
      <c r="B96" s="1" t="s">
        <v>101</v>
      </c>
      <c r="C96" s="1" t="s">
        <v>19</v>
      </c>
      <c r="D96" s="1">
        <v>1.83</v>
      </c>
      <c r="E96" s="1">
        <v>3.42</v>
      </c>
      <c r="F96" s="1">
        <v>1.6</v>
      </c>
      <c r="G96" s="1">
        <v>4.24</v>
      </c>
    </row>
    <row r="97" spans="2:7" ht="12.75">
      <c r="B97" s="1" t="s">
        <v>102</v>
      </c>
      <c r="C97" s="1" t="s">
        <v>19</v>
      </c>
      <c r="D97" s="1">
        <v>2.42</v>
      </c>
      <c r="E97" s="1">
        <v>0.91</v>
      </c>
      <c r="F97" s="1">
        <v>2.49</v>
      </c>
      <c r="G97" s="1">
        <v>3.16</v>
      </c>
    </row>
    <row r="98" spans="2:7" ht="12.75">
      <c r="B98" s="1" t="s">
        <v>103</v>
      </c>
      <c r="C98" s="1" t="s">
        <v>19</v>
      </c>
      <c r="D98" s="1">
        <v>2.09</v>
      </c>
      <c r="E98" s="1">
        <v>4.36</v>
      </c>
      <c r="F98" s="1">
        <v>0.83</v>
      </c>
      <c r="G98" s="1">
        <v>4.61</v>
      </c>
    </row>
    <row r="99" spans="2:7" ht="12.75">
      <c r="B99" s="1" t="s">
        <v>104</v>
      </c>
      <c r="C99" s="1" t="s">
        <v>19</v>
      </c>
      <c r="D99" s="1">
        <v>2.83</v>
      </c>
      <c r="E99" s="1">
        <v>0.54</v>
      </c>
      <c r="F99" s="1">
        <v>3.43</v>
      </c>
      <c r="G99" s="1">
        <v>1.52</v>
      </c>
    </row>
    <row r="100" spans="2:7" ht="12.75">
      <c r="B100" s="1" t="s">
        <v>105</v>
      </c>
      <c r="C100" s="1" t="s">
        <v>19</v>
      </c>
      <c r="D100" s="1">
        <v>1.72</v>
      </c>
      <c r="E100" s="1">
        <v>3.92</v>
      </c>
      <c r="F100" s="1">
        <v>3.39</v>
      </c>
      <c r="G100" s="1">
        <v>4.93</v>
      </c>
    </row>
    <row r="101" ht="12.75">
      <c r="A101" s="1"/>
    </row>
    <row r="102" ht="12.75">
      <c r="A102" s="1"/>
    </row>
    <row r="103" spans="1:5" ht="12.75">
      <c r="A103" s="1" t="s">
        <v>106</v>
      </c>
      <c r="B103" s="1">
        <v>1</v>
      </c>
      <c r="C103" s="1">
        <v>2</v>
      </c>
      <c r="D103" s="1">
        <v>3</v>
      </c>
      <c r="E103" s="1">
        <v>4</v>
      </c>
    </row>
    <row r="104" spans="1:5" ht="12.75">
      <c r="A104" s="1" t="s">
        <v>107</v>
      </c>
      <c r="B104" s="1" t="s">
        <v>108</v>
      </c>
      <c r="C104" s="1" t="s">
        <v>109</v>
      </c>
      <c r="D104" s="1" t="s">
        <v>110</v>
      </c>
      <c r="E104" s="1" t="s">
        <v>111</v>
      </c>
    </row>
    <row r="105" spans="1:5" ht="12.75">
      <c r="A105" s="1" t="s">
        <v>112</v>
      </c>
      <c r="B105" s="1" t="s">
        <v>113</v>
      </c>
      <c r="C105" s="1" t="s">
        <v>113</v>
      </c>
      <c r="D105" s="1" t="s">
        <v>113</v>
      </c>
      <c r="E105" s="1" t="s">
        <v>113</v>
      </c>
    </row>
    <row r="106" spans="1:5" ht="12.75">
      <c r="A106" s="1" t="s">
        <v>114</v>
      </c>
      <c r="B106" s="1" t="s">
        <v>115</v>
      </c>
      <c r="C106" s="1" t="s">
        <v>115</v>
      </c>
      <c r="D106" s="1" t="s">
        <v>115</v>
      </c>
      <c r="E106" s="1" t="s">
        <v>115</v>
      </c>
    </row>
    <row r="107" spans="1:5" ht="12.75">
      <c r="A107" s="1" t="s">
        <v>116</v>
      </c>
      <c r="B107" s="2">
        <v>39211</v>
      </c>
      <c r="C107" s="2">
        <v>39211</v>
      </c>
      <c r="D107" s="2">
        <v>39211</v>
      </c>
      <c r="E107" s="2">
        <v>39211</v>
      </c>
    </row>
    <row r="108" spans="1:5" ht="12.75">
      <c r="A108" s="1" t="s">
        <v>117</v>
      </c>
      <c r="B108" s="3">
        <v>0.4003935185185185</v>
      </c>
      <c r="C108" s="3">
        <v>0.40122685185185186</v>
      </c>
      <c r="D108" s="3">
        <v>0.4056828703703704</v>
      </c>
      <c r="E108" s="3">
        <v>0.40644675925925927</v>
      </c>
    </row>
    <row r="109" spans="1:5" ht="12.75">
      <c r="A109" s="1" t="s">
        <v>118</v>
      </c>
      <c r="B109" s="1">
        <v>5111954</v>
      </c>
      <c r="C109" s="1">
        <v>5111954</v>
      </c>
      <c r="D109" s="1">
        <v>5111954</v>
      </c>
      <c r="E109" s="1">
        <v>5111954</v>
      </c>
    </row>
    <row r="110" spans="1:5" ht="12.75">
      <c r="A110" s="1" t="s">
        <v>119</v>
      </c>
      <c r="B110" s="1" t="s">
        <v>123</v>
      </c>
      <c r="C110" s="1" t="s">
        <v>123</v>
      </c>
      <c r="D110" s="1" t="s">
        <v>123</v>
      </c>
      <c r="E110" s="1" t="s">
        <v>123</v>
      </c>
    </row>
  </sheetData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tabSelected="1" workbookViewId="0" topLeftCell="A22">
      <selection activeCell="E114" sqref="E114"/>
    </sheetView>
  </sheetViews>
  <sheetFormatPr defaultColWidth="11.421875" defaultRowHeight="12.75"/>
  <cols>
    <col min="1" max="1" width="11.421875" style="6" customWidth="1"/>
    <col min="2" max="2" width="23.7109375" style="7" customWidth="1"/>
    <col min="3" max="3" width="13.00390625" style="7" customWidth="1"/>
    <col min="4" max="4" width="10.57421875" style="30" customWidth="1"/>
    <col min="5" max="5" width="11.8515625" style="7" customWidth="1"/>
    <col min="6" max="6" width="7.8515625" style="7" customWidth="1"/>
    <col min="7" max="7" width="11.8515625" style="7" customWidth="1"/>
    <col min="8" max="8" width="7.8515625" style="7" customWidth="1"/>
    <col min="9" max="9" width="13.8515625" style="7" customWidth="1"/>
    <col min="10" max="10" width="6.00390625" style="7" customWidth="1"/>
    <col min="11" max="11" width="11.8515625" style="7" customWidth="1"/>
    <col min="12" max="12" width="7.8515625" style="7" customWidth="1"/>
    <col min="13" max="13" width="11.8515625" style="7" customWidth="1"/>
    <col min="14" max="14" width="7.8515625" style="7" customWidth="1"/>
    <col min="15" max="15" width="13.8515625" style="7" customWidth="1"/>
    <col min="16" max="16" width="6.00390625" style="7" customWidth="1"/>
    <col min="17" max="16384" width="11.421875" style="7" customWidth="1"/>
  </cols>
  <sheetData>
    <row r="1" spans="1:16" ht="129" customHeight="1">
      <c r="A1" s="8"/>
      <c r="B1" s="9"/>
      <c r="C1" s="9"/>
      <c r="D1" s="28"/>
      <c r="E1" s="9"/>
      <c r="F1" s="9"/>
      <c r="G1" s="9"/>
      <c r="H1" s="9"/>
      <c r="I1" s="24"/>
      <c r="J1" s="24"/>
      <c r="K1" s="9"/>
      <c r="L1" s="9"/>
      <c r="M1" s="9"/>
      <c r="N1" s="9"/>
      <c r="O1" s="9"/>
      <c r="P1" s="24"/>
    </row>
    <row r="2" spans="1:16" ht="129" customHeight="1">
      <c r="A2" s="8"/>
      <c r="B2" s="9"/>
      <c r="C2" s="9"/>
      <c r="D2" s="28"/>
      <c r="E2" s="9"/>
      <c r="F2" s="9"/>
      <c r="G2" s="9"/>
      <c r="H2" s="9"/>
      <c r="I2" s="24"/>
      <c r="J2" s="24"/>
      <c r="K2" s="9"/>
      <c r="L2" s="9"/>
      <c r="M2" s="9"/>
      <c r="N2" s="9"/>
      <c r="O2" s="9"/>
      <c r="P2" s="24"/>
    </row>
    <row r="3" spans="1:16" ht="129" customHeight="1">
      <c r="A3" s="8"/>
      <c r="B3" s="9"/>
      <c r="C3" s="9"/>
      <c r="D3" s="28"/>
      <c r="E3" s="9"/>
      <c r="F3" s="9"/>
      <c r="G3" s="9"/>
      <c r="H3" s="9"/>
      <c r="I3" s="24"/>
      <c r="J3" s="24"/>
      <c r="K3" s="9"/>
      <c r="L3" s="9"/>
      <c r="M3" s="9"/>
      <c r="N3" s="9"/>
      <c r="O3" s="9"/>
      <c r="P3" s="24"/>
    </row>
    <row r="4" spans="1:16" ht="44.25">
      <c r="A4" s="10"/>
      <c r="B4" s="20" t="s">
        <v>3</v>
      </c>
      <c r="C4" s="21"/>
      <c r="D4" s="29"/>
      <c r="E4" s="19"/>
      <c r="F4" s="19"/>
      <c r="G4" s="19"/>
      <c r="H4" s="19"/>
      <c r="I4" s="19"/>
      <c r="J4" s="19"/>
      <c r="K4" s="22"/>
      <c r="L4" s="22"/>
      <c r="M4" s="19"/>
      <c r="N4" s="19"/>
      <c r="O4" s="23" t="s">
        <v>121</v>
      </c>
      <c r="P4" s="19"/>
    </row>
    <row r="5" spans="1:16" ht="12.75">
      <c r="A5" s="10"/>
      <c r="B5" s="11" t="str">
        <f>'Rapport dynamique complet'!B105</f>
        <v>Correction Gravité, Filtre passe-bas</v>
      </c>
      <c r="C5" s="9"/>
      <c r="D5" s="2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2.75">
      <c r="A6" s="10"/>
      <c r="B6" s="11"/>
      <c r="C6" s="9"/>
      <c r="D6" s="2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3" customFormat="1" ht="15">
      <c r="A7" s="12"/>
      <c r="B7" s="12"/>
      <c r="C7" s="12"/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s="13" customFormat="1" ht="15.75">
      <c r="A8" s="14">
        <f>'Rapport dynamique complet'!B103</f>
        <v>1</v>
      </c>
      <c r="B8" s="15">
        <f>'Rapport dynamique complet'!B107</f>
        <v>39211</v>
      </c>
      <c r="C8" s="12" t="str">
        <f>'Rapport dynamique complet'!B110</f>
        <v>TOTO</v>
      </c>
      <c r="D8" s="17"/>
      <c r="E8" s="12" t="str">
        <f>'Rapport dynamique complet'!B104</f>
        <v>Droite Genou Ext/Flex Isocinétique classique Con/Con 60/60 Test  3 répét. pause 60s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s="13" customFormat="1" ht="15.75">
      <c r="A9" s="14">
        <f>'Rapport dynamique complet'!C103</f>
        <v>2</v>
      </c>
      <c r="B9" s="15">
        <f>'Rapport dynamique complet'!C107</f>
        <v>39211</v>
      </c>
      <c r="C9" s="12" t="str">
        <f>'Rapport dynamique complet'!C110</f>
        <v>TOTO</v>
      </c>
      <c r="D9" s="17"/>
      <c r="E9" s="12" t="str">
        <f>'Rapport dynamique complet'!C104</f>
        <v>Droite Genou Ext/Flex Isocinétique classique Con/Con 180/180 Test  3 répét. pause 60s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s="13" customFormat="1" ht="15.75">
      <c r="A10" s="14">
        <f>'Rapport dynamique complet'!D103</f>
        <v>3</v>
      </c>
      <c r="B10" s="15">
        <f>'Rapport dynamique complet'!D107</f>
        <v>39211</v>
      </c>
      <c r="C10" s="12" t="str">
        <f>'Rapport dynamique complet'!D110</f>
        <v>TOTO</v>
      </c>
      <c r="D10" s="17"/>
      <c r="E10" s="12" t="str">
        <f>'Rapport dynamique complet'!D104</f>
        <v>Gauche Genou Ext/Flex Isocinétique classique Con/Con 60/60 Test  3 répét. pause 60s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3" customFormat="1" ht="15.75">
      <c r="A11" s="14">
        <f>'Rapport dynamique complet'!E103</f>
        <v>4</v>
      </c>
      <c r="B11" s="15">
        <f>'Rapport dynamique complet'!E107</f>
        <v>39211</v>
      </c>
      <c r="C11" s="12" t="str">
        <f>'Rapport dynamique complet'!E110</f>
        <v>TOTO</v>
      </c>
      <c r="D11" s="17"/>
      <c r="E11" s="12" t="str">
        <f>'Rapport dynamique complet'!E104</f>
        <v>Gauche Genou Ext/Flex Isocinétique classique Con/Con 180/180 Test  3 répét. pause 60s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s="13" customFormat="1" ht="15.75">
      <c r="A12" s="14"/>
      <c r="B12" s="15"/>
      <c r="C12" s="12"/>
      <c r="D12" s="1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s="13" customFormat="1" ht="15.75">
      <c r="A13" s="14"/>
      <c r="B13" s="15"/>
      <c r="C13" s="12"/>
      <c r="D13" s="1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s="13" customFormat="1" ht="15.75">
      <c r="A14" s="14"/>
      <c r="B14" s="15"/>
      <c r="C14" s="12"/>
      <c r="D14" s="1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13" customFormat="1" ht="15.75">
      <c r="A15" s="14"/>
      <c r="B15" s="15"/>
      <c r="C15" s="12"/>
      <c r="D15" s="1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s="13" customFormat="1" ht="15.75">
      <c r="A16" s="14"/>
      <c r="B16" s="15"/>
      <c r="C16" s="12"/>
      <c r="D16" s="1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s="13" customFormat="1" ht="15.75">
      <c r="A17" s="14"/>
      <c r="B17" s="15"/>
      <c r="C17" s="12"/>
      <c r="D17" s="1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s="13" customFormat="1" ht="15.75">
      <c r="A18" s="14"/>
      <c r="B18" s="15"/>
      <c r="C18" s="12"/>
      <c r="D18" s="1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s="13" customFormat="1" ht="5.25" customHeight="1">
      <c r="A19" s="14"/>
      <c r="B19" s="15"/>
      <c r="C19" s="12"/>
      <c r="D19" s="17"/>
      <c r="E19" s="69"/>
      <c r="F19" s="25"/>
      <c r="G19" s="25"/>
      <c r="H19" s="25"/>
      <c r="I19" s="25"/>
      <c r="J19" s="59"/>
      <c r="K19" s="69"/>
      <c r="L19" s="25"/>
      <c r="M19" s="25"/>
      <c r="N19" s="25"/>
      <c r="O19" s="25"/>
      <c r="P19" s="59"/>
    </row>
    <row r="20" spans="1:16" s="13" customFormat="1" ht="20.25">
      <c r="A20" s="14"/>
      <c r="B20" s="15"/>
      <c r="C20" s="12"/>
      <c r="D20" s="17"/>
      <c r="E20" s="85" t="s">
        <v>0</v>
      </c>
      <c r="F20" s="86"/>
      <c r="G20" s="86"/>
      <c r="H20" s="86"/>
      <c r="I20" s="86"/>
      <c r="J20" s="27"/>
      <c r="K20" s="85" t="s">
        <v>122</v>
      </c>
      <c r="L20" s="86"/>
      <c r="M20" s="86"/>
      <c r="N20" s="86"/>
      <c r="O20" s="86"/>
      <c r="P20" s="27"/>
    </row>
    <row r="21" spans="1:16" s="13" customFormat="1" ht="15.75">
      <c r="A21" s="14"/>
      <c r="B21" s="37"/>
      <c r="C21" s="12"/>
      <c r="D21" s="26"/>
      <c r="E21" s="70">
        <v>1</v>
      </c>
      <c r="F21" s="16"/>
      <c r="G21" s="38">
        <v>3</v>
      </c>
      <c r="H21" s="16"/>
      <c r="I21" s="16"/>
      <c r="J21" s="18"/>
      <c r="K21" s="70">
        <v>2</v>
      </c>
      <c r="L21" s="16"/>
      <c r="M21" s="38">
        <v>4</v>
      </c>
      <c r="N21" s="16"/>
      <c r="O21" s="16"/>
      <c r="P21" s="18"/>
    </row>
    <row r="22" spans="1:16" s="13" customFormat="1" ht="78.75" customHeight="1">
      <c r="A22" s="14"/>
      <c r="B22" s="39" t="s">
        <v>4</v>
      </c>
      <c r="C22" s="39"/>
      <c r="D22" s="39"/>
      <c r="E22" s="87" t="s">
        <v>1</v>
      </c>
      <c r="F22" s="88"/>
      <c r="G22" s="88" t="s">
        <v>2</v>
      </c>
      <c r="H22" s="88"/>
      <c r="I22" s="89" t="s">
        <v>133</v>
      </c>
      <c r="J22" s="90"/>
      <c r="K22" s="87" t="s">
        <v>1</v>
      </c>
      <c r="L22" s="88"/>
      <c r="M22" s="88" t="s">
        <v>2</v>
      </c>
      <c r="N22" s="88"/>
      <c r="O22" s="89" t="s">
        <v>133</v>
      </c>
      <c r="P22" s="90"/>
    </row>
    <row r="23" spans="1:16" s="13" customFormat="1" ht="6" customHeight="1">
      <c r="A23" s="14"/>
      <c r="B23" s="40"/>
      <c r="C23" s="41"/>
      <c r="D23" s="40"/>
      <c r="E23" s="71"/>
      <c r="F23" s="42"/>
      <c r="G23" s="42"/>
      <c r="H23" s="42"/>
      <c r="I23" s="42"/>
      <c r="J23" s="72"/>
      <c r="K23" s="71"/>
      <c r="L23" s="42"/>
      <c r="M23" s="42"/>
      <c r="N23" s="42"/>
      <c r="O23" s="40"/>
      <c r="P23" s="72"/>
    </row>
    <row r="24" spans="1:17" s="13" customFormat="1" ht="20.25">
      <c r="A24" s="83"/>
      <c r="B24" s="56"/>
      <c r="C24" s="57"/>
      <c r="D24" s="56"/>
      <c r="E24" s="73"/>
      <c r="F24" s="58"/>
      <c r="G24" s="58"/>
      <c r="H24" s="58"/>
      <c r="I24" s="58"/>
      <c r="J24" s="74"/>
      <c r="K24" s="73"/>
      <c r="L24" s="58"/>
      <c r="M24" s="58"/>
      <c r="N24" s="58"/>
      <c r="O24" s="56"/>
      <c r="P24" s="58"/>
      <c r="Q24" s="82"/>
    </row>
    <row r="25" spans="1:17" s="36" customFormat="1" ht="18.75" customHeight="1">
      <c r="A25" s="84"/>
      <c r="B25" s="48" t="s">
        <v>6</v>
      </c>
      <c r="C25" s="41"/>
      <c r="D25" s="49"/>
      <c r="E25" s="75">
        <f>'Rapport dynamique complet'!D14</f>
        <v>3</v>
      </c>
      <c r="F25" s="50" t="s">
        <v>124</v>
      </c>
      <c r="G25" s="47">
        <f>'Rapport dynamique complet'!F14</f>
        <v>3</v>
      </c>
      <c r="H25" s="50" t="s">
        <v>124</v>
      </c>
      <c r="I25" s="44">
        <f>G25-E25</f>
        <v>0</v>
      </c>
      <c r="J25" s="76" t="s">
        <v>124</v>
      </c>
      <c r="K25" s="75">
        <f>'Rapport dynamique complet'!E14</f>
        <v>3</v>
      </c>
      <c r="L25" s="50" t="s">
        <v>124</v>
      </c>
      <c r="M25" s="47">
        <f>'Rapport dynamique complet'!G14</f>
        <v>3</v>
      </c>
      <c r="N25" s="50" t="s">
        <v>124</v>
      </c>
      <c r="O25" s="44">
        <f>M25-K25</f>
        <v>0</v>
      </c>
      <c r="P25" s="51" t="s">
        <v>124</v>
      </c>
      <c r="Q25" s="61"/>
    </row>
    <row r="26" spans="1:17" s="36" customFormat="1" ht="18.75" customHeight="1" hidden="1">
      <c r="A26" s="84"/>
      <c r="B26" s="48" t="s">
        <v>8</v>
      </c>
      <c r="C26" s="41"/>
      <c r="D26" s="49"/>
      <c r="E26" s="75">
        <f>'Rapport dynamique complet'!D15</f>
        <v>-6.8</v>
      </c>
      <c r="F26" s="50" t="s">
        <v>9</v>
      </c>
      <c r="G26" s="47">
        <f>'Rapport dynamique complet'!F15</f>
        <v>-6.7</v>
      </c>
      <c r="H26" s="50" t="s">
        <v>9</v>
      </c>
      <c r="I26" s="43"/>
      <c r="J26" s="77"/>
      <c r="K26" s="75">
        <f>'Rapport dynamique complet'!E15</f>
        <v>-6.8</v>
      </c>
      <c r="L26" s="50" t="s">
        <v>9</v>
      </c>
      <c r="M26" s="47">
        <f>'Rapport dynamique complet'!G15</f>
        <v>-6.7</v>
      </c>
      <c r="N26" s="50" t="s">
        <v>9</v>
      </c>
      <c r="O26" s="43"/>
      <c r="P26" s="43"/>
      <c r="Q26" s="61"/>
    </row>
    <row r="27" spans="1:17" s="36" customFormat="1" ht="18.75" customHeight="1" hidden="1">
      <c r="A27" s="84"/>
      <c r="B27" s="48" t="s">
        <v>10</v>
      </c>
      <c r="C27" s="41"/>
      <c r="D27" s="49"/>
      <c r="E27" s="75">
        <f>'Rapport dynamique complet'!D16</f>
        <v>-88.9</v>
      </c>
      <c r="F27" s="50" t="s">
        <v>9</v>
      </c>
      <c r="G27" s="47">
        <f>'Rapport dynamique complet'!F16</f>
        <v>-89.1</v>
      </c>
      <c r="H27" s="50" t="s">
        <v>9</v>
      </c>
      <c r="I27" s="43"/>
      <c r="J27" s="77"/>
      <c r="K27" s="75">
        <f>'Rapport dynamique complet'!E16</f>
        <v>-88.8</v>
      </c>
      <c r="L27" s="50" t="s">
        <v>9</v>
      </c>
      <c r="M27" s="47">
        <f>'Rapport dynamique complet'!G16</f>
        <v>-89.1</v>
      </c>
      <c r="N27" s="50" t="s">
        <v>9</v>
      </c>
      <c r="O27" s="43"/>
      <c r="P27" s="43"/>
      <c r="Q27" s="61"/>
    </row>
    <row r="28" spans="1:17" s="36" customFormat="1" ht="18.75" customHeight="1" hidden="1">
      <c r="A28" s="84"/>
      <c r="B28" s="48" t="s">
        <v>11</v>
      </c>
      <c r="C28" s="41"/>
      <c r="D28" s="49"/>
      <c r="E28" s="75">
        <f>'Rapport dynamique complet'!D17</f>
        <v>9.87</v>
      </c>
      <c r="F28" s="50" t="s">
        <v>125</v>
      </c>
      <c r="G28" s="47">
        <f>'Rapport dynamique complet'!F17</f>
        <v>9.81</v>
      </c>
      <c r="H28" s="50" t="s">
        <v>125</v>
      </c>
      <c r="I28" s="44">
        <f>G28-E28</f>
        <v>-0.05999999999999872</v>
      </c>
      <c r="J28" s="78" t="s">
        <v>125</v>
      </c>
      <c r="K28" s="75">
        <f>'Rapport dynamique complet'!E17</f>
        <v>4.46</v>
      </c>
      <c r="L28" s="50" t="s">
        <v>125</v>
      </c>
      <c r="M28" s="47">
        <f>'Rapport dynamique complet'!G17</f>
        <v>4.42</v>
      </c>
      <c r="N28" s="50" t="s">
        <v>125</v>
      </c>
      <c r="O28" s="44">
        <f>M28-K28</f>
        <v>-0.040000000000000036</v>
      </c>
      <c r="P28" s="45" t="s">
        <v>125</v>
      </c>
      <c r="Q28" s="61"/>
    </row>
    <row r="29" spans="1:17" s="36" customFormat="1" ht="18.75" customHeight="1">
      <c r="A29" s="84"/>
      <c r="B29" s="48" t="s">
        <v>13</v>
      </c>
      <c r="C29" s="41"/>
      <c r="D29" s="49"/>
      <c r="E29" s="75">
        <f>'Rapport dynamique complet'!D18</f>
        <v>134.9</v>
      </c>
      <c r="F29" s="50" t="s">
        <v>126</v>
      </c>
      <c r="G29" s="47">
        <f>'Rapport dynamique complet'!F18</f>
        <v>67.5</v>
      </c>
      <c r="H29" s="50" t="s">
        <v>126</v>
      </c>
      <c r="I29" s="46">
        <f>-(1-G29/E29)*100</f>
        <v>-49.96293550778355</v>
      </c>
      <c r="J29" s="78" t="s">
        <v>130</v>
      </c>
      <c r="K29" s="75">
        <f>'Rapport dynamique complet'!E18</f>
        <v>94.4</v>
      </c>
      <c r="L29" s="50" t="s">
        <v>126</v>
      </c>
      <c r="M29" s="47">
        <f>'Rapport dynamique complet'!G18</f>
        <v>47.1</v>
      </c>
      <c r="N29" s="50" t="s">
        <v>126</v>
      </c>
      <c r="O29" s="46">
        <f>-(1-M29/K29)*100</f>
        <v>-50.105932203389834</v>
      </c>
      <c r="P29" s="45" t="s">
        <v>130</v>
      </c>
      <c r="Q29" s="61"/>
    </row>
    <row r="30" spans="1:17" s="36" customFormat="1" ht="18.75" customHeight="1">
      <c r="A30" s="84"/>
      <c r="B30" s="48" t="s">
        <v>15</v>
      </c>
      <c r="C30" s="41"/>
      <c r="D30" s="49"/>
      <c r="E30" s="75">
        <f>'Rapport dynamique complet'!D19</f>
        <v>-70.9</v>
      </c>
      <c r="F30" s="50" t="s">
        <v>126</v>
      </c>
      <c r="G30" s="47">
        <f>'Rapport dynamique complet'!F19</f>
        <v>-66.9</v>
      </c>
      <c r="H30" s="50" t="s">
        <v>126</v>
      </c>
      <c r="I30" s="46">
        <f aca="true" t="shared" si="0" ref="I30:I35">-(1-G30/E30)*100</f>
        <v>-5.641748942172075</v>
      </c>
      <c r="J30" s="78" t="s">
        <v>130</v>
      </c>
      <c r="K30" s="75">
        <f>'Rapport dynamique complet'!E19</f>
        <v>-56</v>
      </c>
      <c r="L30" s="50" t="s">
        <v>126</v>
      </c>
      <c r="M30" s="47">
        <f>'Rapport dynamique complet'!G19</f>
        <v>-50.7</v>
      </c>
      <c r="N30" s="50" t="s">
        <v>126</v>
      </c>
      <c r="O30" s="46">
        <f aca="true" t="shared" si="1" ref="O30:O35">-(1-M30/K30)*100</f>
        <v>-9.464285714285714</v>
      </c>
      <c r="P30" s="45" t="s">
        <v>130</v>
      </c>
      <c r="Q30" s="61"/>
    </row>
    <row r="31" spans="1:17" s="36" customFormat="1" ht="18.75" customHeight="1" hidden="1">
      <c r="A31" s="84"/>
      <c r="B31" s="48" t="s">
        <v>16</v>
      </c>
      <c r="C31" s="41"/>
      <c r="D31" s="49"/>
      <c r="E31" s="75">
        <f>'Rapport dynamique complet'!D20</f>
        <v>129.8</v>
      </c>
      <c r="F31" s="50" t="s">
        <v>14</v>
      </c>
      <c r="G31" s="47">
        <f>'Rapport dynamique complet'!F20</f>
        <v>64.1</v>
      </c>
      <c r="H31" s="50" t="s">
        <v>14</v>
      </c>
      <c r="I31" s="46">
        <f t="shared" si="0"/>
        <v>-50.616332819722665</v>
      </c>
      <c r="J31" s="78" t="s">
        <v>130</v>
      </c>
      <c r="K31" s="75">
        <f>'Rapport dynamique complet'!E20</f>
        <v>93.9</v>
      </c>
      <c r="L31" s="50" t="s">
        <v>14</v>
      </c>
      <c r="M31" s="47">
        <f>'Rapport dynamique complet'!G20</f>
        <v>46.2</v>
      </c>
      <c r="N31" s="50" t="s">
        <v>14</v>
      </c>
      <c r="O31" s="46">
        <f t="shared" si="1"/>
        <v>-50.798722044728436</v>
      </c>
      <c r="P31" s="45" t="s">
        <v>130</v>
      </c>
      <c r="Q31" s="61"/>
    </row>
    <row r="32" spans="1:17" s="36" customFormat="1" ht="18.75" customHeight="1" hidden="1">
      <c r="A32" s="84"/>
      <c r="B32" s="48" t="s">
        <v>17</v>
      </c>
      <c r="C32" s="41"/>
      <c r="D32" s="49"/>
      <c r="E32" s="75">
        <f>'Rapport dynamique complet'!D21</f>
        <v>-69.9</v>
      </c>
      <c r="F32" s="50" t="s">
        <v>14</v>
      </c>
      <c r="G32" s="47">
        <f>'Rapport dynamique complet'!F21</f>
        <v>-65.3</v>
      </c>
      <c r="H32" s="50" t="s">
        <v>14</v>
      </c>
      <c r="I32" s="46">
        <f t="shared" si="0"/>
        <v>-6.580829756795437</v>
      </c>
      <c r="J32" s="78" t="s">
        <v>130</v>
      </c>
      <c r="K32" s="75">
        <f>'Rapport dynamique complet'!E21</f>
        <v>-53.9</v>
      </c>
      <c r="L32" s="50" t="s">
        <v>14</v>
      </c>
      <c r="M32" s="47">
        <f>'Rapport dynamique complet'!G21</f>
        <v>-48</v>
      </c>
      <c r="N32" s="50" t="s">
        <v>14</v>
      </c>
      <c r="O32" s="46">
        <f t="shared" si="1"/>
        <v>-10.946196660482377</v>
      </c>
      <c r="P32" s="45" t="s">
        <v>130</v>
      </c>
      <c r="Q32" s="61"/>
    </row>
    <row r="33" spans="1:17" s="36" customFormat="1" ht="18.75" customHeight="1" hidden="1">
      <c r="A33" s="84"/>
      <c r="B33" s="48" t="s">
        <v>18</v>
      </c>
      <c r="C33" s="41"/>
      <c r="D33" s="49"/>
      <c r="E33" s="75">
        <f>'Rapport dynamique complet'!D22</f>
        <v>53.9</v>
      </c>
      <c r="F33" s="50" t="s">
        <v>19</v>
      </c>
      <c r="G33" s="47">
        <f>'Rapport dynamique complet'!F22</f>
        <v>101.8</v>
      </c>
      <c r="H33" s="50" t="s">
        <v>19</v>
      </c>
      <c r="I33" s="46">
        <f t="shared" si="0"/>
        <v>88.8682745825603</v>
      </c>
      <c r="J33" s="78" t="s">
        <v>130</v>
      </c>
      <c r="K33" s="75">
        <f>'Rapport dynamique complet'!E22</f>
        <v>57.4</v>
      </c>
      <c r="L33" s="50" t="s">
        <v>19</v>
      </c>
      <c r="M33" s="47">
        <f>'Rapport dynamique complet'!G22</f>
        <v>103.8</v>
      </c>
      <c r="N33" s="50" t="s">
        <v>19</v>
      </c>
      <c r="O33" s="46">
        <f t="shared" si="1"/>
        <v>80.8362369337979</v>
      </c>
      <c r="P33" s="45" t="s">
        <v>130</v>
      </c>
      <c r="Q33" s="61"/>
    </row>
    <row r="34" spans="1:17" s="36" customFormat="1" ht="18.75" customHeight="1">
      <c r="A34" s="84"/>
      <c r="B34" s="48" t="s">
        <v>20</v>
      </c>
      <c r="C34" s="41"/>
      <c r="D34" s="49"/>
      <c r="E34" s="75">
        <f>'Rapport dynamique complet'!D23</f>
        <v>1.91</v>
      </c>
      <c r="F34" s="50" t="s">
        <v>127</v>
      </c>
      <c r="G34" s="47">
        <f>'Rapport dynamique complet'!F23</f>
        <v>0.94</v>
      </c>
      <c r="H34" s="50" t="s">
        <v>127</v>
      </c>
      <c r="I34" s="46">
        <f t="shared" si="0"/>
        <v>-50.78534031413613</v>
      </c>
      <c r="J34" s="78" t="s">
        <v>130</v>
      </c>
      <c r="K34" s="75">
        <f>'Rapport dynamique complet'!E23</f>
        <v>1.38</v>
      </c>
      <c r="L34" s="50" t="s">
        <v>127</v>
      </c>
      <c r="M34" s="47">
        <f>'Rapport dynamique complet'!G23</f>
        <v>0.68</v>
      </c>
      <c r="N34" s="50" t="s">
        <v>127</v>
      </c>
      <c r="O34" s="46">
        <f t="shared" si="1"/>
        <v>-50.724637681159415</v>
      </c>
      <c r="P34" s="45" t="s">
        <v>130</v>
      </c>
      <c r="Q34" s="61"/>
    </row>
    <row r="35" spans="1:17" s="36" customFormat="1" ht="18.75" customHeight="1">
      <c r="A35" s="84"/>
      <c r="B35" s="48" t="s">
        <v>22</v>
      </c>
      <c r="C35" s="41"/>
      <c r="D35" s="49"/>
      <c r="E35" s="75">
        <f>'Rapport dynamique complet'!D24</f>
        <v>-1.03</v>
      </c>
      <c r="F35" s="50" t="s">
        <v>127</v>
      </c>
      <c r="G35" s="47">
        <f>'Rapport dynamique complet'!F24</f>
        <v>-0.96</v>
      </c>
      <c r="H35" s="50" t="s">
        <v>127</v>
      </c>
      <c r="I35" s="46">
        <f t="shared" si="0"/>
        <v>-6.796116504854377</v>
      </c>
      <c r="J35" s="78" t="s">
        <v>130</v>
      </c>
      <c r="K35" s="75">
        <f>'Rapport dynamique complet'!E24</f>
        <v>-0.79</v>
      </c>
      <c r="L35" s="50" t="s">
        <v>127</v>
      </c>
      <c r="M35" s="47">
        <f>'Rapport dynamique complet'!G24</f>
        <v>-0.71</v>
      </c>
      <c r="N35" s="50" t="s">
        <v>127</v>
      </c>
      <c r="O35" s="46">
        <f t="shared" si="1"/>
        <v>-10.126582278481022</v>
      </c>
      <c r="P35" s="45" t="s">
        <v>130</v>
      </c>
      <c r="Q35" s="61"/>
    </row>
    <row r="36" spans="1:17" s="36" customFormat="1" ht="18.75" customHeight="1" hidden="1">
      <c r="A36" s="84"/>
      <c r="B36" s="48" t="s">
        <v>23</v>
      </c>
      <c r="C36" s="41"/>
      <c r="D36" s="49"/>
      <c r="E36" s="75">
        <f>'Rapport dynamique complet'!D25</f>
        <v>0.48</v>
      </c>
      <c r="F36" s="50" t="s">
        <v>125</v>
      </c>
      <c r="G36" s="47">
        <f>'Rapport dynamique complet'!F25</f>
        <v>0.9</v>
      </c>
      <c r="H36" s="50" t="s">
        <v>125</v>
      </c>
      <c r="I36" s="44">
        <f>G36-E36</f>
        <v>0.42000000000000004</v>
      </c>
      <c r="J36" s="78" t="s">
        <v>125</v>
      </c>
      <c r="K36" s="75">
        <f>'Rapport dynamique complet'!E25</f>
        <v>0.18</v>
      </c>
      <c r="L36" s="50" t="s">
        <v>125</v>
      </c>
      <c r="M36" s="47">
        <f>'Rapport dynamique complet'!G25</f>
        <v>0.29</v>
      </c>
      <c r="N36" s="50" t="s">
        <v>125</v>
      </c>
      <c r="O36" s="44">
        <f>M36-K36</f>
        <v>0.10999999999999999</v>
      </c>
      <c r="P36" s="45" t="s">
        <v>125</v>
      </c>
      <c r="Q36" s="61"/>
    </row>
    <row r="37" spans="1:17" s="36" customFormat="1" ht="18.75" customHeight="1" hidden="1">
      <c r="A37" s="84"/>
      <c r="B37" s="48" t="s">
        <v>24</v>
      </c>
      <c r="C37" s="41"/>
      <c r="D37" s="49"/>
      <c r="E37" s="75">
        <f>'Rapport dynamique complet'!D26</f>
        <v>0.39</v>
      </c>
      <c r="F37" s="50" t="s">
        <v>125</v>
      </c>
      <c r="G37" s="47">
        <f>'Rapport dynamique complet'!F26</f>
        <v>0.54</v>
      </c>
      <c r="H37" s="50" t="s">
        <v>125</v>
      </c>
      <c r="I37" s="44">
        <f>G37-E37</f>
        <v>0.15000000000000002</v>
      </c>
      <c r="J37" s="78" t="s">
        <v>125</v>
      </c>
      <c r="K37" s="75">
        <f>'Rapport dynamique complet'!E26</f>
        <v>0.2</v>
      </c>
      <c r="L37" s="50" t="s">
        <v>125</v>
      </c>
      <c r="M37" s="47">
        <f>'Rapport dynamique complet'!G26</f>
        <v>0.17</v>
      </c>
      <c r="N37" s="50" t="s">
        <v>125</v>
      </c>
      <c r="O37" s="44">
        <f>M37-K37</f>
        <v>-0.03</v>
      </c>
      <c r="P37" s="45" t="s">
        <v>125</v>
      </c>
      <c r="Q37" s="61"/>
    </row>
    <row r="38" spans="1:17" s="36" customFormat="1" ht="18.75" customHeight="1">
      <c r="A38" s="84"/>
      <c r="B38" s="48" t="s">
        <v>25</v>
      </c>
      <c r="C38" s="41"/>
      <c r="D38" s="49"/>
      <c r="E38" s="75">
        <f>'Rapport dynamique complet'!D27</f>
        <v>-63.2</v>
      </c>
      <c r="F38" s="50" t="s">
        <v>128</v>
      </c>
      <c r="G38" s="47">
        <f>'Rapport dynamique complet'!F27</f>
        <v>-38.8</v>
      </c>
      <c r="H38" s="50" t="s">
        <v>128</v>
      </c>
      <c r="I38" s="44">
        <f>ABS(G38-E38)</f>
        <v>24.400000000000006</v>
      </c>
      <c r="J38" s="78" t="s">
        <v>128</v>
      </c>
      <c r="K38" s="75">
        <f>'Rapport dynamique complet'!E27</f>
        <v>-68</v>
      </c>
      <c r="L38" s="50" t="s">
        <v>128</v>
      </c>
      <c r="M38" s="47">
        <f>'Rapport dynamique complet'!G27</f>
        <v>-49.2</v>
      </c>
      <c r="N38" s="50" t="s">
        <v>128</v>
      </c>
      <c r="O38" s="44">
        <f>ABS(M38-K38)</f>
        <v>18.799999999999997</v>
      </c>
      <c r="P38" s="45" t="s">
        <v>128</v>
      </c>
      <c r="Q38" s="61"/>
    </row>
    <row r="39" spans="1:17" s="36" customFormat="1" ht="18.75" customHeight="1">
      <c r="A39" s="84"/>
      <c r="B39" s="48" t="s">
        <v>26</v>
      </c>
      <c r="C39" s="41"/>
      <c r="D39" s="49"/>
      <c r="E39" s="75">
        <f>'Rapport dynamique complet'!D28</f>
        <v>-26.8</v>
      </c>
      <c r="F39" s="50" t="s">
        <v>128</v>
      </c>
      <c r="G39" s="47">
        <f>'Rapport dynamique complet'!F28</f>
        <v>-35.5</v>
      </c>
      <c r="H39" s="50" t="s">
        <v>128</v>
      </c>
      <c r="I39" s="44">
        <f>ABS(G39-E39)</f>
        <v>8.7</v>
      </c>
      <c r="J39" s="78" t="s">
        <v>128</v>
      </c>
      <c r="K39" s="75">
        <f>'Rapport dynamique complet'!E28</f>
        <v>-31.4</v>
      </c>
      <c r="L39" s="50" t="s">
        <v>128</v>
      </c>
      <c r="M39" s="47">
        <f>'Rapport dynamique complet'!G28</f>
        <v>-25.2</v>
      </c>
      <c r="N39" s="50" t="s">
        <v>128</v>
      </c>
      <c r="O39" s="44">
        <f>ABS(M39-K39)</f>
        <v>6.199999999999999</v>
      </c>
      <c r="P39" s="45" t="s">
        <v>128</v>
      </c>
      <c r="Q39" s="61"/>
    </row>
    <row r="40" spans="1:17" s="36" customFormat="1" ht="18.75" customHeight="1" hidden="1">
      <c r="A40" s="84"/>
      <c r="B40" s="48" t="s">
        <v>27</v>
      </c>
      <c r="C40" s="41"/>
      <c r="D40" s="49"/>
      <c r="E40" s="75">
        <f>'Rapport dynamique complet'!D29</f>
        <v>104.6</v>
      </c>
      <c r="F40" s="50" t="s">
        <v>14</v>
      </c>
      <c r="G40" s="47">
        <f>'Rapport dynamique complet'!F29</f>
        <v>45.8</v>
      </c>
      <c r="H40" s="50" t="s">
        <v>14</v>
      </c>
      <c r="I40" s="44"/>
      <c r="J40" s="78"/>
      <c r="K40" s="75">
        <f>'Rapport dynamique complet'!E29</f>
        <v>93.6</v>
      </c>
      <c r="L40" s="50" t="s">
        <v>14</v>
      </c>
      <c r="M40" s="47">
        <f>'Rapport dynamique complet'!G29</f>
        <v>44.6</v>
      </c>
      <c r="N40" s="50" t="s">
        <v>14</v>
      </c>
      <c r="O40" s="44"/>
      <c r="P40" s="45"/>
      <c r="Q40" s="61"/>
    </row>
    <row r="41" spans="1:17" s="36" customFormat="1" ht="18.75" customHeight="1" hidden="1">
      <c r="A41" s="84"/>
      <c r="B41" s="48" t="s">
        <v>28</v>
      </c>
      <c r="C41" s="41"/>
      <c r="D41" s="49"/>
      <c r="E41" s="75">
        <f>'Rapport dynamique complet'!D30</f>
        <v>-62.7</v>
      </c>
      <c r="F41" s="50" t="s">
        <v>14</v>
      </c>
      <c r="G41" s="47">
        <f>'Rapport dynamique complet'!F30</f>
        <v>-55.8</v>
      </c>
      <c r="H41" s="50" t="s">
        <v>14</v>
      </c>
      <c r="I41" s="44"/>
      <c r="J41" s="78"/>
      <c r="K41" s="75">
        <f>'Rapport dynamique complet'!E30</f>
        <v>-53.7</v>
      </c>
      <c r="L41" s="50" t="s">
        <v>14</v>
      </c>
      <c r="M41" s="47">
        <f>'Rapport dynamique complet'!G30</f>
        <v>-47.5</v>
      </c>
      <c r="N41" s="50" t="s">
        <v>14</v>
      </c>
      <c r="O41" s="44"/>
      <c r="P41" s="45"/>
      <c r="Q41" s="61"/>
    </row>
    <row r="42" spans="1:17" s="36" customFormat="1" ht="18.75" customHeight="1" hidden="1">
      <c r="A42" s="84"/>
      <c r="B42" s="48" t="s">
        <v>29</v>
      </c>
      <c r="C42" s="41"/>
      <c r="D42" s="49"/>
      <c r="E42" s="75">
        <f>'Rapport dynamique complet'!D31</f>
        <v>86.3</v>
      </c>
      <c r="F42" s="50" t="s">
        <v>14</v>
      </c>
      <c r="G42" s="47">
        <f>'Rapport dynamique complet'!F31</f>
        <v>60.3</v>
      </c>
      <c r="H42" s="50" t="s">
        <v>14</v>
      </c>
      <c r="I42" s="44"/>
      <c r="J42" s="78"/>
      <c r="K42" s="75">
        <f>'Rapport dynamique complet'!E31</f>
        <v>72.1</v>
      </c>
      <c r="L42" s="50" t="s">
        <v>14</v>
      </c>
      <c r="M42" s="47">
        <f>'Rapport dynamique complet'!G31</f>
        <v>42</v>
      </c>
      <c r="N42" s="50" t="s">
        <v>14</v>
      </c>
      <c r="O42" s="44"/>
      <c r="P42" s="45"/>
      <c r="Q42" s="61"/>
    </row>
    <row r="43" spans="1:17" s="36" customFormat="1" ht="18.75" customHeight="1" hidden="1">
      <c r="A43" s="84"/>
      <c r="B43" s="48" t="s">
        <v>30</v>
      </c>
      <c r="C43" s="41"/>
      <c r="D43" s="49"/>
      <c r="E43" s="75">
        <f>'Rapport dynamique complet'!D32</f>
        <v>-69.5</v>
      </c>
      <c r="F43" s="50" t="s">
        <v>14</v>
      </c>
      <c r="G43" s="47">
        <f>'Rapport dynamique complet'!F32</f>
        <v>-63.6</v>
      </c>
      <c r="H43" s="50" t="s">
        <v>14</v>
      </c>
      <c r="I43" s="44"/>
      <c r="J43" s="78"/>
      <c r="K43" s="75">
        <f>'Rapport dynamique complet'!E32</f>
        <v>-53.7</v>
      </c>
      <c r="L43" s="50" t="s">
        <v>14</v>
      </c>
      <c r="M43" s="47">
        <f>'Rapport dynamique complet'!G32</f>
        <v>-47.6</v>
      </c>
      <c r="N43" s="50" t="s">
        <v>14</v>
      </c>
      <c r="O43" s="44"/>
      <c r="P43" s="45"/>
      <c r="Q43" s="61"/>
    </row>
    <row r="44" spans="1:17" s="36" customFormat="1" ht="18.75" customHeight="1" hidden="1">
      <c r="A44" s="84"/>
      <c r="B44" s="48" t="s">
        <v>31</v>
      </c>
      <c r="C44" s="41"/>
      <c r="D44" s="49"/>
      <c r="E44" s="75">
        <f>'Rapport dynamique complet'!D33</f>
        <v>141.5</v>
      </c>
      <c r="F44" s="50" t="s">
        <v>129</v>
      </c>
      <c r="G44" s="47">
        <f>'Rapport dynamique complet'!F33</f>
        <v>71</v>
      </c>
      <c r="H44" s="50" t="s">
        <v>129</v>
      </c>
      <c r="I44" s="46">
        <f aca="true" t="shared" si="2" ref="I44:I58">-(1-G44/E44)*100</f>
        <v>-49.82332155477032</v>
      </c>
      <c r="J44" s="78" t="s">
        <v>130</v>
      </c>
      <c r="K44" s="75">
        <f>'Rapport dynamique complet'!E33</f>
        <v>292.7</v>
      </c>
      <c r="L44" s="50" t="s">
        <v>129</v>
      </c>
      <c r="M44" s="47">
        <f>'Rapport dynamique complet'!G33</f>
        <v>148</v>
      </c>
      <c r="N44" s="50" t="s">
        <v>129</v>
      </c>
      <c r="O44" s="46">
        <f aca="true" t="shared" si="3" ref="O44:O58">-(1-M44/K44)*100</f>
        <v>-49.436282883498464</v>
      </c>
      <c r="P44" s="45" t="s">
        <v>130</v>
      </c>
      <c r="Q44" s="61"/>
    </row>
    <row r="45" spans="1:17" s="36" customFormat="1" ht="18.75" customHeight="1" hidden="1">
      <c r="A45" s="84"/>
      <c r="B45" s="48" t="s">
        <v>33</v>
      </c>
      <c r="C45" s="41"/>
      <c r="D45" s="49"/>
      <c r="E45" s="75">
        <f>'Rapport dynamique complet'!D34</f>
        <v>74.2</v>
      </c>
      <c r="F45" s="50" t="s">
        <v>129</v>
      </c>
      <c r="G45" s="47">
        <f>'Rapport dynamique complet'!F34</f>
        <v>70.2</v>
      </c>
      <c r="H45" s="50" t="s">
        <v>129</v>
      </c>
      <c r="I45" s="46">
        <f t="shared" si="2"/>
        <v>-5.39083557951483</v>
      </c>
      <c r="J45" s="78" t="s">
        <v>130</v>
      </c>
      <c r="K45" s="75">
        <f>'Rapport dynamique complet'!E34</f>
        <v>173</v>
      </c>
      <c r="L45" s="50" t="s">
        <v>129</v>
      </c>
      <c r="M45" s="47">
        <f>'Rapport dynamique complet'!G34</f>
        <v>154.9</v>
      </c>
      <c r="N45" s="50" t="s">
        <v>129</v>
      </c>
      <c r="O45" s="46">
        <f t="shared" si="3"/>
        <v>-10.462427745664737</v>
      </c>
      <c r="P45" s="45" t="s">
        <v>130</v>
      </c>
      <c r="Q45" s="61"/>
    </row>
    <row r="46" spans="1:17" s="36" customFormat="1" ht="18.75" customHeight="1" hidden="1">
      <c r="A46" s="84"/>
      <c r="B46" s="48" t="s">
        <v>34</v>
      </c>
      <c r="C46" s="41"/>
      <c r="D46" s="49"/>
      <c r="E46" s="75">
        <f>'Rapport dynamique complet'!D35</f>
        <v>136.2</v>
      </c>
      <c r="F46" s="50" t="s">
        <v>32</v>
      </c>
      <c r="G46" s="47">
        <f>'Rapport dynamique complet'!F35</f>
        <v>67.7</v>
      </c>
      <c r="H46" s="50" t="s">
        <v>32</v>
      </c>
      <c r="I46" s="46">
        <f t="shared" si="2"/>
        <v>-50.29368575624081</v>
      </c>
      <c r="J46" s="78" t="s">
        <v>130</v>
      </c>
      <c r="K46" s="75">
        <f>'Rapport dynamique complet'!E35</f>
        <v>291</v>
      </c>
      <c r="L46" s="50" t="s">
        <v>32</v>
      </c>
      <c r="M46" s="47">
        <f>'Rapport dynamique complet'!G35</f>
        <v>145.1</v>
      </c>
      <c r="N46" s="50" t="s">
        <v>32</v>
      </c>
      <c r="O46" s="46">
        <f t="shared" si="3"/>
        <v>-50.13745704467354</v>
      </c>
      <c r="P46" s="45" t="s">
        <v>130</v>
      </c>
      <c r="Q46" s="61"/>
    </row>
    <row r="47" spans="1:17" s="36" customFormat="1" ht="18.75" customHeight="1" hidden="1">
      <c r="A47" s="84"/>
      <c r="B47" s="48" t="s">
        <v>35</v>
      </c>
      <c r="C47" s="41"/>
      <c r="D47" s="49"/>
      <c r="E47" s="75">
        <f>'Rapport dynamique complet'!D36</f>
        <v>73.2</v>
      </c>
      <c r="F47" s="50" t="s">
        <v>32</v>
      </c>
      <c r="G47" s="47">
        <f>'Rapport dynamique complet'!F36</f>
        <v>68.5</v>
      </c>
      <c r="H47" s="50" t="s">
        <v>32</v>
      </c>
      <c r="I47" s="46">
        <f t="shared" si="2"/>
        <v>-6.420765027322406</v>
      </c>
      <c r="J47" s="78" t="s">
        <v>130</v>
      </c>
      <c r="K47" s="75">
        <f>'Rapport dynamique complet'!E36</f>
        <v>167.8</v>
      </c>
      <c r="L47" s="50" t="s">
        <v>32</v>
      </c>
      <c r="M47" s="47">
        <f>'Rapport dynamique complet'!G36</f>
        <v>147.4</v>
      </c>
      <c r="N47" s="50" t="s">
        <v>32</v>
      </c>
      <c r="O47" s="46">
        <f t="shared" si="3"/>
        <v>-12.157330154946367</v>
      </c>
      <c r="P47" s="45" t="s">
        <v>130</v>
      </c>
      <c r="Q47" s="61"/>
    </row>
    <row r="48" spans="1:17" s="36" customFormat="1" ht="18.75" customHeight="1" hidden="1">
      <c r="A48" s="60"/>
      <c r="B48" s="48" t="s">
        <v>36</v>
      </c>
      <c r="C48" s="41"/>
      <c r="D48" s="49"/>
      <c r="E48" s="75">
        <f>'Rapport dynamique complet'!D37</f>
        <v>53.7</v>
      </c>
      <c r="F48" s="50" t="s">
        <v>19</v>
      </c>
      <c r="G48" s="47">
        <f>'Rapport dynamique complet'!F37</f>
        <v>101.1</v>
      </c>
      <c r="H48" s="50" t="s">
        <v>19</v>
      </c>
      <c r="I48" s="46">
        <f t="shared" si="2"/>
        <v>88.268156424581</v>
      </c>
      <c r="J48" s="78" t="s">
        <v>130</v>
      </c>
      <c r="K48" s="75">
        <f>'Rapport dynamique complet'!E37</f>
        <v>57.6</v>
      </c>
      <c r="L48" s="50" t="s">
        <v>19</v>
      </c>
      <c r="M48" s="47">
        <f>'Rapport dynamique complet'!G37</f>
        <v>101.6</v>
      </c>
      <c r="N48" s="50" t="s">
        <v>19</v>
      </c>
      <c r="O48" s="46">
        <f t="shared" si="3"/>
        <v>76.38888888888889</v>
      </c>
      <c r="P48" s="45" t="s">
        <v>130</v>
      </c>
      <c r="Q48" s="61"/>
    </row>
    <row r="49" spans="1:17" s="36" customFormat="1" ht="18.75" customHeight="1" hidden="1">
      <c r="A49" s="60"/>
      <c r="B49" s="48" t="s">
        <v>37</v>
      </c>
      <c r="C49" s="41"/>
      <c r="D49" s="49"/>
      <c r="E49" s="75">
        <f>'Rapport dynamique complet'!D38</f>
        <v>2</v>
      </c>
      <c r="F49" s="50" t="s">
        <v>38</v>
      </c>
      <c r="G49" s="47">
        <f>'Rapport dynamique complet'!F38</f>
        <v>1</v>
      </c>
      <c r="H49" s="50" t="s">
        <v>38</v>
      </c>
      <c r="I49" s="46">
        <f t="shared" si="2"/>
        <v>-50</v>
      </c>
      <c r="J49" s="78" t="s">
        <v>130</v>
      </c>
      <c r="K49" s="75">
        <f>'Rapport dynamique complet'!E38</f>
        <v>4.28</v>
      </c>
      <c r="L49" s="50" t="s">
        <v>38</v>
      </c>
      <c r="M49" s="47">
        <f>'Rapport dynamique complet'!G38</f>
        <v>2.13</v>
      </c>
      <c r="N49" s="50" t="s">
        <v>38</v>
      </c>
      <c r="O49" s="46">
        <f t="shared" si="3"/>
        <v>-50.23364485981309</v>
      </c>
      <c r="P49" s="45" t="s">
        <v>130</v>
      </c>
      <c r="Q49" s="61"/>
    </row>
    <row r="50" spans="1:17" s="36" customFormat="1" ht="18.75" customHeight="1" hidden="1">
      <c r="A50" s="60"/>
      <c r="B50" s="48" t="s">
        <v>39</v>
      </c>
      <c r="C50" s="41"/>
      <c r="D50" s="49"/>
      <c r="E50" s="75">
        <f>'Rapport dynamique complet'!D39</f>
        <v>1.08</v>
      </c>
      <c r="F50" s="50" t="s">
        <v>38</v>
      </c>
      <c r="G50" s="47">
        <f>'Rapport dynamique complet'!F39</f>
        <v>1.01</v>
      </c>
      <c r="H50" s="50" t="s">
        <v>38</v>
      </c>
      <c r="I50" s="46">
        <f t="shared" si="2"/>
        <v>-6.481481481481488</v>
      </c>
      <c r="J50" s="78" t="s">
        <v>130</v>
      </c>
      <c r="K50" s="75">
        <f>'Rapport dynamique complet'!E39</f>
        <v>2.47</v>
      </c>
      <c r="L50" s="50" t="s">
        <v>38</v>
      </c>
      <c r="M50" s="47">
        <f>'Rapport dynamique complet'!G39</f>
        <v>2.17</v>
      </c>
      <c r="N50" s="50" t="s">
        <v>38</v>
      </c>
      <c r="O50" s="46">
        <f t="shared" si="3"/>
        <v>-12.145748987854265</v>
      </c>
      <c r="P50" s="45" t="s">
        <v>130</v>
      </c>
      <c r="Q50" s="61"/>
    </row>
    <row r="51" spans="1:17" s="36" customFormat="1" ht="18.75" customHeight="1">
      <c r="A51" s="60"/>
      <c r="B51" s="48" t="s">
        <v>40</v>
      </c>
      <c r="C51" s="41"/>
      <c r="D51" s="49"/>
      <c r="E51" s="75">
        <f>'Rapport dynamique complet'!D40</f>
        <v>84.5</v>
      </c>
      <c r="F51" s="50" t="s">
        <v>129</v>
      </c>
      <c r="G51" s="47">
        <f>'Rapport dynamique complet'!F40</f>
        <v>46.5</v>
      </c>
      <c r="H51" s="50" t="s">
        <v>129</v>
      </c>
      <c r="I51" s="46">
        <f t="shared" si="2"/>
        <v>-44.97041420118343</v>
      </c>
      <c r="J51" s="78" t="s">
        <v>130</v>
      </c>
      <c r="K51" s="75">
        <f>'Rapport dynamique complet'!E40</f>
        <v>145.8</v>
      </c>
      <c r="L51" s="50" t="s">
        <v>129</v>
      </c>
      <c r="M51" s="47">
        <f>'Rapport dynamique complet'!G40</f>
        <v>77.7</v>
      </c>
      <c r="N51" s="50" t="s">
        <v>129</v>
      </c>
      <c r="O51" s="46">
        <f t="shared" si="3"/>
        <v>-46.70781893004116</v>
      </c>
      <c r="P51" s="45" t="s">
        <v>130</v>
      </c>
      <c r="Q51" s="61"/>
    </row>
    <row r="52" spans="1:17" s="36" customFormat="1" ht="18.75" customHeight="1">
      <c r="A52" s="60"/>
      <c r="B52" s="48" t="s">
        <v>41</v>
      </c>
      <c r="C52" s="41"/>
      <c r="D52" s="49"/>
      <c r="E52" s="75">
        <f>'Rapport dynamique complet'!D41</f>
        <v>50.7</v>
      </c>
      <c r="F52" s="50" t="s">
        <v>129</v>
      </c>
      <c r="G52" s="47">
        <f>'Rapport dynamique complet'!F41</f>
        <v>47</v>
      </c>
      <c r="H52" s="50" t="s">
        <v>129</v>
      </c>
      <c r="I52" s="46">
        <f t="shared" si="2"/>
        <v>-7.297830374753456</v>
      </c>
      <c r="J52" s="78" t="s">
        <v>130</v>
      </c>
      <c r="K52" s="75">
        <f>'Rapport dynamique complet'!E41</f>
        <v>89.5</v>
      </c>
      <c r="L52" s="50" t="s">
        <v>129</v>
      </c>
      <c r="M52" s="47">
        <f>'Rapport dynamique complet'!G41</f>
        <v>78.5</v>
      </c>
      <c r="N52" s="50" t="s">
        <v>129</v>
      </c>
      <c r="O52" s="46">
        <f t="shared" si="3"/>
        <v>-12.290502793296088</v>
      </c>
      <c r="P52" s="45" t="s">
        <v>130</v>
      </c>
      <c r="Q52" s="61"/>
    </row>
    <row r="53" spans="1:17" s="36" customFormat="1" ht="18.75" customHeight="1">
      <c r="A53" s="60"/>
      <c r="B53" s="48" t="s">
        <v>42</v>
      </c>
      <c r="C53" s="41"/>
      <c r="D53" s="49"/>
      <c r="E53" s="75">
        <f>'Rapport dynamique complet'!D42</f>
        <v>60</v>
      </c>
      <c r="F53" s="50" t="s">
        <v>130</v>
      </c>
      <c r="G53" s="47">
        <f>'Rapport dynamique complet'!F42</f>
        <v>101.2</v>
      </c>
      <c r="H53" s="50" t="s">
        <v>130</v>
      </c>
      <c r="I53" s="46">
        <f t="shared" si="2"/>
        <v>68.66666666666667</v>
      </c>
      <c r="J53" s="78" t="s">
        <v>130</v>
      </c>
      <c r="K53" s="75">
        <f>'Rapport dynamique complet'!E42</f>
        <v>61.4</v>
      </c>
      <c r="L53" s="50" t="s">
        <v>130</v>
      </c>
      <c r="M53" s="47">
        <f>'Rapport dynamique complet'!G42</f>
        <v>101</v>
      </c>
      <c r="N53" s="50" t="s">
        <v>130</v>
      </c>
      <c r="O53" s="46">
        <f t="shared" si="3"/>
        <v>64.49511400651467</v>
      </c>
      <c r="P53" s="45" t="s">
        <v>130</v>
      </c>
      <c r="Q53" s="61"/>
    </row>
    <row r="54" spans="1:17" s="36" customFormat="1" ht="18.75" customHeight="1">
      <c r="A54" s="60"/>
      <c r="B54" s="48" t="s">
        <v>43</v>
      </c>
      <c r="C54" s="41"/>
      <c r="D54" s="49"/>
      <c r="E54" s="75">
        <f>'Rapport dynamique complet'!D43</f>
        <v>1.24</v>
      </c>
      <c r="F54" s="50" t="s">
        <v>131</v>
      </c>
      <c r="G54" s="47">
        <f>'Rapport dynamique complet'!F43</f>
        <v>0.68</v>
      </c>
      <c r="H54" s="50" t="s">
        <v>131</v>
      </c>
      <c r="I54" s="46">
        <f t="shared" si="2"/>
        <v>-45.16129032258064</v>
      </c>
      <c r="J54" s="78" t="s">
        <v>130</v>
      </c>
      <c r="K54" s="75">
        <f>'Rapport dynamique complet'!E43</f>
        <v>2.14</v>
      </c>
      <c r="L54" s="50" t="s">
        <v>131</v>
      </c>
      <c r="M54" s="47">
        <f>'Rapport dynamique complet'!G43</f>
        <v>1.14</v>
      </c>
      <c r="N54" s="50" t="s">
        <v>131</v>
      </c>
      <c r="O54" s="46">
        <f t="shared" si="3"/>
        <v>-46.728971962616825</v>
      </c>
      <c r="P54" s="45" t="s">
        <v>130</v>
      </c>
      <c r="Q54" s="61"/>
    </row>
    <row r="55" spans="1:17" s="36" customFormat="1" ht="18.75" customHeight="1">
      <c r="A55" s="60"/>
      <c r="B55" s="48" t="s">
        <v>44</v>
      </c>
      <c r="C55" s="41"/>
      <c r="D55" s="49"/>
      <c r="E55" s="75">
        <f>'Rapport dynamique complet'!D44</f>
        <v>0.75</v>
      </c>
      <c r="F55" s="50" t="s">
        <v>131</v>
      </c>
      <c r="G55" s="47">
        <f>'Rapport dynamique complet'!F44</f>
        <v>0.69</v>
      </c>
      <c r="H55" s="50" t="s">
        <v>131</v>
      </c>
      <c r="I55" s="46">
        <f t="shared" si="2"/>
        <v>-8.000000000000007</v>
      </c>
      <c r="J55" s="78" t="s">
        <v>130</v>
      </c>
      <c r="K55" s="75">
        <f>'Rapport dynamique complet'!E44</f>
        <v>1.32</v>
      </c>
      <c r="L55" s="50" t="s">
        <v>131</v>
      </c>
      <c r="M55" s="47">
        <f>'Rapport dynamique complet'!G44</f>
        <v>1.15</v>
      </c>
      <c r="N55" s="50" t="s">
        <v>131</v>
      </c>
      <c r="O55" s="46">
        <f t="shared" si="3"/>
        <v>-12.87878787878789</v>
      </c>
      <c r="P55" s="45" t="s">
        <v>130</v>
      </c>
      <c r="Q55" s="61"/>
    </row>
    <row r="56" spans="1:17" s="36" customFormat="1" ht="18.75" customHeight="1">
      <c r="A56" s="60"/>
      <c r="B56" s="48" t="s">
        <v>45</v>
      </c>
      <c r="C56" s="41"/>
      <c r="D56" s="49"/>
      <c r="E56" s="75">
        <f>'Rapport dynamique complet'!D45</f>
        <v>415.5</v>
      </c>
      <c r="F56" s="50" t="s">
        <v>132</v>
      </c>
      <c r="G56" s="47">
        <f>'Rapport dynamique complet'!F45</f>
        <v>228.2</v>
      </c>
      <c r="H56" s="50" t="s">
        <v>132</v>
      </c>
      <c r="I56" s="46">
        <f t="shared" si="2"/>
        <v>-45.07821901323707</v>
      </c>
      <c r="J56" s="78" t="s">
        <v>130</v>
      </c>
      <c r="K56" s="75">
        <f>'Rapport dynamique complet'!E45</f>
        <v>324.6</v>
      </c>
      <c r="L56" s="50" t="s">
        <v>132</v>
      </c>
      <c r="M56" s="47">
        <f>'Rapport dynamique complet'!G45</f>
        <v>172</v>
      </c>
      <c r="N56" s="50" t="s">
        <v>132</v>
      </c>
      <c r="O56" s="46">
        <f t="shared" si="3"/>
        <v>-47.0117067159581</v>
      </c>
      <c r="P56" s="45" t="s">
        <v>130</v>
      </c>
      <c r="Q56" s="61"/>
    </row>
    <row r="57" spans="1:17" s="36" customFormat="1" ht="18.75" customHeight="1">
      <c r="A57" s="60"/>
      <c r="B57" s="48" t="s">
        <v>47</v>
      </c>
      <c r="C57" s="41"/>
      <c r="D57" s="49"/>
      <c r="E57" s="75">
        <f>'Rapport dynamique complet'!D46</f>
        <v>251.1</v>
      </c>
      <c r="F57" s="50" t="s">
        <v>132</v>
      </c>
      <c r="G57" s="47">
        <f>'Rapport dynamique complet'!F46</f>
        <v>230.6</v>
      </c>
      <c r="H57" s="50" t="s">
        <v>132</v>
      </c>
      <c r="I57" s="46">
        <f t="shared" si="2"/>
        <v>-8.164078056551173</v>
      </c>
      <c r="J57" s="78" t="s">
        <v>130</v>
      </c>
      <c r="K57" s="75">
        <f>'Rapport dynamique complet'!E46</f>
        <v>199.6</v>
      </c>
      <c r="L57" s="50" t="s">
        <v>132</v>
      </c>
      <c r="M57" s="47">
        <f>'Rapport dynamique complet'!G46</f>
        <v>173.1</v>
      </c>
      <c r="N57" s="50" t="s">
        <v>132</v>
      </c>
      <c r="O57" s="46">
        <f t="shared" si="3"/>
        <v>-13.276553106212429</v>
      </c>
      <c r="P57" s="45" t="s">
        <v>130</v>
      </c>
      <c r="Q57" s="61"/>
    </row>
    <row r="58" spans="1:17" s="36" customFormat="1" ht="18.75" customHeight="1">
      <c r="A58" s="60"/>
      <c r="B58" s="48" t="s">
        <v>48</v>
      </c>
      <c r="C58" s="41"/>
      <c r="D58" s="49"/>
      <c r="E58" s="75">
        <f>'Rapport dynamique complet'!D47</f>
        <v>666.7</v>
      </c>
      <c r="F58" s="50" t="s">
        <v>132</v>
      </c>
      <c r="G58" s="47">
        <f>'Rapport dynamique complet'!F47</f>
        <v>458.8</v>
      </c>
      <c r="H58" s="50" t="s">
        <v>132</v>
      </c>
      <c r="I58" s="46">
        <f t="shared" si="2"/>
        <v>-31.18344082795861</v>
      </c>
      <c r="J58" s="78" t="s">
        <v>130</v>
      </c>
      <c r="K58" s="75">
        <f>'Rapport dynamique complet'!E47</f>
        <v>524.2</v>
      </c>
      <c r="L58" s="50" t="s">
        <v>132</v>
      </c>
      <c r="M58" s="47">
        <f>'Rapport dynamique complet'!G47</f>
        <v>345.1</v>
      </c>
      <c r="N58" s="50" t="s">
        <v>132</v>
      </c>
      <c r="O58" s="46">
        <f t="shared" si="3"/>
        <v>-34.16634872186188</v>
      </c>
      <c r="P58" s="45" t="s">
        <v>130</v>
      </c>
      <c r="Q58" s="61"/>
    </row>
    <row r="59" spans="1:17" s="36" customFormat="1" ht="18.75" customHeight="1" hidden="1">
      <c r="A59" s="60"/>
      <c r="B59" s="48" t="s">
        <v>49</v>
      </c>
      <c r="C59" s="41"/>
      <c r="D59" s="49"/>
      <c r="E59" s="75">
        <f>'Rapport dynamique complet'!D48</f>
        <v>138.5</v>
      </c>
      <c r="F59" s="50" t="s">
        <v>46</v>
      </c>
      <c r="G59" s="47">
        <f>'Rapport dynamique complet'!F48</f>
        <v>76.1</v>
      </c>
      <c r="H59" s="50" t="s">
        <v>46</v>
      </c>
      <c r="I59" s="46">
        <f aca="true" t="shared" si="4" ref="I59:I78">(1-G59/E59)*100</f>
        <v>45.054151624548744</v>
      </c>
      <c r="J59" s="78" t="s">
        <v>130</v>
      </c>
      <c r="K59" s="75">
        <f>'Rapport dynamique complet'!E48</f>
        <v>108.2</v>
      </c>
      <c r="L59" s="50" t="s">
        <v>46</v>
      </c>
      <c r="M59" s="47">
        <f>'Rapport dynamique complet'!G48</f>
        <v>57.3</v>
      </c>
      <c r="N59" s="50" t="s">
        <v>46</v>
      </c>
      <c r="O59" s="46">
        <f aca="true" t="shared" si="5" ref="O59:O78">(1-M59/K59)*100</f>
        <v>47.04251386321627</v>
      </c>
      <c r="P59" s="45" t="s">
        <v>130</v>
      </c>
      <c r="Q59" s="61"/>
    </row>
    <row r="60" spans="1:17" s="36" customFormat="1" ht="18.75" customHeight="1" hidden="1">
      <c r="A60" s="60"/>
      <c r="B60" s="48" t="s">
        <v>50</v>
      </c>
      <c r="C60" s="41"/>
      <c r="D60" s="49"/>
      <c r="E60" s="75">
        <f>'Rapport dynamique complet'!D49</f>
        <v>83.7</v>
      </c>
      <c r="F60" s="50" t="s">
        <v>46</v>
      </c>
      <c r="G60" s="47">
        <f>'Rapport dynamique complet'!F49</f>
        <v>76.9</v>
      </c>
      <c r="H60" s="50" t="s">
        <v>46</v>
      </c>
      <c r="I60" s="46">
        <f t="shared" si="4"/>
        <v>8.124253285543602</v>
      </c>
      <c r="J60" s="78" t="s">
        <v>130</v>
      </c>
      <c r="K60" s="75">
        <f>'Rapport dynamique complet'!E49</f>
        <v>66.5</v>
      </c>
      <c r="L60" s="50" t="s">
        <v>46</v>
      </c>
      <c r="M60" s="47">
        <f>'Rapport dynamique complet'!G49</f>
        <v>57.7</v>
      </c>
      <c r="N60" s="50" t="s">
        <v>46</v>
      </c>
      <c r="O60" s="46">
        <f t="shared" si="5"/>
        <v>13.233082706766908</v>
      </c>
      <c r="P60" s="45" t="s">
        <v>130</v>
      </c>
      <c r="Q60" s="61"/>
    </row>
    <row r="61" spans="1:17" s="36" customFormat="1" ht="18.75" customHeight="1" hidden="1">
      <c r="A61" s="60"/>
      <c r="B61" s="48" t="s">
        <v>51</v>
      </c>
      <c r="C61" s="41"/>
      <c r="D61" s="49"/>
      <c r="E61" s="75">
        <f>'Rapport dynamique complet'!D50</f>
        <v>60.4</v>
      </c>
      <c r="F61" s="50" t="s">
        <v>19</v>
      </c>
      <c r="G61" s="47">
        <f>'Rapport dynamique complet'!F50</f>
        <v>101.1</v>
      </c>
      <c r="H61" s="50" t="s">
        <v>19</v>
      </c>
      <c r="I61" s="46">
        <f t="shared" si="4"/>
        <v>-67.38410596026489</v>
      </c>
      <c r="J61" s="78" t="s">
        <v>130</v>
      </c>
      <c r="K61" s="75">
        <f>'Rapport dynamique complet'!E50</f>
        <v>61.5</v>
      </c>
      <c r="L61" s="50" t="s">
        <v>19</v>
      </c>
      <c r="M61" s="47">
        <f>'Rapport dynamique complet'!G50</f>
        <v>100.7</v>
      </c>
      <c r="N61" s="50" t="s">
        <v>19</v>
      </c>
      <c r="O61" s="46">
        <f t="shared" si="5"/>
        <v>-63.739837398373986</v>
      </c>
      <c r="P61" s="45" t="s">
        <v>130</v>
      </c>
      <c r="Q61" s="61"/>
    </row>
    <row r="62" spans="1:17" s="36" customFormat="1" ht="18.75" customHeight="1" hidden="1">
      <c r="A62" s="60"/>
      <c r="B62" s="48" t="s">
        <v>52</v>
      </c>
      <c r="C62" s="41"/>
      <c r="D62" s="49"/>
      <c r="E62" s="75">
        <f>'Rapport dynamique complet'!D51</f>
        <v>2.04</v>
      </c>
      <c r="F62" s="50" t="s">
        <v>53</v>
      </c>
      <c r="G62" s="47">
        <f>'Rapport dynamique complet'!F51</f>
        <v>1.12</v>
      </c>
      <c r="H62" s="50" t="s">
        <v>53</v>
      </c>
      <c r="I62" s="46">
        <f t="shared" si="4"/>
        <v>45.09803921568627</v>
      </c>
      <c r="J62" s="78" t="s">
        <v>130</v>
      </c>
      <c r="K62" s="75">
        <f>'Rapport dynamique complet'!E51</f>
        <v>1.59</v>
      </c>
      <c r="L62" s="50" t="s">
        <v>53</v>
      </c>
      <c r="M62" s="47">
        <f>'Rapport dynamique complet'!G51</f>
        <v>0.84</v>
      </c>
      <c r="N62" s="50" t="s">
        <v>53</v>
      </c>
      <c r="O62" s="46">
        <f t="shared" si="5"/>
        <v>47.16981132075472</v>
      </c>
      <c r="P62" s="45" t="s">
        <v>130</v>
      </c>
      <c r="Q62" s="61"/>
    </row>
    <row r="63" spans="1:17" s="36" customFormat="1" ht="18.75" customHeight="1" hidden="1">
      <c r="A63" s="60"/>
      <c r="B63" s="48" t="s">
        <v>54</v>
      </c>
      <c r="C63" s="41"/>
      <c r="D63" s="49"/>
      <c r="E63" s="75">
        <f>'Rapport dynamique complet'!D52</f>
        <v>1.23</v>
      </c>
      <c r="F63" s="50" t="s">
        <v>53</v>
      </c>
      <c r="G63" s="47">
        <f>'Rapport dynamique complet'!F52</f>
        <v>1.13</v>
      </c>
      <c r="H63" s="50" t="s">
        <v>53</v>
      </c>
      <c r="I63" s="46">
        <f t="shared" si="4"/>
        <v>8.13008130081302</v>
      </c>
      <c r="J63" s="78" t="s">
        <v>130</v>
      </c>
      <c r="K63" s="75">
        <f>'Rapport dynamique complet'!E52</f>
        <v>0.98</v>
      </c>
      <c r="L63" s="50" t="s">
        <v>53</v>
      </c>
      <c r="M63" s="47">
        <f>'Rapport dynamique complet'!G52</f>
        <v>0.85</v>
      </c>
      <c r="N63" s="50" t="s">
        <v>53</v>
      </c>
      <c r="O63" s="46">
        <f t="shared" si="5"/>
        <v>13.265306122448983</v>
      </c>
      <c r="P63" s="45" t="s">
        <v>130</v>
      </c>
      <c r="Q63" s="61"/>
    </row>
    <row r="64" spans="1:17" s="36" customFormat="1" ht="18.75" customHeight="1" hidden="1">
      <c r="A64" s="60"/>
      <c r="B64" s="48" t="s">
        <v>55</v>
      </c>
      <c r="C64" s="41"/>
      <c r="D64" s="49"/>
      <c r="E64" s="75">
        <f>'Rapport dynamique complet'!D53</f>
        <v>142.3</v>
      </c>
      <c r="F64" s="50" t="s">
        <v>46</v>
      </c>
      <c r="G64" s="47">
        <f>'Rapport dynamique complet'!F53</f>
        <v>74.1</v>
      </c>
      <c r="H64" s="50" t="s">
        <v>46</v>
      </c>
      <c r="I64" s="46">
        <f t="shared" si="4"/>
        <v>47.92691496837668</v>
      </c>
      <c r="J64" s="78" t="s">
        <v>130</v>
      </c>
      <c r="K64" s="75">
        <f>'Rapport dynamique complet'!E53</f>
        <v>107.8</v>
      </c>
      <c r="L64" s="50" t="s">
        <v>46</v>
      </c>
      <c r="M64" s="47">
        <f>'Rapport dynamique complet'!G53</f>
        <v>55.3</v>
      </c>
      <c r="N64" s="50" t="s">
        <v>46</v>
      </c>
      <c r="O64" s="46">
        <f t="shared" si="5"/>
        <v>48.701298701298704</v>
      </c>
      <c r="P64" s="45" t="s">
        <v>130</v>
      </c>
      <c r="Q64" s="61"/>
    </row>
    <row r="65" spans="1:17" s="36" customFormat="1" ht="18.75" customHeight="1" hidden="1">
      <c r="A65" s="60"/>
      <c r="B65" s="48" t="s">
        <v>56</v>
      </c>
      <c r="C65" s="41"/>
      <c r="D65" s="49"/>
      <c r="E65" s="75">
        <f>'Rapport dynamique complet'!D54</f>
        <v>82.4</v>
      </c>
      <c r="F65" s="50" t="s">
        <v>46</v>
      </c>
      <c r="G65" s="47">
        <f>'Rapport dynamique complet'!F54</f>
        <v>75.4</v>
      </c>
      <c r="H65" s="50" t="s">
        <v>46</v>
      </c>
      <c r="I65" s="46">
        <f t="shared" si="4"/>
        <v>8.495145631067958</v>
      </c>
      <c r="J65" s="78" t="s">
        <v>130</v>
      </c>
      <c r="K65" s="75">
        <f>'Rapport dynamique complet'!E54</f>
        <v>67.6</v>
      </c>
      <c r="L65" s="50" t="s">
        <v>46</v>
      </c>
      <c r="M65" s="47">
        <f>'Rapport dynamique complet'!G54</f>
        <v>60.3</v>
      </c>
      <c r="N65" s="50" t="s">
        <v>46</v>
      </c>
      <c r="O65" s="46">
        <f t="shared" si="5"/>
        <v>10.798816568047332</v>
      </c>
      <c r="P65" s="45" t="s">
        <v>130</v>
      </c>
      <c r="Q65" s="61"/>
    </row>
    <row r="66" spans="1:17" s="36" customFormat="1" ht="18.75" customHeight="1" hidden="1">
      <c r="A66" s="60"/>
      <c r="B66" s="48" t="s">
        <v>57</v>
      </c>
      <c r="C66" s="41"/>
      <c r="D66" s="49"/>
      <c r="E66" s="75">
        <f>'Rapport dynamique complet'!D55</f>
        <v>133.4</v>
      </c>
      <c r="F66" s="50" t="s">
        <v>46</v>
      </c>
      <c r="G66" s="47">
        <f>'Rapport dynamique complet'!F55</f>
        <v>78.8</v>
      </c>
      <c r="H66" s="50" t="s">
        <v>46</v>
      </c>
      <c r="I66" s="46">
        <f t="shared" si="4"/>
        <v>40.92953523238382</v>
      </c>
      <c r="J66" s="78" t="s">
        <v>130</v>
      </c>
      <c r="K66" s="75">
        <f>'Rapport dynamique complet'!E55</f>
        <v>109.3</v>
      </c>
      <c r="L66" s="50" t="s">
        <v>46</v>
      </c>
      <c r="M66" s="47">
        <f>'Rapport dynamique complet'!G55</f>
        <v>57.4</v>
      </c>
      <c r="N66" s="50" t="s">
        <v>46</v>
      </c>
      <c r="O66" s="46">
        <f t="shared" si="5"/>
        <v>47.483989021043</v>
      </c>
      <c r="P66" s="45" t="s">
        <v>130</v>
      </c>
      <c r="Q66" s="61"/>
    </row>
    <row r="67" spans="1:17" s="36" customFormat="1" ht="18.75" customHeight="1" hidden="1">
      <c r="A67" s="60"/>
      <c r="B67" s="48" t="s">
        <v>58</v>
      </c>
      <c r="C67" s="41"/>
      <c r="D67" s="49"/>
      <c r="E67" s="75">
        <f>'Rapport dynamique complet'!D56</f>
        <v>82.9</v>
      </c>
      <c r="F67" s="50" t="s">
        <v>46</v>
      </c>
      <c r="G67" s="47">
        <f>'Rapport dynamique complet'!F56</f>
        <v>76.8</v>
      </c>
      <c r="H67" s="50" t="s">
        <v>46</v>
      </c>
      <c r="I67" s="46">
        <f t="shared" si="4"/>
        <v>7.358262967430651</v>
      </c>
      <c r="J67" s="78" t="s">
        <v>130</v>
      </c>
      <c r="K67" s="75">
        <f>'Rapport dynamique complet'!E56</f>
        <v>63.4</v>
      </c>
      <c r="L67" s="50" t="s">
        <v>46</v>
      </c>
      <c r="M67" s="47">
        <f>'Rapport dynamique complet'!G56</f>
        <v>54.4</v>
      </c>
      <c r="N67" s="50" t="s">
        <v>46</v>
      </c>
      <c r="O67" s="46">
        <f t="shared" si="5"/>
        <v>14.195583596214512</v>
      </c>
      <c r="P67" s="45" t="s">
        <v>130</v>
      </c>
      <c r="Q67" s="61"/>
    </row>
    <row r="68" spans="1:17" s="36" customFormat="1" ht="18.75" customHeight="1">
      <c r="A68" s="60"/>
      <c r="B68" s="48" t="s">
        <v>59</v>
      </c>
      <c r="C68" s="41"/>
      <c r="D68" s="49"/>
      <c r="E68" s="75">
        <f>'Rapport dynamique complet'!D57</f>
        <v>-1.35</v>
      </c>
      <c r="F68" s="50" t="s">
        <v>134</v>
      </c>
      <c r="G68" s="47">
        <f>'Rapport dynamique complet'!F57</f>
        <v>0.72</v>
      </c>
      <c r="H68" s="50" t="s">
        <v>134</v>
      </c>
      <c r="I68" s="46">
        <f t="shared" si="4"/>
        <v>153.33333333333331</v>
      </c>
      <c r="J68" s="78" t="s">
        <v>130</v>
      </c>
      <c r="K68" s="75">
        <f>'Rapport dynamique complet'!E57</f>
        <v>0.52</v>
      </c>
      <c r="L68" s="50" t="s">
        <v>134</v>
      </c>
      <c r="M68" s="47">
        <f>'Rapport dynamique complet'!G57</f>
        <v>0.72</v>
      </c>
      <c r="N68" s="50" t="s">
        <v>134</v>
      </c>
      <c r="O68" s="46">
        <f t="shared" si="5"/>
        <v>-38.46153846153846</v>
      </c>
      <c r="P68" s="45" t="s">
        <v>130</v>
      </c>
      <c r="Q68" s="61"/>
    </row>
    <row r="69" spans="1:17" s="36" customFormat="1" ht="18.75" customHeight="1">
      <c r="A69" s="60"/>
      <c r="B69" s="48" t="s">
        <v>61</v>
      </c>
      <c r="C69" s="41"/>
      <c r="D69" s="49"/>
      <c r="E69" s="75">
        <f>'Rapport dynamique complet'!D58</f>
        <v>0.08</v>
      </c>
      <c r="F69" s="50" t="s">
        <v>134</v>
      </c>
      <c r="G69" s="47">
        <f>'Rapport dynamique complet'!F58</f>
        <v>0.22</v>
      </c>
      <c r="H69" s="50" t="s">
        <v>134</v>
      </c>
      <c r="I69" s="46">
        <f t="shared" si="4"/>
        <v>-175</v>
      </c>
      <c r="J69" s="78" t="s">
        <v>130</v>
      </c>
      <c r="K69" s="75">
        <f>'Rapport dynamique complet'!E58</f>
        <v>-1.45</v>
      </c>
      <c r="L69" s="50" t="s">
        <v>134</v>
      </c>
      <c r="M69" s="47">
        <f>'Rapport dynamique complet'!G58</f>
        <v>-1.97</v>
      </c>
      <c r="N69" s="50" t="s">
        <v>134</v>
      </c>
      <c r="O69" s="46">
        <f t="shared" si="5"/>
        <v>-35.862068965517246</v>
      </c>
      <c r="P69" s="45" t="s">
        <v>130</v>
      </c>
      <c r="Q69" s="61"/>
    </row>
    <row r="70" spans="1:17" s="36" customFormat="1" ht="18.75" customHeight="1" hidden="1">
      <c r="A70" s="60"/>
      <c r="B70" s="48" t="s">
        <v>62</v>
      </c>
      <c r="C70" s="41"/>
      <c r="D70" s="49"/>
      <c r="E70" s="75">
        <f>'Rapport dynamique complet'!D59</f>
        <v>1.2</v>
      </c>
      <c r="F70" s="50" t="s">
        <v>19</v>
      </c>
      <c r="G70" s="47">
        <f>'Rapport dynamique complet'!F59</f>
        <v>1.2</v>
      </c>
      <c r="H70" s="50" t="s">
        <v>19</v>
      </c>
      <c r="I70" s="46">
        <f t="shared" si="4"/>
        <v>0</v>
      </c>
      <c r="J70" s="78" t="s">
        <v>130</v>
      </c>
      <c r="K70" s="75">
        <f>'Rapport dynamique complet'!E59</f>
        <v>0.8</v>
      </c>
      <c r="L70" s="50" t="s">
        <v>19</v>
      </c>
      <c r="M70" s="47">
        <f>'Rapport dynamique complet'!G59</f>
        <v>4.4</v>
      </c>
      <c r="N70" s="50" t="s">
        <v>19</v>
      </c>
      <c r="O70" s="46">
        <f t="shared" si="5"/>
        <v>-450</v>
      </c>
      <c r="P70" s="45" t="s">
        <v>130</v>
      </c>
      <c r="Q70" s="61"/>
    </row>
    <row r="71" spans="1:17" s="36" customFormat="1" ht="18.75" customHeight="1" hidden="1">
      <c r="A71" s="60"/>
      <c r="B71" s="48" t="s">
        <v>63</v>
      </c>
      <c r="C71" s="41"/>
      <c r="D71" s="49"/>
      <c r="E71" s="75">
        <f>'Rapport dynamique complet'!D60</f>
        <v>3.1</v>
      </c>
      <c r="F71" s="50" t="s">
        <v>19</v>
      </c>
      <c r="G71" s="47">
        <f>'Rapport dynamique complet'!F60</f>
        <v>2.5</v>
      </c>
      <c r="H71" s="50" t="s">
        <v>19</v>
      </c>
      <c r="I71" s="46">
        <f t="shared" si="4"/>
        <v>19.354838709677423</v>
      </c>
      <c r="J71" s="78" t="s">
        <v>130</v>
      </c>
      <c r="K71" s="75">
        <f>'Rapport dynamique complet'!E60</f>
        <v>3.7</v>
      </c>
      <c r="L71" s="50" t="s">
        <v>19</v>
      </c>
      <c r="M71" s="47">
        <f>'Rapport dynamique complet'!G60</f>
        <v>1.6</v>
      </c>
      <c r="N71" s="50" t="s">
        <v>19</v>
      </c>
      <c r="O71" s="46">
        <f t="shared" si="5"/>
        <v>56.75675675675676</v>
      </c>
      <c r="P71" s="45" t="s">
        <v>130</v>
      </c>
      <c r="Q71" s="61"/>
    </row>
    <row r="72" spans="1:17" s="36" customFormat="1" ht="18.75" customHeight="1" hidden="1">
      <c r="A72" s="60"/>
      <c r="B72" s="48" t="s">
        <v>64</v>
      </c>
      <c r="C72" s="41"/>
      <c r="D72" s="49"/>
      <c r="E72" s="75">
        <f>'Rapport dynamique complet'!D61</f>
        <v>61</v>
      </c>
      <c r="F72" s="50" t="s">
        <v>65</v>
      </c>
      <c r="G72" s="47">
        <f>'Rapport dynamique complet'!F61</f>
        <v>61</v>
      </c>
      <c r="H72" s="50" t="s">
        <v>65</v>
      </c>
      <c r="I72" s="46">
        <f t="shared" si="4"/>
        <v>0</v>
      </c>
      <c r="J72" s="78" t="s">
        <v>130</v>
      </c>
      <c r="K72" s="75">
        <f>'Rapport dynamique complet'!E61</f>
        <v>182</v>
      </c>
      <c r="L72" s="50" t="s">
        <v>65</v>
      </c>
      <c r="M72" s="47">
        <f>'Rapport dynamique complet'!G61</f>
        <v>182</v>
      </c>
      <c r="N72" s="50" t="s">
        <v>65</v>
      </c>
      <c r="O72" s="46">
        <f t="shared" si="5"/>
        <v>0</v>
      </c>
      <c r="P72" s="45" t="s">
        <v>130</v>
      </c>
      <c r="Q72" s="61"/>
    </row>
    <row r="73" spans="1:17" s="36" customFormat="1" ht="18.75" customHeight="1" hidden="1">
      <c r="A73" s="60"/>
      <c r="B73" s="48" t="s">
        <v>66</v>
      </c>
      <c r="C73" s="41"/>
      <c r="D73" s="49"/>
      <c r="E73" s="75">
        <f>'Rapport dynamique complet'!D62</f>
        <v>-61</v>
      </c>
      <c r="F73" s="50" t="s">
        <v>65</v>
      </c>
      <c r="G73" s="47">
        <f>'Rapport dynamique complet'!F62</f>
        <v>-61</v>
      </c>
      <c r="H73" s="50" t="s">
        <v>65</v>
      </c>
      <c r="I73" s="46">
        <f t="shared" si="4"/>
        <v>0</v>
      </c>
      <c r="J73" s="78" t="s">
        <v>130</v>
      </c>
      <c r="K73" s="75">
        <f>'Rapport dynamique complet'!E62</f>
        <v>-182</v>
      </c>
      <c r="L73" s="50" t="s">
        <v>65</v>
      </c>
      <c r="M73" s="47">
        <f>'Rapport dynamique complet'!G62</f>
        <v>-182</v>
      </c>
      <c r="N73" s="50" t="s">
        <v>65</v>
      </c>
      <c r="O73" s="46">
        <f t="shared" si="5"/>
        <v>0</v>
      </c>
      <c r="P73" s="45" t="s">
        <v>130</v>
      </c>
      <c r="Q73" s="61"/>
    </row>
    <row r="74" spans="1:17" s="36" customFormat="1" ht="18.75" customHeight="1" hidden="1">
      <c r="A74" s="60"/>
      <c r="B74" s="48" t="s">
        <v>67</v>
      </c>
      <c r="C74" s="41"/>
      <c r="D74" s="49"/>
      <c r="E74" s="75">
        <f>'Rapport dynamique complet'!D63</f>
        <v>61</v>
      </c>
      <c r="F74" s="50" t="s">
        <v>65</v>
      </c>
      <c r="G74" s="47">
        <f>'Rapport dynamique complet'!F63</f>
        <v>61</v>
      </c>
      <c r="H74" s="50" t="s">
        <v>65</v>
      </c>
      <c r="I74" s="46">
        <f t="shared" si="4"/>
        <v>0</v>
      </c>
      <c r="J74" s="78" t="s">
        <v>130</v>
      </c>
      <c r="K74" s="75">
        <f>'Rapport dynamique complet'!E63</f>
        <v>181</v>
      </c>
      <c r="L74" s="50" t="s">
        <v>65</v>
      </c>
      <c r="M74" s="47">
        <f>'Rapport dynamique complet'!G63</f>
        <v>181</v>
      </c>
      <c r="N74" s="50" t="s">
        <v>65</v>
      </c>
      <c r="O74" s="46">
        <f t="shared" si="5"/>
        <v>0</v>
      </c>
      <c r="P74" s="45" t="s">
        <v>130</v>
      </c>
      <c r="Q74" s="61"/>
    </row>
    <row r="75" spans="1:17" s="36" customFormat="1" ht="18.75" customHeight="1" hidden="1">
      <c r="A75" s="60"/>
      <c r="B75" s="48" t="s">
        <v>68</v>
      </c>
      <c r="C75" s="41"/>
      <c r="D75" s="49"/>
      <c r="E75" s="75">
        <f>'Rapport dynamique complet'!D64</f>
        <v>-61</v>
      </c>
      <c r="F75" s="50" t="s">
        <v>65</v>
      </c>
      <c r="G75" s="47">
        <f>'Rapport dynamique complet'!F64</f>
        <v>-61</v>
      </c>
      <c r="H75" s="50" t="s">
        <v>65</v>
      </c>
      <c r="I75" s="46">
        <f t="shared" si="4"/>
        <v>0</v>
      </c>
      <c r="J75" s="78" t="s">
        <v>130</v>
      </c>
      <c r="K75" s="75">
        <f>'Rapport dynamique complet'!E64</f>
        <v>-181</v>
      </c>
      <c r="L75" s="50" t="s">
        <v>65</v>
      </c>
      <c r="M75" s="47">
        <f>'Rapport dynamique complet'!G64</f>
        <v>-181</v>
      </c>
      <c r="N75" s="50" t="s">
        <v>65</v>
      </c>
      <c r="O75" s="46">
        <f t="shared" si="5"/>
        <v>0</v>
      </c>
      <c r="P75" s="45" t="s">
        <v>130</v>
      </c>
      <c r="Q75" s="61"/>
    </row>
    <row r="76" spans="1:17" s="36" customFormat="1" ht="18.75" customHeight="1" hidden="1">
      <c r="A76" s="60"/>
      <c r="B76" s="48" t="s">
        <v>69</v>
      </c>
      <c r="C76" s="41"/>
      <c r="D76" s="49"/>
      <c r="E76" s="75">
        <f>'Rapport dynamique complet'!D65</f>
        <v>100.4</v>
      </c>
      <c r="F76" s="50" t="s">
        <v>19</v>
      </c>
      <c r="G76" s="47">
        <f>'Rapport dynamique complet'!F65</f>
        <v>100.2</v>
      </c>
      <c r="H76" s="50" t="s">
        <v>19</v>
      </c>
      <c r="I76" s="46">
        <f t="shared" si="4"/>
        <v>0.19920318725099584</v>
      </c>
      <c r="J76" s="78" t="s">
        <v>130</v>
      </c>
      <c r="K76" s="75">
        <f>'Rapport dynamique complet'!E65</f>
        <v>99.9</v>
      </c>
      <c r="L76" s="50" t="s">
        <v>19</v>
      </c>
      <c r="M76" s="47">
        <f>'Rapport dynamique complet'!G65</f>
        <v>99.9</v>
      </c>
      <c r="N76" s="50" t="s">
        <v>19</v>
      </c>
      <c r="O76" s="46">
        <f t="shared" si="5"/>
        <v>0</v>
      </c>
      <c r="P76" s="45" t="s">
        <v>130</v>
      </c>
      <c r="Q76" s="61"/>
    </row>
    <row r="77" spans="1:17" s="36" customFormat="1" ht="18.75" customHeight="1" hidden="1">
      <c r="A77" s="60"/>
      <c r="B77" s="48" t="s">
        <v>70</v>
      </c>
      <c r="C77" s="41"/>
      <c r="D77" s="49"/>
      <c r="E77" s="75">
        <f>'Rapport dynamique complet'!D66</f>
        <v>0.89</v>
      </c>
      <c r="F77" s="50" t="s">
        <v>71</v>
      </c>
      <c r="G77" s="47">
        <f>'Rapport dynamique complet'!F66</f>
        <v>0.9</v>
      </c>
      <c r="H77" s="50" t="s">
        <v>71</v>
      </c>
      <c r="I77" s="46">
        <f t="shared" si="4"/>
        <v>-1.1235955056179803</v>
      </c>
      <c r="J77" s="78" t="s">
        <v>130</v>
      </c>
      <c r="K77" s="75">
        <f>'Rapport dynamique complet'!E66</f>
        <v>2.66</v>
      </c>
      <c r="L77" s="50" t="s">
        <v>71</v>
      </c>
      <c r="M77" s="47">
        <f>'Rapport dynamique complet'!G66</f>
        <v>2.67</v>
      </c>
      <c r="N77" s="50" t="s">
        <v>71</v>
      </c>
      <c r="O77" s="46">
        <f t="shared" si="5"/>
        <v>-0.3759398496240518</v>
      </c>
      <c r="P77" s="45" t="s">
        <v>130</v>
      </c>
      <c r="Q77" s="61"/>
    </row>
    <row r="78" spans="1:17" s="36" customFormat="1" ht="18.75" customHeight="1" hidden="1">
      <c r="A78" s="60"/>
      <c r="B78" s="48" t="s">
        <v>72</v>
      </c>
      <c r="C78" s="41"/>
      <c r="D78" s="49"/>
      <c r="E78" s="75">
        <f>'Rapport dynamique complet'!D67</f>
        <v>-0.89</v>
      </c>
      <c r="F78" s="50" t="s">
        <v>71</v>
      </c>
      <c r="G78" s="47">
        <f>'Rapport dynamique complet'!F67</f>
        <v>-0.9</v>
      </c>
      <c r="H78" s="50" t="s">
        <v>71</v>
      </c>
      <c r="I78" s="46">
        <f t="shared" si="4"/>
        <v>-1.1235955056179803</v>
      </c>
      <c r="J78" s="78" t="s">
        <v>130</v>
      </c>
      <c r="K78" s="75">
        <f>'Rapport dynamique complet'!E67</f>
        <v>-2.66</v>
      </c>
      <c r="L78" s="50" t="s">
        <v>71</v>
      </c>
      <c r="M78" s="47">
        <f>'Rapport dynamique complet'!G67</f>
        <v>-2.66</v>
      </c>
      <c r="N78" s="50" t="s">
        <v>71</v>
      </c>
      <c r="O78" s="46">
        <f t="shared" si="5"/>
        <v>0</v>
      </c>
      <c r="P78" s="45" t="s">
        <v>130</v>
      </c>
      <c r="Q78" s="61"/>
    </row>
    <row r="79" spans="1:17" s="36" customFormat="1" ht="18.75" customHeight="1">
      <c r="A79" s="60"/>
      <c r="B79" s="48" t="s">
        <v>73</v>
      </c>
      <c r="C79" s="41"/>
      <c r="D79" s="49"/>
      <c r="E79" s="75">
        <f>'Rapport dynamique complet'!D68</f>
        <v>0.57</v>
      </c>
      <c r="F79" s="50" t="s">
        <v>125</v>
      </c>
      <c r="G79" s="47">
        <f>'Rapport dynamique complet'!F68</f>
        <v>0.35</v>
      </c>
      <c r="H79" s="50" t="s">
        <v>125</v>
      </c>
      <c r="I79" s="46">
        <f>E79-G79</f>
        <v>0.21999999999999997</v>
      </c>
      <c r="J79" s="78" t="s">
        <v>128</v>
      </c>
      <c r="K79" s="75">
        <f>'Rapport dynamique complet'!E68</f>
        <v>0.3</v>
      </c>
      <c r="L79" s="50" t="s">
        <v>125</v>
      </c>
      <c r="M79" s="47">
        <f>'Rapport dynamique complet'!G68</f>
        <v>0.37</v>
      </c>
      <c r="N79" s="50" t="s">
        <v>125</v>
      </c>
      <c r="O79" s="46">
        <f>K79-M79</f>
        <v>-0.07</v>
      </c>
      <c r="P79" s="45" t="s">
        <v>130</v>
      </c>
      <c r="Q79" s="61"/>
    </row>
    <row r="80" spans="1:17" s="36" customFormat="1" ht="18.75" customHeight="1">
      <c r="A80" s="60"/>
      <c r="B80" s="48" t="s">
        <v>74</v>
      </c>
      <c r="C80" s="41"/>
      <c r="D80" s="49"/>
      <c r="E80" s="75">
        <f>'Rapport dynamique complet'!D69</f>
        <v>0.92</v>
      </c>
      <c r="F80" s="50" t="s">
        <v>125</v>
      </c>
      <c r="G80" s="47">
        <f>'Rapport dynamique complet'!F69</f>
        <v>1.2</v>
      </c>
      <c r="H80" s="50" t="s">
        <v>125</v>
      </c>
      <c r="I80" s="46">
        <f>E80-G80</f>
        <v>-0.2799999999999999</v>
      </c>
      <c r="J80" s="78" t="s">
        <v>128</v>
      </c>
      <c r="K80" s="75">
        <f>'Rapport dynamique complet'!E69</f>
        <v>0.33</v>
      </c>
      <c r="L80" s="50" t="s">
        <v>125</v>
      </c>
      <c r="M80" s="47">
        <f>'Rapport dynamique complet'!G69</f>
        <v>0.36</v>
      </c>
      <c r="N80" s="50" t="s">
        <v>125</v>
      </c>
      <c r="O80" s="46">
        <f>K80-M80</f>
        <v>-0.02999999999999997</v>
      </c>
      <c r="P80" s="45" t="s">
        <v>130</v>
      </c>
      <c r="Q80" s="61"/>
    </row>
    <row r="81" spans="1:17" s="36" customFormat="1" ht="18.75" customHeight="1">
      <c r="A81" s="60"/>
      <c r="B81" s="48" t="s">
        <v>75</v>
      </c>
      <c r="C81" s="41"/>
      <c r="D81" s="49"/>
      <c r="E81" s="75">
        <f>'Rapport dynamique complet'!D70</f>
        <v>-58.1</v>
      </c>
      <c r="F81" s="50" t="s">
        <v>128</v>
      </c>
      <c r="G81" s="47">
        <f>'Rapport dynamique complet'!F70</f>
        <v>-71.8</v>
      </c>
      <c r="H81" s="50" t="s">
        <v>128</v>
      </c>
      <c r="I81" s="52">
        <f>ABS(G81-E81)</f>
        <v>13.699999999999996</v>
      </c>
      <c r="J81" s="79" t="s">
        <v>128</v>
      </c>
      <c r="K81" s="75">
        <f>'Rapport dynamique complet'!E70</f>
        <v>-46.8</v>
      </c>
      <c r="L81" s="50" t="s">
        <v>128</v>
      </c>
      <c r="M81" s="47">
        <f>'Rapport dynamique complet'!G70</f>
        <v>-33.7</v>
      </c>
      <c r="N81" s="50" t="s">
        <v>128</v>
      </c>
      <c r="O81" s="52">
        <f>ABS(M81-K81)</f>
        <v>13.099999999999994</v>
      </c>
      <c r="P81" s="53" t="s">
        <v>128</v>
      </c>
      <c r="Q81" s="61"/>
    </row>
    <row r="82" spans="1:17" s="36" customFormat="1" ht="18.75" customHeight="1">
      <c r="A82" s="60"/>
      <c r="B82" s="48" t="s">
        <v>76</v>
      </c>
      <c r="C82" s="41"/>
      <c r="D82" s="49"/>
      <c r="E82" s="75">
        <f>'Rapport dynamique complet'!D71</f>
        <v>-58.6</v>
      </c>
      <c r="F82" s="50" t="s">
        <v>128</v>
      </c>
      <c r="G82" s="47">
        <f>'Rapport dynamique complet'!F71</f>
        <v>-74.9</v>
      </c>
      <c r="H82" s="50" t="s">
        <v>128</v>
      </c>
      <c r="I82" s="52">
        <f>ABS(G82-E82)</f>
        <v>16.300000000000004</v>
      </c>
      <c r="J82" s="79" t="s">
        <v>128</v>
      </c>
      <c r="K82" s="75">
        <f>'Rapport dynamique complet'!E71</f>
        <v>-53.6</v>
      </c>
      <c r="L82" s="50" t="s">
        <v>128</v>
      </c>
      <c r="M82" s="47">
        <f>'Rapport dynamique complet'!G71</f>
        <v>-60.4</v>
      </c>
      <c r="N82" s="50" t="s">
        <v>128</v>
      </c>
      <c r="O82" s="52">
        <f>ABS(M82-K82)</f>
        <v>6.799999999999997</v>
      </c>
      <c r="P82" s="53" t="s">
        <v>128</v>
      </c>
      <c r="Q82" s="61"/>
    </row>
    <row r="83" spans="1:17" s="35" customFormat="1" ht="12.75" hidden="1">
      <c r="A83" s="63"/>
      <c r="B83" s="54" t="s">
        <v>77</v>
      </c>
      <c r="C83" s="34"/>
      <c r="D83" s="55" t="s">
        <v>65</v>
      </c>
      <c r="E83" s="80">
        <f>'Rapport dynamique complet'!D72</f>
        <v>58</v>
      </c>
      <c r="F83" s="33"/>
      <c r="G83" s="33">
        <f>'Rapport dynamique complet'!F72</f>
        <v>58</v>
      </c>
      <c r="H83" s="33"/>
      <c r="I83" s="34"/>
      <c r="J83" s="63"/>
      <c r="K83" s="80">
        <f>'Rapport dynamique complet'!E72</f>
        <v>178</v>
      </c>
      <c r="L83" s="33"/>
      <c r="M83" s="33">
        <f>'Rapport dynamique complet'!G72</f>
        <v>177</v>
      </c>
      <c r="N83" s="33"/>
      <c r="O83" s="34"/>
      <c r="P83" s="34"/>
      <c r="Q83" s="62"/>
    </row>
    <row r="84" spans="1:17" s="35" customFormat="1" ht="12.75" hidden="1">
      <c r="A84" s="63"/>
      <c r="B84" s="54" t="s">
        <v>78</v>
      </c>
      <c r="C84" s="34"/>
      <c r="D84" s="55" t="s">
        <v>65</v>
      </c>
      <c r="E84" s="80">
        <f>'Rapport dynamique complet'!D73</f>
        <v>-59</v>
      </c>
      <c r="F84" s="33"/>
      <c r="G84" s="33">
        <f>'Rapport dynamique complet'!F73</f>
        <v>-59</v>
      </c>
      <c r="H84" s="33"/>
      <c r="I84" s="34"/>
      <c r="J84" s="63"/>
      <c r="K84" s="80">
        <f>'Rapport dynamique complet'!E73</f>
        <v>-177</v>
      </c>
      <c r="L84" s="33"/>
      <c r="M84" s="33">
        <f>'Rapport dynamique complet'!G73</f>
        <v>-177</v>
      </c>
      <c r="N84" s="33"/>
      <c r="O84" s="34"/>
      <c r="P84" s="34"/>
      <c r="Q84" s="62"/>
    </row>
    <row r="85" spans="1:17" s="35" customFormat="1" ht="12.75" hidden="1">
      <c r="A85" s="63"/>
      <c r="B85" s="54" t="s">
        <v>79</v>
      </c>
      <c r="C85" s="34"/>
      <c r="D85" s="55" t="s">
        <v>65</v>
      </c>
      <c r="E85" s="80">
        <f>'Rapport dynamique complet'!D74</f>
        <v>60</v>
      </c>
      <c r="F85" s="33"/>
      <c r="G85" s="33">
        <f>'Rapport dynamique complet'!F74</f>
        <v>60</v>
      </c>
      <c r="H85" s="33"/>
      <c r="I85" s="34"/>
      <c r="J85" s="63"/>
      <c r="K85" s="80">
        <f>'Rapport dynamique complet'!E74</f>
        <v>180</v>
      </c>
      <c r="L85" s="33"/>
      <c r="M85" s="33">
        <f>'Rapport dynamique complet'!G74</f>
        <v>180</v>
      </c>
      <c r="N85" s="33"/>
      <c r="O85" s="34"/>
      <c r="P85" s="34"/>
      <c r="Q85" s="62"/>
    </row>
    <row r="86" spans="1:17" s="35" customFormat="1" ht="12.75" hidden="1">
      <c r="A86" s="63"/>
      <c r="B86" s="54" t="s">
        <v>80</v>
      </c>
      <c r="C86" s="34"/>
      <c r="D86" s="55" t="s">
        <v>65</v>
      </c>
      <c r="E86" s="80">
        <f>'Rapport dynamique complet'!D75</f>
        <v>-60</v>
      </c>
      <c r="F86" s="33"/>
      <c r="G86" s="33">
        <f>'Rapport dynamique complet'!F75</f>
        <v>-60</v>
      </c>
      <c r="H86" s="33"/>
      <c r="I86" s="34"/>
      <c r="J86" s="63"/>
      <c r="K86" s="80">
        <f>'Rapport dynamique complet'!E75</f>
        <v>-176</v>
      </c>
      <c r="L86" s="33"/>
      <c r="M86" s="33">
        <f>'Rapport dynamique complet'!G75</f>
        <v>-177</v>
      </c>
      <c r="N86" s="33"/>
      <c r="O86" s="34"/>
      <c r="P86" s="34"/>
      <c r="Q86" s="62"/>
    </row>
    <row r="87" spans="1:17" s="35" customFormat="1" ht="12.75" hidden="1">
      <c r="A87" s="63"/>
      <c r="B87" s="54" t="s">
        <v>81</v>
      </c>
      <c r="C87" s="34"/>
      <c r="D87" s="55" t="s">
        <v>65</v>
      </c>
      <c r="E87" s="80">
        <f>'Rapport dynamique complet'!D76</f>
        <v>50</v>
      </c>
      <c r="F87" s="33"/>
      <c r="G87" s="33">
        <f>'Rapport dynamique complet'!F76</f>
        <v>50</v>
      </c>
      <c r="H87" s="33"/>
      <c r="I87" s="34"/>
      <c r="J87" s="63"/>
      <c r="K87" s="80">
        <f>'Rapport dynamique complet'!E76</f>
        <v>110</v>
      </c>
      <c r="L87" s="33"/>
      <c r="M87" s="33">
        <f>'Rapport dynamique complet'!G76</f>
        <v>111</v>
      </c>
      <c r="N87" s="33"/>
      <c r="O87" s="34"/>
      <c r="P87" s="34"/>
      <c r="Q87" s="62"/>
    </row>
    <row r="88" spans="1:17" s="35" customFormat="1" ht="12.75" hidden="1">
      <c r="A88" s="63"/>
      <c r="B88" s="54" t="s">
        <v>82</v>
      </c>
      <c r="C88" s="34"/>
      <c r="D88" s="55" t="s">
        <v>65</v>
      </c>
      <c r="E88" s="80">
        <f>'Rapport dynamique complet'!D77</f>
        <v>-50</v>
      </c>
      <c r="F88" s="33"/>
      <c r="G88" s="33">
        <f>'Rapport dynamique complet'!F77</f>
        <v>-50</v>
      </c>
      <c r="H88" s="33"/>
      <c r="I88" s="34"/>
      <c r="J88" s="63"/>
      <c r="K88" s="80">
        <f>'Rapport dynamique complet'!E77</f>
        <v>-110</v>
      </c>
      <c r="L88" s="33"/>
      <c r="M88" s="33">
        <f>'Rapport dynamique complet'!G77</f>
        <v>-111</v>
      </c>
      <c r="N88" s="33"/>
      <c r="O88" s="34"/>
      <c r="P88" s="34"/>
      <c r="Q88" s="62"/>
    </row>
    <row r="89" spans="1:17" s="35" customFormat="1" ht="12.75" hidden="1">
      <c r="A89" s="63"/>
      <c r="B89" s="54" t="s">
        <v>83</v>
      </c>
      <c r="C89" s="34"/>
      <c r="D89" s="55" t="s">
        <v>14</v>
      </c>
      <c r="E89" s="80">
        <f>'Rapport dynamique complet'!D78</f>
        <v>-1</v>
      </c>
      <c r="F89" s="33"/>
      <c r="G89" s="33">
        <f>'Rapport dynamique complet'!F78</f>
        <v>-16</v>
      </c>
      <c r="H89" s="33"/>
      <c r="I89" s="34"/>
      <c r="J89" s="63"/>
      <c r="K89" s="80">
        <f>'Rapport dynamique complet'!E78</f>
        <v>-1</v>
      </c>
      <c r="L89" s="33"/>
      <c r="M89" s="33">
        <f>'Rapport dynamique complet'!G78</f>
        <v>-16</v>
      </c>
      <c r="N89" s="33"/>
      <c r="O89" s="34"/>
      <c r="P89" s="34"/>
      <c r="Q89" s="62"/>
    </row>
    <row r="90" spans="1:17" s="35" customFormat="1" ht="12.75" hidden="1">
      <c r="A90" s="63"/>
      <c r="B90" s="54" t="s">
        <v>84</v>
      </c>
      <c r="C90" s="34"/>
      <c r="D90" s="55" t="s">
        <v>14</v>
      </c>
      <c r="E90" s="80">
        <f>'Rapport dynamique complet'!D79</f>
        <v>-1</v>
      </c>
      <c r="F90" s="33"/>
      <c r="G90" s="33">
        <f>'Rapport dynamique complet'!F79</f>
        <v>-16</v>
      </c>
      <c r="H90" s="33"/>
      <c r="I90" s="34"/>
      <c r="J90" s="63"/>
      <c r="K90" s="80">
        <f>'Rapport dynamique complet'!E79</f>
        <v>-1</v>
      </c>
      <c r="L90" s="33"/>
      <c r="M90" s="33">
        <f>'Rapport dynamique complet'!G79</f>
        <v>-16</v>
      </c>
      <c r="N90" s="33"/>
      <c r="O90" s="34"/>
      <c r="P90" s="34"/>
      <c r="Q90" s="62"/>
    </row>
    <row r="91" spans="1:17" s="35" customFormat="1" ht="12.75" hidden="1">
      <c r="A91" s="63"/>
      <c r="B91" s="54" t="s">
        <v>85</v>
      </c>
      <c r="C91" s="34"/>
      <c r="D91" s="55" t="s">
        <v>14</v>
      </c>
      <c r="E91" s="80">
        <f>'Rapport dynamique complet'!D80</f>
        <v>-1</v>
      </c>
      <c r="F91" s="33"/>
      <c r="G91" s="33">
        <f>'Rapport dynamique complet'!F80</f>
        <v>-16</v>
      </c>
      <c r="H91" s="33"/>
      <c r="I91" s="34"/>
      <c r="J91" s="63"/>
      <c r="K91" s="80">
        <f>'Rapport dynamique complet'!E80</f>
        <v>-1</v>
      </c>
      <c r="L91" s="33"/>
      <c r="M91" s="33">
        <f>'Rapport dynamique complet'!G80</f>
        <v>-16</v>
      </c>
      <c r="N91" s="33"/>
      <c r="O91" s="34"/>
      <c r="P91" s="34"/>
      <c r="Q91" s="62"/>
    </row>
    <row r="92" spans="1:17" s="35" customFormat="1" ht="12.75" hidden="1">
      <c r="A92" s="63"/>
      <c r="B92" s="54" t="s">
        <v>86</v>
      </c>
      <c r="C92" s="34"/>
      <c r="D92" s="55" t="s">
        <v>14</v>
      </c>
      <c r="E92" s="80">
        <f>'Rapport dynamique complet'!D81</f>
        <v>3.7</v>
      </c>
      <c r="F92" s="33"/>
      <c r="G92" s="33">
        <f>'Rapport dynamique complet'!F81</f>
        <v>2.37</v>
      </c>
      <c r="H92" s="33"/>
      <c r="I92" s="34"/>
      <c r="J92" s="63"/>
      <c r="K92" s="80">
        <f>'Rapport dynamique complet'!E81</f>
        <v>0.62</v>
      </c>
      <c r="L92" s="33"/>
      <c r="M92" s="33">
        <f>'Rapport dynamique complet'!G81</f>
        <v>0.71</v>
      </c>
      <c r="N92" s="33"/>
      <c r="O92" s="34"/>
      <c r="P92" s="34"/>
      <c r="Q92" s="62"/>
    </row>
    <row r="93" spans="1:17" s="35" customFormat="1" ht="12.75" hidden="1">
      <c r="A93" s="63"/>
      <c r="B93" s="54" t="s">
        <v>87</v>
      </c>
      <c r="C93" s="34"/>
      <c r="D93" s="55" t="s">
        <v>14</v>
      </c>
      <c r="E93" s="80">
        <f>'Rapport dynamique complet'!D82</f>
        <v>1.2</v>
      </c>
      <c r="F93" s="33"/>
      <c r="G93" s="33">
        <f>'Rapport dynamique complet'!F82</f>
        <v>2.22</v>
      </c>
      <c r="H93" s="33"/>
      <c r="I93" s="34"/>
      <c r="J93" s="63"/>
      <c r="K93" s="80">
        <f>'Rapport dynamique complet'!E82</f>
        <v>2.36</v>
      </c>
      <c r="L93" s="33"/>
      <c r="M93" s="33">
        <f>'Rapport dynamique complet'!G82</f>
        <v>2.53</v>
      </c>
      <c r="N93" s="33"/>
      <c r="O93" s="34"/>
      <c r="P93" s="34"/>
      <c r="Q93" s="62"/>
    </row>
    <row r="94" spans="1:17" s="35" customFormat="1" ht="12.75" hidden="1">
      <c r="A94" s="63"/>
      <c r="B94" s="54" t="s">
        <v>88</v>
      </c>
      <c r="C94" s="34"/>
      <c r="D94" s="55" t="s">
        <v>65</v>
      </c>
      <c r="E94" s="80">
        <f>'Rapport dynamique complet'!D83</f>
        <v>0</v>
      </c>
      <c r="F94" s="33"/>
      <c r="G94" s="33">
        <f>'Rapport dynamique complet'!F83</f>
        <v>0</v>
      </c>
      <c r="H94" s="33"/>
      <c r="I94" s="34"/>
      <c r="J94" s="63"/>
      <c r="K94" s="80">
        <f>'Rapport dynamique complet'!E83</f>
        <v>0.55</v>
      </c>
      <c r="L94" s="33"/>
      <c r="M94" s="33">
        <f>'Rapport dynamique complet'!G83</f>
        <v>0.49</v>
      </c>
      <c r="N94" s="33"/>
      <c r="O94" s="34"/>
      <c r="P94" s="34"/>
      <c r="Q94" s="62"/>
    </row>
    <row r="95" spans="1:17" s="35" customFormat="1" ht="12.75" hidden="1">
      <c r="A95" s="63"/>
      <c r="B95" s="54" t="s">
        <v>89</v>
      </c>
      <c r="C95" s="34"/>
      <c r="D95" s="55" t="s">
        <v>65</v>
      </c>
      <c r="E95" s="80">
        <f>'Rapport dynamique complet'!D84</f>
        <v>0.18</v>
      </c>
      <c r="F95" s="33"/>
      <c r="G95" s="33">
        <f>'Rapport dynamique complet'!F84</f>
        <v>0.18</v>
      </c>
      <c r="H95" s="33"/>
      <c r="I95" s="34"/>
      <c r="J95" s="63"/>
      <c r="K95" s="80">
        <f>'Rapport dynamique complet'!E84</f>
        <v>0.49</v>
      </c>
      <c r="L95" s="33"/>
      <c r="M95" s="33">
        <f>'Rapport dynamique complet'!G84</f>
        <v>0.37</v>
      </c>
      <c r="N95" s="33"/>
      <c r="O95" s="34"/>
      <c r="P95" s="34"/>
      <c r="Q95" s="62"/>
    </row>
    <row r="96" spans="1:17" s="35" customFormat="1" ht="12.75" hidden="1">
      <c r="A96" s="63"/>
      <c r="B96" s="54" t="s">
        <v>90</v>
      </c>
      <c r="C96" s="34"/>
      <c r="D96" s="55" t="s">
        <v>46</v>
      </c>
      <c r="E96" s="80">
        <f>'Rapport dynamique complet'!D85</f>
        <v>3.76</v>
      </c>
      <c r="F96" s="33"/>
      <c r="G96" s="33">
        <f>'Rapport dynamique complet'!F85</f>
        <v>1.98</v>
      </c>
      <c r="H96" s="33"/>
      <c r="I96" s="34"/>
      <c r="J96" s="63"/>
      <c r="K96" s="80">
        <f>'Rapport dynamique complet'!E85</f>
        <v>0.8</v>
      </c>
      <c r="L96" s="33"/>
      <c r="M96" s="33">
        <f>'Rapport dynamique complet'!G85</f>
        <v>1.68</v>
      </c>
      <c r="N96" s="33"/>
      <c r="O96" s="34"/>
      <c r="P96" s="34"/>
      <c r="Q96" s="62"/>
    </row>
    <row r="97" spans="1:17" s="35" customFormat="1" ht="12.75" hidden="1">
      <c r="A97" s="63"/>
      <c r="B97" s="54" t="s">
        <v>91</v>
      </c>
      <c r="C97" s="34"/>
      <c r="D97" s="55" t="s">
        <v>46</v>
      </c>
      <c r="E97" s="80">
        <f>'Rapport dynamique complet'!D86</f>
        <v>1.53</v>
      </c>
      <c r="F97" s="33"/>
      <c r="G97" s="33">
        <f>'Rapport dynamique complet'!F86</f>
        <v>1.23</v>
      </c>
      <c r="H97" s="33"/>
      <c r="I97" s="34"/>
      <c r="J97" s="63"/>
      <c r="K97" s="80">
        <f>'Rapport dynamique complet'!E86</f>
        <v>2.27</v>
      </c>
      <c r="L97" s="33"/>
      <c r="M97" s="33">
        <f>'Rapport dynamique complet'!G86</f>
        <v>2.45</v>
      </c>
      <c r="N97" s="33"/>
      <c r="O97" s="34"/>
      <c r="P97" s="34"/>
      <c r="Q97" s="62"/>
    </row>
    <row r="98" spans="1:17" s="35" customFormat="1" ht="12.75" hidden="1">
      <c r="A98" s="63"/>
      <c r="B98" s="54" t="s">
        <v>92</v>
      </c>
      <c r="C98" s="34"/>
      <c r="D98" s="55" t="s">
        <v>32</v>
      </c>
      <c r="E98" s="80">
        <f>'Rapport dynamique complet'!D87</f>
        <v>2.04</v>
      </c>
      <c r="F98" s="33"/>
      <c r="G98" s="33">
        <f>'Rapport dynamique complet'!F87</f>
        <v>1.16</v>
      </c>
      <c r="H98" s="33"/>
      <c r="I98" s="34"/>
      <c r="J98" s="63"/>
      <c r="K98" s="80">
        <f>'Rapport dynamique complet'!E87</f>
        <v>1.32</v>
      </c>
      <c r="L98" s="33"/>
      <c r="M98" s="33">
        <f>'Rapport dynamique complet'!G87</f>
        <v>2.46</v>
      </c>
      <c r="N98" s="33"/>
      <c r="O98" s="34"/>
      <c r="P98" s="34"/>
      <c r="Q98" s="62"/>
    </row>
    <row r="99" spans="1:17" s="35" customFormat="1" ht="12.75" hidden="1">
      <c r="A99" s="63"/>
      <c r="B99" s="54" t="s">
        <v>93</v>
      </c>
      <c r="C99" s="34"/>
      <c r="D99" s="55" t="s">
        <v>32</v>
      </c>
      <c r="E99" s="80">
        <f>'Rapport dynamique complet'!D88</f>
        <v>1.06</v>
      </c>
      <c r="F99" s="33"/>
      <c r="G99" s="33">
        <f>'Rapport dynamique complet'!F88</f>
        <v>0.39</v>
      </c>
      <c r="H99" s="33"/>
      <c r="I99" s="34"/>
      <c r="J99" s="63"/>
      <c r="K99" s="80">
        <f>'Rapport dynamique complet'!E88</f>
        <v>3.91</v>
      </c>
      <c r="L99" s="33"/>
      <c r="M99" s="33">
        <f>'Rapport dynamique complet'!G88</f>
        <v>3.62</v>
      </c>
      <c r="N99" s="33"/>
      <c r="O99" s="34"/>
      <c r="P99" s="34"/>
      <c r="Q99" s="62"/>
    </row>
    <row r="100" spans="1:17" s="35" customFormat="1" ht="12.75" hidden="1">
      <c r="A100" s="63"/>
      <c r="B100" s="54" t="s">
        <v>94</v>
      </c>
      <c r="C100" s="34"/>
      <c r="D100" s="55" t="s">
        <v>32</v>
      </c>
      <c r="E100" s="80">
        <f>'Rapport dynamique complet'!D89</f>
        <v>3.86</v>
      </c>
      <c r="F100" s="33"/>
      <c r="G100" s="33">
        <f>'Rapport dynamique complet'!F89</f>
        <v>2.32</v>
      </c>
      <c r="H100" s="33"/>
      <c r="I100" s="34"/>
      <c r="J100" s="63"/>
      <c r="K100" s="80">
        <f>'Rapport dynamique complet'!E89</f>
        <v>1.58</v>
      </c>
      <c r="L100" s="33"/>
      <c r="M100" s="33">
        <f>'Rapport dynamique complet'!G89</f>
        <v>2.2</v>
      </c>
      <c r="N100" s="33"/>
      <c r="O100" s="34"/>
      <c r="P100" s="34"/>
      <c r="Q100" s="62"/>
    </row>
    <row r="101" spans="1:17" s="35" customFormat="1" ht="12.75" hidden="1">
      <c r="A101" s="63"/>
      <c r="B101" s="54" t="s">
        <v>95</v>
      </c>
      <c r="C101" s="34"/>
      <c r="D101" s="55" t="s">
        <v>32</v>
      </c>
      <c r="E101" s="80">
        <f>'Rapport dynamique complet'!D90</f>
        <v>1.26</v>
      </c>
      <c r="F101" s="33"/>
      <c r="G101" s="33">
        <f>'Rapport dynamique complet'!F90</f>
        <v>2.32</v>
      </c>
      <c r="H101" s="33"/>
      <c r="I101" s="34"/>
      <c r="J101" s="63"/>
      <c r="K101" s="80">
        <f>'Rapport dynamique complet'!E90</f>
        <v>6.58</v>
      </c>
      <c r="L101" s="33"/>
      <c r="M101" s="33">
        <f>'Rapport dynamique complet'!G90</f>
        <v>7.26</v>
      </c>
      <c r="N101" s="33"/>
      <c r="O101" s="34"/>
      <c r="P101" s="34"/>
      <c r="Q101" s="62"/>
    </row>
    <row r="102" spans="1:17" s="35" customFormat="1" ht="12.75" hidden="1">
      <c r="A102" s="63"/>
      <c r="B102" s="54" t="s">
        <v>96</v>
      </c>
      <c r="C102" s="34"/>
      <c r="D102" s="55" t="s">
        <v>19</v>
      </c>
      <c r="E102" s="80">
        <f>'Rapport dynamique complet'!D91</f>
        <v>2.85</v>
      </c>
      <c r="F102" s="33"/>
      <c r="G102" s="33">
        <f>'Rapport dynamique complet'!F91</f>
        <v>3.7</v>
      </c>
      <c r="H102" s="33"/>
      <c r="I102" s="34"/>
      <c r="J102" s="63"/>
      <c r="K102" s="80">
        <f>'Rapport dynamique complet'!E91</f>
        <v>0.66</v>
      </c>
      <c r="L102" s="33"/>
      <c r="M102" s="33">
        <f>'Rapport dynamique complet'!G91</f>
        <v>1.53</v>
      </c>
      <c r="N102" s="33"/>
      <c r="O102" s="34"/>
      <c r="P102" s="34"/>
      <c r="Q102" s="62"/>
    </row>
    <row r="103" spans="1:17" s="35" customFormat="1" ht="12.75" hidden="1">
      <c r="A103" s="63"/>
      <c r="B103" s="54" t="s">
        <v>97</v>
      </c>
      <c r="C103" s="34"/>
      <c r="D103" s="55" t="s">
        <v>19</v>
      </c>
      <c r="E103" s="80">
        <f>'Rapport dynamique complet'!D92</f>
        <v>1.72</v>
      </c>
      <c r="F103" s="33"/>
      <c r="G103" s="33">
        <f>'Rapport dynamique complet'!F92</f>
        <v>3.41</v>
      </c>
      <c r="H103" s="33"/>
      <c r="I103" s="34"/>
      <c r="J103" s="63"/>
      <c r="K103" s="80">
        <f>'Rapport dynamique complet'!E92</f>
        <v>4.38</v>
      </c>
      <c r="L103" s="33"/>
      <c r="M103" s="33">
        <f>'Rapport dynamique complet'!G92</f>
        <v>5.28</v>
      </c>
      <c r="N103" s="33"/>
      <c r="O103" s="34"/>
      <c r="P103" s="34"/>
      <c r="Q103" s="62"/>
    </row>
    <row r="104" spans="1:17" s="35" customFormat="1" ht="12.75" hidden="1">
      <c r="A104" s="63"/>
      <c r="B104" s="54" t="s">
        <v>98</v>
      </c>
      <c r="C104" s="34"/>
      <c r="D104" s="55" t="s">
        <v>19</v>
      </c>
      <c r="E104" s="80">
        <f>'Rapport dynamique complet'!D93</f>
        <v>0</v>
      </c>
      <c r="F104" s="33"/>
      <c r="G104" s="33">
        <f>'Rapport dynamique complet'!F93</f>
        <v>0</v>
      </c>
      <c r="H104" s="33"/>
      <c r="I104" s="34"/>
      <c r="J104" s="63"/>
      <c r="K104" s="80">
        <f>'Rapport dynamique complet'!E93</f>
        <v>0.3</v>
      </c>
      <c r="L104" s="33"/>
      <c r="M104" s="33">
        <f>'Rapport dynamique complet'!G93</f>
        <v>0.27</v>
      </c>
      <c r="N104" s="33"/>
      <c r="O104" s="34"/>
      <c r="P104" s="34"/>
      <c r="Q104" s="62"/>
    </row>
    <row r="105" spans="1:17" s="35" customFormat="1" ht="12.75" hidden="1">
      <c r="A105" s="63"/>
      <c r="B105" s="54" t="s">
        <v>99</v>
      </c>
      <c r="C105" s="34"/>
      <c r="D105" s="55" t="s">
        <v>19</v>
      </c>
      <c r="E105" s="80">
        <f>'Rapport dynamique complet'!D94</f>
        <v>0.3</v>
      </c>
      <c r="F105" s="33"/>
      <c r="G105" s="33">
        <f>'Rapport dynamique complet'!F94</f>
        <v>0.3</v>
      </c>
      <c r="H105" s="33"/>
      <c r="I105" s="34"/>
      <c r="J105" s="63"/>
      <c r="K105" s="80">
        <f>'Rapport dynamique complet'!E94</f>
        <v>0.27</v>
      </c>
      <c r="L105" s="33"/>
      <c r="M105" s="33">
        <f>'Rapport dynamique complet'!G94</f>
        <v>0.2</v>
      </c>
      <c r="N105" s="33"/>
      <c r="O105" s="34"/>
      <c r="P105" s="34"/>
      <c r="Q105" s="62"/>
    </row>
    <row r="106" spans="1:17" s="35" customFormat="1" ht="12.75" hidden="1">
      <c r="A106" s="63"/>
      <c r="B106" s="54" t="s">
        <v>100</v>
      </c>
      <c r="C106" s="34"/>
      <c r="D106" s="55" t="s">
        <v>19</v>
      </c>
      <c r="E106" s="80">
        <f>'Rapport dynamique complet'!D95</f>
        <v>2.71</v>
      </c>
      <c r="F106" s="33"/>
      <c r="G106" s="33">
        <f>'Rapport dynamique complet'!F95</f>
        <v>2.6</v>
      </c>
      <c r="H106" s="33"/>
      <c r="I106" s="34"/>
      <c r="J106" s="63"/>
      <c r="K106" s="80">
        <f>'Rapport dynamique complet'!E95</f>
        <v>0.74</v>
      </c>
      <c r="L106" s="33"/>
      <c r="M106" s="33">
        <f>'Rapport dynamique complet'!G95</f>
        <v>2.92</v>
      </c>
      <c r="N106" s="33"/>
      <c r="O106" s="34"/>
      <c r="P106" s="34"/>
      <c r="Q106" s="62"/>
    </row>
    <row r="107" spans="1:17" s="35" customFormat="1" ht="12.75" hidden="1">
      <c r="A107" s="63"/>
      <c r="B107" s="54" t="s">
        <v>101</v>
      </c>
      <c r="C107" s="34"/>
      <c r="D107" s="55" t="s">
        <v>19</v>
      </c>
      <c r="E107" s="80">
        <f>'Rapport dynamique complet'!D96</f>
        <v>1.83</v>
      </c>
      <c r="F107" s="33"/>
      <c r="G107" s="33">
        <f>'Rapport dynamique complet'!F96</f>
        <v>1.6</v>
      </c>
      <c r="H107" s="33"/>
      <c r="I107" s="34"/>
      <c r="J107" s="63"/>
      <c r="K107" s="80">
        <f>'Rapport dynamique complet'!E96</f>
        <v>3.42</v>
      </c>
      <c r="L107" s="33"/>
      <c r="M107" s="33">
        <f>'Rapport dynamique complet'!G96</f>
        <v>4.24</v>
      </c>
      <c r="N107" s="33"/>
      <c r="O107" s="34"/>
      <c r="P107" s="34"/>
      <c r="Q107" s="62"/>
    </row>
    <row r="108" spans="1:17" s="35" customFormat="1" ht="12.75" hidden="1">
      <c r="A108" s="63"/>
      <c r="B108" s="54" t="s">
        <v>102</v>
      </c>
      <c r="C108" s="34"/>
      <c r="D108" s="55" t="s">
        <v>19</v>
      </c>
      <c r="E108" s="80">
        <f>'Rapport dynamique complet'!D97</f>
        <v>2.42</v>
      </c>
      <c r="F108" s="33"/>
      <c r="G108" s="33">
        <f>'Rapport dynamique complet'!F97</f>
        <v>2.49</v>
      </c>
      <c r="H108" s="33"/>
      <c r="I108" s="34"/>
      <c r="J108" s="63"/>
      <c r="K108" s="80">
        <f>'Rapport dynamique complet'!E97</f>
        <v>0.91</v>
      </c>
      <c r="L108" s="33"/>
      <c r="M108" s="33">
        <f>'Rapport dynamique complet'!G97</f>
        <v>3.16</v>
      </c>
      <c r="N108" s="33"/>
      <c r="O108" s="34"/>
      <c r="P108" s="34"/>
      <c r="Q108" s="62"/>
    </row>
    <row r="109" spans="1:17" s="35" customFormat="1" ht="12.75" hidden="1">
      <c r="A109" s="63"/>
      <c r="B109" s="54" t="s">
        <v>103</v>
      </c>
      <c r="C109" s="34"/>
      <c r="D109" s="55" t="s">
        <v>19</v>
      </c>
      <c r="E109" s="80">
        <f>'Rapport dynamique complet'!D98</f>
        <v>2.09</v>
      </c>
      <c r="F109" s="33"/>
      <c r="G109" s="33">
        <f>'Rapport dynamique complet'!F98</f>
        <v>0.83</v>
      </c>
      <c r="H109" s="33"/>
      <c r="I109" s="34"/>
      <c r="J109" s="63"/>
      <c r="K109" s="80">
        <f>'Rapport dynamique complet'!E98</f>
        <v>4.36</v>
      </c>
      <c r="L109" s="33"/>
      <c r="M109" s="33">
        <f>'Rapport dynamique complet'!G98</f>
        <v>4.61</v>
      </c>
      <c r="N109" s="33"/>
      <c r="O109" s="34"/>
      <c r="P109" s="34"/>
      <c r="Q109" s="62"/>
    </row>
    <row r="110" spans="1:17" s="35" customFormat="1" ht="12.75" hidden="1">
      <c r="A110" s="63"/>
      <c r="B110" s="54" t="s">
        <v>104</v>
      </c>
      <c r="C110" s="34"/>
      <c r="D110" s="55" t="s">
        <v>19</v>
      </c>
      <c r="E110" s="80">
        <f>'Rapport dynamique complet'!D99</f>
        <v>2.83</v>
      </c>
      <c r="F110" s="33"/>
      <c r="G110" s="33">
        <f>'Rapport dynamique complet'!F99</f>
        <v>3.43</v>
      </c>
      <c r="H110" s="33"/>
      <c r="I110" s="34"/>
      <c r="J110" s="63"/>
      <c r="K110" s="80">
        <f>'Rapport dynamique complet'!E99</f>
        <v>0.54</v>
      </c>
      <c r="L110" s="33"/>
      <c r="M110" s="33">
        <f>'Rapport dynamique complet'!G99</f>
        <v>1.52</v>
      </c>
      <c r="N110" s="33"/>
      <c r="O110" s="34"/>
      <c r="P110" s="34"/>
      <c r="Q110" s="62"/>
    </row>
    <row r="111" spans="1:17" s="35" customFormat="1" ht="12.75" hidden="1">
      <c r="A111" s="63"/>
      <c r="B111" s="54" t="s">
        <v>105</v>
      </c>
      <c r="C111" s="34"/>
      <c r="D111" s="55" t="s">
        <v>19</v>
      </c>
      <c r="E111" s="80">
        <f>'Rapport dynamique complet'!D100</f>
        <v>1.72</v>
      </c>
      <c r="F111" s="33"/>
      <c r="G111" s="33">
        <f>'Rapport dynamique complet'!F100</f>
        <v>3.39</v>
      </c>
      <c r="H111" s="33"/>
      <c r="I111" s="34"/>
      <c r="J111" s="63"/>
      <c r="K111" s="80">
        <f>'Rapport dynamique complet'!E100</f>
        <v>3.92</v>
      </c>
      <c r="L111" s="33"/>
      <c r="M111" s="33">
        <f>'Rapport dynamique complet'!G100</f>
        <v>4.93</v>
      </c>
      <c r="N111" s="33"/>
      <c r="O111" s="34"/>
      <c r="P111" s="34"/>
      <c r="Q111" s="62"/>
    </row>
    <row r="112" spans="1:17" s="35" customFormat="1" ht="12.75">
      <c r="A112" s="63"/>
      <c r="B112" s="64"/>
      <c r="C112" s="65"/>
      <c r="D112" s="66"/>
      <c r="E112" s="81"/>
      <c r="F112" s="67"/>
      <c r="G112" s="67"/>
      <c r="H112" s="67"/>
      <c r="I112" s="65"/>
      <c r="J112" s="68"/>
      <c r="K112" s="81"/>
      <c r="L112" s="67"/>
      <c r="M112" s="67"/>
      <c r="N112" s="67"/>
      <c r="O112" s="65"/>
      <c r="P112" s="65"/>
      <c r="Q112" s="62"/>
    </row>
    <row r="113" spans="2:14" s="35" customFormat="1" ht="12.75">
      <c r="B113" s="4"/>
      <c r="D113" s="32"/>
      <c r="E113" s="33"/>
      <c r="F113" s="33"/>
      <c r="G113" s="33"/>
      <c r="H113" s="33"/>
      <c r="K113" s="33"/>
      <c r="L113" s="33"/>
      <c r="M113" s="33"/>
      <c r="N113" s="33"/>
    </row>
    <row r="114" spans="2:14" s="35" customFormat="1" ht="12.75">
      <c r="B114" s="4"/>
      <c r="D114" s="32"/>
      <c r="E114" s="33"/>
      <c r="F114" s="33"/>
      <c r="G114" s="33"/>
      <c r="H114" s="33"/>
      <c r="K114" s="33"/>
      <c r="L114" s="33"/>
      <c r="M114" s="33"/>
      <c r="N114" s="33"/>
    </row>
    <row r="115" spans="2:14" s="35" customFormat="1" ht="12.75">
      <c r="B115" s="4"/>
      <c r="D115" s="32"/>
      <c r="E115" s="33"/>
      <c r="F115" s="33"/>
      <c r="G115" s="33"/>
      <c r="H115" s="33"/>
      <c r="K115" s="33"/>
      <c r="L115" s="33"/>
      <c r="M115" s="33"/>
      <c r="N115" s="33"/>
    </row>
    <row r="116" spans="2:14" s="35" customFormat="1" ht="12.75">
      <c r="B116" s="4"/>
      <c r="D116" s="32"/>
      <c r="E116" s="33"/>
      <c r="F116" s="33"/>
      <c r="G116" s="33"/>
      <c r="H116" s="33"/>
      <c r="K116" s="33"/>
      <c r="L116" s="33"/>
      <c r="M116" s="33"/>
      <c r="N116" s="33"/>
    </row>
    <row r="117" spans="2:14" s="35" customFormat="1" ht="12.75">
      <c r="B117" s="4"/>
      <c r="D117" s="32"/>
      <c r="E117" s="33"/>
      <c r="F117" s="33"/>
      <c r="G117" s="33"/>
      <c r="H117" s="33"/>
      <c r="K117" s="33"/>
      <c r="L117" s="33"/>
      <c r="M117" s="33"/>
      <c r="N117" s="33"/>
    </row>
    <row r="118" spans="2:14" s="35" customFormat="1" ht="12.75">
      <c r="B118" s="4"/>
      <c r="D118" s="32"/>
      <c r="E118" s="33"/>
      <c r="F118" s="33"/>
      <c r="G118" s="33"/>
      <c r="H118" s="33"/>
      <c r="K118" s="33"/>
      <c r="L118" s="33"/>
      <c r="M118" s="33"/>
      <c r="N118" s="33"/>
    </row>
    <row r="119" spans="2:14" s="35" customFormat="1" ht="12.75">
      <c r="B119" s="4"/>
      <c r="D119" s="32"/>
      <c r="E119" s="33"/>
      <c r="F119" s="33"/>
      <c r="G119" s="33"/>
      <c r="H119" s="33"/>
      <c r="K119" s="33"/>
      <c r="L119" s="33"/>
      <c r="M119" s="33"/>
      <c r="N119" s="33"/>
    </row>
    <row r="120" spans="2:14" s="35" customFormat="1" ht="12.75">
      <c r="B120" s="4"/>
      <c r="D120" s="32"/>
      <c r="E120" s="33"/>
      <c r="F120" s="33"/>
      <c r="G120" s="33"/>
      <c r="H120" s="33"/>
      <c r="K120" s="33"/>
      <c r="L120" s="33"/>
      <c r="M120" s="33"/>
      <c r="N120" s="33"/>
    </row>
    <row r="121" spans="2:14" s="35" customFormat="1" ht="12.75">
      <c r="B121" s="4"/>
      <c r="D121" s="32"/>
      <c r="E121" s="33"/>
      <c r="F121" s="33"/>
      <c r="G121" s="33"/>
      <c r="H121" s="33"/>
      <c r="K121" s="33"/>
      <c r="L121" s="33"/>
      <c r="M121" s="33"/>
      <c r="N121" s="33"/>
    </row>
    <row r="122" spans="2:14" s="35" customFormat="1" ht="12.75">
      <c r="B122" s="4"/>
      <c r="D122" s="32"/>
      <c r="E122" s="33"/>
      <c r="F122" s="33"/>
      <c r="G122" s="33"/>
      <c r="H122" s="33"/>
      <c r="K122" s="33"/>
      <c r="L122" s="33"/>
      <c r="M122" s="33"/>
      <c r="N122" s="33"/>
    </row>
    <row r="123" spans="2:14" s="35" customFormat="1" ht="12.75">
      <c r="B123" s="4"/>
      <c r="D123" s="32"/>
      <c r="E123" s="33"/>
      <c r="F123" s="33"/>
      <c r="G123" s="33"/>
      <c r="H123" s="33"/>
      <c r="K123" s="33"/>
      <c r="L123" s="33"/>
      <c r="M123" s="33"/>
      <c r="N123" s="33"/>
    </row>
    <row r="124" spans="2:14" s="35" customFormat="1" ht="12.75">
      <c r="B124" s="4"/>
      <c r="D124" s="32"/>
      <c r="E124" s="33"/>
      <c r="F124" s="33"/>
      <c r="G124" s="33"/>
      <c r="H124" s="33"/>
      <c r="K124" s="33"/>
      <c r="L124" s="33"/>
      <c r="M124" s="33"/>
      <c r="N124" s="33"/>
    </row>
    <row r="125" spans="2:14" s="35" customFormat="1" ht="12.75">
      <c r="B125" s="4"/>
      <c r="D125" s="32"/>
      <c r="E125" s="33"/>
      <c r="F125" s="33"/>
      <c r="G125" s="33"/>
      <c r="H125" s="33"/>
      <c r="K125" s="33"/>
      <c r="L125" s="33"/>
      <c r="M125" s="33"/>
      <c r="N125" s="33"/>
    </row>
    <row r="126" spans="2:14" s="35" customFormat="1" ht="12.75">
      <c r="B126" s="4"/>
      <c r="D126" s="32"/>
      <c r="E126" s="33"/>
      <c r="F126" s="33"/>
      <c r="G126" s="33"/>
      <c r="H126" s="33"/>
      <c r="K126" s="33"/>
      <c r="L126" s="33"/>
      <c r="M126" s="33"/>
      <c r="N126" s="33"/>
    </row>
    <row r="127" spans="5:6" ht="12.75">
      <c r="E127" s="31"/>
      <c r="F127" s="31"/>
    </row>
    <row r="129" ht="12.75"/>
    <row r="130" ht="12.75"/>
    <row r="131" ht="12.75"/>
  </sheetData>
  <mergeCells count="8">
    <mergeCell ref="E20:I20"/>
    <mergeCell ref="K20:O20"/>
    <mergeCell ref="E22:F22"/>
    <mergeCell ref="G22:H22"/>
    <mergeCell ref="K22:L22"/>
    <mergeCell ref="M22:N22"/>
    <mergeCell ref="I22:J22"/>
    <mergeCell ref="O22:P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oleObject progId="Word.Document.8" shapeId="5129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Médimex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Eric</cp:lastModifiedBy>
  <cp:lastPrinted>2007-09-07T13:57:32Z</cp:lastPrinted>
  <dcterms:created xsi:type="dcterms:W3CDTF">2007-06-20T10:21:51Z</dcterms:created>
  <dcterms:modified xsi:type="dcterms:W3CDTF">2007-09-18T08:18:13Z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