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275" windowHeight="10230" activeTab="0"/>
  </bookViews>
  <sheets>
    <sheet name="GanttChart" sheetId="1" r:id="rId1"/>
    <sheet name="Sheet2" sheetId="2" r:id="rId2"/>
    <sheet name="Sheet3" sheetId="3" r:id="rId3"/>
  </sheets>
  <definedNames>
    <definedName name="_xlnm.Print_Area" localSheetId="0">'GanttChart'!$A$3:$IP$40</definedName>
  </definedNames>
  <calcPr fullCalcOnLoad="1"/>
</workbook>
</file>

<file path=xl/comments1.xml><?xml version="1.0" encoding="utf-8"?>
<comments xmlns="http://schemas.openxmlformats.org/spreadsheetml/2006/main">
  <authors>
    <author>Jon</author>
  </authors>
  <commentList>
    <comment ref="A11" authorId="0">
      <text>
        <r>
          <rPr>
            <b/>
            <sz val="8"/>
            <rFont val="Tahoma"/>
            <family val="2"/>
          </rPr>
          <t>Work Breakdown Structure</t>
        </r>
        <r>
          <rPr>
            <sz val="8"/>
            <rFont val="Tahoma"/>
            <family val="0"/>
          </rPr>
          <t xml:space="preserve">
Enter the Task# and Subtask#
2
2.1
2.2
etc.</t>
        </r>
      </text>
    </comment>
    <comment ref="G11" authorId="0">
      <text>
        <r>
          <rPr>
            <b/>
            <sz val="8"/>
            <rFont val="Tahoma"/>
            <family val="2"/>
          </rPr>
          <t>Working Days</t>
        </r>
        <r>
          <rPr>
            <sz val="8"/>
            <rFont val="Tahoma"/>
            <family val="0"/>
          </rPr>
          <t xml:space="preserve">
Counts only Mon-Fri, using the NETWORKDAYS() formula. When planning work based upon the number of working days, adjust the Duration until the desired # of working days is reached.
</t>
        </r>
        <r>
          <rPr>
            <i/>
            <sz val="8"/>
            <rFont val="Tahoma"/>
            <family val="2"/>
          </rPr>
          <t xml:space="preserve">Note: </t>
        </r>
        <r>
          <rPr>
            <sz val="8"/>
            <rFont val="Tahoma"/>
            <family val="0"/>
          </rPr>
          <t>If the start date is later changed, the number of working days may also change.</t>
        </r>
      </text>
    </comment>
    <comment ref="H11" authorId="0">
      <text>
        <r>
          <rPr>
            <b/>
            <sz val="8"/>
            <rFont val="Tahoma"/>
            <family val="0"/>
          </rPr>
          <t>Calendar Days Complete</t>
        </r>
        <r>
          <rPr>
            <sz val="8"/>
            <rFont val="Tahoma"/>
            <family val="0"/>
          </rPr>
          <t xml:space="preserve">
This column is calculated by multiplying the Duration by the %Complete.</t>
        </r>
      </text>
    </comment>
    <comment ref="I11" authorId="0">
      <text>
        <r>
          <rPr>
            <b/>
            <sz val="8"/>
            <rFont val="Tahoma"/>
            <family val="0"/>
          </rPr>
          <t>Calendar Days Remaining</t>
        </r>
        <r>
          <rPr>
            <sz val="8"/>
            <rFont val="Tahoma"/>
            <family val="0"/>
          </rPr>
          <t xml:space="preserve">
This column is calculated by subtracted the Days Complete from the Duration.</t>
        </r>
      </text>
    </comment>
    <comment ref="E11" authorId="0">
      <text>
        <r>
          <rPr>
            <b/>
            <sz val="8"/>
            <rFont val="Tahoma"/>
            <family val="0"/>
          </rPr>
          <t>Duration (Calendar Days)</t>
        </r>
        <r>
          <rPr>
            <sz val="8"/>
            <rFont val="Tahoma"/>
            <family val="2"/>
          </rPr>
          <t xml:space="preserve">
Enter the number of calendar days for the given task. Refer to the Working Days column or use a calendar to determine the corresponding working days.</t>
        </r>
      </text>
    </comment>
    <comment ref="F11" authorId="0">
      <text>
        <r>
          <rPr>
            <b/>
            <sz val="8"/>
            <rFont val="Tahoma"/>
            <family val="0"/>
          </rPr>
          <t>Percent Complete</t>
        </r>
        <r>
          <rPr>
            <sz val="8"/>
            <rFont val="Tahoma"/>
            <family val="2"/>
          </rPr>
          <t xml:space="preserve">
Update the status of this task by entering the percent complete (between 0% and 100%).
</t>
        </r>
      </text>
    </comment>
    <comment ref="D11" authorId="0">
      <text>
        <r>
          <rPr>
            <b/>
            <sz val="8"/>
            <rFont val="Tahoma"/>
            <family val="0"/>
          </rPr>
          <t>End Date</t>
        </r>
        <r>
          <rPr>
            <sz val="8"/>
            <rFont val="Tahoma"/>
            <family val="2"/>
          </rPr>
          <t xml:space="preserve">
The ending date is calculated by adding the Duration (calendar days) to the Start date.</t>
        </r>
        <r>
          <rPr>
            <sz val="8"/>
            <rFont val="Tahoma"/>
            <family val="0"/>
          </rPr>
          <t xml:space="preserve">
</t>
        </r>
      </text>
    </comment>
    <comment ref="C11" authorId="0">
      <text>
        <r>
          <rPr>
            <b/>
            <sz val="8"/>
            <rFont val="Tahoma"/>
            <family val="0"/>
          </rPr>
          <t>Start Date</t>
        </r>
        <r>
          <rPr>
            <sz val="8"/>
            <rFont val="Tahoma"/>
            <family val="0"/>
          </rPr>
          <t xml:space="preserve">
Enter the starting date for this task. To associate the start date with the end of another task, enter a formula in the start date that refers to the end date of that task.</t>
        </r>
      </text>
    </comment>
    <comment ref="F1" authorId="0">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without the written consent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<sst xmlns="http://schemas.openxmlformats.org/spreadsheetml/2006/main" count="49" uniqueCount="38">
  <si>
    <t>Days Remaining</t>
  </si>
  <si>
    <t>Company Name</t>
  </si>
  <si>
    <t>Project Name</t>
  </si>
  <si>
    <t>Project Lead:</t>
  </si>
  <si>
    <t>Today's Date:</t>
  </si>
  <si>
    <t>John Doe</t>
  </si>
  <si>
    <t>Start</t>
  </si>
  <si>
    <t>End</t>
  </si>
  <si>
    <t>Days Complete</t>
  </si>
  <si>
    <t>(vertical red line)</t>
  </si>
  <si>
    <t>Duration (Days)</t>
  </si>
  <si>
    <t>Viewing Weeks:</t>
  </si>
  <si>
    <t>WBS</t>
  </si>
  <si>
    <t>1.2</t>
  </si>
  <si>
    <t>1.3</t>
  </si>
  <si>
    <t>1.4</t>
  </si>
  <si>
    <t>2</t>
  </si>
  <si>
    <t>2.1</t>
  </si>
  <si>
    <t>2.2</t>
  </si>
  <si>
    <t>2.3</t>
  </si>
  <si>
    <t>2.4</t>
  </si>
  <si>
    <t>1</t>
  </si>
  <si>
    <t>1.1</t>
  </si>
  <si>
    <t>Tasks</t>
  </si>
  <si>
    <t>% Complete</t>
  </si>
  <si>
    <t>Sub Task</t>
  </si>
  <si>
    <t>Task Category 1</t>
  </si>
  <si>
    <t>Task Category 2</t>
  </si>
  <si>
    <t>Task Category 3</t>
  </si>
  <si>
    <t>3</t>
  </si>
  <si>
    <t>3.1</t>
  </si>
  <si>
    <t>3.2</t>
  </si>
  <si>
    <t>3.3</t>
  </si>
  <si>
    <t>3.4</t>
  </si>
  <si>
    <t>Working Days</t>
  </si>
  <si>
    <t>Excel Gantt Chart</t>
  </si>
  <si>
    <t>© 2006 Vertex42 LLC</t>
  </si>
  <si>
    <t>VX42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</si>
</sst>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m/dd/yy"/>
    <numFmt numFmtId="167" formatCode="mmm\,\ yyyy"/>
    <numFmt numFmtId="168" formatCode="mmmm\,\ yyyy"/>
    <numFmt numFmtId="169" formatCode="mmm"/>
    <numFmt numFmtId="170" formatCode="mmm\,\ yy"/>
    <numFmt numFmtId="171" formatCode="0.0000000"/>
    <numFmt numFmtId="172" formatCode="0.000000"/>
    <numFmt numFmtId="173" formatCode="0.00000"/>
    <numFmt numFmtId="174" formatCode="0.0000"/>
    <numFmt numFmtId="175" formatCode="0.000"/>
    <numFmt numFmtId="176" formatCode="yyyy"/>
    <numFmt numFmtId="177" formatCode="[$-409]h:mm:ss\ AM/PM"/>
    <numFmt numFmtId="178" formatCode="0.0"/>
    <numFmt numFmtId="179" formatCode="mmm\-yyyy"/>
  </numFmts>
  <fonts count="19">
    <font>
      <sz val="10"/>
      <name val="Arial"/>
      <family val="0"/>
    </font>
    <font>
      <b/>
      <sz val="10"/>
      <name val="Arial"/>
      <family val="2"/>
    </font>
    <font>
      <b/>
      <sz val="12"/>
      <name val="Arial"/>
      <family val="2"/>
    </font>
    <font>
      <sz val="8"/>
      <name val="Arial"/>
      <family val="0"/>
    </font>
    <font>
      <i/>
      <sz val="10"/>
      <name val="Arial"/>
      <family val="2"/>
    </font>
    <font>
      <sz val="8"/>
      <color indexed="55"/>
      <name val="Arial"/>
      <family val="0"/>
    </font>
    <font>
      <sz val="8"/>
      <name val="Tahoma"/>
      <family val="0"/>
    </font>
    <font>
      <b/>
      <sz val="8"/>
      <name val="Tahoma"/>
      <family val="2"/>
    </font>
    <font>
      <b/>
      <sz val="8"/>
      <name val="Arial"/>
      <family val="2"/>
    </font>
    <font>
      <sz val="6"/>
      <name val="Arial"/>
      <family val="2"/>
    </font>
    <font>
      <i/>
      <sz val="8"/>
      <name val="Tahoma"/>
      <family val="2"/>
    </font>
    <font>
      <b/>
      <i/>
      <sz val="10"/>
      <name val="Arial"/>
      <family val="2"/>
    </font>
    <font>
      <b/>
      <sz val="10"/>
      <color indexed="10"/>
      <name val="Arial"/>
      <family val="2"/>
    </font>
    <font>
      <b/>
      <sz val="14"/>
      <color indexed="16"/>
      <name val="Tahoma"/>
      <family val="2"/>
    </font>
    <font>
      <u val="single"/>
      <sz val="8"/>
      <color indexed="12"/>
      <name val="Arial"/>
      <family val="2"/>
    </font>
    <font>
      <u val="single"/>
      <sz val="10"/>
      <color indexed="12"/>
      <name val="Arial"/>
      <family val="0"/>
    </font>
    <font>
      <b/>
      <u val="single"/>
      <sz val="8"/>
      <name val="Tahoma"/>
      <family val="2"/>
    </font>
    <font>
      <u val="single"/>
      <sz val="10"/>
      <color indexed="36"/>
      <name val="Arial"/>
      <family val="0"/>
    </font>
    <font>
      <u val="single"/>
      <sz val="8"/>
      <color indexed="9"/>
      <name val="Arial"/>
      <family val="0"/>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56"/>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color indexed="55"/>
      </left>
      <right>
        <color indexed="63"/>
      </right>
      <top>
        <color indexed="63"/>
      </top>
      <bottom style="medium"/>
    </border>
    <border>
      <left>
        <color indexed="63"/>
      </left>
      <right style="thin">
        <color indexed="55"/>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Alignment="1">
      <alignment horizontal="right"/>
    </xf>
    <xf numFmtId="14" fontId="3" fillId="0" borderId="0" xfId="0" applyNumberFormat="1" applyFont="1" applyAlignment="1">
      <alignment horizontal="left"/>
    </xf>
    <xf numFmtId="0" fontId="3" fillId="0" borderId="0" xfId="0" applyFont="1" applyAlignment="1">
      <alignment/>
    </xf>
    <xf numFmtId="0" fontId="1" fillId="0" borderId="1" xfId="0" applyFont="1" applyBorder="1" applyAlignment="1">
      <alignment horizontal="center"/>
    </xf>
    <xf numFmtId="0" fontId="0" fillId="0" borderId="1" xfId="0" applyBorder="1" applyAlignment="1">
      <alignment horizontal="center" textRotation="90"/>
    </xf>
    <xf numFmtId="0" fontId="0" fillId="2" borderId="0" xfId="0" applyFill="1" applyAlignment="1">
      <alignment/>
    </xf>
    <xf numFmtId="0" fontId="0" fillId="0" borderId="0" xfId="0" applyFill="1" applyBorder="1" applyAlignment="1">
      <alignment/>
    </xf>
    <xf numFmtId="0" fontId="0" fillId="0" borderId="0" xfId="0" applyBorder="1" applyAlignment="1">
      <alignment horizontal="left"/>
    </xf>
    <xf numFmtId="14" fontId="0" fillId="0" borderId="0" xfId="0" applyNumberFormat="1" applyFill="1" applyAlignment="1">
      <alignment/>
    </xf>
    <xf numFmtId="0" fontId="5" fillId="0" borderId="0" xfId="0" applyNumberFormat="1" applyFont="1" applyAlignment="1">
      <alignment horizontal="right"/>
    </xf>
    <xf numFmtId="166" fontId="3" fillId="0" borderId="2" xfId="0" applyNumberFormat="1" applyFont="1" applyFill="1" applyBorder="1" applyAlignment="1">
      <alignment horizontal="right"/>
    </xf>
    <xf numFmtId="1" fontId="3" fillId="0" borderId="2" xfId="21" applyNumberFormat="1" applyFont="1" applyFill="1" applyBorder="1" applyAlignment="1">
      <alignment horizontal="center"/>
    </xf>
    <xf numFmtId="166" fontId="3" fillId="2" borderId="2" xfId="0" applyNumberFormat="1" applyFont="1" applyFill="1" applyBorder="1" applyAlignment="1">
      <alignment horizontal="right"/>
    </xf>
    <xf numFmtId="1" fontId="3" fillId="2" borderId="2" xfId="21" applyNumberFormat="1" applyFont="1" applyFill="1" applyBorder="1" applyAlignment="1">
      <alignment horizontal="center"/>
    </xf>
    <xf numFmtId="166" fontId="3" fillId="3" borderId="2" xfId="0" applyNumberFormat="1" applyFont="1" applyFill="1" applyBorder="1" applyAlignment="1">
      <alignment horizontal="right"/>
    </xf>
    <xf numFmtId="0" fontId="0" fillId="0" borderId="3" xfId="0" applyFont="1" applyBorder="1" applyAlignment="1">
      <alignment horizontal="left"/>
    </xf>
    <xf numFmtId="14" fontId="0" fillId="0" borderId="3" xfId="0" applyNumberFormat="1" applyFont="1" applyBorder="1" applyAlignment="1">
      <alignment horizontal="left"/>
    </xf>
    <xf numFmtId="14" fontId="0" fillId="0" borderId="3" xfId="0" applyNumberFormat="1" applyFont="1" applyBorder="1" applyAlignment="1">
      <alignment horizontal="left"/>
    </xf>
    <xf numFmtId="49" fontId="3" fillId="0" borderId="0" xfId="0" applyNumberFormat="1" applyFont="1" applyFill="1" applyBorder="1" applyAlignment="1">
      <alignment/>
    </xf>
    <xf numFmtId="49" fontId="3" fillId="2" borderId="2" xfId="0" applyNumberFormat="1" applyFont="1" applyFill="1" applyBorder="1" applyAlignment="1">
      <alignment horizontal="left"/>
    </xf>
    <xf numFmtId="49" fontId="3" fillId="0" borderId="2" xfId="0" applyNumberFormat="1" applyFont="1" applyBorder="1" applyAlignment="1">
      <alignment horizontal="left"/>
    </xf>
    <xf numFmtId="0" fontId="3" fillId="2" borderId="2" xfId="0" applyFont="1" applyFill="1" applyBorder="1" applyAlignment="1">
      <alignment/>
    </xf>
    <xf numFmtId="0" fontId="3" fillId="0" borderId="2" xfId="0" applyFont="1" applyFill="1" applyBorder="1" applyAlignment="1">
      <alignment/>
    </xf>
    <xf numFmtId="0" fontId="3" fillId="0" borderId="0" xfId="0" applyFont="1" applyFill="1" applyBorder="1" applyAlignment="1">
      <alignment/>
    </xf>
    <xf numFmtId="0" fontId="3" fillId="0" borderId="2" xfId="0" applyFont="1" applyBorder="1" applyAlignment="1">
      <alignment/>
    </xf>
    <xf numFmtId="0" fontId="0" fillId="0" borderId="1" xfId="0" applyBorder="1" applyAlignment="1">
      <alignment horizontal="center" textRotation="90" wrapText="1"/>
    </xf>
    <xf numFmtId="0" fontId="0" fillId="0" borderId="0" xfId="0" applyAlignment="1">
      <alignment/>
    </xf>
    <xf numFmtId="0" fontId="0" fillId="0" borderId="0" xfId="0" applyFont="1" applyBorder="1" applyAlignment="1">
      <alignment horizontal="left"/>
    </xf>
    <xf numFmtId="14" fontId="0" fillId="0" borderId="0" xfId="0" applyNumberFormat="1" applyFont="1" applyBorder="1" applyAlignment="1">
      <alignment horizontal="left"/>
    </xf>
    <xf numFmtId="0" fontId="3" fillId="0" borderId="0" xfId="0" applyNumberFormat="1" applyFont="1" applyFill="1" applyBorder="1" applyAlignment="1">
      <alignment/>
    </xf>
    <xf numFmtId="1" fontId="3" fillId="2" borderId="2" xfId="0" applyNumberFormat="1" applyFont="1" applyFill="1" applyBorder="1" applyAlignment="1">
      <alignment horizontal="center"/>
    </xf>
    <xf numFmtId="1" fontId="3" fillId="0" borderId="2" xfId="0" applyNumberFormat="1" applyFont="1" applyFill="1" applyBorder="1" applyAlignment="1">
      <alignment horizontal="center"/>
    </xf>
    <xf numFmtId="0" fontId="8" fillId="0" borderId="1" xfId="0" applyFont="1" applyFill="1" applyBorder="1" applyAlignment="1">
      <alignment/>
    </xf>
    <xf numFmtId="0" fontId="0" fillId="0" borderId="1" xfId="0" applyBorder="1" applyAlignment="1">
      <alignment/>
    </xf>
    <xf numFmtId="0" fontId="0" fillId="0" borderId="0" xfId="0" applyFill="1" applyBorder="1" applyAlignment="1">
      <alignment/>
    </xf>
    <xf numFmtId="0" fontId="3" fillId="0" borderId="2" xfId="0" applyNumberFormat="1" applyFont="1" applyFill="1" applyBorder="1" applyAlignment="1">
      <alignment horizontal="center"/>
    </xf>
    <xf numFmtId="0" fontId="3" fillId="2" borderId="2" xfId="0" applyNumberFormat="1" applyFont="1" applyFill="1" applyBorder="1" applyAlignment="1">
      <alignment horizontal="center"/>
    </xf>
    <xf numFmtId="9" fontId="3" fillId="3" borderId="2" xfId="21" applyFont="1" applyFill="1" applyBorder="1" applyAlignment="1">
      <alignment horizontal="center"/>
    </xf>
    <xf numFmtId="0" fontId="3" fillId="3" borderId="2" xfId="0" applyFont="1" applyFill="1" applyBorder="1" applyAlignment="1">
      <alignment horizontal="center"/>
    </xf>
    <xf numFmtId="0" fontId="3" fillId="4" borderId="2" xfId="0" applyNumberFormat="1" applyFont="1" applyFill="1" applyBorder="1" applyAlignment="1">
      <alignment horizontal="center"/>
    </xf>
    <xf numFmtId="9" fontId="3" fillId="4" borderId="2" xfId="21" applyFont="1" applyFill="1" applyBorder="1" applyAlignment="1">
      <alignment horizontal="center"/>
    </xf>
    <xf numFmtId="166" fontId="3" fillId="4" borderId="2" xfId="0" applyNumberFormat="1" applyFont="1" applyFill="1" applyBorder="1" applyAlignment="1">
      <alignment horizontal="right"/>
    </xf>
    <xf numFmtId="0" fontId="13" fillId="2" borderId="0" xfId="0" applyFont="1" applyFill="1" applyAlignment="1">
      <alignment vertical="center"/>
    </xf>
    <xf numFmtId="0" fontId="14" fillId="2" borderId="0" xfId="20" applyFont="1" applyFill="1" applyAlignment="1">
      <alignment horizontal="right"/>
    </xf>
    <xf numFmtId="0" fontId="3" fillId="0" borderId="4" xfId="0" applyFont="1" applyBorder="1" applyAlignment="1">
      <alignment horizontal="center" textRotation="90"/>
    </xf>
    <xf numFmtId="0" fontId="0" fillId="0" borderId="1" xfId="0" applyBorder="1" applyAlignment="1">
      <alignment horizontal="center" textRotation="90"/>
    </xf>
    <xf numFmtId="0" fontId="0" fillId="0" borderId="5" xfId="0" applyBorder="1" applyAlignment="1">
      <alignment horizontal="center" textRotation="90"/>
    </xf>
    <xf numFmtId="0" fontId="18" fillId="5" borderId="0" xfId="2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auto="1"/>
      </font>
      <fill>
        <patternFill>
          <bgColor rgb="FFFF0000"/>
        </patternFill>
      </fill>
      <border/>
    </dxf>
    <dxf>
      <fill>
        <patternFill>
          <bgColor rgb="FF99CCFF"/>
        </patternFill>
      </fill>
      <border/>
    </dxf>
    <dxf>
      <fill>
        <patternFill>
          <bgColor rgb="FF808080"/>
        </patternFill>
      </fill>
      <border/>
    </dxf>
    <dxf>
      <fill>
        <patternFill>
          <bgColor rgb="FF6699FF"/>
        </patternFill>
      </fill>
      <border/>
    </dxf>
    <dxf>
      <fill>
        <patternFill>
          <bgColor rgb="FF5F5F5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0</xdr:rowOff>
    </xdr:from>
    <xdr:to>
      <xdr:col>175</xdr:col>
      <xdr:colOff>0</xdr:colOff>
      <xdr:row>60</xdr:row>
      <xdr:rowOff>152400</xdr:rowOff>
    </xdr:to>
    <xdr:sp>
      <xdr:nvSpPr>
        <xdr:cNvPr id="1" name="Rectangle 2"/>
        <xdr:cNvSpPr>
          <a:spLocks/>
        </xdr:cNvSpPr>
      </xdr:nvSpPr>
      <xdr:spPr>
        <a:xfrm>
          <a:off x="66675" y="5324475"/>
          <a:ext cx="8829675" cy="5057775"/>
        </a:xfrm>
        <a:prstGeom prst="rect">
          <a:avLst/>
        </a:prstGeom>
        <a:solidFill>
          <a:srgbClr val="EAEAEA"/>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HELP</a:t>
          </a:r>
          <a:r>
            <a:rPr lang="en-US" cap="none" sz="1000" b="0" i="0" u="none" baseline="0">
              <a:latin typeface="Arial"/>
              <a:ea typeface="Arial"/>
              <a:cs typeface="Arial"/>
            </a:rPr>
            <a:t>
The number of weeks shown in the gantt chart is limited by the maximum number of columns available in Excel.
Use the slider to adjust the range of dates shown in the gantt chart.
</a:t>
          </a:r>
          <a:r>
            <a:rPr lang="en-US" cap="none" sz="1000" b="1" i="0" u="none" baseline="0">
              <a:latin typeface="Arial"/>
              <a:ea typeface="Arial"/>
              <a:cs typeface="Arial"/>
            </a:rPr>
            <a:t>Q: </a:t>
          </a:r>
          <a:r>
            <a:rPr lang="en-US" cap="none" sz="1000" b="0" i="0" u="none" baseline="0">
              <a:latin typeface="Arial"/>
              <a:ea typeface="Arial"/>
              <a:cs typeface="Arial"/>
            </a:rPr>
            <a:t>How do I make Task 2 start the day after the end of Task 1?
Use the following formula for the start date of Task 2:
</a:t>
          </a:r>
          <a:r>
            <a:rPr lang="en-US" cap="none" sz="1000" b="1" i="0" u="none" baseline="0">
              <a:latin typeface="Arial"/>
              <a:ea typeface="Arial"/>
              <a:cs typeface="Arial"/>
            </a:rPr>
            <a:t>=</a:t>
          </a:r>
          <a:r>
            <a:rPr lang="en-US" cap="none" sz="1000" b="1" i="1" u="none" baseline="0">
              <a:latin typeface="Arial"/>
              <a:ea typeface="Arial"/>
              <a:cs typeface="Arial"/>
            </a:rPr>
            <a:t>EndDate</a:t>
          </a:r>
          <a:r>
            <a:rPr lang="en-US" cap="none" sz="1000" b="1" i="0" u="none" baseline="0">
              <a:latin typeface="Arial"/>
              <a:ea typeface="Arial"/>
              <a:cs typeface="Arial"/>
            </a:rPr>
            <a:t>+1</a:t>
          </a:r>
          <a:r>
            <a:rPr lang="en-US" cap="none" sz="1000" b="0" i="0" u="none" baseline="0">
              <a:latin typeface="Arial"/>
              <a:ea typeface="Arial"/>
              <a:cs typeface="Arial"/>
            </a:rPr>
            <a:t>
where </a:t>
          </a:r>
          <a:r>
            <a:rPr lang="en-US" cap="none" sz="1000" b="0" i="1" u="none" baseline="0">
              <a:latin typeface="Arial"/>
              <a:ea typeface="Arial"/>
              <a:cs typeface="Arial"/>
            </a:rPr>
            <a:t>EndDate</a:t>
          </a:r>
          <a:r>
            <a:rPr lang="en-US" cap="none" sz="1000" b="0" i="0" u="none" baseline="0">
              <a:latin typeface="Arial"/>
              <a:ea typeface="Arial"/>
              <a:cs typeface="Arial"/>
            </a:rPr>
            <a:t> is the reference to the cell containing the end date of task 1
</a:t>
          </a:r>
          <a:r>
            <a:rPr lang="en-US" cap="none" sz="1000" b="1" i="0" u="none" baseline="0">
              <a:latin typeface="Arial"/>
              <a:ea typeface="Arial"/>
              <a:cs typeface="Arial"/>
            </a:rPr>
            <a:t>Q: </a:t>
          </a:r>
          <a:r>
            <a:rPr lang="en-US" cap="none" sz="1000" b="0" i="0" u="none" baseline="0">
              <a:latin typeface="Arial"/>
              <a:ea typeface="Arial"/>
              <a:cs typeface="Arial"/>
            </a:rPr>
            <a:t>How do I </a:t>
          </a:r>
          <a:r>
            <a:rPr lang="en-US" cap="none" sz="1000" b="1" i="0" u="none" baseline="0">
              <a:latin typeface="Arial"/>
              <a:ea typeface="Arial"/>
              <a:cs typeface="Arial"/>
            </a:rPr>
            <a:t>add/insert tasks and subtasks</a:t>
          </a:r>
          <a:r>
            <a:rPr lang="en-US" cap="none" sz="1000" b="0" i="0" u="none" baseline="0">
              <a:latin typeface="Arial"/>
              <a:ea typeface="Arial"/>
              <a:cs typeface="Arial"/>
            </a:rPr>
            <a:t>?
Copy the entire ROW (or a group of rows) for the type of task(s) you want to add and then right-click on the row where you want to insert the new tasks, then select </a:t>
          </a:r>
          <a:r>
            <a:rPr lang="en-US" cap="none" sz="1000" b="0" i="1" u="none" baseline="0">
              <a:latin typeface="Arial"/>
              <a:ea typeface="Arial"/>
              <a:cs typeface="Arial"/>
            </a:rPr>
            <a:t>Insert Copied Cells</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Note:</a:t>
          </a:r>
          <a:r>
            <a:rPr lang="en-US" cap="none" sz="1000" b="0" i="0" u="none" baseline="0">
              <a:latin typeface="Arial"/>
              <a:ea typeface="Arial"/>
              <a:cs typeface="Arial"/>
            </a:rPr>
            <a:t> When inserting a new subtask after the last subtask or before the first subtask, you will need to update the formulas for calculating the Level 1 %Complete and Duration (see below) to include the new subtask, because the ranges won't automatically expand to include the additional row. 
</a:t>
          </a:r>
          <a:r>
            <a:rPr lang="en-US" cap="none" sz="1000" b="1" i="0" u="none" baseline="0">
              <a:latin typeface="Arial"/>
              <a:ea typeface="Arial"/>
              <a:cs typeface="Arial"/>
            </a:rPr>
            <a:t>Q: </a:t>
          </a:r>
          <a:r>
            <a:rPr lang="en-US" cap="none" sz="1000" b="0" i="0" u="none" baseline="0">
              <a:latin typeface="Arial"/>
              <a:ea typeface="Arial"/>
              <a:cs typeface="Arial"/>
            </a:rPr>
            <a:t>How do I calculate the </a:t>
          </a:r>
          <a:r>
            <a:rPr lang="en-US" cap="none" sz="1000" b="1" i="0" u="none" baseline="0">
              <a:latin typeface="Arial"/>
              <a:ea typeface="Arial"/>
              <a:cs typeface="Arial"/>
            </a:rPr>
            <a:t>%Complete</a:t>
          </a:r>
          <a:r>
            <a:rPr lang="en-US" cap="none" sz="1000" b="0" i="0" u="none" baseline="0">
              <a:latin typeface="Arial"/>
              <a:ea typeface="Arial"/>
              <a:cs typeface="Arial"/>
            </a:rPr>
            <a:t> for a </a:t>
          </a:r>
          <a:r>
            <a:rPr lang="en-US" cap="none" sz="1000" b="1" i="0" u="none" baseline="0">
              <a:latin typeface="Arial"/>
              <a:ea typeface="Arial"/>
              <a:cs typeface="Arial"/>
            </a:rPr>
            <a:t>Level 1</a:t>
          </a:r>
          <a:r>
            <a:rPr lang="en-US" cap="none" sz="1000" b="0" i="0" u="none" baseline="0">
              <a:latin typeface="Arial"/>
              <a:ea typeface="Arial"/>
              <a:cs typeface="Arial"/>
            </a:rPr>
            <a:t> task based upon the %Complete of all of the associated subtasks?
Example: If Task 1 is on row 11 and the subtasks are on rows 12-15, use the following formula:
</a:t>
          </a:r>
          <a:r>
            <a:rPr lang="en-US" cap="none" sz="1000" b="1" i="0" u="none" baseline="0">
              <a:latin typeface="Arial"/>
              <a:ea typeface="Arial"/>
              <a:cs typeface="Arial"/>
            </a:rPr>
            <a:t>=SUM(F12:F15)/COUNT(F12:F15)</a:t>
          </a:r>
          <a:r>
            <a:rPr lang="en-US" cap="none" sz="1000" b="0" i="0" u="none" baseline="0">
              <a:latin typeface="Arial"/>
              <a:ea typeface="Arial"/>
              <a:cs typeface="Arial"/>
            </a:rPr>
            <a:t>
</a:t>
          </a:r>
          <a:r>
            <a:rPr lang="en-US" cap="none" sz="1000" b="1" i="0" u="none" baseline="0">
              <a:latin typeface="Arial"/>
              <a:ea typeface="Arial"/>
              <a:cs typeface="Arial"/>
            </a:rPr>
            <a:t>Q: </a:t>
          </a:r>
          <a:r>
            <a:rPr lang="en-US" cap="none" sz="1000" b="0" i="0" u="none" baseline="0">
              <a:latin typeface="Arial"/>
              <a:ea typeface="Arial"/>
              <a:cs typeface="Arial"/>
            </a:rPr>
            <a:t>How do I calculate the </a:t>
          </a:r>
          <a:r>
            <a:rPr lang="en-US" cap="none" sz="1000" b="1" i="0" u="none" baseline="0">
              <a:latin typeface="Arial"/>
              <a:ea typeface="Arial"/>
              <a:cs typeface="Arial"/>
            </a:rPr>
            <a:t>Duration</a:t>
          </a:r>
          <a:r>
            <a:rPr lang="en-US" cap="none" sz="1000" b="0" i="0" u="none" baseline="0">
              <a:latin typeface="Arial"/>
              <a:ea typeface="Arial"/>
              <a:cs typeface="Arial"/>
            </a:rPr>
            <a:t> for a </a:t>
          </a:r>
          <a:r>
            <a:rPr lang="en-US" cap="none" sz="1000" b="1" i="0" u="none" baseline="0">
              <a:latin typeface="Arial"/>
              <a:ea typeface="Arial"/>
              <a:cs typeface="Arial"/>
            </a:rPr>
            <a:t>Level 1</a:t>
          </a:r>
          <a:r>
            <a:rPr lang="en-US" cap="none" sz="1000" b="0" i="0" u="none" baseline="0">
              <a:latin typeface="Arial"/>
              <a:ea typeface="Arial"/>
              <a:cs typeface="Arial"/>
            </a:rPr>
            <a:t> task based upon the largest end date of a sub task?
Example: If the Level 1 task is on row 11 and the sub tasks are on rows 12-15, use the following formula
</a:t>
          </a:r>
          <a:r>
            <a:rPr lang="en-US" cap="none" sz="1000" b="1" i="0" u="none" baseline="0">
              <a:latin typeface="Arial"/>
              <a:ea typeface="Arial"/>
              <a:cs typeface="Arial"/>
            </a:rPr>
            <a:t>=MAX(D12:D15)-C11</a:t>
          </a:r>
          <a:r>
            <a:rPr lang="en-US" cap="none" sz="1000" b="0" i="0" u="none" baseline="0">
              <a:latin typeface="Arial"/>
              <a:ea typeface="Arial"/>
              <a:cs typeface="Arial"/>
            </a:rPr>
            <a:t>
</a:t>
          </a:r>
          <a:r>
            <a:rPr lang="en-US" cap="none" sz="1000" b="1" i="0" u="none" baseline="0">
              <a:latin typeface="Arial"/>
              <a:ea typeface="Arial"/>
              <a:cs typeface="Arial"/>
            </a:rPr>
            <a:t>Q: </a:t>
          </a:r>
          <a:r>
            <a:rPr lang="en-US" cap="none" sz="1000" b="0" i="0" u="none" baseline="0">
              <a:latin typeface="Arial"/>
              <a:ea typeface="Arial"/>
              <a:cs typeface="Arial"/>
            </a:rPr>
            <a:t>How can I include </a:t>
          </a:r>
          <a:r>
            <a:rPr lang="en-US" cap="none" sz="1000" b="1" i="0" u="none" baseline="0">
              <a:latin typeface="Arial"/>
              <a:ea typeface="Arial"/>
              <a:cs typeface="Arial"/>
            </a:rPr>
            <a:t>holidays</a:t>
          </a:r>
          <a:r>
            <a:rPr lang="en-US" cap="none" sz="1000" b="0" i="0" u="none" baseline="0">
              <a:latin typeface="Arial"/>
              <a:ea typeface="Arial"/>
              <a:cs typeface="Arial"/>
            </a:rPr>
            <a:t> in the calculation of the Working Days?
You can add a list of holidays to exclude in the NETWORKDAYS function. See Excel's help (F1) for more information.
</a:t>
          </a:r>
          <a:r>
            <a:rPr lang="en-US" cap="none" sz="1000" b="1" i="0" u="none" baseline="0">
              <a:latin typeface="Arial"/>
              <a:ea typeface="Arial"/>
              <a:cs typeface="Arial"/>
            </a:rPr>
            <a:t>Q: </a:t>
          </a:r>
          <a:r>
            <a:rPr lang="en-US" cap="none" sz="1000" b="0" i="0" u="none" baseline="0">
              <a:latin typeface="Arial"/>
              <a:ea typeface="Arial"/>
              <a:cs typeface="Arial"/>
            </a:rPr>
            <a:t>How do I change the </a:t>
          </a:r>
          <a:r>
            <a:rPr lang="en-US" cap="none" sz="1000" b="1" i="0" u="none" baseline="0">
              <a:latin typeface="Arial"/>
              <a:ea typeface="Arial"/>
              <a:cs typeface="Arial"/>
            </a:rPr>
            <a:t>print settings</a:t>
          </a:r>
          <a:r>
            <a:rPr lang="en-US" cap="none" sz="1000" b="0" i="0" u="none" baseline="0">
              <a:latin typeface="Arial"/>
              <a:ea typeface="Arial"/>
              <a:cs typeface="Arial"/>
            </a:rPr>
            <a:t>?
Select the entire range of cells that you want to print and then go to File &gt; Print Area &gt; Set Print Area. Then go to File &gt; Page Setup or File &gt; Print Preview and adjust the Scaling and Page Orientation as desired.
</a:t>
          </a:r>
        </a:p>
      </xdr:txBody>
    </xdr:sp>
    <xdr:clientData fPrintsWithSheet="0"/>
  </xdr:twoCellAnchor>
  <xdr:oneCellAnchor>
    <xdr:from>
      <xdr:col>55</xdr:col>
      <xdr:colOff>0</xdr:colOff>
      <xdr:row>0</xdr:row>
      <xdr:rowOff>28575</xdr:rowOff>
    </xdr:from>
    <xdr:ext cx="390525" cy="257175"/>
    <xdr:sp>
      <xdr:nvSpPr>
        <xdr:cNvPr id="2" name="AutoShape 8"/>
        <xdr:cNvSpPr>
          <a:spLocks/>
        </xdr:cNvSpPr>
      </xdr:nvSpPr>
      <xdr:spPr>
        <a:xfrm>
          <a:off x="5467350" y="28575"/>
          <a:ext cx="390525" cy="257175"/>
        </a:xfrm>
        <a:prstGeom prst="wedgeRectCallout">
          <a:avLst>
            <a:gd name="adj1" fmla="val -45120"/>
            <a:gd name="adj2" fmla="val 68518"/>
          </a:avLst>
        </a:prstGeom>
        <a:solidFill>
          <a:srgbClr val="FFFFFF"/>
        </a:solidFill>
        <a:ln w="3175" cmpd="sng">
          <a:solidFill>
            <a:srgbClr val="5F5F5F"/>
          </a:solidFill>
          <a:headEnd type="none"/>
          <a:tailEnd type="none"/>
        </a:ln>
      </xdr:spPr>
      <xdr:txBody>
        <a:bodyPr vertOverflow="clip" wrap="square" lIns="9144" tIns="0" rIns="9144" bIns="0"/>
        <a:p>
          <a:pPr algn="l">
            <a:defRPr/>
          </a:pPr>
          <a:r>
            <a:rPr lang="en-US" cap="none" sz="600" b="0" i="0" u="none" baseline="0">
              <a:latin typeface="Arial"/>
              <a:ea typeface="Arial"/>
              <a:cs typeface="Arial"/>
            </a:rPr>
            <a:t>Sample
Note</a:t>
          </a:r>
        </a:p>
      </xdr:txBody>
    </xdr:sp>
    <xdr:clientData/>
  </xdr:oneCellAnchor>
  <xdr:oneCellAnchor>
    <xdr:from>
      <xdr:col>70</xdr:col>
      <xdr:colOff>9525</xdr:colOff>
      <xdr:row>0</xdr:row>
      <xdr:rowOff>19050</xdr:rowOff>
    </xdr:from>
    <xdr:ext cx="390525" cy="257175"/>
    <xdr:sp>
      <xdr:nvSpPr>
        <xdr:cNvPr id="3" name="AutoShape 9"/>
        <xdr:cNvSpPr>
          <a:spLocks/>
        </xdr:cNvSpPr>
      </xdr:nvSpPr>
      <xdr:spPr>
        <a:xfrm>
          <a:off x="5905500" y="19050"/>
          <a:ext cx="390525" cy="257175"/>
        </a:xfrm>
        <a:prstGeom prst="wedgeRoundRectCallout">
          <a:avLst>
            <a:gd name="adj1" fmla="val -45120"/>
            <a:gd name="adj2" fmla="val 68518"/>
          </a:avLst>
        </a:prstGeom>
        <a:solidFill>
          <a:srgbClr val="FFFFFF"/>
        </a:solidFill>
        <a:ln w="3175" cmpd="sng">
          <a:solidFill>
            <a:srgbClr val="5F5F5F"/>
          </a:solidFill>
          <a:headEnd type="none"/>
          <a:tailEnd type="none"/>
        </a:ln>
      </xdr:spPr>
      <xdr:txBody>
        <a:bodyPr vertOverflow="clip" wrap="square" lIns="9144" tIns="0" rIns="9144" bIns="0"/>
        <a:p>
          <a:pPr algn="l">
            <a:defRPr/>
          </a:pPr>
          <a:r>
            <a:rPr lang="en-US" cap="none" sz="600" b="0" i="0" u="none" baseline="0">
              <a:latin typeface="Arial"/>
              <a:ea typeface="Arial"/>
              <a:cs typeface="Arial"/>
            </a:rPr>
            <a:t>Sample
Note</a:t>
          </a:r>
        </a:p>
      </xdr:txBody>
    </xdr:sp>
    <xdr:clientData/>
  </xdr:oneCellAnchor>
  <xdr:oneCellAnchor>
    <xdr:from>
      <xdr:col>85</xdr:col>
      <xdr:colOff>19050</xdr:colOff>
      <xdr:row>0</xdr:row>
      <xdr:rowOff>19050</xdr:rowOff>
    </xdr:from>
    <xdr:ext cx="390525" cy="257175"/>
    <xdr:sp>
      <xdr:nvSpPr>
        <xdr:cNvPr id="4" name="AutoShape 10"/>
        <xdr:cNvSpPr>
          <a:spLocks/>
        </xdr:cNvSpPr>
      </xdr:nvSpPr>
      <xdr:spPr>
        <a:xfrm>
          <a:off x="6343650" y="19050"/>
          <a:ext cx="390525" cy="257175"/>
        </a:xfrm>
        <a:prstGeom prst="wedgeEllipseCallout">
          <a:avLst>
            <a:gd name="adj1" fmla="val -59754"/>
            <a:gd name="adj2" fmla="val 72222"/>
            <a:gd name="adj3" fmla="val -103657"/>
            <a:gd name="adj4" fmla="val -5555"/>
            <a:gd name="adj5" fmla="val -69513"/>
            <a:gd name="adj6" fmla="val -5555"/>
            <a:gd name="adj7" fmla="val -142685"/>
            <a:gd name="adj8" fmla="val -94444"/>
          </a:avLst>
        </a:prstGeom>
        <a:solidFill>
          <a:srgbClr val="FFFFFF"/>
        </a:solidFill>
        <a:ln w="3175" cmpd="sng">
          <a:solidFill>
            <a:srgbClr val="5F5F5F"/>
          </a:solidFill>
          <a:headEnd type="none"/>
          <a:tailEnd type="none"/>
        </a:ln>
      </xdr:spPr>
      <xdr:txBody>
        <a:bodyPr vertOverflow="clip" wrap="square" lIns="9144" tIns="0" rIns="9144" bIns="0"/>
        <a:p>
          <a:pPr algn="l">
            <a:defRPr/>
          </a:pPr>
          <a:r>
            <a:rPr lang="en-US" cap="none" sz="600" b="0" i="0" u="none" baseline="0">
              <a:latin typeface="Arial"/>
              <a:ea typeface="Arial"/>
              <a:cs typeface="Arial"/>
            </a:rPr>
            <a:t>Sample
Note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excel-gantt-chart.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P35"/>
  <sheetViews>
    <sheetView showGridLines="0" tabSelected="1" workbookViewId="0" topLeftCell="A1">
      <selection activeCell="A1" sqref="A1"/>
    </sheetView>
  </sheetViews>
  <sheetFormatPr defaultColWidth="9.140625" defaultRowHeight="12.75"/>
  <cols>
    <col min="1" max="1" width="4.421875" style="8" bestFit="1" customWidth="1"/>
    <col min="2" max="2" width="19.28125" style="0" customWidth="1"/>
    <col min="3" max="3" width="8.421875" style="0" customWidth="1"/>
    <col min="4" max="4" width="7.421875" style="0" customWidth="1"/>
    <col min="5" max="5" width="4.7109375" style="0" customWidth="1"/>
    <col min="6" max="6" width="5.00390625" style="0" bestFit="1" customWidth="1"/>
    <col min="7" max="9" width="3.57421875" style="0" bestFit="1" customWidth="1"/>
    <col min="10" max="10" width="2.7109375" style="0" customWidth="1"/>
    <col min="11" max="226" width="0.42578125" style="0" customWidth="1"/>
    <col min="227" max="250" width="0.42578125" style="8" customWidth="1"/>
    <col min="251" max="16384" width="9.140625" style="8" customWidth="1"/>
  </cols>
  <sheetData>
    <row r="1" spans="1:6" ht="18">
      <c r="A1" s="49" t="s">
        <v>37</v>
      </c>
      <c r="B1" s="44" t="s">
        <v>35</v>
      </c>
      <c r="C1" s="44"/>
      <c r="D1" s="44"/>
      <c r="E1" s="44"/>
      <c r="F1" s="45" t="s">
        <v>36</v>
      </c>
    </row>
    <row r="2" ht="12.75"/>
    <row r="3" ht="15.75">
      <c r="A3" s="1" t="s">
        <v>2</v>
      </c>
    </row>
    <row r="4" ht="12.75">
      <c r="A4" t="s">
        <v>1</v>
      </c>
    </row>
    <row r="5" ht="12.75"/>
    <row r="6" spans="2:7" ht="12.75">
      <c r="B6" s="2" t="s">
        <v>3</v>
      </c>
      <c r="C6" s="17" t="s">
        <v>5</v>
      </c>
      <c r="D6" s="17"/>
      <c r="E6" s="29"/>
      <c r="F6" s="28"/>
      <c r="G6" s="28"/>
    </row>
    <row r="7" spans="2:7" ht="12.75">
      <c r="B7" s="2"/>
      <c r="C7" s="9"/>
      <c r="D7" s="9"/>
      <c r="E7" s="9"/>
      <c r="F7" s="28"/>
      <c r="G7" s="28"/>
    </row>
    <row r="8" spans="2:7" ht="12.75">
      <c r="B8" s="2" t="s">
        <v>4</v>
      </c>
      <c r="C8" s="18">
        <v>39146</v>
      </c>
      <c r="D8" s="18"/>
      <c r="E8" s="3" t="s">
        <v>9</v>
      </c>
      <c r="F8" s="28"/>
      <c r="G8" s="28"/>
    </row>
    <row r="9" spans="2:7" ht="12.75">
      <c r="B9" s="2"/>
      <c r="C9" s="3"/>
      <c r="D9" s="28"/>
      <c r="E9" s="28"/>
      <c r="F9" s="28"/>
      <c r="G9" s="28"/>
    </row>
    <row r="10" spans="1:250" s="7" customFormat="1" ht="12.75">
      <c r="A10" s="8"/>
      <c r="B10" s="2" t="s">
        <v>11</v>
      </c>
      <c r="C10" s="19" t="str">
        <f>K11&amp;" - "&amp;IL11</f>
        <v>1/1/07 - 11/26/07</v>
      </c>
      <c r="D10" s="19"/>
      <c r="E10" s="28"/>
      <c r="F10" s="30"/>
      <c r="G10" s="28"/>
      <c r="H10" s="28"/>
      <c r="I10"/>
      <c r="J10" s="11"/>
      <c r="K10" s="10">
        <f ca="1">(MIN(OFFSET(C11,0,0,500,1))-WEEKDAY(MIN(OFFSET(C11,0,0,500,1)))+2)+7*J10</f>
        <v>39083</v>
      </c>
      <c r="L10" s="10">
        <f>K10+1</f>
        <v>39084</v>
      </c>
      <c r="M10" s="10">
        <f>L10+1</f>
        <v>39085</v>
      </c>
      <c r="N10" s="10">
        <f>M10+1</f>
        <v>39086</v>
      </c>
      <c r="O10" s="10">
        <f>N10+1</f>
        <v>39087</v>
      </c>
      <c r="P10" s="10">
        <f>O10+3</f>
        <v>39090</v>
      </c>
      <c r="Q10" s="10">
        <f>P10+1</f>
        <v>39091</v>
      </c>
      <c r="R10" s="10">
        <f>Q10+1</f>
        <v>39092</v>
      </c>
      <c r="S10" s="10">
        <f>R10+1</f>
        <v>39093</v>
      </c>
      <c r="T10" s="10">
        <f>S10+1</f>
        <v>39094</v>
      </c>
      <c r="U10" s="10">
        <f>T10+3</f>
        <v>39097</v>
      </c>
      <c r="V10" s="10">
        <f>U10+1</f>
        <v>39098</v>
      </c>
      <c r="W10" s="10">
        <f>V10+1</f>
        <v>39099</v>
      </c>
      <c r="X10" s="10">
        <f>W10+1</f>
        <v>39100</v>
      </c>
      <c r="Y10" s="10">
        <f>X10+1</f>
        <v>39101</v>
      </c>
      <c r="Z10" s="10">
        <f>Y10+3</f>
        <v>39104</v>
      </c>
      <c r="AA10" s="10">
        <f>Z10+1</f>
        <v>39105</v>
      </c>
      <c r="AB10" s="10">
        <f>AA10+1</f>
        <v>39106</v>
      </c>
      <c r="AC10" s="10">
        <f>AB10+1</f>
        <v>39107</v>
      </c>
      <c r="AD10" s="10">
        <f>AC10+1</f>
        <v>39108</v>
      </c>
      <c r="AE10" s="10">
        <f>AD10+3</f>
        <v>39111</v>
      </c>
      <c r="AF10" s="10">
        <f>AE10+1</f>
        <v>39112</v>
      </c>
      <c r="AG10" s="10">
        <f>AF10+1</f>
        <v>39113</v>
      </c>
      <c r="AH10" s="10">
        <f>AG10+1</f>
        <v>39114</v>
      </c>
      <c r="AI10" s="10">
        <f>AH10+1</f>
        <v>39115</v>
      </c>
      <c r="AJ10" s="10">
        <f>AI10+3</f>
        <v>39118</v>
      </c>
      <c r="AK10" s="10">
        <f>AJ10+1</f>
        <v>39119</v>
      </c>
      <c r="AL10" s="10">
        <f>AK10+1</f>
        <v>39120</v>
      </c>
      <c r="AM10" s="10">
        <f>AL10+1</f>
        <v>39121</v>
      </c>
      <c r="AN10" s="10">
        <f>AM10+1</f>
        <v>39122</v>
      </c>
      <c r="AO10" s="10">
        <f>AN10+3</f>
        <v>39125</v>
      </c>
      <c r="AP10" s="10">
        <f>AO10+1</f>
        <v>39126</v>
      </c>
      <c r="AQ10" s="10">
        <f>AP10+1</f>
        <v>39127</v>
      </c>
      <c r="AR10" s="10">
        <f>AQ10+1</f>
        <v>39128</v>
      </c>
      <c r="AS10" s="10">
        <f>AR10+1</f>
        <v>39129</v>
      </c>
      <c r="AT10" s="10">
        <f>AS10+3</f>
        <v>39132</v>
      </c>
      <c r="AU10" s="10">
        <f>AT10+1</f>
        <v>39133</v>
      </c>
      <c r="AV10" s="10">
        <f>AU10+1</f>
        <v>39134</v>
      </c>
      <c r="AW10" s="10">
        <f>AV10+1</f>
        <v>39135</v>
      </c>
      <c r="AX10" s="10">
        <f>AW10+1</f>
        <v>39136</v>
      </c>
      <c r="AY10" s="10">
        <f>AX10+3</f>
        <v>39139</v>
      </c>
      <c r="AZ10" s="10">
        <f>AY10+1</f>
        <v>39140</v>
      </c>
      <c r="BA10" s="10">
        <f>AZ10+1</f>
        <v>39141</v>
      </c>
      <c r="BB10" s="10">
        <f>BA10+1</f>
        <v>39142</v>
      </c>
      <c r="BC10" s="10">
        <f>BB10+1</f>
        <v>39143</v>
      </c>
      <c r="BD10" s="10">
        <f>BC10+3</f>
        <v>39146</v>
      </c>
      <c r="BE10" s="10">
        <f>BD10+1</f>
        <v>39147</v>
      </c>
      <c r="BF10" s="10">
        <f>BE10+1</f>
        <v>39148</v>
      </c>
      <c r="BG10" s="10">
        <f>BF10+1</f>
        <v>39149</v>
      </c>
      <c r="BH10" s="10">
        <f>BG10+1</f>
        <v>39150</v>
      </c>
      <c r="BI10" s="10">
        <f>BH10+3</f>
        <v>39153</v>
      </c>
      <c r="BJ10" s="10">
        <f>BI10+1</f>
        <v>39154</v>
      </c>
      <c r="BK10" s="10">
        <f>BJ10+1</f>
        <v>39155</v>
      </c>
      <c r="BL10" s="10">
        <f>BK10+1</f>
        <v>39156</v>
      </c>
      <c r="BM10" s="10">
        <f>BL10+1</f>
        <v>39157</v>
      </c>
      <c r="BN10" s="10">
        <f>BM10+3</f>
        <v>39160</v>
      </c>
      <c r="BO10" s="10">
        <f>BN10+1</f>
        <v>39161</v>
      </c>
      <c r="BP10" s="10">
        <f>BO10+1</f>
        <v>39162</v>
      </c>
      <c r="BQ10" s="10">
        <f>BP10+1</f>
        <v>39163</v>
      </c>
      <c r="BR10" s="10">
        <f>BQ10+1</f>
        <v>39164</v>
      </c>
      <c r="BS10" s="10">
        <f>BR10+3</f>
        <v>39167</v>
      </c>
      <c r="BT10" s="10">
        <f>BS10+1</f>
        <v>39168</v>
      </c>
      <c r="BU10" s="10">
        <f>BT10+1</f>
        <v>39169</v>
      </c>
      <c r="BV10" s="10">
        <f>BU10+1</f>
        <v>39170</v>
      </c>
      <c r="BW10" s="10">
        <f>BV10+1</f>
        <v>39171</v>
      </c>
      <c r="BX10" s="10">
        <f>BW10+3</f>
        <v>39174</v>
      </c>
      <c r="BY10" s="10">
        <f>BX10+1</f>
        <v>39175</v>
      </c>
      <c r="BZ10" s="10">
        <f>BY10+1</f>
        <v>39176</v>
      </c>
      <c r="CA10" s="10">
        <f>BZ10+1</f>
        <v>39177</v>
      </c>
      <c r="CB10" s="10">
        <f>CA10+1</f>
        <v>39178</v>
      </c>
      <c r="CC10" s="10">
        <f>CB10+3</f>
        <v>39181</v>
      </c>
      <c r="CD10" s="10">
        <f>CC10+1</f>
        <v>39182</v>
      </c>
      <c r="CE10" s="10">
        <f>CD10+1</f>
        <v>39183</v>
      </c>
      <c r="CF10" s="10">
        <f>CE10+1</f>
        <v>39184</v>
      </c>
      <c r="CG10" s="10">
        <f>CF10+1</f>
        <v>39185</v>
      </c>
      <c r="CH10" s="10">
        <f>CG10+3</f>
        <v>39188</v>
      </c>
      <c r="CI10" s="10">
        <f>CH10+1</f>
        <v>39189</v>
      </c>
      <c r="CJ10" s="10">
        <f>CI10+1</f>
        <v>39190</v>
      </c>
      <c r="CK10" s="10">
        <f>CJ10+1</f>
        <v>39191</v>
      </c>
      <c r="CL10" s="10">
        <f>CK10+1</f>
        <v>39192</v>
      </c>
      <c r="CM10" s="10">
        <f>CL10+3</f>
        <v>39195</v>
      </c>
      <c r="CN10" s="10">
        <f>CM10+1</f>
        <v>39196</v>
      </c>
      <c r="CO10" s="10">
        <f>CN10+1</f>
        <v>39197</v>
      </c>
      <c r="CP10" s="10">
        <f>CO10+1</f>
        <v>39198</v>
      </c>
      <c r="CQ10" s="10">
        <f>CP10+1</f>
        <v>39199</v>
      </c>
      <c r="CR10" s="10">
        <f>CQ10+3</f>
        <v>39202</v>
      </c>
      <c r="CS10" s="10">
        <f>CR10+1</f>
        <v>39203</v>
      </c>
      <c r="CT10" s="10">
        <f>CS10+1</f>
        <v>39204</v>
      </c>
      <c r="CU10" s="10">
        <f>CT10+1</f>
        <v>39205</v>
      </c>
      <c r="CV10" s="10">
        <f>CU10+1</f>
        <v>39206</v>
      </c>
      <c r="CW10" s="10">
        <f>CV10+3</f>
        <v>39209</v>
      </c>
      <c r="CX10" s="10">
        <f>CW10+1</f>
        <v>39210</v>
      </c>
      <c r="CY10" s="10">
        <f>CX10+1</f>
        <v>39211</v>
      </c>
      <c r="CZ10" s="10">
        <f>CY10+1</f>
        <v>39212</v>
      </c>
      <c r="DA10" s="10">
        <f>CZ10+1</f>
        <v>39213</v>
      </c>
      <c r="DB10" s="10">
        <f>DA10+3</f>
        <v>39216</v>
      </c>
      <c r="DC10" s="10">
        <f>DB10+1</f>
        <v>39217</v>
      </c>
      <c r="DD10" s="10">
        <f>DC10+1</f>
        <v>39218</v>
      </c>
      <c r="DE10" s="10">
        <f>DD10+1</f>
        <v>39219</v>
      </c>
      <c r="DF10" s="10">
        <f>DE10+1</f>
        <v>39220</v>
      </c>
      <c r="DG10" s="10">
        <f>DF10+3</f>
        <v>39223</v>
      </c>
      <c r="DH10" s="10">
        <f>DG10+1</f>
        <v>39224</v>
      </c>
      <c r="DI10" s="10">
        <f>DH10+1</f>
        <v>39225</v>
      </c>
      <c r="DJ10" s="10">
        <f>DI10+1</f>
        <v>39226</v>
      </c>
      <c r="DK10" s="10">
        <f>DJ10+1</f>
        <v>39227</v>
      </c>
      <c r="DL10" s="10">
        <f>DK10+3</f>
        <v>39230</v>
      </c>
      <c r="DM10" s="10">
        <f>DL10+1</f>
        <v>39231</v>
      </c>
      <c r="DN10" s="10">
        <f>DM10+1</f>
        <v>39232</v>
      </c>
      <c r="DO10" s="10">
        <f>DN10+1</f>
        <v>39233</v>
      </c>
      <c r="DP10" s="10">
        <f>DO10+1</f>
        <v>39234</v>
      </c>
      <c r="DQ10" s="10">
        <f>DP10+3</f>
        <v>39237</v>
      </c>
      <c r="DR10" s="10">
        <f>DQ10+1</f>
        <v>39238</v>
      </c>
      <c r="DS10" s="10">
        <f>DR10+1</f>
        <v>39239</v>
      </c>
      <c r="DT10" s="10">
        <f>DS10+1</f>
        <v>39240</v>
      </c>
      <c r="DU10" s="10">
        <f>DT10+1</f>
        <v>39241</v>
      </c>
      <c r="DV10" s="10">
        <f>DU10+3</f>
        <v>39244</v>
      </c>
      <c r="DW10" s="10">
        <f>DV10+1</f>
        <v>39245</v>
      </c>
      <c r="DX10" s="10">
        <f>DW10+1</f>
        <v>39246</v>
      </c>
      <c r="DY10" s="10">
        <f>DX10+1</f>
        <v>39247</v>
      </c>
      <c r="DZ10" s="10">
        <f>DY10+1</f>
        <v>39248</v>
      </c>
      <c r="EA10" s="10">
        <f>DZ10+3</f>
        <v>39251</v>
      </c>
      <c r="EB10" s="10">
        <f>EA10+1</f>
        <v>39252</v>
      </c>
      <c r="EC10" s="10">
        <f>EB10+1</f>
        <v>39253</v>
      </c>
      <c r="ED10" s="10">
        <f>EC10+1</f>
        <v>39254</v>
      </c>
      <c r="EE10" s="10">
        <f>ED10+1</f>
        <v>39255</v>
      </c>
      <c r="EF10" s="10">
        <f>EE10+3</f>
        <v>39258</v>
      </c>
      <c r="EG10" s="10">
        <f>EF10+1</f>
        <v>39259</v>
      </c>
      <c r="EH10" s="10">
        <f>EG10+1</f>
        <v>39260</v>
      </c>
      <c r="EI10" s="10">
        <f>EH10+1</f>
        <v>39261</v>
      </c>
      <c r="EJ10" s="10">
        <f>EI10+1</f>
        <v>39262</v>
      </c>
      <c r="EK10" s="10">
        <f>EJ10+3</f>
        <v>39265</v>
      </c>
      <c r="EL10" s="10">
        <f>EK10+1</f>
        <v>39266</v>
      </c>
      <c r="EM10" s="10">
        <f>EL10+1</f>
        <v>39267</v>
      </c>
      <c r="EN10" s="10">
        <f>EM10+1</f>
        <v>39268</v>
      </c>
      <c r="EO10" s="10">
        <f>EN10+1</f>
        <v>39269</v>
      </c>
      <c r="EP10" s="10">
        <f>EO10+3</f>
        <v>39272</v>
      </c>
      <c r="EQ10" s="10">
        <f>EP10+1</f>
        <v>39273</v>
      </c>
      <c r="ER10" s="10">
        <f>EQ10+1</f>
        <v>39274</v>
      </c>
      <c r="ES10" s="10">
        <f>ER10+1</f>
        <v>39275</v>
      </c>
      <c r="ET10" s="10">
        <f>ES10+1</f>
        <v>39276</v>
      </c>
      <c r="EU10" s="10">
        <f>ET10+3</f>
        <v>39279</v>
      </c>
      <c r="EV10" s="10">
        <f>EU10+1</f>
        <v>39280</v>
      </c>
      <c r="EW10" s="10">
        <f>EV10+1</f>
        <v>39281</v>
      </c>
      <c r="EX10" s="10">
        <f>EW10+1</f>
        <v>39282</v>
      </c>
      <c r="EY10" s="10">
        <f>EX10+1</f>
        <v>39283</v>
      </c>
      <c r="EZ10" s="10">
        <f>EY10+3</f>
        <v>39286</v>
      </c>
      <c r="FA10" s="10">
        <f>EZ10+1</f>
        <v>39287</v>
      </c>
      <c r="FB10" s="10">
        <f>FA10+1</f>
        <v>39288</v>
      </c>
      <c r="FC10" s="10">
        <f>FB10+1</f>
        <v>39289</v>
      </c>
      <c r="FD10" s="10">
        <f>FC10+1</f>
        <v>39290</v>
      </c>
      <c r="FE10" s="10">
        <f>FD10+3</f>
        <v>39293</v>
      </c>
      <c r="FF10" s="10">
        <f>FE10+1</f>
        <v>39294</v>
      </c>
      <c r="FG10" s="10">
        <f>FF10+1</f>
        <v>39295</v>
      </c>
      <c r="FH10" s="10">
        <f>FG10+1</f>
        <v>39296</v>
      </c>
      <c r="FI10" s="10">
        <f>FH10+1</f>
        <v>39297</v>
      </c>
      <c r="FJ10" s="10">
        <f>FI10+3</f>
        <v>39300</v>
      </c>
      <c r="FK10" s="10">
        <f>FJ10+1</f>
        <v>39301</v>
      </c>
      <c r="FL10" s="10">
        <f>FK10+1</f>
        <v>39302</v>
      </c>
      <c r="FM10" s="10">
        <f>FL10+1</f>
        <v>39303</v>
      </c>
      <c r="FN10" s="10">
        <f>FM10+1</f>
        <v>39304</v>
      </c>
      <c r="FO10" s="10">
        <f>FN10+3</f>
        <v>39307</v>
      </c>
      <c r="FP10" s="10">
        <f>FO10+1</f>
        <v>39308</v>
      </c>
      <c r="FQ10" s="10">
        <f>FP10+1</f>
        <v>39309</v>
      </c>
      <c r="FR10" s="10">
        <f>FQ10+1</f>
        <v>39310</v>
      </c>
      <c r="FS10" s="10">
        <f>FR10+1</f>
        <v>39311</v>
      </c>
      <c r="FT10" s="10">
        <f>FS10+3</f>
        <v>39314</v>
      </c>
      <c r="FU10" s="10">
        <f>FT10+1</f>
        <v>39315</v>
      </c>
      <c r="FV10" s="10">
        <f>FU10+1</f>
        <v>39316</v>
      </c>
      <c r="FW10" s="10">
        <f>FV10+1</f>
        <v>39317</v>
      </c>
      <c r="FX10" s="10">
        <f>FW10+1</f>
        <v>39318</v>
      </c>
      <c r="FY10" s="10">
        <f>FX10+3</f>
        <v>39321</v>
      </c>
      <c r="FZ10" s="10">
        <f>FY10+1</f>
        <v>39322</v>
      </c>
      <c r="GA10" s="10">
        <f>FZ10+1</f>
        <v>39323</v>
      </c>
      <c r="GB10" s="10">
        <f>GA10+1</f>
        <v>39324</v>
      </c>
      <c r="GC10" s="10">
        <f>GB10+1</f>
        <v>39325</v>
      </c>
      <c r="GD10" s="10">
        <f>GC10+3</f>
        <v>39328</v>
      </c>
      <c r="GE10" s="10">
        <f>GD10+1</f>
        <v>39329</v>
      </c>
      <c r="GF10" s="10">
        <f>GE10+1</f>
        <v>39330</v>
      </c>
      <c r="GG10" s="10">
        <f>GF10+1</f>
        <v>39331</v>
      </c>
      <c r="GH10" s="10">
        <f>GG10+1</f>
        <v>39332</v>
      </c>
      <c r="GI10" s="10">
        <f>GH10+3</f>
        <v>39335</v>
      </c>
      <c r="GJ10" s="10">
        <f>GI10+1</f>
        <v>39336</v>
      </c>
      <c r="GK10" s="10">
        <f>GJ10+1</f>
        <v>39337</v>
      </c>
      <c r="GL10" s="10">
        <f>GK10+1</f>
        <v>39338</v>
      </c>
      <c r="GM10" s="10">
        <f>GL10+1</f>
        <v>39339</v>
      </c>
      <c r="GN10" s="10">
        <f>GM10+3</f>
        <v>39342</v>
      </c>
      <c r="GO10" s="10">
        <f>GN10+1</f>
        <v>39343</v>
      </c>
      <c r="GP10" s="10">
        <f>GO10+1</f>
        <v>39344</v>
      </c>
      <c r="GQ10" s="10">
        <f>GP10+1</f>
        <v>39345</v>
      </c>
      <c r="GR10" s="10">
        <f>GQ10+1</f>
        <v>39346</v>
      </c>
      <c r="GS10" s="10">
        <f>GR10+3</f>
        <v>39349</v>
      </c>
      <c r="GT10" s="10">
        <f>GS10+1</f>
        <v>39350</v>
      </c>
      <c r="GU10" s="10">
        <f>GT10+1</f>
        <v>39351</v>
      </c>
      <c r="GV10" s="10">
        <f>GU10+1</f>
        <v>39352</v>
      </c>
      <c r="GW10" s="10">
        <f>GV10+1</f>
        <v>39353</v>
      </c>
      <c r="GX10" s="10">
        <f>GW10+3</f>
        <v>39356</v>
      </c>
      <c r="GY10" s="10">
        <f>GX10+1</f>
        <v>39357</v>
      </c>
      <c r="GZ10" s="10">
        <f>GY10+1</f>
        <v>39358</v>
      </c>
      <c r="HA10" s="10">
        <f>GZ10+1</f>
        <v>39359</v>
      </c>
      <c r="HB10" s="10">
        <f>HA10+1</f>
        <v>39360</v>
      </c>
      <c r="HC10" s="10">
        <f>HB10+3</f>
        <v>39363</v>
      </c>
      <c r="HD10" s="10">
        <f>HC10+1</f>
        <v>39364</v>
      </c>
      <c r="HE10" s="10">
        <f>HD10+1</f>
        <v>39365</v>
      </c>
      <c r="HF10" s="10">
        <f>HE10+1</f>
        <v>39366</v>
      </c>
      <c r="HG10" s="10">
        <f>HF10+1</f>
        <v>39367</v>
      </c>
      <c r="HH10" s="10">
        <f>HG10+3</f>
        <v>39370</v>
      </c>
      <c r="HI10" s="10">
        <f>HH10+1</f>
        <v>39371</v>
      </c>
      <c r="HJ10" s="10">
        <f>HI10+1</f>
        <v>39372</v>
      </c>
      <c r="HK10" s="10">
        <f>HJ10+1</f>
        <v>39373</v>
      </c>
      <c r="HL10" s="10">
        <f>HK10+1</f>
        <v>39374</v>
      </c>
      <c r="HM10" s="10">
        <f>HL10+3</f>
        <v>39377</v>
      </c>
      <c r="HN10" s="10">
        <f>HM10+1</f>
        <v>39378</v>
      </c>
      <c r="HO10" s="10">
        <f>HN10+1</f>
        <v>39379</v>
      </c>
      <c r="HP10" s="10">
        <f>HO10+1</f>
        <v>39380</v>
      </c>
      <c r="HQ10" s="10">
        <f>HP10+1</f>
        <v>39381</v>
      </c>
      <c r="HR10" s="10">
        <f>HQ10+3</f>
        <v>39384</v>
      </c>
      <c r="HS10" s="10">
        <f>HR10+1</f>
        <v>39385</v>
      </c>
      <c r="HT10" s="10">
        <f>HS10+1</f>
        <v>39386</v>
      </c>
      <c r="HU10" s="10">
        <f>HT10+1</f>
        <v>39387</v>
      </c>
      <c r="HV10" s="10">
        <f>HU10+1</f>
        <v>39388</v>
      </c>
      <c r="HW10" s="10">
        <f>HV10+3</f>
        <v>39391</v>
      </c>
      <c r="HX10" s="10">
        <f>HW10+1</f>
        <v>39392</v>
      </c>
      <c r="HY10" s="10">
        <f>HX10+1</f>
        <v>39393</v>
      </c>
      <c r="HZ10" s="10">
        <f>HY10+1</f>
        <v>39394</v>
      </c>
      <c r="IA10" s="10">
        <f>HZ10+1</f>
        <v>39395</v>
      </c>
      <c r="IB10" s="10">
        <f>IA10+3</f>
        <v>39398</v>
      </c>
      <c r="IC10" s="10">
        <f>IB10+1</f>
        <v>39399</v>
      </c>
      <c r="ID10" s="10">
        <f>IC10+1</f>
        <v>39400</v>
      </c>
      <c r="IE10" s="10">
        <f>ID10+1</f>
        <v>39401</v>
      </c>
      <c r="IF10" s="10">
        <f>IE10+1</f>
        <v>39402</v>
      </c>
      <c r="IG10" s="10">
        <f>IF10+3</f>
        <v>39405</v>
      </c>
      <c r="IH10" s="10">
        <f>IG10+1</f>
        <v>39406</v>
      </c>
      <c r="II10" s="10">
        <f>IH10+1</f>
        <v>39407</v>
      </c>
      <c r="IJ10" s="10">
        <f>II10+1</f>
        <v>39408</v>
      </c>
      <c r="IK10" s="10">
        <f>IJ10+1</f>
        <v>39409</v>
      </c>
      <c r="IL10" s="10">
        <f>IK10+3</f>
        <v>39412</v>
      </c>
      <c r="IM10" s="10">
        <f>IL10+1</f>
        <v>39413</v>
      </c>
      <c r="IN10" s="10">
        <f>IM10+1</f>
        <v>39414</v>
      </c>
      <c r="IO10" s="10">
        <f>IN10+1</f>
        <v>39415</v>
      </c>
      <c r="IP10" s="10">
        <f>IO10+1</f>
        <v>39416</v>
      </c>
    </row>
    <row r="11" spans="1:250" s="36" customFormat="1" ht="81" customHeight="1" thickBot="1">
      <c r="A11" s="34" t="s">
        <v>12</v>
      </c>
      <c r="B11" s="5" t="s">
        <v>23</v>
      </c>
      <c r="C11" s="5" t="s">
        <v>6</v>
      </c>
      <c r="D11" s="5" t="s">
        <v>7</v>
      </c>
      <c r="E11" s="27" t="s">
        <v>10</v>
      </c>
      <c r="F11" s="6" t="s">
        <v>24</v>
      </c>
      <c r="G11" s="27" t="s">
        <v>34</v>
      </c>
      <c r="H11" s="6" t="s">
        <v>8</v>
      </c>
      <c r="I11" s="6" t="s">
        <v>0</v>
      </c>
      <c r="J11" s="35"/>
      <c r="K11" s="46" t="str">
        <f>TEXT(K10,"m/d/yy")</f>
        <v>1/1/07</v>
      </c>
      <c r="L11" s="47"/>
      <c r="M11" s="47"/>
      <c r="N11" s="47"/>
      <c r="O11" s="48"/>
      <c r="P11" s="46" t="str">
        <f>TEXT(P10,"m/d/yy")</f>
        <v>1/8/07</v>
      </c>
      <c r="Q11" s="47"/>
      <c r="R11" s="47"/>
      <c r="S11" s="47"/>
      <c r="T11" s="48"/>
      <c r="U11" s="46" t="str">
        <f>TEXT(U10,"m/d/yy")</f>
        <v>1/15/07</v>
      </c>
      <c r="V11" s="47"/>
      <c r="W11" s="47"/>
      <c r="X11" s="47"/>
      <c r="Y11" s="48"/>
      <c r="Z11" s="46" t="str">
        <f>TEXT(Z10,"m/d/yy")</f>
        <v>1/22/07</v>
      </c>
      <c r="AA11" s="47"/>
      <c r="AB11" s="47"/>
      <c r="AC11" s="47"/>
      <c r="AD11" s="48"/>
      <c r="AE11" s="46" t="str">
        <f>TEXT(AE10,"m/d/yy")</f>
        <v>1/29/07</v>
      </c>
      <c r="AF11" s="47"/>
      <c r="AG11" s="47"/>
      <c r="AH11" s="47"/>
      <c r="AI11" s="48"/>
      <c r="AJ11" s="46" t="str">
        <f>TEXT(AJ10,"m/d/yy")</f>
        <v>2/5/07</v>
      </c>
      <c r="AK11" s="47"/>
      <c r="AL11" s="47"/>
      <c r="AM11" s="47"/>
      <c r="AN11" s="48"/>
      <c r="AO11" s="46" t="str">
        <f>TEXT(AO10,"m/d/yy")</f>
        <v>2/12/07</v>
      </c>
      <c r="AP11" s="47"/>
      <c r="AQ11" s="47"/>
      <c r="AR11" s="47"/>
      <c r="AS11" s="48"/>
      <c r="AT11" s="46" t="str">
        <f>TEXT(AT10,"m/d/yy")</f>
        <v>2/19/07</v>
      </c>
      <c r="AU11" s="47"/>
      <c r="AV11" s="47"/>
      <c r="AW11" s="47"/>
      <c r="AX11" s="48"/>
      <c r="AY11" s="46" t="str">
        <f>TEXT(AY10,"m/d/yy")</f>
        <v>2/26/07</v>
      </c>
      <c r="AZ11" s="47"/>
      <c r="BA11" s="47"/>
      <c r="BB11" s="47"/>
      <c r="BC11" s="48"/>
      <c r="BD11" s="46" t="str">
        <f>TEXT(BD10,"m/d/yy")</f>
        <v>3/5/07</v>
      </c>
      <c r="BE11" s="47"/>
      <c r="BF11" s="47"/>
      <c r="BG11" s="47"/>
      <c r="BH11" s="48"/>
      <c r="BI11" s="46" t="str">
        <f>TEXT(BI10,"m/d/yy")</f>
        <v>3/12/07</v>
      </c>
      <c r="BJ11" s="47"/>
      <c r="BK11" s="47"/>
      <c r="BL11" s="47"/>
      <c r="BM11" s="48"/>
      <c r="BN11" s="46" t="str">
        <f>TEXT(BN10,"m/d/yy")</f>
        <v>3/19/07</v>
      </c>
      <c r="BO11" s="47"/>
      <c r="BP11" s="47"/>
      <c r="BQ11" s="47"/>
      <c r="BR11" s="48"/>
      <c r="BS11" s="46" t="str">
        <f>TEXT(BS10,"m/d/yy")</f>
        <v>3/26/07</v>
      </c>
      <c r="BT11" s="47"/>
      <c r="BU11" s="47"/>
      <c r="BV11" s="47"/>
      <c r="BW11" s="48"/>
      <c r="BX11" s="46" t="str">
        <f>TEXT(BX10,"m/d/yy")</f>
        <v>4/2/07</v>
      </c>
      <c r="BY11" s="47"/>
      <c r="BZ11" s="47"/>
      <c r="CA11" s="47"/>
      <c r="CB11" s="48"/>
      <c r="CC11" s="46" t="str">
        <f>TEXT(CC10,"m/d/yy")</f>
        <v>4/9/07</v>
      </c>
      <c r="CD11" s="47"/>
      <c r="CE11" s="47"/>
      <c r="CF11" s="47"/>
      <c r="CG11" s="48"/>
      <c r="CH11" s="46" t="str">
        <f>TEXT(CH10,"m/d/yy")</f>
        <v>4/16/07</v>
      </c>
      <c r="CI11" s="47"/>
      <c r="CJ11" s="47"/>
      <c r="CK11" s="47"/>
      <c r="CL11" s="48"/>
      <c r="CM11" s="46" t="str">
        <f>TEXT(CM10,"m/d/yy")</f>
        <v>4/23/07</v>
      </c>
      <c r="CN11" s="47"/>
      <c r="CO11" s="47"/>
      <c r="CP11" s="47"/>
      <c r="CQ11" s="48"/>
      <c r="CR11" s="46" t="str">
        <f>TEXT(CR10,"m/d/yy")</f>
        <v>4/30/07</v>
      </c>
      <c r="CS11" s="47"/>
      <c r="CT11" s="47"/>
      <c r="CU11" s="47"/>
      <c r="CV11" s="48"/>
      <c r="CW11" s="46" t="str">
        <f>TEXT(CW10,"m/d/yy")</f>
        <v>5/7/07</v>
      </c>
      <c r="CX11" s="47"/>
      <c r="CY11" s="47"/>
      <c r="CZ11" s="47"/>
      <c r="DA11" s="48"/>
      <c r="DB11" s="46" t="str">
        <f>TEXT(DB10,"m/d/yy")</f>
        <v>5/14/07</v>
      </c>
      <c r="DC11" s="47"/>
      <c r="DD11" s="47"/>
      <c r="DE11" s="47"/>
      <c r="DF11" s="48"/>
      <c r="DG11" s="46" t="str">
        <f>TEXT(DG10,"m/d/yy")</f>
        <v>5/21/07</v>
      </c>
      <c r="DH11" s="47"/>
      <c r="DI11" s="47"/>
      <c r="DJ11" s="47"/>
      <c r="DK11" s="48"/>
      <c r="DL11" s="46" t="str">
        <f>TEXT(DL10,"m/d/yy")</f>
        <v>5/28/07</v>
      </c>
      <c r="DM11" s="47"/>
      <c r="DN11" s="47"/>
      <c r="DO11" s="47"/>
      <c r="DP11" s="48"/>
      <c r="DQ11" s="46" t="str">
        <f>TEXT(DQ10,"m/d/yy")</f>
        <v>6/4/07</v>
      </c>
      <c r="DR11" s="47"/>
      <c r="DS11" s="47"/>
      <c r="DT11" s="47"/>
      <c r="DU11" s="48"/>
      <c r="DV11" s="46" t="str">
        <f>TEXT(DV10,"m/d/yy")</f>
        <v>6/11/07</v>
      </c>
      <c r="DW11" s="47"/>
      <c r="DX11" s="47"/>
      <c r="DY11" s="47"/>
      <c r="DZ11" s="48"/>
      <c r="EA11" s="46" t="str">
        <f>TEXT(EA10,"m/d/yy")</f>
        <v>6/18/07</v>
      </c>
      <c r="EB11" s="47"/>
      <c r="EC11" s="47"/>
      <c r="ED11" s="47"/>
      <c r="EE11" s="48"/>
      <c r="EF11" s="46" t="str">
        <f>TEXT(EF10,"m/d/yy")</f>
        <v>6/25/07</v>
      </c>
      <c r="EG11" s="47"/>
      <c r="EH11" s="47"/>
      <c r="EI11" s="47"/>
      <c r="EJ11" s="48"/>
      <c r="EK11" s="46" t="str">
        <f>TEXT(EK10,"m/d/yy")</f>
        <v>7/2/07</v>
      </c>
      <c r="EL11" s="47"/>
      <c r="EM11" s="47"/>
      <c r="EN11" s="47"/>
      <c r="EO11" s="48"/>
      <c r="EP11" s="46" t="str">
        <f>TEXT(EP10,"m/d/yy")</f>
        <v>7/9/07</v>
      </c>
      <c r="EQ11" s="47"/>
      <c r="ER11" s="47"/>
      <c r="ES11" s="47"/>
      <c r="ET11" s="48"/>
      <c r="EU11" s="46" t="str">
        <f>TEXT(EU10,"m/d/yy")</f>
        <v>7/16/07</v>
      </c>
      <c r="EV11" s="47"/>
      <c r="EW11" s="47"/>
      <c r="EX11" s="47"/>
      <c r="EY11" s="48"/>
      <c r="EZ11" s="46" t="str">
        <f>TEXT(EZ10,"m/d/yy")</f>
        <v>7/23/07</v>
      </c>
      <c r="FA11" s="47"/>
      <c r="FB11" s="47"/>
      <c r="FC11" s="47"/>
      <c r="FD11" s="48"/>
      <c r="FE11" s="46" t="str">
        <f>TEXT(FE10,"m/d/yy")</f>
        <v>7/30/07</v>
      </c>
      <c r="FF11" s="47"/>
      <c r="FG11" s="47"/>
      <c r="FH11" s="47"/>
      <c r="FI11" s="48"/>
      <c r="FJ11" s="46" t="str">
        <f>TEXT(FJ10,"m/d/yy")</f>
        <v>8/6/07</v>
      </c>
      <c r="FK11" s="47"/>
      <c r="FL11" s="47"/>
      <c r="FM11" s="47"/>
      <c r="FN11" s="48"/>
      <c r="FO11" s="46" t="str">
        <f>TEXT(FO10,"m/d/yy")</f>
        <v>8/13/07</v>
      </c>
      <c r="FP11" s="47"/>
      <c r="FQ11" s="47"/>
      <c r="FR11" s="47"/>
      <c r="FS11" s="48"/>
      <c r="FT11" s="46" t="str">
        <f>TEXT(FT10,"m/d/yy")</f>
        <v>8/20/07</v>
      </c>
      <c r="FU11" s="47"/>
      <c r="FV11" s="47"/>
      <c r="FW11" s="47"/>
      <c r="FX11" s="48"/>
      <c r="FY11" s="46" t="str">
        <f>TEXT(FY10,"m/d/yy")</f>
        <v>8/27/07</v>
      </c>
      <c r="FZ11" s="47"/>
      <c r="GA11" s="47"/>
      <c r="GB11" s="47"/>
      <c r="GC11" s="48"/>
      <c r="GD11" s="46" t="str">
        <f>TEXT(GD10,"m/d/yy")</f>
        <v>9/3/07</v>
      </c>
      <c r="GE11" s="47"/>
      <c r="GF11" s="47"/>
      <c r="GG11" s="47"/>
      <c r="GH11" s="48"/>
      <c r="GI11" s="46" t="str">
        <f>TEXT(GI10,"m/d/yy")</f>
        <v>9/10/07</v>
      </c>
      <c r="GJ11" s="47"/>
      <c r="GK11" s="47"/>
      <c r="GL11" s="47"/>
      <c r="GM11" s="48"/>
      <c r="GN11" s="46" t="str">
        <f>TEXT(GN10,"m/d/yy")</f>
        <v>9/17/07</v>
      </c>
      <c r="GO11" s="47"/>
      <c r="GP11" s="47"/>
      <c r="GQ11" s="47"/>
      <c r="GR11" s="48"/>
      <c r="GS11" s="46" t="str">
        <f>TEXT(GS10,"m/d/yy")</f>
        <v>9/24/07</v>
      </c>
      <c r="GT11" s="47"/>
      <c r="GU11" s="47"/>
      <c r="GV11" s="47"/>
      <c r="GW11" s="48"/>
      <c r="GX11" s="46" t="str">
        <f>TEXT(GX10,"m/d/yy")</f>
        <v>10/1/07</v>
      </c>
      <c r="GY11" s="47"/>
      <c r="GZ11" s="47"/>
      <c r="HA11" s="47"/>
      <c r="HB11" s="48"/>
      <c r="HC11" s="46" t="str">
        <f>TEXT(HC10,"m/d/yy")</f>
        <v>10/8/07</v>
      </c>
      <c r="HD11" s="47"/>
      <c r="HE11" s="47"/>
      <c r="HF11" s="47"/>
      <c r="HG11" s="48"/>
      <c r="HH11" s="46" t="str">
        <f>TEXT(HH10,"m/d/yy")</f>
        <v>10/15/07</v>
      </c>
      <c r="HI11" s="47"/>
      <c r="HJ11" s="47"/>
      <c r="HK11" s="47"/>
      <c r="HL11" s="48"/>
      <c r="HM11" s="46" t="str">
        <f>TEXT(HM10,"m/d/yy")</f>
        <v>10/22/07</v>
      </c>
      <c r="HN11" s="47"/>
      <c r="HO11" s="47"/>
      <c r="HP11" s="47"/>
      <c r="HQ11" s="48"/>
      <c r="HR11" s="46" t="str">
        <f>TEXT(HR10,"m/d/yy")</f>
        <v>10/29/07</v>
      </c>
      <c r="HS11" s="47"/>
      <c r="HT11" s="47"/>
      <c r="HU11" s="47"/>
      <c r="HV11" s="48"/>
      <c r="HW11" s="46" t="str">
        <f>TEXT(HW10,"m/d/yy")</f>
        <v>11/5/07</v>
      </c>
      <c r="HX11" s="47"/>
      <c r="HY11" s="47"/>
      <c r="HZ11" s="47"/>
      <c r="IA11" s="48"/>
      <c r="IB11" s="46" t="str">
        <f>TEXT(IB10,"m/d/yy")</f>
        <v>11/12/07</v>
      </c>
      <c r="IC11" s="47"/>
      <c r="ID11" s="47"/>
      <c r="IE11" s="47"/>
      <c r="IF11" s="48"/>
      <c r="IG11" s="46" t="str">
        <f>TEXT(IG10,"m/d/yy")</f>
        <v>11/19/07</v>
      </c>
      <c r="IH11" s="47"/>
      <c r="II11" s="47"/>
      <c r="IJ11" s="47"/>
      <c r="IK11" s="48"/>
      <c r="IL11" s="46" t="str">
        <f>TEXT(IL10,"m/d/yy")</f>
        <v>11/26/07</v>
      </c>
      <c r="IM11" s="47"/>
      <c r="IN11" s="47"/>
      <c r="IO11" s="47"/>
      <c r="IP11" s="48"/>
    </row>
    <row r="12" spans="1:7" s="25" customFormat="1" ht="11.25">
      <c r="A12" s="20"/>
      <c r="D12" s="31"/>
      <c r="E12" s="31"/>
      <c r="G12" s="31"/>
    </row>
    <row r="13" spans="1:9" s="23" customFormat="1" ht="11.25">
      <c r="A13" s="21" t="s">
        <v>21</v>
      </c>
      <c r="B13" s="23" t="s">
        <v>26</v>
      </c>
      <c r="C13" s="43">
        <v>39085</v>
      </c>
      <c r="D13" s="14">
        <f>C13+E13</f>
        <v>39161</v>
      </c>
      <c r="E13" s="41">
        <f>MAX(D14:D17)-C13</f>
        <v>76</v>
      </c>
      <c r="F13" s="42">
        <f>SUM(F14:F17)/COUNT(F14:F17)</f>
        <v>0.85</v>
      </c>
      <c r="G13" s="38">
        <f>NETWORKDAYS(C13,D13)</f>
        <v>55</v>
      </c>
      <c r="H13" s="15">
        <f>F13*E13</f>
        <v>64.6</v>
      </c>
      <c r="I13" s="32">
        <f>E13-H13</f>
        <v>11.400000000000006</v>
      </c>
    </row>
    <row r="14" spans="1:250" s="26" customFormat="1" ht="11.25">
      <c r="A14" s="22" t="s">
        <v>22</v>
      </c>
      <c r="B14" s="24" t="s">
        <v>25</v>
      </c>
      <c r="C14" s="16">
        <f>C13</f>
        <v>39085</v>
      </c>
      <c r="D14" s="12">
        <f aca="true" t="shared" si="0" ref="D14:D27">C14+E14</f>
        <v>39103</v>
      </c>
      <c r="E14" s="40">
        <v>18</v>
      </c>
      <c r="F14" s="39">
        <v>1</v>
      </c>
      <c r="G14" s="37">
        <f>NETWORKDAYS(C14,D14)</f>
        <v>13</v>
      </c>
      <c r="H14" s="13">
        <f aca="true" t="shared" si="1" ref="H14:H27">F14*E14</f>
        <v>18</v>
      </c>
      <c r="I14" s="33">
        <f aca="true" t="shared" si="2" ref="I14:I27">E14-H14</f>
        <v>0</v>
      </c>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row>
    <row r="15" spans="1:250" s="26" customFormat="1" ht="11.25">
      <c r="A15" s="22" t="s">
        <v>13</v>
      </c>
      <c r="B15" s="24" t="s">
        <v>25</v>
      </c>
      <c r="C15" s="16">
        <f>D14+1</f>
        <v>39104</v>
      </c>
      <c r="D15" s="12">
        <f t="shared" si="0"/>
        <v>39134</v>
      </c>
      <c r="E15" s="40">
        <v>30</v>
      </c>
      <c r="F15" s="39">
        <v>0.95</v>
      </c>
      <c r="G15" s="37">
        <f>NETWORKDAYS(C15,D15)</f>
        <v>23</v>
      </c>
      <c r="H15" s="13">
        <f t="shared" si="1"/>
        <v>28.5</v>
      </c>
      <c r="I15" s="33">
        <f t="shared" si="2"/>
        <v>1.5</v>
      </c>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row>
    <row r="16" spans="1:250" s="26" customFormat="1" ht="11.25">
      <c r="A16" s="22" t="s">
        <v>14</v>
      </c>
      <c r="B16" s="24" t="s">
        <v>25</v>
      </c>
      <c r="C16" s="16">
        <v>39104</v>
      </c>
      <c r="D16" s="12">
        <f t="shared" si="0"/>
        <v>39123</v>
      </c>
      <c r="E16" s="40">
        <v>19</v>
      </c>
      <c r="F16" s="39">
        <v>0.95</v>
      </c>
      <c r="G16" s="37">
        <f>NETWORKDAYS(C16,D16)</f>
        <v>15</v>
      </c>
      <c r="H16" s="13">
        <f t="shared" si="1"/>
        <v>18.05</v>
      </c>
      <c r="I16" s="33">
        <f t="shared" si="2"/>
        <v>0.9499999999999993</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row>
    <row r="17" spans="1:250" s="26" customFormat="1" ht="11.25">
      <c r="A17" s="22" t="s">
        <v>15</v>
      </c>
      <c r="B17" s="24" t="s">
        <v>25</v>
      </c>
      <c r="C17" s="16">
        <f>D16+1</f>
        <v>39124</v>
      </c>
      <c r="D17" s="12">
        <f t="shared" si="0"/>
        <v>39161</v>
      </c>
      <c r="E17" s="40">
        <v>37</v>
      </c>
      <c r="F17" s="39">
        <v>0.5</v>
      </c>
      <c r="G17" s="37">
        <f>NETWORKDAYS(C17,D17)</f>
        <v>27</v>
      </c>
      <c r="H17" s="13">
        <f t="shared" si="1"/>
        <v>18.5</v>
      </c>
      <c r="I17" s="33">
        <f t="shared" si="2"/>
        <v>18.5</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row>
    <row r="18" spans="1:9" s="23" customFormat="1" ht="11.25">
      <c r="A18" s="21" t="s">
        <v>16</v>
      </c>
      <c r="B18" s="23" t="s">
        <v>27</v>
      </c>
      <c r="C18" s="43">
        <v>39142</v>
      </c>
      <c r="D18" s="14">
        <f>C18+E18</f>
        <v>39215</v>
      </c>
      <c r="E18" s="41">
        <f>MAX(D19:D22)-C18</f>
        <v>73</v>
      </c>
      <c r="F18" s="42">
        <f>SUM(F19:F22)/COUNT(F19:F22)</f>
        <v>0.2</v>
      </c>
      <c r="G18" s="38">
        <f>NETWORKDAYS(C18,D18)</f>
        <v>52</v>
      </c>
      <c r="H18" s="15">
        <f t="shared" si="1"/>
        <v>14.600000000000001</v>
      </c>
      <c r="I18" s="32">
        <f t="shared" si="2"/>
        <v>58.4</v>
      </c>
    </row>
    <row r="19" spans="1:250" s="26" customFormat="1" ht="11.25">
      <c r="A19" s="22" t="s">
        <v>17</v>
      </c>
      <c r="B19" s="24" t="s">
        <v>25</v>
      </c>
      <c r="C19" s="16">
        <f>C18</f>
        <v>39142</v>
      </c>
      <c r="D19" s="12">
        <f t="shared" si="0"/>
        <v>39159</v>
      </c>
      <c r="E19" s="40">
        <v>17</v>
      </c>
      <c r="F19" s="39">
        <v>0.5</v>
      </c>
      <c r="G19" s="37">
        <f>NETWORKDAYS(C19,D19)</f>
        <v>12</v>
      </c>
      <c r="H19" s="13">
        <f t="shared" si="1"/>
        <v>8.5</v>
      </c>
      <c r="I19" s="33">
        <f t="shared" si="2"/>
        <v>8.5</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row>
    <row r="20" spans="1:250" s="26" customFormat="1" ht="11.25">
      <c r="A20" s="22" t="s">
        <v>18</v>
      </c>
      <c r="B20" s="24" t="s">
        <v>25</v>
      </c>
      <c r="C20" s="16">
        <f>C19</f>
        <v>39142</v>
      </c>
      <c r="D20" s="12">
        <f t="shared" si="0"/>
        <v>39159</v>
      </c>
      <c r="E20" s="40">
        <v>17</v>
      </c>
      <c r="F20" s="39">
        <v>0.3</v>
      </c>
      <c r="G20" s="37">
        <f>NETWORKDAYS(C20,D20)</f>
        <v>12</v>
      </c>
      <c r="H20" s="13">
        <f t="shared" si="1"/>
        <v>5.1</v>
      </c>
      <c r="I20" s="33">
        <f t="shared" si="2"/>
        <v>11.9</v>
      </c>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row>
    <row r="21" spans="1:250" s="26" customFormat="1" ht="11.25">
      <c r="A21" s="22" t="s">
        <v>19</v>
      </c>
      <c r="B21" s="24" t="s">
        <v>25</v>
      </c>
      <c r="C21" s="16">
        <f>D20+1</f>
        <v>39160</v>
      </c>
      <c r="D21" s="12">
        <f t="shared" si="0"/>
        <v>39199</v>
      </c>
      <c r="E21" s="40">
        <v>39</v>
      </c>
      <c r="F21" s="39">
        <v>0</v>
      </c>
      <c r="G21" s="37">
        <f>NETWORKDAYS(C21,D21)</f>
        <v>30</v>
      </c>
      <c r="H21" s="13">
        <f t="shared" si="1"/>
        <v>0</v>
      </c>
      <c r="I21" s="33">
        <f t="shared" si="2"/>
        <v>39</v>
      </c>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row>
    <row r="22" spans="1:250" s="26" customFormat="1" ht="11.25">
      <c r="A22" s="22" t="s">
        <v>20</v>
      </c>
      <c r="B22" s="24" t="s">
        <v>25</v>
      </c>
      <c r="C22" s="16">
        <v>39187</v>
      </c>
      <c r="D22" s="12">
        <f t="shared" si="0"/>
        <v>39215</v>
      </c>
      <c r="E22" s="40">
        <v>28</v>
      </c>
      <c r="F22" s="39">
        <v>0</v>
      </c>
      <c r="G22" s="37">
        <f>NETWORKDAYS(C22,D22)</f>
        <v>20</v>
      </c>
      <c r="H22" s="13">
        <f t="shared" si="1"/>
        <v>0</v>
      </c>
      <c r="I22" s="33">
        <f t="shared" si="2"/>
        <v>28</v>
      </c>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row>
    <row r="23" spans="1:9" s="23" customFormat="1" ht="11.25">
      <c r="A23" s="21" t="s">
        <v>29</v>
      </c>
      <c r="B23" s="23" t="s">
        <v>28</v>
      </c>
      <c r="C23" s="43">
        <f>D21</f>
        <v>39199</v>
      </c>
      <c r="D23" s="14">
        <f>C23+E23</f>
        <v>39302</v>
      </c>
      <c r="E23" s="41">
        <f>MAX(D24:D27)-C23</f>
        <v>103</v>
      </c>
      <c r="F23" s="42">
        <f>SUM(F24:F27)/COUNT(F24:F27)</f>
        <v>0</v>
      </c>
      <c r="G23" s="38">
        <f>NETWORKDAYS(C23,D23)</f>
        <v>74</v>
      </c>
      <c r="H23" s="15">
        <f t="shared" si="1"/>
        <v>0</v>
      </c>
      <c r="I23" s="32">
        <f t="shared" si="2"/>
        <v>103</v>
      </c>
    </row>
    <row r="24" spans="1:250" s="26" customFormat="1" ht="11.25">
      <c r="A24" s="22" t="s">
        <v>30</v>
      </c>
      <c r="B24" s="24" t="s">
        <v>25</v>
      </c>
      <c r="C24" s="16">
        <f>C23</f>
        <v>39199</v>
      </c>
      <c r="D24" s="12">
        <f t="shared" si="0"/>
        <v>39216</v>
      </c>
      <c r="E24" s="40">
        <v>17</v>
      </c>
      <c r="F24" s="39">
        <v>0</v>
      </c>
      <c r="G24" s="37">
        <f>NETWORKDAYS(C24,D24)</f>
        <v>12</v>
      </c>
      <c r="H24" s="13">
        <f t="shared" si="1"/>
        <v>0</v>
      </c>
      <c r="I24" s="33">
        <f t="shared" si="2"/>
        <v>17</v>
      </c>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row>
    <row r="25" spans="1:250" s="26" customFormat="1" ht="11.25">
      <c r="A25" s="22" t="s">
        <v>31</v>
      </c>
      <c r="B25" s="24" t="s">
        <v>25</v>
      </c>
      <c r="C25" s="16">
        <f>D24+1</f>
        <v>39217</v>
      </c>
      <c r="D25" s="12">
        <f t="shared" si="0"/>
        <v>39234</v>
      </c>
      <c r="E25" s="40">
        <v>17</v>
      </c>
      <c r="F25" s="39">
        <v>0</v>
      </c>
      <c r="G25" s="37">
        <f>NETWORKDAYS(C25,D25)</f>
        <v>14</v>
      </c>
      <c r="H25" s="13">
        <f t="shared" si="1"/>
        <v>0</v>
      </c>
      <c r="I25" s="33">
        <f t="shared" si="2"/>
        <v>17</v>
      </c>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row>
    <row r="26" spans="1:250" s="26" customFormat="1" ht="11.25">
      <c r="A26" s="22" t="s">
        <v>32</v>
      </c>
      <c r="B26" s="24" t="s">
        <v>25</v>
      </c>
      <c r="C26" s="16">
        <f>D25+1</f>
        <v>39235</v>
      </c>
      <c r="D26" s="12">
        <f t="shared" si="0"/>
        <v>39272</v>
      </c>
      <c r="E26" s="40">
        <v>37</v>
      </c>
      <c r="F26" s="39">
        <v>0</v>
      </c>
      <c r="G26" s="37">
        <f>NETWORKDAYS(C26,D26)</f>
        <v>26</v>
      </c>
      <c r="H26" s="13">
        <f t="shared" si="1"/>
        <v>0</v>
      </c>
      <c r="I26" s="33">
        <f t="shared" si="2"/>
        <v>37</v>
      </c>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row>
    <row r="27" spans="1:250" s="26" customFormat="1" ht="11.25">
      <c r="A27" s="22" t="s">
        <v>33</v>
      </c>
      <c r="B27" s="24" t="s">
        <v>25</v>
      </c>
      <c r="C27" s="16">
        <f>D26+1</f>
        <v>39273</v>
      </c>
      <c r="D27" s="12">
        <f t="shared" si="0"/>
        <v>39302</v>
      </c>
      <c r="E27" s="40">
        <v>29</v>
      </c>
      <c r="F27" s="39">
        <v>0</v>
      </c>
      <c r="G27" s="37">
        <f>NETWORKDAYS(C27,D27)</f>
        <v>22</v>
      </c>
      <c r="H27" s="13">
        <f t="shared" si="1"/>
        <v>0</v>
      </c>
      <c r="I27" s="33">
        <f t="shared" si="2"/>
        <v>29</v>
      </c>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row>
    <row r="28" spans="2:226" s="25" customFormat="1" ht="11.2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row>
    <row r="29" spans="2:226" s="25" customFormat="1" ht="11.2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row>
    <row r="30" spans="2:226" s="25" customFormat="1" ht="11.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row>
    <row r="31" spans="2:226" s="25" customFormat="1" ht="11.2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row>
    <row r="32" spans="2:226" s="25" customFormat="1" ht="11.2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row>
    <row r="33" spans="2:226" s="25" customFormat="1" ht="11.2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row>
    <row r="34" spans="2:226" s="25" customFormat="1" ht="11.2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row>
    <row r="35" spans="2:226" s="25" customFormat="1" ht="11.2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row>
  </sheetData>
  <mergeCells count="48">
    <mergeCell ref="HC11:HG11"/>
    <mergeCell ref="HH11:HL11"/>
    <mergeCell ref="HM11:HQ11"/>
    <mergeCell ref="HR11:HV11"/>
    <mergeCell ref="GI11:GM11"/>
    <mergeCell ref="GN11:GR11"/>
    <mergeCell ref="GS11:GW11"/>
    <mergeCell ref="GX11:HB11"/>
    <mergeCell ref="FO11:FS11"/>
    <mergeCell ref="FT11:FX11"/>
    <mergeCell ref="FY11:GC11"/>
    <mergeCell ref="GD11:GH11"/>
    <mergeCell ref="EU11:EY11"/>
    <mergeCell ref="EZ11:FD11"/>
    <mergeCell ref="FE11:FI11"/>
    <mergeCell ref="FJ11:FN11"/>
    <mergeCell ref="EA11:EE11"/>
    <mergeCell ref="EF11:EJ11"/>
    <mergeCell ref="EK11:EO11"/>
    <mergeCell ref="EP11:ET11"/>
    <mergeCell ref="DG11:DK11"/>
    <mergeCell ref="DL11:DP11"/>
    <mergeCell ref="DQ11:DU11"/>
    <mergeCell ref="DV11:DZ11"/>
    <mergeCell ref="CM11:CQ11"/>
    <mergeCell ref="CR11:CV11"/>
    <mergeCell ref="CW11:DA11"/>
    <mergeCell ref="DB11:DF11"/>
    <mergeCell ref="BS11:BW11"/>
    <mergeCell ref="BX11:CB11"/>
    <mergeCell ref="CC11:CG11"/>
    <mergeCell ref="CH11:CL11"/>
    <mergeCell ref="AY11:BC11"/>
    <mergeCell ref="BD11:BH11"/>
    <mergeCell ref="BI11:BM11"/>
    <mergeCell ref="BN11:BR11"/>
    <mergeCell ref="AE11:AI11"/>
    <mergeCell ref="AJ11:AN11"/>
    <mergeCell ref="AO11:AS11"/>
    <mergeCell ref="AT11:AX11"/>
    <mergeCell ref="K11:O11"/>
    <mergeCell ref="P11:T11"/>
    <mergeCell ref="U11:Y11"/>
    <mergeCell ref="Z11:AD11"/>
    <mergeCell ref="HW11:IA11"/>
    <mergeCell ref="IB11:IF11"/>
    <mergeCell ref="IG11:IK11"/>
    <mergeCell ref="IL11:IP11"/>
  </mergeCells>
  <conditionalFormatting sqref="K14:HS17 K19:HS22 K24:HS27">
    <cfRule type="expression" priority="1" dxfId="0" stopIfTrue="1">
      <formula>K$10=$C$8</formula>
    </cfRule>
    <cfRule type="expression" priority="2" dxfId="1" stopIfTrue="1">
      <formula>AND(K$10&gt;=$C14,K$10&lt;$C14+$H14)</formula>
    </cfRule>
    <cfRule type="expression" priority="3" dxfId="2" stopIfTrue="1">
      <formula>AND(K$10&gt;=$C14,K$10&lt;=$C14+$E14)</formula>
    </cfRule>
  </conditionalFormatting>
  <conditionalFormatting sqref="K13:HS13 K18:HS18 K23:HS23">
    <cfRule type="expression" priority="4" dxfId="0" stopIfTrue="1">
      <formula>K$10=$C$8</formula>
    </cfRule>
    <cfRule type="expression" priority="5" dxfId="3" stopIfTrue="1">
      <formula>AND(K$10&gt;=$C13,K$10&lt;$C13+$H13)</formula>
    </cfRule>
    <cfRule type="expression" priority="6" dxfId="4" stopIfTrue="1">
      <formula>AND(K$10&gt;=$C13,K$10&lt;=$C13+$E13)</formula>
    </cfRule>
  </conditionalFormatting>
  <hyperlinks>
    <hyperlink ref="F1" r:id="rId1" display="terms of use"/>
    <hyperlink ref="A1" r:id="rId2" tooltip="Link to Vertex42.com" display="VX42"/>
  </hyperlinks>
  <printOptions/>
  <pageMargins left="0.5" right="0.5" top="0.5" bottom="1" header="0.5" footer="0.5"/>
  <pageSetup fitToHeight="1" fitToWidth="1" horizontalDpi="600" verticalDpi="600" orientation="landscape" scale="76" r:id="rId6"/>
  <ignoredErrors>
    <ignoredError sqref="A13:A22 A23:A27" numberStoredAsText="1"/>
  </ignoredErrors>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Gantt Chart Template</dc:title>
  <dc:subject/>
  <dc:creator>Vertex42 LLC</dc:creator>
  <cp:keywords/>
  <dc:description/>
  <cp:lastModifiedBy>Jon</cp:lastModifiedBy>
  <cp:lastPrinted>2006-11-13T18:37:15Z</cp:lastPrinted>
  <dcterms:created xsi:type="dcterms:W3CDTF">2006-11-11T15:27:14Z</dcterms:created>
  <dcterms:modified xsi:type="dcterms:W3CDTF">2006-11-22T03:11:25Z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