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00" windowHeight="10875" activeTab="2"/>
  </bookViews>
  <sheets>
    <sheet name="StringSheet" sheetId="1" r:id="rId1"/>
    <sheet name="Numeric" sheetId="2" r:id="rId2"/>
    <sheet name="Matrix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Kohei Yoshida</author>
  </authors>
  <commentList>
    <comment ref="A133" authorId="0">
      <text>
        <r>
          <rPr>
            <b/>
            <sz val="8"/>
            <rFont val="Tahoma"/>
            <family val="0"/>
          </rPr>
          <t>Kohei Yoshida:</t>
        </r>
        <r>
          <rPr>
            <sz val="8"/>
            <rFont val="Tahoma"/>
            <family val="0"/>
          </rPr>
          <t xml:space="preserve">
When the range is square, the search direction is vertical.</t>
        </r>
      </text>
    </comment>
  </commentList>
</comments>
</file>

<file path=xl/sharedStrings.xml><?xml version="1.0" encoding="utf-8"?>
<sst xmlns="http://schemas.openxmlformats.org/spreadsheetml/2006/main" count="1198" uniqueCount="108">
  <si>
    <t>Value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</si>
  <si>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</si>
  <si>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</si>
  <si>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</si>
  <si>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</si>
  <si>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</si>
  <si>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</si>
  <si>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</si>
  <si>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</si>
  <si>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</si>
  <si>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</si>
  <si>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</si>
  <si>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</si>
  <si>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</si>
  <si>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</si>
  <si>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</si>
  <si>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</si>
  <si>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</si>
  <si>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</si>
  <si>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</si>
  <si>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</si>
  <si>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</si>
  <si>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</si>
  <si>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</si>
  <si>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</si>
  <si>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</si>
  <si>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</si>
  <si>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</si>
  <si>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Andy</t>
  </si>
  <si>
    <t>Bruce</t>
  </si>
  <si>
    <t>David</t>
  </si>
  <si>
    <t>Edward</t>
  </si>
  <si>
    <t>Frank</t>
  </si>
  <si>
    <t>George</t>
  </si>
  <si>
    <t>Henry</t>
  </si>
  <si>
    <t>Ira</t>
  </si>
  <si>
    <t>Jamie</t>
  </si>
  <si>
    <t>Kevin</t>
  </si>
  <si>
    <t>Leonard</t>
  </si>
  <si>
    <t>Michael</t>
  </si>
  <si>
    <t>Noel</t>
  </si>
  <si>
    <t>Oliver</t>
  </si>
  <si>
    <t>Peter</t>
  </si>
  <si>
    <t>Quincy</t>
  </si>
  <si>
    <t>Rachel</t>
  </si>
  <si>
    <t>Stuart</t>
  </si>
  <si>
    <t>Tom</t>
  </si>
  <si>
    <t>Charlie</t>
  </si>
  <si>
    <t>Victor</t>
  </si>
  <si>
    <t>Wesley</t>
  </si>
  <si>
    <t>Xander</t>
  </si>
  <si>
    <t>Zebulon</t>
  </si>
  <si>
    <t>Yoko</t>
  </si>
  <si>
    <t>Uma</t>
  </si>
  <si>
    <t>Formula</t>
  </si>
  <si>
    <t>Excel XP</t>
  </si>
  <si>
    <t>Check</t>
  </si>
  <si>
    <t>Normal column ranges</t>
  </si>
  <si>
    <t>Normal row ranges</t>
  </si>
  <si>
    <t>Non-matching source and result ranges</t>
  </si>
  <si>
    <t>Non-vector source and result ranges</t>
  </si>
  <si>
    <t>Non-matching geometries</t>
  </si>
  <si>
    <t>Square ranges</t>
  </si>
  <si>
    <t>@</t>
  </si>
  <si>
    <t>Res12</t>
  </si>
  <si>
    <t>Res23</t>
  </si>
  <si>
    <t>Res3</t>
  </si>
  <si>
    <t>Res9</t>
  </si>
  <si>
    <t>Res22</t>
  </si>
  <si>
    <t>Res28</t>
  </si>
  <si>
    <t>Res6</t>
  </si>
  <si>
    <t>Res14</t>
  </si>
  <si>
    <t>Res30</t>
  </si>
  <si>
    <t>Res8</t>
  </si>
  <si>
    <t>Res25</t>
  </si>
  <si>
    <t>Res29</t>
  </si>
  <si>
    <t>Res40</t>
  </si>
  <si>
    <t>Res39</t>
  </si>
  <si>
    <t>Res2</t>
  </si>
  <si>
    <t>Res5</t>
  </si>
  <si>
    <t>Res34</t>
  </si>
  <si>
    <t>Data</t>
  </si>
  <si>
    <t>Target</t>
  </si>
  <si>
    <t>Ranges of different lengths</t>
  </si>
  <si>
    <t>OUT OF BOUND</t>
  </si>
  <si>
    <t>Duplicate entries</t>
  </si>
  <si>
    <t>Charlie1</t>
  </si>
  <si>
    <t>Charlie2</t>
  </si>
  <si>
    <t>Charlie3</t>
  </si>
  <si>
    <t>Charlie4</t>
  </si>
  <si>
    <t>Charlie5</t>
  </si>
  <si>
    <t>Result</t>
  </si>
  <si>
    <t>Numbers</t>
  </si>
  <si>
    <t>Strings</t>
  </si>
  <si>
    <t>Descending order duplicate entries (Note: the data is supposed to be in ascending order)</t>
  </si>
  <si>
    <t>Matrix of non-matching size</t>
  </si>
  <si>
    <t>d</t>
  </si>
  <si>
    <t>Case sensitivity</t>
  </si>
  <si>
    <t>a</t>
  </si>
  <si>
    <t>c</t>
  </si>
  <si>
    <t>e</t>
  </si>
  <si>
    <t>g</t>
  </si>
  <si>
    <t>z</t>
  </si>
  <si>
    <t>Case-sensitivity</t>
  </si>
  <si>
    <t>b</t>
  </si>
  <si>
    <t>f</t>
  </si>
  <si>
    <t>h</t>
  </si>
  <si>
    <t>Non-vector matrix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</si>
</sst>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5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workbookViewId="0" topLeftCell="A79">
      <selection activeCell="I187" sqref="I187"/>
    </sheetView>
  </sheetViews>
  <sheetFormatPr defaultColWidth="9.140625" defaultRowHeight="12.75"/>
  <sheetData>
    <row r="1" ht="12.75">
      <c r="A1" s="1" t="s">
        <v>57</v>
      </c>
    </row>
    <row r="2" spans="1:14" ht="12.75">
      <c r="A2" s="12" t="s">
        <v>1</v>
      </c>
      <c r="B2" s="3" t="s">
        <v>0</v>
      </c>
      <c r="C2" s="1"/>
      <c r="D2" s="1" t="s">
        <v>54</v>
      </c>
      <c r="E2" s="1"/>
      <c r="F2" s="1"/>
      <c r="G2" s="1"/>
      <c r="H2" s="1" t="s">
        <v>55</v>
      </c>
      <c r="K2" s="1"/>
      <c r="L2" s="1"/>
      <c r="M2" s="1" t="s">
        <v>56</v>
      </c>
      <c r="N2" s="1"/>
    </row>
    <row r="3" spans="1:14" ht="12.75">
      <c r="A3" s="13" t="s">
        <v>2</v>
      </c>
      <c r="B3" s="5" t="s">
        <v>28</v>
      </c>
      <c r="D3" t="s">
        <v>2</v>
      </c>
      <c r="E3" s="22" t="str">
        <f>LOOKUP($D3,$A$3:$A$28)</f>
        <v>A</v>
      </c>
      <c r="F3" s="22" t="str">
        <f>LOOKUP($D3,$A$3:$B$28)</f>
        <v>Andy</v>
      </c>
      <c r="G3" s="22" t="str">
        <f>LOOKUP($D3,$A$3:$A$28,$B$3:$B$28)</f>
        <v>Andy</v>
      </c>
      <c r="H3" t="s">
        <v>2</v>
      </c>
      <c r="I3" s="22" t="s">
        <v>2</v>
      </c>
      <c r="J3" s="22" t="s">
        <v>28</v>
      </c>
      <c r="K3" s="22" t="s">
        <v>28</v>
      </c>
      <c r="L3" t="b">
        <f aca="true" t="shared" si="0" ref="L3:L29">IF(ISERROR(E3),IF(ISERROR(I3),TRUE,FALSE),IF(ISERROR(I3),FALSE,E3=I3))</f>
        <v>1</v>
      </c>
      <c r="M3" t="b">
        <f aca="true" t="shared" si="1" ref="M3:M29">IF(ISERROR(F3),IF(ISERROR(J3),TRUE,FALSE),IF(ISERROR(J3),FALSE,F3=J3))</f>
        <v>1</v>
      </c>
      <c r="N3" t="b">
        <f aca="true" t="shared" si="2" ref="N3:N29">IF(ISERROR(G3),IF(ISERROR(K3),TRUE,FALSE),IF(ISERROR(K3),FALSE,G3=K3))</f>
        <v>1</v>
      </c>
    </row>
    <row r="4" spans="1:14" ht="12.75">
      <c r="A4" s="13" t="s">
        <v>3</v>
      </c>
      <c r="B4" s="5" t="s">
        <v>29</v>
      </c>
      <c r="D4" t="s">
        <v>3</v>
      </c>
      <c r="E4" s="22" t="str">
        <f aca="true" t="shared" si="3" ref="E4:E29">LOOKUP($D4,$A$3:$A$28)</f>
        <v>B</v>
      </c>
      <c r="F4" s="22" t="str">
        <f aca="true" t="shared" si="4" ref="F4:F29">LOOKUP($D4,$A$3:$B$28)</f>
        <v>Bruce</v>
      </c>
      <c r="G4" s="22" t="str">
        <f aca="true" t="shared" si="5" ref="G4:G29">LOOKUP($D4,$A$3:$A$28,$B$3:$B$28)</f>
        <v>Bruce</v>
      </c>
      <c r="H4" t="s">
        <v>3</v>
      </c>
      <c r="I4" s="22" t="s">
        <v>3</v>
      </c>
      <c r="J4" s="22" t="s">
        <v>29</v>
      </c>
      <c r="K4" s="22" t="s">
        <v>29</v>
      </c>
      <c r="L4" t="b">
        <f t="shared" si="0"/>
        <v>1</v>
      </c>
      <c r="M4" t="b">
        <f t="shared" si="1"/>
        <v>1</v>
      </c>
      <c r="N4" t="b">
        <f t="shared" si="2"/>
        <v>1</v>
      </c>
    </row>
    <row r="5" spans="1:14" ht="12.75">
      <c r="A5" s="13" t="s">
        <v>4</v>
      </c>
      <c r="B5" s="5" t="s">
        <v>47</v>
      </c>
      <c r="D5" t="s">
        <v>4</v>
      </c>
      <c r="E5" s="22" t="str">
        <f t="shared" si="3"/>
        <v>C</v>
      </c>
      <c r="F5" s="22" t="str">
        <f t="shared" si="4"/>
        <v>Charlie</v>
      </c>
      <c r="G5" s="22" t="str">
        <f t="shared" si="5"/>
        <v>Charlie</v>
      </c>
      <c r="H5" t="s">
        <v>4</v>
      </c>
      <c r="I5" s="22" t="s">
        <v>4</v>
      </c>
      <c r="J5" s="22" t="s">
        <v>47</v>
      </c>
      <c r="K5" s="22" t="s">
        <v>47</v>
      </c>
      <c r="L5" t="b">
        <f t="shared" si="0"/>
        <v>1</v>
      </c>
      <c r="M5" t="b">
        <f t="shared" si="1"/>
        <v>1</v>
      </c>
      <c r="N5" t="b">
        <f t="shared" si="2"/>
        <v>1</v>
      </c>
    </row>
    <row r="6" spans="1:14" ht="12.75">
      <c r="A6" s="13" t="s">
        <v>5</v>
      </c>
      <c r="B6" s="5" t="s">
        <v>30</v>
      </c>
      <c r="D6" t="s">
        <v>5</v>
      </c>
      <c r="E6" s="22" t="str">
        <f t="shared" si="3"/>
        <v>D</v>
      </c>
      <c r="F6" s="22" t="str">
        <f t="shared" si="4"/>
        <v>David</v>
      </c>
      <c r="G6" s="22" t="str">
        <f t="shared" si="5"/>
        <v>David</v>
      </c>
      <c r="H6" t="s">
        <v>5</v>
      </c>
      <c r="I6" s="22" t="s">
        <v>5</v>
      </c>
      <c r="J6" s="22" t="s">
        <v>30</v>
      </c>
      <c r="K6" s="22" t="s">
        <v>30</v>
      </c>
      <c r="L6" t="b">
        <f t="shared" si="0"/>
        <v>1</v>
      </c>
      <c r="M6" t="b">
        <f t="shared" si="1"/>
        <v>1</v>
      </c>
      <c r="N6" t="b">
        <f t="shared" si="2"/>
        <v>1</v>
      </c>
    </row>
    <row r="7" spans="1:14" ht="12.75">
      <c r="A7" s="13" t="s">
        <v>6</v>
      </c>
      <c r="B7" s="5" t="s">
        <v>31</v>
      </c>
      <c r="D7" t="s">
        <v>6</v>
      </c>
      <c r="E7" s="22" t="str">
        <f t="shared" si="3"/>
        <v>E</v>
      </c>
      <c r="F7" s="22" t="str">
        <f t="shared" si="4"/>
        <v>Edward</v>
      </c>
      <c r="G7" s="22" t="str">
        <f t="shared" si="5"/>
        <v>Edward</v>
      </c>
      <c r="H7" t="s">
        <v>6</v>
      </c>
      <c r="I7" s="22" t="s">
        <v>6</v>
      </c>
      <c r="J7" s="22" t="s">
        <v>31</v>
      </c>
      <c r="K7" s="22" t="s">
        <v>31</v>
      </c>
      <c r="L7" t="b">
        <f t="shared" si="0"/>
        <v>1</v>
      </c>
      <c r="M7" t="b">
        <f t="shared" si="1"/>
        <v>1</v>
      </c>
      <c r="N7" t="b">
        <f t="shared" si="2"/>
        <v>1</v>
      </c>
    </row>
    <row r="8" spans="1:14" ht="12.75">
      <c r="A8" s="13" t="s">
        <v>7</v>
      </c>
      <c r="B8" s="5" t="s">
        <v>32</v>
      </c>
      <c r="D8" t="s">
        <v>7</v>
      </c>
      <c r="E8" s="22" t="str">
        <f t="shared" si="3"/>
        <v>F</v>
      </c>
      <c r="F8" s="22" t="str">
        <f t="shared" si="4"/>
        <v>Frank</v>
      </c>
      <c r="G8" s="22" t="str">
        <f t="shared" si="5"/>
        <v>Frank</v>
      </c>
      <c r="H8" t="s">
        <v>7</v>
      </c>
      <c r="I8" s="22" t="s">
        <v>7</v>
      </c>
      <c r="J8" s="22" t="s">
        <v>32</v>
      </c>
      <c r="K8" s="22" t="s">
        <v>32</v>
      </c>
      <c r="L8" t="b">
        <f t="shared" si="0"/>
        <v>1</v>
      </c>
      <c r="M8" t="b">
        <f t="shared" si="1"/>
        <v>1</v>
      </c>
      <c r="N8" t="b">
        <f t="shared" si="2"/>
        <v>1</v>
      </c>
    </row>
    <row r="9" spans="1:14" ht="12.75">
      <c r="A9" s="13" t="s">
        <v>8</v>
      </c>
      <c r="B9" s="5" t="s">
        <v>33</v>
      </c>
      <c r="D9" t="s">
        <v>8</v>
      </c>
      <c r="E9" s="22" t="str">
        <f t="shared" si="3"/>
        <v>G</v>
      </c>
      <c r="F9" s="22" t="str">
        <f t="shared" si="4"/>
        <v>George</v>
      </c>
      <c r="G9" s="22" t="str">
        <f t="shared" si="5"/>
        <v>George</v>
      </c>
      <c r="H9" t="s">
        <v>8</v>
      </c>
      <c r="I9" s="22" t="s">
        <v>8</v>
      </c>
      <c r="J9" s="22" t="s">
        <v>33</v>
      </c>
      <c r="K9" s="22" t="s">
        <v>33</v>
      </c>
      <c r="L9" t="b">
        <f t="shared" si="0"/>
        <v>1</v>
      </c>
      <c r="M9" t="b">
        <f t="shared" si="1"/>
        <v>1</v>
      </c>
      <c r="N9" t="b">
        <f t="shared" si="2"/>
        <v>1</v>
      </c>
    </row>
    <row r="10" spans="1:14" ht="12.75">
      <c r="A10" s="13" t="s">
        <v>9</v>
      </c>
      <c r="B10" s="5" t="s">
        <v>34</v>
      </c>
      <c r="D10" t="s">
        <v>9</v>
      </c>
      <c r="E10" s="22" t="str">
        <f t="shared" si="3"/>
        <v>H</v>
      </c>
      <c r="F10" s="22" t="str">
        <f t="shared" si="4"/>
        <v>Henry</v>
      </c>
      <c r="G10" s="22" t="str">
        <f t="shared" si="5"/>
        <v>Henry</v>
      </c>
      <c r="H10" t="s">
        <v>9</v>
      </c>
      <c r="I10" s="22" t="s">
        <v>9</v>
      </c>
      <c r="J10" s="22" t="s">
        <v>34</v>
      </c>
      <c r="K10" s="22" t="s">
        <v>34</v>
      </c>
      <c r="L10" t="b">
        <f t="shared" si="0"/>
        <v>1</v>
      </c>
      <c r="M10" t="b">
        <f t="shared" si="1"/>
        <v>1</v>
      </c>
      <c r="N10" t="b">
        <f t="shared" si="2"/>
        <v>1</v>
      </c>
    </row>
    <row r="11" spans="1:14" ht="12.75">
      <c r="A11" s="13" t="s">
        <v>10</v>
      </c>
      <c r="B11" s="5" t="s">
        <v>35</v>
      </c>
      <c r="D11" t="s">
        <v>10</v>
      </c>
      <c r="E11" s="22" t="str">
        <f t="shared" si="3"/>
        <v>I</v>
      </c>
      <c r="F11" s="22" t="str">
        <f t="shared" si="4"/>
        <v>Ira</v>
      </c>
      <c r="G11" s="22" t="str">
        <f t="shared" si="5"/>
        <v>Ira</v>
      </c>
      <c r="H11" t="s">
        <v>10</v>
      </c>
      <c r="I11" s="22" t="s">
        <v>10</v>
      </c>
      <c r="J11" s="22" t="s">
        <v>35</v>
      </c>
      <c r="K11" s="22" t="s">
        <v>35</v>
      </c>
      <c r="L11" t="b">
        <f t="shared" si="0"/>
        <v>1</v>
      </c>
      <c r="M11" t="b">
        <f t="shared" si="1"/>
        <v>1</v>
      </c>
      <c r="N11" t="b">
        <f t="shared" si="2"/>
        <v>1</v>
      </c>
    </row>
    <row r="12" spans="1:14" ht="12.75">
      <c r="A12" s="13" t="s">
        <v>11</v>
      </c>
      <c r="B12" s="5" t="s">
        <v>36</v>
      </c>
      <c r="D12" t="s">
        <v>11</v>
      </c>
      <c r="E12" s="22" t="str">
        <f t="shared" si="3"/>
        <v>J</v>
      </c>
      <c r="F12" s="22" t="str">
        <f t="shared" si="4"/>
        <v>Jamie</v>
      </c>
      <c r="G12" s="22" t="str">
        <f t="shared" si="5"/>
        <v>Jamie</v>
      </c>
      <c r="H12" t="s">
        <v>11</v>
      </c>
      <c r="I12" s="22" t="s">
        <v>11</v>
      </c>
      <c r="J12" s="22" t="s">
        <v>36</v>
      </c>
      <c r="K12" s="22" t="s">
        <v>36</v>
      </c>
      <c r="L12" t="b">
        <f t="shared" si="0"/>
        <v>1</v>
      </c>
      <c r="M12" t="b">
        <f t="shared" si="1"/>
        <v>1</v>
      </c>
      <c r="N12" t="b">
        <f t="shared" si="2"/>
        <v>1</v>
      </c>
    </row>
    <row r="13" spans="1:14" ht="12.75">
      <c r="A13" s="13" t="s">
        <v>12</v>
      </c>
      <c r="B13" s="5" t="s">
        <v>37</v>
      </c>
      <c r="D13" t="s">
        <v>12</v>
      </c>
      <c r="E13" s="22" t="str">
        <f t="shared" si="3"/>
        <v>K</v>
      </c>
      <c r="F13" s="22" t="str">
        <f t="shared" si="4"/>
        <v>Kevin</v>
      </c>
      <c r="G13" s="22" t="str">
        <f t="shared" si="5"/>
        <v>Kevin</v>
      </c>
      <c r="H13" t="s">
        <v>12</v>
      </c>
      <c r="I13" s="22" t="s">
        <v>12</v>
      </c>
      <c r="J13" s="22" t="s">
        <v>37</v>
      </c>
      <c r="K13" s="22" t="s">
        <v>37</v>
      </c>
      <c r="L13" t="b">
        <f t="shared" si="0"/>
        <v>1</v>
      </c>
      <c r="M13" t="b">
        <f t="shared" si="1"/>
        <v>1</v>
      </c>
      <c r="N13" t="b">
        <f t="shared" si="2"/>
        <v>1</v>
      </c>
    </row>
    <row r="14" spans="1:14" ht="12.75">
      <c r="A14" s="13" t="s">
        <v>13</v>
      </c>
      <c r="B14" s="5" t="s">
        <v>38</v>
      </c>
      <c r="D14" t="s">
        <v>13</v>
      </c>
      <c r="E14" s="22" t="str">
        <f t="shared" si="3"/>
        <v>L</v>
      </c>
      <c r="F14" s="22" t="str">
        <f t="shared" si="4"/>
        <v>Leonard</v>
      </c>
      <c r="G14" s="22" t="str">
        <f t="shared" si="5"/>
        <v>Leonard</v>
      </c>
      <c r="H14" t="s">
        <v>13</v>
      </c>
      <c r="I14" s="22" t="s">
        <v>13</v>
      </c>
      <c r="J14" s="22" t="s">
        <v>38</v>
      </c>
      <c r="K14" s="22" t="s">
        <v>38</v>
      </c>
      <c r="L14" t="b">
        <f t="shared" si="0"/>
        <v>1</v>
      </c>
      <c r="M14" t="b">
        <f t="shared" si="1"/>
        <v>1</v>
      </c>
      <c r="N14" t="b">
        <f t="shared" si="2"/>
        <v>1</v>
      </c>
    </row>
    <row r="15" spans="1:14" ht="12.75">
      <c r="A15" s="13" t="s">
        <v>14</v>
      </c>
      <c r="B15" s="5" t="s">
        <v>39</v>
      </c>
      <c r="D15" t="s">
        <v>14</v>
      </c>
      <c r="E15" s="22" t="str">
        <f t="shared" si="3"/>
        <v>M</v>
      </c>
      <c r="F15" s="22" t="str">
        <f t="shared" si="4"/>
        <v>Michael</v>
      </c>
      <c r="G15" s="22" t="str">
        <f t="shared" si="5"/>
        <v>Michael</v>
      </c>
      <c r="H15" t="s">
        <v>14</v>
      </c>
      <c r="I15" s="22" t="s">
        <v>14</v>
      </c>
      <c r="J15" s="22" t="s">
        <v>39</v>
      </c>
      <c r="K15" s="22" t="s">
        <v>39</v>
      </c>
      <c r="L15" t="b">
        <f t="shared" si="0"/>
        <v>1</v>
      </c>
      <c r="M15" t="b">
        <f t="shared" si="1"/>
        <v>1</v>
      </c>
      <c r="N15" t="b">
        <f t="shared" si="2"/>
        <v>1</v>
      </c>
    </row>
    <row r="16" spans="1:14" ht="12.75">
      <c r="A16" s="13" t="s">
        <v>15</v>
      </c>
      <c r="B16" s="5" t="s">
        <v>40</v>
      </c>
      <c r="D16" t="s">
        <v>15</v>
      </c>
      <c r="E16" s="22" t="str">
        <f t="shared" si="3"/>
        <v>N</v>
      </c>
      <c r="F16" s="22" t="str">
        <f t="shared" si="4"/>
        <v>Noel</v>
      </c>
      <c r="G16" s="22" t="str">
        <f t="shared" si="5"/>
        <v>Noel</v>
      </c>
      <c r="H16" t="s">
        <v>15</v>
      </c>
      <c r="I16" s="22" t="s">
        <v>15</v>
      </c>
      <c r="J16" s="22" t="s">
        <v>40</v>
      </c>
      <c r="K16" s="22" t="s">
        <v>40</v>
      </c>
      <c r="L16" t="b">
        <f t="shared" si="0"/>
        <v>1</v>
      </c>
      <c r="M16" t="b">
        <f t="shared" si="1"/>
        <v>1</v>
      </c>
      <c r="N16" t="b">
        <f t="shared" si="2"/>
        <v>1</v>
      </c>
    </row>
    <row r="17" spans="1:14" ht="12.75">
      <c r="A17" s="13" t="s">
        <v>16</v>
      </c>
      <c r="B17" s="5" t="s">
        <v>41</v>
      </c>
      <c r="D17" t="s">
        <v>16</v>
      </c>
      <c r="E17" s="22" t="str">
        <f t="shared" si="3"/>
        <v>O</v>
      </c>
      <c r="F17" s="22" t="str">
        <f t="shared" si="4"/>
        <v>Oliver</v>
      </c>
      <c r="G17" s="22" t="str">
        <f t="shared" si="5"/>
        <v>Oliver</v>
      </c>
      <c r="H17" t="s">
        <v>16</v>
      </c>
      <c r="I17" s="22" t="s">
        <v>16</v>
      </c>
      <c r="J17" s="22" t="s">
        <v>41</v>
      </c>
      <c r="K17" s="22" t="s">
        <v>41</v>
      </c>
      <c r="L17" t="b">
        <f t="shared" si="0"/>
        <v>1</v>
      </c>
      <c r="M17" t="b">
        <f t="shared" si="1"/>
        <v>1</v>
      </c>
      <c r="N17" t="b">
        <f t="shared" si="2"/>
        <v>1</v>
      </c>
    </row>
    <row r="18" spans="1:14" ht="12.75">
      <c r="A18" s="13" t="s">
        <v>17</v>
      </c>
      <c r="B18" s="5" t="s">
        <v>42</v>
      </c>
      <c r="D18" t="s">
        <v>17</v>
      </c>
      <c r="E18" s="22" t="str">
        <f t="shared" si="3"/>
        <v>P</v>
      </c>
      <c r="F18" s="22" t="str">
        <f t="shared" si="4"/>
        <v>Peter</v>
      </c>
      <c r="G18" s="22" t="str">
        <f t="shared" si="5"/>
        <v>Peter</v>
      </c>
      <c r="H18" t="s">
        <v>17</v>
      </c>
      <c r="I18" s="22" t="s">
        <v>17</v>
      </c>
      <c r="J18" s="22" t="s">
        <v>42</v>
      </c>
      <c r="K18" s="22" t="s">
        <v>42</v>
      </c>
      <c r="L18" t="b">
        <f t="shared" si="0"/>
        <v>1</v>
      </c>
      <c r="M18" t="b">
        <f t="shared" si="1"/>
        <v>1</v>
      </c>
      <c r="N18" t="b">
        <f t="shared" si="2"/>
        <v>1</v>
      </c>
    </row>
    <row r="19" spans="1:14" ht="12.75">
      <c r="A19" s="13" t="s">
        <v>18</v>
      </c>
      <c r="B19" s="5" t="s">
        <v>43</v>
      </c>
      <c r="D19" t="s">
        <v>18</v>
      </c>
      <c r="E19" s="22" t="str">
        <f t="shared" si="3"/>
        <v>Q</v>
      </c>
      <c r="F19" s="22" t="str">
        <f t="shared" si="4"/>
        <v>Quincy</v>
      </c>
      <c r="G19" s="22" t="str">
        <f t="shared" si="5"/>
        <v>Quincy</v>
      </c>
      <c r="H19" t="s">
        <v>18</v>
      </c>
      <c r="I19" s="22" t="s">
        <v>18</v>
      </c>
      <c r="J19" s="22" t="s">
        <v>43</v>
      </c>
      <c r="K19" s="22" t="s">
        <v>43</v>
      </c>
      <c r="L19" t="b">
        <f t="shared" si="0"/>
        <v>1</v>
      </c>
      <c r="M19" t="b">
        <f t="shared" si="1"/>
        <v>1</v>
      </c>
      <c r="N19" t="b">
        <f t="shared" si="2"/>
        <v>1</v>
      </c>
    </row>
    <row r="20" spans="1:14" ht="12.75">
      <c r="A20" s="13" t="s">
        <v>19</v>
      </c>
      <c r="B20" s="5" t="s">
        <v>44</v>
      </c>
      <c r="D20" t="s">
        <v>19</v>
      </c>
      <c r="E20" s="22" t="str">
        <f t="shared" si="3"/>
        <v>R</v>
      </c>
      <c r="F20" s="22" t="str">
        <f t="shared" si="4"/>
        <v>Rachel</v>
      </c>
      <c r="G20" s="22" t="str">
        <f t="shared" si="5"/>
        <v>Rachel</v>
      </c>
      <c r="H20" t="s">
        <v>19</v>
      </c>
      <c r="I20" s="22" t="s">
        <v>19</v>
      </c>
      <c r="J20" s="22" t="s">
        <v>44</v>
      </c>
      <c r="K20" s="22" t="s">
        <v>44</v>
      </c>
      <c r="L20" t="b">
        <f t="shared" si="0"/>
        <v>1</v>
      </c>
      <c r="M20" t="b">
        <f t="shared" si="1"/>
        <v>1</v>
      </c>
      <c r="N20" t="b">
        <f t="shared" si="2"/>
        <v>1</v>
      </c>
    </row>
    <row r="21" spans="1:14" ht="12.75">
      <c r="A21" s="13" t="s">
        <v>20</v>
      </c>
      <c r="B21" s="5" t="s">
        <v>45</v>
      </c>
      <c r="D21" t="s">
        <v>20</v>
      </c>
      <c r="E21" s="22" t="str">
        <f t="shared" si="3"/>
        <v>S</v>
      </c>
      <c r="F21" s="22" t="str">
        <f t="shared" si="4"/>
        <v>Stuart</v>
      </c>
      <c r="G21" s="22" t="str">
        <f t="shared" si="5"/>
        <v>Stuart</v>
      </c>
      <c r="H21" t="s">
        <v>20</v>
      </c>
      <c r="I21" s="22" t="s">
        <v>20</v>
      </c>
      <c r="J21" s="22" t="s">
        <v>45</v>
      </c>
      <c r="K21" s="22" t="s">
        <v>45</v>
      </c>
      <c r="L21" t="b">
        <f t="shared" si="0"/>
        <v>1</v>
      </c>
      <c r="M21" t="b">
        <f t="shared" si="1"/>
        <v>1</v>
      </c>
      <c r="N21" t="b">
        <f t="shared" si="2"/>
        <v>1</v>
      </c>
    </row>
    <row r="22" spans="1:14" ht="12.75">
      <c r="A22" s="13" t="s">
        <v>21</v>
      </c>
      <c r="B22" s="5" t="s">
        <v>46</v>
      </c>
      <c r="D22" t="s">
        <v>21</v>
      </c>
      <c r="E22" s="22" t="str">
        <f t="shared" si="3"/>
        <v>T</v>
      </c>
      <c r="F22" s="22" t="str">
        <f t="shared" si="4"/>
        <v>Tom</v>
      </c>
      <c r="G22" s="22" t="str">
        <f t="shared" si="5"/>
        <v>Tom</v>
      </c>
      <c r="H22" t="s">
        <v>21</v>
      </c>
      <c r="I22" s="22" t="s">
        <v>21</v>
      </c>
      <c r="J22" s="22" t="s">
        <v>46</v>
      </c>
      <c r="K22" s="22" t="s">
        <v>46</v>
      </c>
      <c r="L22" t="b">
        <f t="shared" si="0"/>
        <v>1</v>
      </c>
      <c r="M22" t="b">
        <f t="shared" si="1"/>
        <v>1</v>
      </c>
      <c r="N22" t="b">
        <f t="shared" si="2"/>
        <v>1</v>
      </c>
    </row>
    <row r="23" spans="1:14" ht="12.75">
      <c r="A23" s="13" t="s">
        <v>22</v>
      </c>
      <c r="B23" s="5" t="s">
        <v>53</v>
      </c>
      <c r="D23" t="s">
        <v>22</v>
      </c>
      <c r="E23" s="22" t="str">
        <f t="shared" si="3"/>
        <v>U</v>
      </c>
      <c r="F23" s="22" t="str">
        <f t="shared" si="4"/>
        <v>Uma</v>
      </c>
      <c r="G23" s="22" t="str">
        <f t="shared" si="5"/>
        <v>Uma</v>
      </c>
      <c r="H23" t="s">
        <v>22</v>
      </c>
      <c r="I23" s="22" t="s">
        <v>22</v>
      </c>
      <c r="J23" s="22" t="s">
        <v>53</v>
      </c>
      <c r="K23" s="22" t="s">
        <v>53</v>
      </c>
      <c r="L23" t="b">
        <f t="shared" si="0"/>
        <v>1</v>
      </c>
      <c r="M23" t="b">
        <f t="shared" si="1"/>
        <v>1</v>
      </c>
      <c r="N23" t="b">
        <f t="shared" si="2"/>
        <v>1</v>
      </c>
    </row>
    <row r="24" spans="1:14" ht="12.75">
      <c r="A24" s="13" t="s">
        <v>23</v>
      </c>
      <c r="B24" s="5" t="s">
        <v>48</v>
      </c>
      <c r="D24" t="s">
        <v>23</v>
      </c>
      <c r="E24" s="22" t="str">
        <f t="shared" si="3"/>
        <v>V</v>
      </c>
      <c r="F24" s="22" t="str">
        <f t="shared" si="4"/>
        <v>Victor</v>
      </c>
      <c r="G24" s="22" t="str">
        <f t="shared" si="5"/>
        <v>Victor</v>
      </c>
      <c r="H24" t="s">
        <v>23</v>
      </c>
      <c r="I24" s="22" t="s">
        <v>23</v>
      </c>
      <c r="J24" s="22" t="s">
        <v>48</v>
      </c>
      <c r="K24" s="22" t="s">
        <v>48</v>
      </c>
      <c r="L24" t="b">
        <f t="shared" si="0"/>
        <v>1</v>
      </c>
      <c r="M24" t="b">
        <f t="shared" si="1"/>
        <v>1</v>
      </c>
      <c r="N24" t="b">
        <f t="shared" si="2"/>
        <v>1</v>
      </c>
    </row>
    <row r="25" spans="1:14" ht="12.75">
      <c r="A25" s="13" t="s">
        <v>24</v>
      </c>
      <c r="B25" s="5" t="s">
        <v>49</v>
      </c>
      <c r="D25" t="s">
        <v>24</v>
      </c>
      <c r="E25" s="22" t="str">
        <f t="shared" si="3"/>
        <v>W</v>
      </c>
      <c r="F25" s="22" t="str">
        <f t="shared" si="4"/>
        <v>Wesley</v>
      </c>
      <c r="G25" s="22" t="str">
        <f t="shared" si="5"/>
        <v>Wesley</v>
      </c>
      <c r="H25" t="s">
        <v>24</v>
      </c>
      <c r="I25" s="22" t="s">
        <v>24</v>
      </c>
      <c r="J25" s="22" t="s">
        <v>49</v>
      </c>
      <c r="K25" s="22" t="s">
        <v>49</v>
      </c>
      <c r="L25" t="b">
        <f t="shared" si="0"/>
        <v>1</v>
      </c>
      <c r="M25" t="b">
        <f t="shared" si="1"/>
        <v>1</v>
      </c>
      <c r="N25" t="b">
        <f t="shared" si="2"/>
        <v>1</v>
      </c>
    </row>
    <row r="26" spans="1:14" ht="12.75">
      <c r="A26" s="13" t="s">
        <v>25</v>
      </c>
      <c r="B26" s="5" t="s">
        <v>50</v>
      </c>
      <c r="D26" t="s">
        <v>25</v>
      </c>
      <c r="E26" s="22" t="str">
        <f t="shared" si="3"/>
        <v>X</v>
      </c>
      <c r="F26" s="22" t="str">
        <f t="shared" si="4"/>
        <v>Xander</v>
      </c>
      <c r="G26" s="22" t="str">
        <f t="shared" si="5"/>
        <v>Xander</v>
      </c>
      <c r="H26" t="s">
        <v>25</v>
      </c>
      <c r="I26" s="22" t="s">
        <v>25</v>
      </c>
      <c r="J26" s="22" t="s">
        <v>50</v>
      </c>
      <c r="K26" s="22" t="s">
        <v>50</v>
      </c>
      <c r="L26" t="b">
        <f t="shared" si="0"/>
        <v>1</v>
      </c>
      <c r="M26" t="b">
        <f t="shared" si="1"/>
        <v>1</v>
      </c>
      <c r="N26" t="b">
        <f t="shared" si="2"/>
        <v>1</v>
      </c>
    </row>
    <row r="27" spans="1:14" ht="12.75">
      <c r="A27" s="13" t="s">
        <v>26</v>
      </c>
      <c r="B27" s="5" t="s">
        <v>52</v>
      </c>
      <c r="D27" t="s">
        <v>26</v>
      </c>
      <c r="E27" s="22" t="str">
        <f t="shared" si="3"/>
        <v>Y</v>
      </c>
      <c r="F27" s="22" t="str">
        <f t="shared" si="4"/>
        <v>Yoko</v>
      </c>
      <c r="G27" s="22" t="str">
        <f t="shared" si="5"/>
        <v>Yoko</v>
      </c>
      <c r="H27" t="s">
        <v>26</v>
      </c>
      <c r="I27" s="22" t="s">
        <v>26</v>
      </c>
      <c r="J27" s="22" t="s">
        <v>52</v>
      </c>
      <c r="K27" s="22" t="s">
        <v>52</v>
      </c>
      <c r="L27" t="b">
        <f t="shared" si="0"/>
        <v>1</v>
      </c>
      <c r="M27" t="b">
        <f t="shared" si="1"/>
        <v>1</v>
      </c>
      <c r="N27" t="b">
        <f t="shared" si="2"/>
        <v>1</v>
      </c>
    </row>
    <row r="28" spans="1:14" ht="12.75">
      <c r="A28" s="14" t="s">
        <v>27</v>
      </c>
      <c r="B28" s="7" t="s">
        <v>51</v>
      </c>
      <c r="D28" t="s">
        <v>27</v>
      </c>
      <c r="E28" s="22" t="str">
        <f t="shared" si="3"/>
        <v>Z</v>
      </c>
      <c r="F28" s="22" t="str">
        <f t="shared" si="4"/>
        <v>Zebulon</v>
      </c>
      <c r="G28" s="22" t="str">
        <f t="shared" si="5"/>
        <v>Zebulon</v>
      </c>
      <c r="H28" t="s">
        <v>27</v>
      </c>
      <c r="I28" s="22" t="s">
        <v>27</v>
      </c>
      <c r="J28" s="22" t="s">
        <v>51</v>
      </c>
      <c r="K28" s="22" t="s">
        <v>51</v>
      </c>
      <c r="L28" t="b">
        <f t="shared" si="0"/>
        <v>1</v>
      </c>
      <c r="M28" t="b">
        <f t="shared" si="1"/>
        <v>1</v>
      </c>
      <c r="N28" t="b">
        <f t="shared" si="2"/>
        <v>1</v>
      </c>
    </row>
    <row r="29" spans="1:14" ht="12.75">
      <c r="A29" s="18"/>
      <c r="B29" s="18"/>
      <c r="D29" t="s">
        <v>63</v>
      </c>
      <c r="E29" s="22" t="e">
        <f t="shared" si="3"/>
        <v>#N/A</v>
      </c>
      <c r="F29" s="22" t="e">
        <f t="shared" si="4"/>
        <v>#N/A</v>
      </c>
      <c r="G29" s="22" t="e">
        <f t="shared" si="5"/>
        <v>#N/A</v>
      </c>
      <c r="H29" t="s">
        <v>63</v>
      </c>
      <c r="I29" s="22" t="e">
        <v>#N/A</v>
      </c>
      <c r="J29" s="22" t="e">
        <v>#N/A</v>
      </c>
      <c r="K29" s="22" t="e">
        <v>#N/A</v>
      </c>
      <c r="L29" t="b">
        <f t="shared" si="0"/>
        <v>1</v>
      </c>
      <c r="M29" t="b">
        <f t="shared" si="1"/>
        <v>1</v>
      </c>
      <c r="N29" t="b">
        <f t="shared" si="2"/>
        <v>1</v>
      </c>
    </row>
    <row r="31" ht="12.75">
      <c r="A31" s="19" t="s">
        <v>58</v>
      </c>
    </row>
    <row r="32" spans="1:27" ht="12.75">
      <c r="A32" s="16" t="s">
        <v>1</v>
      </c>
      <c r="B32" s="17" t="s">
        <v>2</v>
      </c>
      <c r="C32" s="17" t="s">
        <v>3</v>
      </c>
      <c r="D32" s="17" t="s">
        <v>4</v>
      </c>
      <c r="E32" s="17" t="s">
        <v>5</v>
      </c>
      <c r="F32" s="17" t="s">
        <v>6</v>
      </c>
      <c r="G32" s="17" t="s">
        <v>7</v>
      </c>
      <c r="H32" s="17" t="s">
        <v>8</v>
      </c>
      <c r="I32" s="17" t="s">
        <v>9</v>
      </c>
      <c r="J32" s="17" t="s">
        <v>10</v>
      </c>
      <c r="K32" s="17" t="s">
        <v>11</v>
      </c>
      <c r="L32" s="17" t="s">
        <v>12</v>
      </c>
      <c r="M32" s="17" t="s">
        <v>13</v>
      </c>
      <c r="N32" s="17" t="s">
        <v>14</v>
      </c>
      <c r="O32" s="17" t="s">
        <v>15</v>
      </c>
      <c r="P32" s="17" t="s">
        <v>16</v>
      </c>
      <c r="Q32" s="17" t="s">
        <v>17</v>
      </c>
      <c r="R32" s="17" t="s">
        <v>18</v>
      </c>
      <c r="S32" s="17" t="s">
        <v>19</v>
      </c>
      <c r="T32" s="17" t="s">
        <v>20</v>
      </c>
      <c r="U32" s="17" t="s">
        <v>21</v>
      </c>
      <c r="V32" s="17" t="s">
        <v>22</v>
      </c>
      <c r="W32" s="17" t="s">
        <v>23</v>
      </c>
      <c r="X32" s="17" t="s">
        <v>24</v>
      </c>
      <c r="Y32" s="17" t="s">
        <v>25</v>
      </c>
      <c r="Z32" s="17" t="s">
        <v>26</v>
      </c>
      <c r="AA32" s="15" t="s">
        <v>27</v>
      </c>
    </row>
    <row r="33" spans="1:27" ht="12.75">
      <c r="A33" s="10" t="s">
        <v>0</v>
      </c>
      <c r="B33" s="11" t="s">
        <v>28</v>
      </c>
      <c r="C33" s="11" t="s">
        <v>29</v>
      </c>
      <c r="D33" s="11" t="s">
        <v>47</v>
      </c>
      <c r="E33" s="11" t="s">
        <v>30</v>
      </c>
      <c r="F33" s="11" t="s">
        <v>31</v>
      </c>
      <c r="G33" s="11" t="s">
        <v>32</v>
      </c>
      <c r="H33" s="11" t="s">
        <v>33</v>
      </c>
      <c r="I33" s="11" t="s">
        <v>34</v>
      </c>
      <c r="J33" s="11" t="s">
        <v>35</v>
      </c>
      <c r="K33" s="11" t="s">
        <v>36</v>
      </c>
      <c r="L33" s="11" t="s">
        <v>37</v>
      </c>
      <c r="M33" s="11" t="s">
        <v>38</v>
      </c>
      <c r="N33" s="11" t="s">
        <v>39</v>
      </c>
      <c r="O33" s="11" t="s">
        <v>40</v>
      </c>
      <c r="P33" s="11" t="s">
        <v>41</v>
      </c>
      <c r="Q33" s="11" t="s">
        <v>42</v>
      </c>
      <c r="R33" s="11" t="s">
        <v>43</v>
      </c>
      <c r="S33" s="11" t="s">
        <v>44</v>
      </c>
      <c r="T33" s="11" t="s">
        <v>45</v>
      </c>
      <c r="U33" s="11" t="s">
        <v>46</v>
      </c>
      <c r="V33" s="11" t="s">
        <v>53</v>
      </c>
      <c r="W33" s="11" t="s">
        <v>48</v>
      </c>
      <c r="X33" s="11" t="s">
        <v>49</v>
      </c>
      <c r="Y33" s="11" t="s">
        <v>50</v>
      </c>
      <c r="Z33" s="11" t="s">
        <v>52</v>
      </c>
      <c r="AA33" s="7" t="s">
        <v>51</v>
      </c>
    </row>
    <row r="35" spans="4:13" ht="12.75">
      <c r="D35" s="1" t="s">
        <v>54</v>
      </c>
      <c r="E35" s="1"/>
      <c r="F35" s="1"/>
      <c r="G35" s="1"/>
      <c r="H35" s="1" t="s">
        <v>55</v>
      </c>
      <c r="I35" s="1"/>
      <c r="J35" s="1"/>
      <c r="K35" s="1"/>
      <c r="L35" s="1" t="s">
        <v>56</v>
      </c>
      <c r="M35" s="1"/>
    </row>
    <row r="36" spans="4:14" ht="12.75">
      <c r="D36" t="s">
        <v>2</v>
      </c>
      <c r="E36" s="22" t="str">
        <f>LOOKUP($D36,$B$32:$AA$32)</f>
        <v>A</v>
      </c>
      <c r="F36" s="22" t="str">
        <f>LOOKUP($D36,$B$32:$AA$33)</f>
        <v>Andy</v>
      </c>
      <c r="G36" s="22" t="str">
        <f>LOOKUP($D36,$B$32:$AA$32,$B$33:$AA$33)</f>
        <v>Andy</v>
      </c>
      <c r="H36" t="s">
        <v>2</v>
      </c>
      <c r="I36" s="22" t="s">
        <v>2</v>
      </c>
      <c r="J36" s="22" t="s">
        <v>28</v>
      </c>
      <c r="K36" s="22" t="s">
        <v>28</v>
      </c>
      <c r="L36" t="b">
        <f>E37=I37</f>
        <v>1</v>
      </c>
      <c r="M36" t="b">
        <f>F37=J37</f>
        <v>1</v>
      </c>
      <c r="N36" t="b">
        <f>G37=K37</f>
        <v>1</v>
      </c>
    </row>
    <row r="37" spans="4:14" ht="12.75">
      <c r="D37" t="s">
        <v>3</v>
      </c>
      <c r="E37" s="22" t="str">
        <f aca="true" t="shared" si="6" ref="E37:E61">LOOKUP($D37,$B$32:$AA$32)</f>
        <v>B</v>
      </c>
      <c r="F37" s="22" t="str">
        <f aca="true" t="shared" si="7" ref="F37:F61">LOOKUP($D37,$B$32:$AA$33)</f>
        <v>Bruce</v>
      </c>
      <c r="G37" s="22" t="str">
        <f aca="true" t="shared" si="8" ref="G37:G61">LOOKUP($D37,$B$32:$AA$32,$B$33:$AA$33)</f>
        <v>Bruce</v>
      </c>
      <c r="H37" t="s">
        <v>3</v>
      </c>
      <c r="I37" s="22" t="s">
        <v>3</v>
      </c>
      <c r="J37" s="22" t="s">
        <v>29</v>
      </c>
      <c r="K37" s="22" t="s">
        <v>29</v>
      </c>
      <c r="L37" t="b">
        <f aca="true" t="shared" si="9" ref="L37:L61">E38=I38</f>
        <v>1</v>
      </c>
      <c r="M37" t="b">
        <f aca="true" t="shared" si="10" ref="M37:M60">F38=J38</f>
        <v>1</v>
      </c>
      <c r="N37" t="b">
        <f aca="true" t="shared" si="11" ref="N37:N60">G38=K38</f>
        <v>1</v>
      </c>
    </row>
    <row r="38" spans="4:14" ht="12.75">
      <c r="D38" t="s">
        <v>4</v>
      </c>
      <c r="E38" s="22" t="str">
        <f t="shared" si="6"/>
        <v>C</v>
      </c>
      <c r="F38" s="22" t="str">
        <f t="shared" si="7"/>
        <v>Charlie</v>
      </c>
      <c r="G38" s="22" t="str">
        <f t="shared" si="8"/>
        <v>Charlie</v>
      </c>
      <c r="H38" t="s">
        <v>4</v>
      </c>
      <c r="I38" s="22" t="s">
        <v>4</v>
      </c>
      <c r="J38" s="22" t="s">
        <v>47</v>
      </c>
      <c r="K38" s="22" t="s">
        <v>47</v>
      </c>
      <c r="L38" t="b">
        <f t="shared" si="9"/>
        <v>1</v>
      </c>
      <c r="M38" t="b">
        <f t="shared" si="10"/>
        <v>1</v>
      </c>
      <c r="N38" t="b">
        <f t="shared" si="11"/>
        <v>1</v>
      </c>
    </row>
    <row r="39" spans="4:14" ht="12.75">
      <c r="D39" t="s">
        <v>5</v>
      </c>
      <c r="E39" s="22" t="str">
        <f t="shared" si="6"/>
        <v>D</v>
      </c>
      <c r="F39" s="22" t="str">
        <f t="shared" si="7"/>
        <v>David</v>
      </c>
      <c r="G39" s="22" t="str">
        <f t="shared" si="8"/>
        <v>David</v>
      </c>
      <c r="H39" t="s">
        <v>5</v>
      </c>
      <c r="I39" s="22" t="s">
        <v>5</v>
      </c>
      <c r="J39" s="22" t="s">
        <v>30</v>
      </c>
      <c r="K39" s="22" t="s">
        <v>30</v>
      </c>
      <c r="L39" t="b">
        <f t="shared" si="9"/>
        <v>1</v>
      </c>
      <c r="M39" t="b">
        <f t="shared" si="10"/>
        <v>1</v>
      </c>
      <c r="N39" t="b">
        <f t="shared" si="11"/>
        <v>1</v>
      </c>
    </row>
    <row r="40" spans="4:14" ht="12.75">
      <c r="D40" t="s">
        <v>6</v>
      </c>
      <c r="E40" s="22" t="str">
        <f t="shared" si="6"/>
        <v>E</v>
      </c>
      <c r="F40" s="22" t="str">
        <f t="shared" si="7"/>
        <v>Edward</v>
      </c>
      <c r="G40" s="22" t="str">
        <f t="shared" si="8"/>
        <v>Edward</v>
      </c>
      <c r="H40" t="s">
        <v>6</v>
      </c>
      <c r="I40" s="22" t="s">
        <v>6</v>
      </c>
      <c r="J40" s="22" t="s">
        <v>31</v>
      </c>
      <c r="K40" s="22" t="s">
        <v>31</v>
      </c>
      <c r="L40" t="b">
        <f t="shared" si="9"/>
        <v>1</v>
      </c>
      <c r="M40" t="b">
        <f t="shared" si="10"/>
        <v>1</v>
      </c>
      <c r="N40" t="b">
        <f t="shared" si="11"/>
        <v>1</v>
      </c>
    </row>
    <row r="41" spans="4:14" ht="12.75">
      <c r="D41" t="s">
        <v>7</v>
      </c>
      <c r="E41" s="22" t="str">
        <f t="shared" si="6"/>
        <v>F</v>
      </c>
      <c r="F41" s="22" t="str">
        <f t="shared" si="7"/>
        <v>Frank</v>
      </c>
      <c r="G41" s="22" t="str">
        <f t="shared" si="8"/>
        <v>Frank</v>
      </c>
      <c r="H41" t="s">
        <v>7</v>
      </c>
      <c r="I41" s="22" t="s">
        <v>7</v>
      </c>
      <c r="J41" s="22" t="s">
        <v>32</v>
      </c>
      <c r="K41" s="22" t="s">
        <v>32</v>
      </c>
      <c r="L41" t="b">
        <f t="shared" si="9"/>
        <v>1</v>
      </c>
      <c r="M41" t="b">
        <f t="shared" si="10"/>
        <v>1</v>
      </c>
      <c r="N41" t="b">
        <f t="shared" si="11"/>
        <v>1</v>
      </c>
    </row>
    <row r="42" spans="4:14" ht="12.75">
      <c r="D42" t="s">
        <v>8</v>
      </c>
      <c r="E42" s="22" t="str">
        <f t="shared" si="6"/>
        <v>G</v>
      </c>
      <c r="F42" s="22" t="str">
        <f t="shared" si="7"/>
        <v>George</v>
      </c>
      <c r="G42" s="22" t="str">
        <f t="shared" si="8"/>
        <v>George</v>
      </c>
      <c r="H42" t="s">
        <v>8</v>
      </c>
      <c r="I42" s="22" t="s">
        <v>8</v>
      </c>
      <c r="J42" s="22" t="s">
        <v>33</v>
      </c>
      <c r="K42" s="22" t="s">
        <v>33</v>
      </c>
      <c r="L42" t="b">
        <f t="shared" si="9"/>
        <v>1</v>
      </c>
      <c r="M42" t="b">
        <f t="shared" si="10"/>
        <v>1</v>
      </c>
      <c r="N42" t="b">
        <f t="shared" si="11"/>
        <v>1</v>
      </c>
    </row>
    <row r="43" spans="4:14" ht="12.75">
      <c r="D43" t="s">
        <v>9</v>
      </c>
      <c r="E43" s="22" t="str">
        <f t="shared" si="6"/>
        <v>H</v>
      </c>
      <c r="F43" s="22" t="str">
        <f t="shared" si="7"/>
        <v>Henry</v>
      </c>
      <c r="G43" s="22" t="str">
        <f t="shared" si="8"/>
        <v>Henry</v>
      </c>
      <c r="H43" t="s">
        <v>9</v>
      </c>
      <c r="I43" s="22" t="s">
        <v>9</v>
      </c>
      <c r="J43" s="22" t="s">
        <v>34</v>
      </c>
      <c r="K43" s="22" t="s">
        <v>34</v>
      </c>
      <c r="L43" t="b">
        <f t="shared" si="9"/>
        <v>1</v>
      </c>
      <c r="M43" t="b">
        <f t="shared" si="10"/>
        <v>1</v>
      </c>
      <c r="N43" t="b">
        <f t="shared" si="11"/>
        <v>1</v>
      </c>
    </row>
    <row r="44" spans="4:14" ht="12.75">
      <c r="D44" t="s">
        <v>10</v>
      </c>
      <c r="E44" s="22" t="str">
        <f t="shared" si="6"/>
        <v>I</v>
      </c>
      <c r="F44" s="22" t="str">
        <f t="shared" si="7"/>
        <v>Ira</v>
      </c>
      <c r="G44" s="22" t="str">
        <f t="shared" si="8"/>
        <v>Ira</v>
      </c>
      <c r="H44" t="s">
        <v>10</v>
      </c>
      <c r="I44" s="22" t="s">
        <v>10</v>
      </c>
      <c r="J44" s="22" t="s">
        <v>35</v>
      </c>
      <c r="K44" s="22" t="s">
        <v>35</v>
      </c>
      <c r="L44" t="b">
        <f t="shared" si="9"/>
        <v>1</v>
      </c>
      <c r="M44" t="b">
        <f t="shared" si="10"/>
        <v>1</v>
      </c>
      <c r="N44" t="b">
        <f t="shared" si="11"/>
        <v>1</v>
      </c>
    </row>
    <row r="45" spans="4:14" ht="12.75">
      <c r="D45" t="s">
        <v>11</v>
      </c>
      <c r="E45" s="22" t="str">
        <f t="shared" si="6"/>
        <v>J</v>
      </c>
      <c r="F45" s="22" t="str">
        <f t="shared" si="7"/>
        <v>Jamie</v>
      </c>
      <c r="G45" s="22" t="str">
        <f t="shared" si="8"/>
        <v>Jamie</v>
      </c>
      <c r="H45" t="s">
        <v>11</v>
      </c>
      <c r="I45" s="22" t="s">
        <v>11</v>
      </c>
      <c r="J45" s="22" t="s">
        <v>36</v>
      </c>
      <c r="K45" s="22" t="s">
        <v>36</v>
      </c>
      <c r="L45" t="b">
        <f t="shared" si="9"/>
        <v>1</v>
      </c>
      <c r="M45" t="b">
        <f t="shared" si="10"/>
        <v>1</v>
      </c>
      <c r="N45" t="b">
        <f t="shared" si="11"/>
        <v>1</v>
      </c>
    </row>
    <row r="46" spans="4:14" ht="12.75">
      <c r="D46" t="s">
        <v>12</v>
      </c>
      <c r="E46" s="22" t="str">
        <f t="shared" si="6"/>
        <v>K</v>
      </c>
      <c r="F46" s="22" t="str">
        <f t="shared" si="7"/>
        <v>Kevin</v>
      </c>
      <c r="G46" s="22" t="str">
        <f t="shared" si="8"/>
        <v>Kevin</v>
      </c>
      <c r="H46" t="s">
        <v>12</v>
      </c>
      <c r="I46" s="22" t="s">
        <v>12</v>
      </c>
      <c r="J46" s="22" t="s">
        <v>37</v>
      </c>
      <c r="K46" s="22" t="s">
        <v>37</v>
      </c>
      <c r="L46" t="b">
        <f t="shared" si="9"/>
        <v>1</v>
      </c>
      <c r="M46" t="b">
        <f t="shared" si="10"/>
        <v>1</v>
      </c>
      <c r="N46" t="b">
        <f t="shared" si="11"/>
        <v>1</v>
      </c>
    </row>
    <row r="47" spans="4:14" ht="12.75">
      <c r="D47" t="s">
        <v>13</v>
      </c>
      <c r="E47" s="22" t="str">
        <f t="shared" si="6"/>
        <v>L</v>
      </c>
      <c r="F47" s="22" t="str">
        <f t="shared" si="7"/>
        <v>Leonard</v>
      </c>
      <c r="G47" s="22" t="str">
        <f t="shared" si="8"/>
        <v>Leonard</v>
      </c>
      <c r="H47" t="s">
        <v>13</v>
      </c>
      <c r="I47" s="22" t="s">
        <v>13</v>
      </c>
      <c r="J47" s="22" t="s">
        <v>38</v>
      </c>
      <c r="K47" s="22" t="s">
        <v>38</v>
      </c>
      <c r="L47" t="b">
        <f t="shared" si="9"/>
        <v>1</v>
      </c>
      <c r="M47" t="b">
        <f t="shared" si="10"/>
        <v>1</v>
      </c>
      <c r="N47" t="b">
        <f t="shared" si="11"/>
        <v>1</v>
      </c>
    </row>
    <row r="48" spans="4:14" ht="12.75">
      <c r="D48" t="s">
        <v>14</v>
      </c>
      <c r="E48" s="22" t="str">
        <f t="shared" si="6"/>
        <v>M</v>
      </c>
      <c r="F48" s="22" t="str">
        <f t="shared" si="7"/>
        <v>Michael</v>
      </c>
      <c r="G48" s="22" t="str">
        <f t="shared" si="8"/>
        <v>Michael</v>
      </c>
      <c r="H48" t="s">
        <v>14</v>
      </c>
      <c r="I48" s="22" t="s">
        <v>14</v>
      </c>
      <c r="J48" s="22" t="s">
        <v>39</v>
      </c>
      <c r="K48" s="22" t="s">
        <v>39</v>
      </c>
      <c r="L48" t="b">
        <f t="shared" si="9"/>
        <v>1</v>
      </c>
      <c r="M48" t="b">
        <f t="shared" si="10"/>
        <v>1</v>
      </c>
      <c r="N48" t="b">
        <f t="shared" si="11"/>
        <v>1</v>
      </c>
    </row>
    <row r="49" spans="4:14" ht="12.75">
      <c r="D49" t="s">
        <v>15</v>
      </c>
      <c r="E49" s="22" t="str">
        <f t="shared" si="6"/>
        <v>N</v>
      </c>
      <c r="F49" s="22" t="str">
        <f t="shared" si="7"/>
        <v>Noel</v>
      </c>
      <c r="G49" s="22" t="str">
        <f t="shared" si="8"/>
        <v>Noel</v>
      </c>
      <c r="H49" t="s">
        <v>15</v>
      </c>
      <c r="I49" s="22" t="s">
        <v>15</v>
      </c>
      <c r="J49" s="22" t="s">
        <v>40</v>
      </c>
      <c r="K49" s="22" t="s">
        <v>40</v>
      </c>
      <c r="L49" t="b">
        <f t="shared" si="9"/>
        <v>1</v>
      </c>
      <c r="M49" t="b">
        <f t="shared" si="10"/>
        <v>1</v>
      </c>
      <c r="N49" t="b">
        <f t="shared" si="11"/>
        <v>1</v>
      </c>
    </row>
    <row r="50" spans="4:14" ht="12.75">
      <c r="D50" t="s">
        <v>16</v>
      </c>
      <c r="E50" s="22" t="str">
        <f t="shared" si="6"/>
        <v>O</v>
      </c>
      <c r="F50" s="22" t="str">
        <f t="shared" si="7"/>
        <v>Oliver</v>
      </c>
      <c r="G50" s="22" t="str">
        <f t="shared" si="8"/>
        <v>Oliver</v>
      </c>
      <c r="H50" t="s">
        <v>16</v>
      </c>
      <c r="I50" s="22" t="s">
        <v>16</v>
      </c>
      <c r="J50" s="22" t="s">
        <v>41</v>
      </c>
      <c r="K50" s="22" t="s">
        <v>41</v>
      </c>
      <c r="L50" t="b">
        <f t="shared" si="9"/>
        <v>1</v>
      </c>
      <c r="M50" t="b">
        <f t="shared" si="10"/>
        <v>1</v>
      </c>
      <c r="N50" t="b">
        <f t="shared" si="11"/>
        <v>1</v>
      </c>
    </row>
    <row r="51" spans="4:14" ht="12.75">
      <c r="D51" t="s">
        <v>17</v>
      </c>
      <c r="E51" s="22" t="str">
        <f t="shared" si="6"/>
        <v>P</v>
      </c>
      <c r="F51" s="22" t="str">
        <f t="shared" si="7"/>
        <v>Peter</v>
      </c>
      <c r="G51" s="22" t="str">
        <f t="shared" si="8"/>
        <v>Peter</v>
      </c>
      <c r="H51" t="s">
        <v>17</v>
      </c>
      <c r="I51" s="22" t="s">
        <v>17</v>
      </c>
      <c r="J51" s="22" t="s">
        <v>42</v>
      </c>
      <c r="K51" s="22" t="s">
        <v>42</v>
      </c>
      <c r="L51" t="b">
        <f t="shared" si="9"/>
        <v>1</v>
      </c>
      <c r="M51" t="b">
        <f t="shared" si="10"/>
        <v>1</v>
      </c>
      <c r="N51" t="b">
        <f t="shared" si="11"/>
        <v>1</v>
      </c>
    </row>
    <row r="52" spans="4:14" ht="12.75">
      <c r="D52" t="s">
        <v>18</v>
      </c>
      <c r="E52" s="22" t="str">
        <f t="shared" si="6"/>
        <v>Q</v>
      </c>
      <c r="F52" s="22" t="str">
        <f t="shared" si="7"/>
        <v>Quincy</v>
      </c>
      <c r="G52" s="22" t="str">
        <f t="shared" si="8"/>
        <v>Quincy</v>
      </c>
      <c r="H52" t="s">
        <v>18</v>
      </c>
      <c r="I52" s="22" t="s">
        <v>18</v>
      </c>
      <c r="J52" s="22" t="s">
        <v>43</v>
      </c>
      <c r="K52" s="22" t="s">
        <v>43</v>
      </c>
      <c r="L52" t="b">
        <f t="shared" si="9"/>
        <v>1</v>
      </c>
      <c r="M52" t="b">
        <f t="shared" si="10"/>
        <v>1</v>
      </c>
      <c r="N52" t="b">
        <f t="shared" si="11"/>
        <v>1</v>
      </c>
    </row>
    <row r="53" spans="4:14" ht="12.75">
      <c r="D53" t="s">
        <v>19</v>
      </c>
      <c r="E53" s="22" t="str">
        <f t="shared" si="6"/>
        <v>R</v>
      </c>
      <c r="F53" s="22" t="str">
        <f t="shared" si="7"/>
        <v>Rachel</v>
      </c>
      <c r="G53" s="22" t="str">
        <f t="shared" si="8"/>
        <v>Rachel</v>
      </c>
      <c r="H53" t="s">
        <v>19</v>
      </c>
      <c r="I53" s="22" t="s">
        <v>19</v>
      </c>
      <c r="J53" s="22" t="s">
        <v>44</v>
      </c>
      <c r="K53" s="22" t="s">
        <v>44</v>
      </c>
      <c r="L53" t="b">
        <f t="shared" si="9"/>
        <v>1</v>
      </c>
      <c r="M53" t="b">
        <f t="shared" si="10"/>
        <v>1</v>
      </c>
      <c r="N53" t="b">
        <f t="shared" si="11"/>
        <v>1</v>
      </c>
    </row>
    <row r="54" spans="4:14" ht="12.75">
      <c r="D54" t="s">
        <v>20</v>
      </c>
      <c r="E54" s="22" t="str">
        <f t="shared" si="6"/>
        <v>S</v>
      </c>
      <c r="F54" s="22" t="str">
        <f t="shared" si="7"/>
        <v>Stuart</v>
      </c>
      <c r="G54" s="22" t="str">
        <f t="shared" si="8"/>
        <v>Stuart</v>
      </c>
      <c r="H54" t="s">
        <v>20</v>
      </c>
      <c r="I54" s="22" t="s">
        <v>20</v>
      </c>
      <c r="J54" s="22" t="s">
        <v>45</v>
      </c>
      <c r="K54" s="22" t="s">
        <v>45</v>
      </c>
      <c r="L54" t="b">
        <f t="shared" si="9"/>
        <v>1</v>
      </c>
      <c r="M54" t="b">
        <f t="shared" si="10"/>
        <v>1</v>
      </c>
      <c r="N54" t="b">
        <f t="shared" si="11"/>
        <v>1</v>
      </c>
    </row>
    <row r="55" spans="4:14" ht="12.75">
      <c r="D55" t="s">
        <v>21</v>
      </c>
      <c r="E55" s="22" t="str">
        <f t="shared" si="6"/>
        <v>T</v>
      </c>
      <c r="F55" s="22" t="str">
        <f t="shared" si="7"/>
        <v>Tom</v>
      </c>
      <c r="G55" s="22" t="str">
        <f t="shared" si="8"/>
        <v>Tom</v>
      </c>
      <c r="H55" t="s">
        <v>21</v>
      </c>
      <c r="I55" s="22" t="s">
        <v>21</v>
      </c>
      <c r="J55" s="22" t="s">
        <v>46</v>
      </c>
      <c r="K55" s="22" t="s">
        <v>46</v>
      </c>
      <c r="L55" t="b">
        <f t="shared" si="9"/>
        <v>1</v>
      </c>
      <c r="M55" t="b">
        <f t="shared" si="10"/>
        <v>1</v>
      </c>
      <c r="N55" t="b">
        <f t="shared" si="11"/>
        <v>1</v>
      </c>
    </row>
    <row r="56" spans="4:14" ht="12.75">
      <c r="D56" t="s">
        <v>22</v>
      </c>
      <c r="E56" s="22" t="str">
        <f t="shared" si="6"/>
        <v>U</v>
      </c>
      <c r="F56" s="22" t="str">
        <f t="shared" si="7"/>
        <v>Uma</v>
      </c>
      <c r="G56" s="22" t="str">
        <f t="shared" si="8"/>
        <v>Uma</v>
      </c>
      <c r="H56" t="s">
        <v>22</v>
      </c>
      <c r="I56" s="22" t="s">
        <v>22</v>
      </c>
      <c r="J56" s="22" t="s">
        <v>53</v>
      </c>
      <c r="K56" s="22" t="s">
        <v>53</v>
      </c>
      <c r="L56" t="b">
        <f t="shared" si="9"/>
        <v>1</v>
      </c>
      <c r="M56" t="b">
        <f t="shared" si="10"/>
        <v>1</v>
      </c>
      <c r="N56" t="b">
        <f t="shared" si="11"/>
        <v>1</v>
      </c>
    </row>
    <row r="57" spans="4:14" ht="12.75">
      <c r="D57" t="s">
        <v>23</v>
      </c>
      <c r="E57" s="22" t="str">
        <f t="shared" si="6"/>
        <v>V</v>
      </c>
      <c r="F57" s="22" t="str">
        <f t="shared" si="7"/>
        <v>Victor</v>
      </c>
      <c r="G57" s="22" t="str">
        <f t="shared" si="8"/>
        <v>Victor</v>
      </c>
      <c r="H57" t="s">
        <v>23</v>
      </c>
      <c r="I57" s="22" t="s">
        <v>23</v>
      </c>
      <c r="J57" s="22" t="s">
        <v>48</v>
      </c>
      <c r="K57" s="22" t="s">
        <v>48</v>
      </c>
      <c r="L57" t="b">
        <f t="shared" si="9"/>
        <v>1</v>
      </c>
      <c r="M57" t="b">
        <f t="shared" si="10"/>
        <v>1</v>
      </c>
      <c r="N57" t="b">
        <f t="shared" si="11"/>
        <v>1</v>
      </c>
    </row>
    <row r="58" spans="4:14" ht="12.75">
      <c r="D58" t="s">
        <v>24</v>
      </c>
      <c r="E58" s="22" t="str">
        <f t="shared" si="6"/>
        <v>W</v>
      </c>
      <c r="F58" s="22" t="str">
        <f t="shared" si="7"/>
        <v>Wesley</v>
      </c>
      <c r="G58" s="22" t="str">
        <f t="shared" si="8"/>
        <v>Wesley</v>
      </c>
      <c r="H58" t="s">
        <v>24</v>
      </c>
      <c r="I58" s="22" t="s">
        <v>24</v>
      </c>
      <c r="J58" s="22" t="s">
        <v>49</v>
      </c>
      <c r="K58" s="22" t="s">
        <v>49</v>
      </c>
      <c r="L58" t="b">
        <f t="shared" si="9"/>
        <v>1</v>
      </c>
      <c r="M58" t="b">
        <f t="shared" si="10"/>
        <v>1</v>
      </c>
      <c r="N58" t="b">
        <f t="shared" si="11"/>
        <v>1</v>
      </c>
    </row>
    <row r="59" spans="4:14" ht="12.75">
      <c r="D59" t="s">
        <v>25</v>
      </c>
      <c r="E59" s="22" t="str">
        <f t="shared" si="6"/>
        <v>X</v>
      </c>
      <c r="F59" s="22" t="str">
        <f t="shared" si="7"/>
        <v>Xander</v>
      </c>
      <c r="G59" s="22" t="str">
        <f t="shared" si="8"/>
        <v>Xander</v>
      </c>
      <c r="H59" t="s">
        <v>25</v>
      </c>
      <c r="I59" s="22" t="s">
        <v>25</v>
      </c>
      <c r="J59" s="22" t="s">
        <v>50</v>
      </c>
      <c r="K59" s="22" t="s">
        <v>50</v>
      </c>
      <c r="L59" t="b">
        <f t="shared" si="9"/>
        <v>1</v>
      </c>
      <c r="M59" t="b">
        <f t="shared" si="10"/>
        <v>1</v>
      </c>
      <c r="N59" t="b">
        <f t="shared" si="11"/>
        <v>1</v>
      </c>
    </row>
    <row r="60" spans="4:14" ht="12.75">
      <c r="D60" t="s">
        <v>26</v>
      </c>
      <c r="E60" s="22" t="str">
        <f t="shared" si="6"/>
        <v>Y</v>
      </c>
      <c r="F60" s="22" t="str">
        <f t="shared" si="7"/>
        <v>Yoko</v>
      </c>
      <c r="G60" s="22" t="str">
        <f t="shared" si="8"/>
        <v>Yoko</v>
      </c>
      <c r="H60" t="s">
        <v>26</v>
      </c>
      <c r="I60" s="22" t="s">
        <v>26</v>
      </c>
      <c r="J60" s="22" t="s">
        <v>52</v>
      </c>
      <c r="K60" s="22" t="s">
        <v>52</v>
      </c>
      <c r="L60" t="b">
        <f t="shared" si="9"/>
        <v>1</v>
      </c>
      <c r="M60" t="b">
        <f t="shared" si="10"/>
        <v>1</v>
      </c>
      <c r="N60" t="b">
        <f t="shared" si="11"/>
        <v>1</v>
      </c>
    </row>
    <row r="61" spans="4:14" ht="12.75">
      <c r="D61" t="s">
        <v>27</v>
      </c>
      <c r="E61" s="22" t="str">
        <f t="shared" si="6"/>
        <v>Z</v>
      </c>
      <c r="F61" s="22" t="str">
        <f t="shared" si="7"/>
        <v>Zebulon</v>
      </c>
      <c r="G61" s="22" t="str">
        <f t="shared" si="8"/>
        <v>Zebulon</v>
      </c>
      <c r="H61" t="s">
        <v>27</v>
      </c>
      <c r="I61" s="22" t="s">
        <v>27</v>
      </c>
      <c r="J61" s="22" t="s">
        <v>51</v>
      </c>
      <c r="K61" s="22" t="s">
        <v>51</v>
      </c>
      <c r="L61" t="b">
        <f t="shared" si="9"/>
        <v>1</v>
      </c>
      <c r="M61" t="b">
        <f>E63=H63</f>
        <v>1</v>
      </c>
      <c r="N61" t="b">
        <f>F63=I63</f>
        <v>1</v>
      </c>
    </row>
    <row r="63" ht="12.75">
      <c r="A63" s="1" t="s">
        <v>59</v>
      </c>
    </row>
    <row r="64" spans="1:15" ht="12.75">
      <c r="A64" s="12" t="s">
        <v>1</v>
      </c>
      <c r="B64" s="16" t="s">
        <v>0</v>
      </c>
      <c r="C64" s="17" t="s">
        <v>28</v>
      </c>
      <c r="D64" s="17" t="s">
        <v>29</v>
      </c>
      <c r="E64" s="17" t="s">
        <v>47</v>
      </c>
      <c r="F64" s="17" t="s">
        <v>30</v>
      </c>
      <c r="G64" s="15" t="s">
        <v>31</v>
      </c>
      <c r="I64" s="16" t="s">
        <v>1</v>
      </c>
      <c r="J64" s="17" t="s">
        <v>2</v>
      </c>
      <c r="K64" s="17" t="s">
        <v>3</v>
      </c>
      <c r="L64" s="17" t="s">
        <v>4</v>
      </c>
      <c r="M64" s="17" t="s">
        <v>5</v>
      </c>
      <c r="N64" s="17" t="s">
        <v>6</v>
      </c>
      <c r="O64" s="12" t="s">
        <v>0</v>
      </c>
    </row>
    <row r="65" spans="1:15" ht="12.75">
      <c r="A65" s="13" t="s">
        <v>2</v>
      </c>
      <c r="O65" s="13" t="s">
        <v>28</v>
      </c>
    </row>
    <row r="66" spans="1:15" ht="12.75">
      <c r="A66" s="13" t="s">
        <v>3</v>
      </c>
      <c r="C66" s="1" t="s">
        <v>54</v>
      </c>
      <c r="E66" s="1" t="s">
        <v>55</v>
      </c>
      <c r="G66" s="1" t="s">
        <v>56</v>
      </c>
      <c r="I66" s="1" t="s">
        <v>54</v>
      </c>
      <c r="K66" s="1" t="s">
        <v>55</v>
      </c>
      <c r="M66" s="1" t="s">
        <v>56</v>
      </c>
      <c r="O66" s="13" t="s">
        <v>29</v>
      </c>
    </row>
    <row r="67" spans="1:15" ht="12.75">
      <c r="A67" s="13" t="s">
        <v>4</v>
      </c>
      <c r="C67" t="s">
        <v>2</v>
      </c>
      <c r="D67" s="22" t="str">
        <f>LOOKUP($C67,$A$65:$A$69,$C$64:$G$64)</f>
        <v>Andy</v>
      </c>
      <c r="E67" t="s">
        <v>2</v>
      </c>
      <c r="F67" s="22" t="s">
        <v>28</v>
      </c>
      <c r="G67" t="b">
        <f>D67=F67</f>
        <v>1</v>
      </c>
      <c r="I67" t="s">
        <v>2</v>
      </c>
      <c r="J67" s="22" t="str">
        <f>LOOKUP($I67,$J$64:$N$64,$O$65:$O$69)</f>
        <v>Andy</v>
      </c>
      <c r="K67" t="s">
        <v>2</v>
      </c>
      <c r="L67" s="22" t="s">
        <v>28</v>
      </c>
      <c r="M67" t="b">
        <f>J67=L67</f>
        <v>1</v>
      </c>
      <c r="O67" s="13" t="s">
        <v>47</v>
      </c>
    </row>
    <row r="68" spans="1:15" ht="12.75">
      <c r="A68" s="13" t="s">
        <v>5</v>
      </c>
      <c r="C68" t="s">
        <v>3</v>
      </c>
      <c r="D68" s="22" t="str">
        <f>LOOKUP($C68,$A$65:$A$69,$C$64:$G$64)</f>
        <v>Bruce</v>
      </c>
      <c r="E68" t="s">
        <v>3</v>
      </c>
      <c r="F68" s="22" t="s">
        <v>29</v>
      </c>
      <c r="G68" t="b">
        <f>D68=F68</f>
        <v>1</v>
      </c>
      <c r="I68" t="s">
        <v>3</v>
      </c>
      <c r="J68" s="22" t="str">
        <f>LOOKUP($I68,$J$64:$N$64,$O$65:$O$69)</f>
        <v>Bruce</v>
      </c>
      <c r="K68" t="s">
        <v>3</v>
      </c>
      <c r="L68" s="22" t="s">
        <v>29</v>
      </c>
      <c r="M68" t="b">
        <f>J68=L68</f>
        <v>1</v>
      </c>
      <c r="O68" s="13" t="s">
        <v>30</v>
      </c>
    </row>
    <row r="69" spans="1:15" ht="12.75">
      <c r="A69" s="14" t="s">
        <v>6</v>
      </c>
      <c r="C69" t="s">
        <v>4</v>
      </c>
      <c r="D69" s="22" t="str">
        <f>LOOKUP($C69,$A$65:$A$69,$C$64:$G$64)</f>
        <v>Charlie</v>
      </c>
      <c r="E69" t="s">
        <v>4</v>
      </c>
      <c r="F69" s="22" t="s">
        <v>47</v>
      </c>
      <c r="G69" t="b">
        <f>D69=F69</f>
        <v>1</v>
      </c>
      <c r="I69" t="s">
        <v>4</v>
      </c>
      <c r="J69" s="22" t="str">
        <f>LOOKUP($I69,$J$64:$N$64,$O$65:$O$69)</f>
        <v>Charlie</v>
      </c>
      <c r="K69" t="s">
        <v>4</v>
      </c>
      <c r="L69" s="22" t="s">
        <v>47</v>
      </c>
      <c r="M69" t="b">
        <f>J69=L69</f>
        <v>1</v>
      </c>
      <c r="O69" s="14" t="s">
        <v>31</v>
      </c>
    </row>
    <row r="70" spans="3:13" ht="12.75">
      <c r="C70" t="s">
        <v>5</v>
      </c>
      <c r="D70" s="22" t="str">
        <f>LOOKUP($C70,$A$65:$A$69,$C$64:$G$64)</f>
        <v>David</v>
      </c>
      <c r="E70" t="s">
        <v>5</v>
      </c>
      <c r="F70" s="22" t="s">
        <v>30</v>
      </c>
      <c r="G70" t="b">
        <f>D70=F70</f>
        <v>1</v>
      </c>
      <c r="I70" t="s">
        <v>5</v>
      </c>
      <c r="J70" s="22" t="str">
        <f>LOOKUP($I70,$J$64:$N$64,$O$65:$O$69)</f>
        <v>David</v>
      </c>
      <c r="K70" t="s">
        <v>5</v>
      </c>
      <c r="L70" s="22" t="s">
        <v>30</v>
      </c>
      <c r="M70" t="b">
        <f>J70=L70</f>
        <v>1</v>
      </c>
    </row>
    <row r="71" spans="3:13" ht="12.75">
      <c r="C71" t="s">
        <v>6</v>
      </c>
      <c r="D71" s="22" t="str">
        <f>LOOKUP($C71,$A$65:$A$69,$C$64:$G$64)</f>
        <v>Edward</v>
      </c>
      <c r="E71" t="s">
        <v>6</v>
      </c>
      <c r="F71" s="22" t="s">
        <v>31</v>
      </c>
      <c r="G71" t="b">
        <f>D71=F71</f>
        <v>1</v>
      </c>
      <c r="I71" t="s">
        <v>6</v>
      </c>
      <c r="J71" s="22" t="str">
        <f>LOOKUP($I71,$J$64:$N$64,$O$65:$O$69)</f>
        <v>Edward</v>
      </c>
      <c r="K71" t="s">
        <v>6</v>
      </c>
      <c r="L71" s="22" t="s">
        <v>31</v>
      </c>
      <c r="M71" t="b">
        <f>J71=L71</f>
        <v>1</v>
      </c>
    </row>
    <row r="73" ht="12.75">
      <c r="A73" s="1" t="s">
        <v>60</v>
      </c>
    </row>
    <row r="74" spans="1:9" ht="12.75">
      <c r="A74" s="2" t="s">
        <v>1</v>
      </c>
      <c r="B74" s="9"/>
      <c r="C74" s="2" t="s">
        <v>0</v>
      </c>
      <c r="D74" s="9"/>
      <c r="E74" s="1" t="s">
        <v>54</v>
      </c>
      <c r="G74" s="1" t="s">
        <v>55</v>
      </c>
      <c r="I74" s="1" t="s">
        <v>56</v>
      </c>
    </row>
    <row r="75" spans="1:9" ht="12.75">
      <c r="A75" s="4" t="s">
        <v>2</v>
      </c>
      <c r="B75" s="5" t="s">
        <v>7</v>
      </c>
      <c r="C75" s="4" t="s">
        <v>28</v>
      </c>
      <c r="D75" s="5" t="s">
        <v>32</v>
      </c>
      <c r="E75" t="s">
        <v>2</v>
      </c>
      <c r="F75" s="22" t="e">
        <f aca="true" t="shared" si="12" ref="F75:F84">LOOKUP($E75,$A$75:$B$79,$C$75:$D$79)</f>
        <v>#N/A</v>
      </c>
      <c r="G75" t="s">
        <v>2</v>
      </c>
      <c r="H75" s="22" t="e">
        <v>#N/A</v>
      </c>
      <c r="I75" t="b">
        <f>IF(ISERROR(F75),IF(ISERROR(H75),TRUE,FALSE),IF(ISERROR(H75),FALSE,F75=H75))</f>
        <v>1</v>
      </c>
    </row>
    <row r="76" spans="1:9" ht="12.75">
      <c r="A76" s="4" t="s">
        <v>3</v>
      </c>
      <c r="B76" s="5" t="s">
        <v>8</v>
      </c>
      <c r="C76" s="4" t="s">
        <v>29</v>
      </c>
      <c r="D76" s="5" t="s">
        <v>33</v>
      </c>
      <c r="E76" t="s">
        <v>3</v>
      </c>
      <c r="F76" s="22" t="e">
        <f t="shared" si="12"/>
        <v>#N/A</v>
      </c>
      <c r="G76" t="s">
        <v>3</v>
      </c>
      <c r="H76" s="22" t="e">
        <v>#N/A</v>
      </c>
      <c r="I76" t="b">
        <f aca="true" t="shared" si="13" ref="I76:I84">IF(ISERROR(F76),IF(ISERROR(H76),TRUE,FALSE),IF(ISERROR(H76),FALSE,F76=H76))</f>
        <v>1</v>
      </c>
    </row>
    <row r="77" spans="1:9" ht="12.75">
      <c r="A77" s="4" t="s">
        <v>4</v>
      </c>
      <c r="B77" s="5" t="s">
        <v>9</v>
      </c>
      <c r="C77" s="4" t="s">
        <v>47</v>
      </c>
      <c r="D77" s="5" t="s">
        <v>34</v>
      </c>
      <c r="E77" t="s">
        <v>4</v>
      </c>
      <c r="F77" s="22" t="e">
        <f t="shared" si="12"/>
        <v>#N/A</v>
      </c>
      <c r="G77" t="s">
        <v>4</v>
      </c>
      <c r="H77" s="22" t="e">
        <v>#N/A</v>
      </c>
      <c r="I77" t="b">
        <f t="shared" si="13"/>
        <v>1</v>
      </c>
    </row>
    <row r="78" spans="1:9" ht="12.75">
      <c r="A78" s="4" t="s">
        <v>5</v>
      </c>
      <c r="B78" s="5" t="s">
        <v>10</v>
      </c>
      <c r="C78" s="4" t="s">
        <v>30</v>
      </c>
      <c r="D78" s="5" t="s">
        <v>35</v>
      </c>
      <c r="E78" t="s">
        <v>5</v>
      </c>
      <c r="F78" s="22" t="e">
        <f t="shared" si="12"/>
        <v>#N/A</v>
      </c>
      <c r="G78" t="s">
        <v>5</v>
      </c>
      <c r="H78" s="22" t="e">
        <v>#N/A</v>
      </c>
      <c r="I78" t="b">
        <f t="shared" si="13"/>
        <v>1</v>
      </c>
    </row>
    <row r="79" spans="1:9" ht="12.75">
      <c r="A79" s="6" t="s">
        <v>6</v>
      </c>
      <c r="B79" s="7" t="s">
        <v>11</v>
      </c>
      <c r="C79" s="6" t="s">
        <v>31</v>
      </c>
      <c r="D79" s="7" t="s">
        <v>36</v>
      </c>
      <c r="E79" t="s">
        <v>6</v>
      </c>
      <c r="F79" s="22" t="e">
        <f t="shared" si="12"/>
        <v>#N/A</v>
      </c>
      <c r="G79" t="s">
        <v>6</v>
      </c>
      <c r="H79" s="22" t="e">
        <v>#N/A</v>
      </c>
      <c r="I79" t="b">
        <f t="shared" si="13"/>
        <v>1</v>
      </c>
    </row>
    <row r="80" spans="5:9" ht="12.75">
      <c r="E80" t="s">
        <v>7</v>
      </c>
      <c r="F80" s="22" t="e">
        <f t="shared" si="12"/>
        <v>#N/A</v>
      </c>
      <c r="G80" t="s">
        <v>7</v>
      </c>
      <c r="H80" s="22" t="e">
        <v>#N/A</v>
      </c>
      <c r="I80" t="b">
        <f t="shared" si="13"/>
        <v>1</v>
      </c>
    </row>
    <row r="81" spans="5:9" ht="12.75">
      <c r="E81" t="s">
        <v>8</v>
      </c>
      <c r="F81" s="22" t="e">
        <f t="shared" si="12"/>
        <v>#N/A</v>
      </c>
      <c r="G81" t="s">
        <v>8</v>
      </c>
      <c r="H81" s="22" t="e">
        <v>#N/A</v>
      </c>
      <c r="I81" t="b">
        <f t="shared" si="13"/>
        <v>1</v>
      </c>
    </row>
    <row r="82" spans="5:9" ht="12.75">
      <c r="E82" t="s">
        <v>9</v>
      </c>
      <c r="F82" s="22" t="e">
        <f t="shared" si="12"/>
        <v>#N/A</v>
      </c>
      <c r="G82" t="s">
        <v>9</v>
      </c>
      <c r="H82" s="22" t="e">
        <v>#N/A</v>
      </c>
      <c r="I82" t="b">
        <f t="shared" si="13"/>
        <v>1</v>
      </c>
    </row>
    <row r="83" spans="5:9" ht="12.75">
      <c r="E83" t="s">
        <v>10</v>
      </c>
      <c r="F83" s="22" t="e">
        <f t="shared" si="12"/>
        <v>#N/A</v>
      </c>
      <c r="G83" t="s">
        <v>10</v>
      </c>
      <c r="H83" s="22" t="e">
        <v>#N/A</v>
      </c>
      <c r="I83" t="b">
        <f t="shared" si="13"/>
        <v>1</v>
      </c>
    </row>
    <row r="84" spans="5:9" ht="12.75">
      <c r="E84" t="s">
        <v>11</v>
      </c>
      <c r="F84" s="22" t="e">
        <f t="shared" si="12"/>
        <v>#N/A</v>
      </c>
      <c r="G84" t="s">
        <v>11</v>
      </c>
      <c r="H84" s="22" t="e">
        <v>#N/A</v>
      </c>
      <c r="I84" t="b">
        <f t="shared" si="13"/>
        <v>1</v>
      </c>
    </row>
    <row r="86" ht="12.75">
      <c r="A86" s="1" t="s">
        <v>61</v>
      </c>
    </row>
    <row r="87" spans="1:10" ht="12.75">
      <c r="A87" s="12" t="s">
        <v>1</v>
      </c>
      <c r="B87" s="20" t="s">
        <v>0</v>
      </c>
      <c r="C87" s="9"/>
      <c r="D87" s="1" t="s">
        <v>54</v>
      </c>
      <c r="G87" s="1" t="s">
        <v>55</v>
      </c>
      <c r="J87" s="1" t="s">
        <v>56</v>
      </c>
    </row>
    <row r="88" spans="1:11" ht="12.75">
      <c r="A88" s="13" t="s">
        <v>2</v>
      </c>
      <c r="B88" s="18" t="s">
        <v>28</v>
      </c>
      <c r="C88" s="5" t="s">
        <v>32</v>
      </c>
      <c r="D88" t="s">
        <v>2</v>
      </c>
      <c r="E88" s="22" t="str">
        <f>LOOKUP($D88,$A$88:$C$92)</f>
        <v>Frank</v>
      </c>
      <c r="F88" s="22" t="e">
        <f>LOOKUP($D88,$A$88:$A$92,$B$88:$C$92)</f>
        <v>#N/A</v>
      </c>
      <c r="G88" t="s">
        <v>2</v>
      </c>
      <c r="H88" s="22" t="s">
        <v>32</v>
      </c>
      <c r="I88" s="22" t="e">
        <v>#N/A</v>
      </c>
      <c r="J88" t="b">
        <f>IF(ISERROR(E88),IF(ISERROR(H88),TRUE,FALSE),IF(ISERROR(H88),FALSE,E88=H88))</f>
        <v>1</v>
      </c>
      <c r="K88" t="b">
        <f>IF(ISERROR(F88),IF(ISERROR(I88),TRUE,FALSE),IF(ISERROR(I88),FALSE,F88=I88))</f>
        <v>1</v>
      </c>
    </row>
    <row r="89" spans="1:11" ht="12.75">
      <c r="A89" s="13" t="s">
        <v>3</v>
      </c>
      <c r="B89" s="18" t="s">
        <v>29</v>
      </c>
      <c r="C89" s="5" t="s">
        <v>33</v>
      </c>
      <c r="D89" t="s">
        <v>3</v>
      </c>
      <c r="E89" s="22" t="str">
        <f>LOOKUP($D89,$A$88:$C$92)</f>
        <v>George</v>
      </c>
      <c r="F89" s="22" t="e">
        <f>LOOKUP($D89,$A$88:$A$92,$B$88:$C$92)</f>
        <v>#N/A</v>
      </c>
      <c r="G89" t="s">
        <v>3</v>
      </c>
      <c r="H89" s="22" t="s">
        <v>33</v>
      </c>
      <c r="I89" s="22" t="e">
        <v>#N/A</v>
      </c>
      <c r="J89" t="b">
        <f aca="true" t="shared" si="14" ref="J89:K92">IF(ISERROR(E89),IF(ISERROR(H89),TRUE,FALSE),IF(ISERROR(H89),FALSE,E89=H89))</f>
        <v>1</v>
      </c>
      <c r="K89" t="b">
        <f t="shared" si="14"/>
        <v>1</v>
      </c>
    </row>
    <row r="90" spans="1:11" ht="12.75">
      <c r="A90" s="13" t="s">
        <v>4</v>
      </c>
      <c r="B90" s="18" t="s">
        <v>47</v>
      </c>
      <c r="C90" s="5" t="s">
        <v>34</v>
      </c>
      <c r="D90" t="s">
        <v>4</v>
      </c>
      <c r="E90" s="22" t="str">
        <f>LOOKUP($D90,$A$88:$C$92)</f>
        <v>Henry</v>
      </c>
      <c r="F90" s="22" t="e">
        <f>LOOKUP($D90,$A$88:$A$92,$B$88:$C$92)</f>
        <v>#N/A</v>
      </c>
      <c r="G90" t="s">
        <v>4</v>
      </c>
      <c r="H90" s="22" t="s">
        <v>34</v>
      </c>
      <c r="I90" s="22" t="e">
        <v>#N/A</v>
      </c>
      <c r="J90" t="b">
        <f t="shared" si="14"/>
        <v>1</v>
      </c>
      <c r="K90" t="b">
        <f t="shared" si="14"/>
        <v>1</v>
      </c>
    </row>
    <row r="91" spans="1:11" ht="12.75">
      <c r="A91" s="13" t="s">
        <v>5</v>
      </c>
      <c r="B91" s="18" t="s">
        <v>30</v>
      </c>
      <c r="C91" s="5" t="s">
        <v>35</v>
      </c>
      <c r="D91" t="s">
        <v>5</v>
      </c>
      <c r="E91" s="22" t="str">
        <f>LOOKUP($D91,$A$88:$C$92)</f>
        <v>Ira</v>
      </c>
      <c r="F91" s="22" t="e">
        <f>LOOKUP($D91,$A$88:$A$92,$B$88:$C$92)</f>
        <v>#N/A</v>
      </c>
      <c r="G91" t="s">
        <v>5</v>
      </c>
      <c r="H91" s="22" t="s">
        <v>35</v>
      </c>
      <c r="I91" s="22" t="e">
        <v>#N/A</v>
      </c>
      <c r="J91" t="b">
        <f t="shared" si="14"/>
        <v>1</v>
      </c>
      <c r="K91" t="b">
        <f t="shared" si="14"/>
        <v>1</v>
      </c>
    </row>
    <row r="92" spans="1:11" ht="12.75">
      <c r="A92" s="14" t="s">
        <v>6</v>
      </c>
      <c r="B92" s="11" t="s">
        <v>31</v>
      </c>
      <c r="C92" s="7" t="s">
        <v>36</v>
      </c>
      <c r="D92" t="s">
        <v>6</v>
      </c>
      <c r="E92" s="22" t="str">
        <f>LOOKUP($D92,$A$88:$C$92)</f>
        <v>Jamie</v>
      </c>
      <c r="F92" s="22" t="e">
        <f>LOOKUP($D92,$A$88:$A$92,$B$88:$C$92)</f>
        <v>#N/A</v>
      </c>
      <c r="G92" t="s">
        <v>6</v>
      </c>
      <c r="H92" s="22" t="s">
        <v>36</v>
      </c>
      <c r="I92" s="22" t="e">
        <v>#N/A</v>
      </c>
      <c r="J92" t="b">
        <f t="shared" si="14"/>
        <v>1</v>
      </c>
      <c r="K92" t="b">
        <f t="shared" si="14"/>
        <v>1</v>
      </c>
    </row>
    <row r="94" spans="1:10" ht="12.75">
      <c r="A94" s="2" t="s">
        <v>1</v>
      </c>
      <c r="B94" s="9"/>
      <c r="C94" s="3" t="s">
        <v>0</v>
      </c>
      <c r="D94" s="1" t="s">
        <v>54</v>
      </c>
      <c r="G94" s="1" t="s">
        <v>55</v>
      </c>
      <c r="J94" s="1" t="s">
        <v>56</v>
      </c>
    </row>
    <row r="95" spans="1:11" ht="12.75">
      <c r="A95" s="4" t="s">
        <v>2</v>
      </c>
      <c r="B95" s="5" t="s">
        <v>7</v>
      </c>
      <c r="C95" s="5" t="s">
        <v>28</v>
      </c>
      <c r="D95" t="s">
        <v>2</v>
      </c>
      <c r="E95" s="22" t="str">
        <f>LOOKUP($D95,$A$95:$C$99)</f>
        <v>Andy</v>
      </c>
      <c r="F95" s="22" t="str">
        <f>LOOKUP($D95,$A$95:$B$99,$C$95:$C$99)</f>
        <v>Andy</v>
      </c>
      <c r="G95" t="s">
        <v>2</v>
      </c>
      <c r="H95" s="22" t="s">
        <v>28</v>
      </c>
      <c r="I95" s="22" t="s">
        <v>28</v>
      </c>
      <c r="J95" t="b">
        <f>IF(ISERROR(E95),IF(ISERROR(H95),TRUE,FALSE),IF(ISERROR(H95),FALSE,E95=H95))</f>
        <v>1</v>
      </c>
      <c r="K95" t="b">
        <f>IF(ISERROR(F95),IF(ISERROR(I95),TRUE,FALSE),IF(ISERROR(I95),FALSE,F95=I95))</f>
        <v>1</v>
      </c>
    </row>
    <row r="96" spans="1:11" ht="12.75">
      <c r="A96" s="4" t="s">
        <v>3</v>
      </c>
      <c r="B96" s="5" t="s">
        <v>8</v>
      </c>
      <c r="C96" s="5" t="s">
        <v>29</v>
      </c>
      <c r="D96" t="s">
        <v>3</v>
      </c>
      <c r="E96" s="22" t="str">
        <f aca="true" t="shared" si="15" ref="E96:E104">LOOKUP($D96,$A$95:$C$99)</f>
        <v>Bruce</v>
      </c>
      <c r="F96" s="22" t="str">
        <f aca="true" t="shared" si="16" ref="F96:F104">LOOKUP($D96,$A$95:$B$99,$C$95:$C$99)</f>
        <v>Bruce</v>
      </c>
      <c r="G96" t="s">
        <v>3</v>
      </c>
      <c r="H96" s="22" t="s">
        <v>29</v>
      </c>
      <c r="I96" s="22" t="s">
        <v>29</v>
      </c>
      <c r="J96" t="b">
        <f aca="true" t="shared" si="17" ref="J96:K104">IF(ISERROR(E96),IF(ISERROR(H96),TRUE,FALSE),IF(ISERROR(H96),FALSE,E96=H96))</f>
        <v>1</v>
      </c>
      <c r="K96" t="b">
        <f t="shared" si="17"/>
        <v>1</v>
      </c>
    </row>
    <row r="97" spans="1:11" ht="12.75">
      <c r="A97" s="4" t="s">
        <v>4</v>
      </c>
      <c r="B97" s="5" t="s">
        <v>9</v>
      </c>
      <c r="C97" s="5" t="s">
        <v>47</v>
      </c>
      <c r="D97" t="s">
        <v>4</v>
      </c>
      <c r="E97" s="22" t="str">
        <f t="shared" si="15"/>
        <v>Charlie</v>
      </c>
      <c r="F97" s="22" t="str">
        <f t="shared" si="16"/>
        <v>Charlie</v>
      </c>
      <c r="G97" t="s">
        <v>4</v>
      </c>
      <c r="H97" s="22" t="s">
        <v>47</v>
      </c>
      <c r="I97" s="22" t="s">
        <v>47</v>
      </c>
      <c r="J97" t="b">
        <f t="shared" si="17"/>
        <v>1</v>
      </c>
      <c r="K97" t="b">
        <f t="shared" si="17"/>
        <v>1</v>
      </c>
    </row>
    <row r="98" spans="1:11" ht="12.75">
      <c r="A98" s="4" t="s">
        <v>5</v>
      </c>
      <c r="B98" s="5" t="s">
        <v>10</v>
      </c>
      <c r="C98" s="5" t="s">
        <v>30</v>
      </c>
      <c r="D98" t="s">
        <v>5</v>
      </c>
      <c r="E98" s="22" t="str">
        <f t="shared" si="15"/>
        <v>David</v>
      </c>
      <c r="F98" s="22" t="str">
        <f t="shared" si="16"/>
        <v>David</v>
      </c>
      <c r="G98" t="s">
        <v>5</v>
      </c>
      <c r="H98" s="22" t="s">
        <v>30</v>
      </c>
      <c r="I98" s="22" t="s">
        <v>30</v>
      </c>
      <c r="J98" t="b">
        <f t="shared" si="17"/>
        <v>1</v>
      </c>
      <c r="K98" t="b">
        <f t="shared" si="17"/>
        <v>1</v>
      </c>
    </row>
    <row r="99" spans="1:11" ht="12.75">
      <c r="A99" s="6" t="s">
        <v>6</v>
      </c>
      <c r="B99" s="7" t="s">
        <v>11</v>
      </c>
      <c r="C99" s="7" t="s">
        <v>31</v>
      </c>
      <c r="D99" t="s">
        <v>6</v>
      </c>
      <c r="E99" s="22" t="str">
        <f t="shared" si="15"/>
        <v>Edward</v>
      </c>
      <c r="F99" s="22" t="str">
        <f t="shared" si="16"/>
        <v>Edward</v>
      </c>
      <c r="G99" t="s">
        <v>6</v>
      </c>
      <c r="H99" s="22" t="s">
        <v>31</v>
      </c>
      <c r="I99" s="22" t="s">
        <v>31</v>
      </c>
      <c r="J99" t="b">
        <f t="shared" si="17"/>
        <v>1</v>
      </c>
      <c r="K99" t="b">
        <f t="shared" si="17"/>
        <v>1</v>
      </c>
    </row>
    <row r="100" spans="4:11" ht="12.75">
      <c r="D100" t="s">
        <v>7</v>
      </c>
      <c r="E100" s="22" t="str">
        <f t="shared" si="15"/>
        <v>Edward</v>
      </c>
      <c r="F100" s="22" t="str">
        <f t="shared" si="16"/>
        <v>Edward</v>
      </c>
      <c r="G100" t="s">
        <v>7</v>
      </c>
      <c r="H100" s="22" t="s">
        <v>31</v>
      </c>
      <c r="I100" s="22" t="s">
        <v>31</v>
      </c>
      <c r="J100" t="b">
        <f t="shared" si="17"/>
        <v>1</v>
      </c>
      <c r="K100" t="b">
        <f t="shared" si="17"/>
        <v>1</v>
      </c>
    </row>
    <row r="101" spans="4:11" ht="12.75">
      <c r="D101" t="s">
        <v>8</v>
      </c>
      <c r="E101" s="22" t="str">
        <f t="shared" si="15"/>
        <v>Edward</v>
      </c>
      <c r="F101" s="22" t="str">
        <f t="shared" si="16"/>
        <v>Edward</v>
      </c>
      <c r="G101" t="s">
        <v>8</v>
      </c>
      <c r="H101" s="22" t="s">
        <v>31</v>
      </c>
      <c r="I101" s="22" t="s">
        <v>31</v>
      </c>
      <c r="J101" t="b">
        <f t="shared" si="17"/>
        <v>1</v>
      </c>
      <c r="K101" t="b">
        <f t="shared" si="17"/>
        <v>1</v>
      </c>
    </row>
    <row r="102" spans="4:11" ht="12.75">
      <c r="D102" t="s">
        <v>9</v>
      </c>
      <c r="E102" s="22" t="str">
        <f t="shared" si="15"/>
        <v>Edward</v>
      </c>
      <c r="F102" s="22" t="str">
        <f t="shared" si="16"/>
        <v>Edward</v>
      </c>
      <c r="G102" t="s">
        <v>9</v>
      </c>
      <c r="H102" s="22" t="s">
        <v>31</v>
      </c>
      <c r="I102" s="22" t="s">
        <v>31</v>
      </c>
      <c r="J102" t="b">
        <f t="shared" si="17"/>
        <v>1</v>
      </c>
      <c r="K102" t="b">
        <f t="shared" si="17"/>
        <v>1</v>
      </c>
    </row>
    <row r="103" spans="4:11" ht="12.75">
      <c r="D103" t="s">
        <v>10</v>
      </c>
      <c r="E103" s="22" t="str">
        <f t="shared" si="15"/>
        <v>Edward</v>
      </c>
      <c r="F103" s="22" t="str">
        <f t="shared" si="16"/>
        <v>Edward</v>
      </c>
      <c r="G103" t="s">
        <v>10</v>
      </c>
      <c r="H103" s="22" t="s">
        <v>31</v>
      </c>
      <c r="I103" s="22" t="s">
        <v>31</v>
      </c>
      <c r="J103" t="b">
        <f t="shared" si="17"/>
        <v>1</v>
      </c>
      <c r="K103" t="b">
        <f t="shared" si="17"/>
        <v>1</v>
      </c>
    </row>
    <row r="104" spans="4:11" ht="12.75">
      <c r="D104" t="s">
        <v>11</v>
      </c>
      <c r="E104" s="22" t="str">
        <f t="shared" si="15"/>
        <v>Edward</v>
      </c>
      <c r="F104" s="22" t="str">
        <f t="shared" si="16"/>
        <v>Edward</v>
      </c>
      <c r="G104" t="s">
        <v>11</v>
      </c>
      <c r="H104" s="22" t="s">
        <v>31</v>
      </c>
      <c r="I104" s="22" t="s">
        <v>31</v>
      </c>
      <c r="J104" t="b">
        <f t="shared" si="17"/>
        <v>1</v>
      </c>
      <c r="K104" t="b">
        <f t="shared" si="17"/>
        <v>1</v>
      </c>
    </row>
    <row r="106" spans="1:13" ht="12.75" customHeight="1">
      <c r="A106" s="16" t="s">
        <v>1</v>
      </c>
      <c r="B106" s="17" t="s">
        <v>2</v>
      </c>
      <c r="C106" s="17" t="s">
        <v>3</v>
      </c>
      <c r="D106" s="17" t="s">
        <v>4</v>
      </c>
      <c r="E106" s="17" t="s">
        <v>5</v>
      </c>
      <c r="F106" s="15" t="s">
        <v>6</v>
      </c>
      <c r="M106" s="31"/>
    </row>
    <row r="107" spans="1:13" ht="12.75">
      <c r="A107" s="21" t="s">
        <v>0</v>
      </c>
      <c r="B107" s="18" t="s">
        <v>28</v>
      </c>
      <c r="C107" s="18" t="s">
        <v>29</v>
      </c>
      <c r="D107" s="18" t="s">
        <v>47</v>
      </c>
      <c r="E107" s="18" t="s">
        <v>30</v>
      </c>
      <c r="F107" s="5" t="s">
        <v>31</v>
      </c>
      <c r="M107" s="30"/>
    </row>
    <row r="108" spans="1:13" ht="12.75">
      <c r="A108" s="6"/>
      <c r="B108" s="11" t="s">
        <v>32</v>
      </c>
      <c r="C108" s="11" t="s">
        <v>33</v>
      </c>
      <c r="D108" s="11" t="s">
        <v>34</v>
      </c>
      <c r="E108" s="11" t="s">
        <v>35</v>
      </c>
      <c r="F108" s="7" t="s">
        <v>36</v>
      </c>
      <c r="M108" s="30"/>
    </row>
    <row r="110" spans="4:10" ht="12.75">
      <c r="D110" s="1" t="s">
        <v>54</v>
      </c>
      <c r="G110" s="1" t="s">
        <v>55</v>
      </c>
      <c r="J110" s="1" t="s">
        <v>56</v>
      </c>
    </row>
    <row r="111" spans="4:11" ht="12.75">
      <c r="D111" t="s">
        <v>2</v>
      </c>
      <c r="E111" s="22" t="str">
        <f>LOOKUP($D111,$B$106:$F$108)</f>
        <v>Frank</v>
      </c>
      <c r="F111" s="22" t="e">
        <f>LOOKUP($D111,$B$106:$F$106,$B$107:$F$108)</f>
        <v>#N/A</v>
      </c>
      <c r="G111" t="s">
        <v>2</v>
      </c>
      <c r="H111" s="22" t="s">
        <v>32</v>
      </c>
      <c r="I111" s="22" t="e">
        <v>#N/A</v>
      </c>
      <c r="J111" t="b">
        <f aca="true" t="shared" si="18" ref="J111:K115">IF(ISERROR(E111),IF(ISERROR(H111),TRUE,FALSE),IF(ISERROR(H111),FALSE,E111=H111))</f>
        <v>1</v>
      </c>
      <c r="K111" t="b">
        <f t="shared" si="18"/>
        <v>1</v>
      </c>
    </row>
    <row r="112" spans="4:11" ht="12.75">
      <c r="D112" t="s">
        <v>3</v>
      </c>
      <c r="E112" s="22" t="str">
        <f>LOOKUP($D112,$B$106:$F$108)</f>
        <v>George</v>
      </c>
      <c r="F112" s="22" t="e">
        <f>LOOKUP($D112,$B$106:$F$106,$B$107:$F$108)</f>
        <v>#N/A</v>
      </c>
      <c r="G112" t="s">
        <v>3</v>
      </c>
      <c r="H112" s="22" t="s">
        <v>33</v>
      </c>
      <c r="I112" s="22" t="e">
        <v>#N/A</v>
      </c>
      <c r="J112" t="b">
        <f t="shared" si="18"/>
        <v>1</v>
      </c>
      <c r="K112" t="b">
        <f t="shared" si="18"/>
        <v>1</v>
      </c>
    </row>
    <row r="113" spans="4:11" ht="12.75">
      <c r="D113" t="s">
        <v>4</v>
      </c>
      <c r="E113" s="22" t="str">
        <f>LOOKUP($D113,$B$106:$F$108)</f>
        <v>Henry</v>
      </c>
      <c r="F113" s="22" t="e">
        <f>LOOKUP($D113,$B$106:$F$106,$B$107:$F$108)</f>
        <v>#N/A</v>
      </c>
      <c r="G113" t="s">
        <v>4</v>
      </c>
      <c r="H113" s="22" t="s">
        <v>34</v>
      </c>
      <c r="I113" s="22" t="e">
        <v>#N/A</v>
      </c>
      <c r="J113" t="b">
        <f t="shared" si="18"/>
        <v>1</v>
      </c>
      <c r="K113" t="b">
        <f t="shared" si="18"/>
        <v>1</v>
      </c>
    </row>
    <row r="114" spans="4:11" ht="12.75">
      <c r="D114" t="s">
        <v>5</v>
      </c>
      <c r="E114" s="22" t="str">
        <f>LOOKUP($D114,$B$106:$F$108)</f>
        <v>Ira</v>
      </c>
      <c r="F114" s="22" t="e">
        <f>LOOKUP($D114,$B$106:$F$106,$B$107:$F$108)</f>
        <v>#N/A</v>
      </c>
      <c r="G114" t="s">
        <v>5</v>
      </c>
      <c r="H114" s="22" t="s">
        <v>35</v>
      </c>
      <c r="I114" s="22" t="e">
        <v>#N/A</v>
      </c>
      <c r="J114" t="b">
        <f t="shared" si="18"/>
        <v>1</v>
      </c>
      <c r="K114" t="b">
        <f t="shared" si="18"/>
        <v>1</v>
      </c>
    </row>
    <row r="115" spans="4:11" ht="12.75">
      <c r="D115" t="s">
        <v>6</v>
      </c>
      <c r="E115" s="22" t="str">
        <f>LOOKUP($D115,$B$106:$F$108)</f>
        <v>Jamie</v>
      </c>
      <c r="F115" s="22" t="e">
        <f>LOOKUP($D115,$B$106:$F$106,$B$107:$F$108)</f>
        <v>#N/A</v>
      </c>
      <c r="G115" t="s">
        <v>6</v>
      </c>
      <c r="H115" s="22" t="s">
        <v>36</v>
      </c>
      <c r="I115" s="22" t="e">
        <v>#N/A</v>
      </c>
      <c r="J115" t="b">
        <f t="shared" si="18"/>
        <v>1</v>
      </c>
      <c r="K115" t="b">
        <f t="shared" si="18"/>
        <v>1</v>
      </c>
    </row>
    <row r="117" spans="1:6" ht="12.75">
      <c r="A117" s="2" t="s">
        <v>1</v>
      </c>
      <c r="B117" s="8" t="s">
        <v>2</v>
      </c>
      <c r="C117" s="8" t="s">
        <v>3</v>
      </c>
      <c r="D117" s="8" t="s">
        <v>4</v>
      </c>
      <c r="E117" s="8" t="s">
        <v>5</v>
      </c>
      <c r="F117" s="9" t="s">
        <v>6</v>
      </c>
    </row>
    <row r="118" spans="1:6" ht="12.75">
      <c r="A118" s="6"/>
      <c r="B118" s="11" t="s">
        <v>7</v>
      </c>
      <c r="C118" s="11" t="s">
        <v>8</v>
      </c>
      <c r="D118" s="11" t="s">
        <v>9</v>
      </c>
      <c r="E118" s="11" t="s">
        <v>10</v>
      </c>
      <c r="F118" s="7" t="s">
        <v>11</v>
      </c>
    </row>
    <row r="119" spans="1:6" ht="12.75">
      <c r="A119" s="10" t="s">
        <v>0</v>
      </c>
      <c r="B119" s="11" t="s">
        <v>28</v>
      </c>
      <c r="C119" s="11" t="s">
        <v>29</v>
      </c>
      <c r="D119" s="11" t="s">
        <v>47</v>
      </c>
      <c r="E119" s="11" t="s">
        <v>30</v>
      </c>
      <c r="F119" s="7" t="s">
        <v>31</v>
      </c>
    </row>
    <row r="121" spans="4:10" ht="12.75">
      <c r="D121" s="1" t="s">
        <v>54</v>
      </c>
      <c r="G121" s="1" t="s">
        <v>55</v>
      </c>
      <c r="J121" s="1" t="s">
        <v>56</v>
      </c>
    </row>
    <row r="122" spans="4:11" ht="12.75">
      <c r="D122" t="s">
        <v>2</v>
      </c>
      <c r="E122" s="22" t="str">
        <f>LOOKUP($D122,$B$117:$F$119)</f>
        <v>Andy</v>
      </c>
      <c r="F122" s="22" t="str">
        <f>LOOKUP($D122,$B$117:$F$118,$B$119:$F$119)</f>
        <v>Andy</v>
      </c>
      <c r="G122" t="s">
        <v>2</v>
      </c>
      <c r="H122" s="22" t="s">
        <v>28</v>
      </c>
      <c r="I122" s="22" t="s">
        <v>28</v>
      </c>
      <c r="J122" t="b">
        <f>IF(ISERROR(E122),IF(ISERROR(H122),TRUE,FALSE),IF(ISERROR(H122),FALSE,E122=H122))</f>
        <v>1</v>
      </c>
      <c r="K122" t="b">
        <f>IF(ISERROR(F122),IF(ISERROR(I122),TRUE,FALSE),IF(ISERROR(I122),FALSE,F122=I122))</f>
        <v>1</v>
      </c>
    </row>
    <row r="123" spans="4:11" ht="12.75">
      <c r="D123" t="s">
        <v>3</v>
      </c>
      <c r="E123" s="22" t="str">
        <f aca="true" t="shared" si="19" ref="E123:E131">LOOKUP($D123,$B$117:$F$119)</f>
        <v>Bruce</v>
      </c>
      <c r="F123" s="22" t="str">
        <f aca="true" t="shared" si="20" ref="F123:F131">LOOKUP($D123,$B$117:$F$118,$B$119:$F$119)</f>
        <v>Bruce</v>
      </c>
      <c r="G123" t="s">
        <v>3</v>
      </c>
      <c r="H123" s="22" t="s">
        <v>29</v>
      </c>
      <c r="I123" s="22" t="s">
        <v>29</v>
      </c>
      <c r="J123" t="b">
        <f aca="true" t="shared" si="21" ref="J123:J131">IF(ISERROR(E123),IF(ISERROR(H123),TRUE,FALSE),IF(ISERROR(H123),FALSE,E123=H123))</f>
        <v>1</v>
      </c>
      <c r="K123" t="b">
        <f aca="true" t="shared" si="22" ref="K123:K131">IF(ISERROR(F123),IF(ISERROR(I123),TRUE,FALSE),IF(ISERROR(I123),FALSE,F123=I123))</f>
        <v>1</v>
      </c>
    </row>
    <row r="124" spans="4:11" ht="12.75">
      <c r="D124" t="s">
        <v>4</v>
      </c>
      <c r="E124" s="22" t="str">
        <f t="shared" si="19"/>
        <v>Charlie</v>
      </c>
      <c r="F124" s="22" t="str">
        <f t="shared" si="20"/>
        <v>Charlie</v>
      </c>
      <c r="G124" t="s">
        <v>4</v>
      </c>
      <c r="H124" s="22" t="s">
        <v>47</v>
      </c>
      <c r="I124" s="22" t="s">
        <v>47</v>
      </c>
      <c r="J124" t="b">
        <f t="shared" si="21"/>
        <v>1</v>
      </c>
      <c r="K124" t="b">
        <f t="shared" si="22"/>
        <v>1</v>
      </c>
    </row>
    <row r="125" spans="4:11" ht="12.75">
      <c r="D125" t="s">
        <v>5</v>
      </c>
      <c r="E125" s="22" t="str">
        <f t="shared" si="19"/>
        <v>David</v>
      </c>
      <c r="F125" s="22" t="str">
        <f t="shared" si="20"/>
        <v>David</v>
      </c>
      <c r="G125" t="s">
        <v>5</v>
      </c>
      <c r="H125" s="22" t="s">
        <v>30</v>
      </c>
      <c r="I125" s="22" t="s">
        <v>30</v>
      </c>
      <c r="J125" t="b">
        <f t="shared" si="21"/>
        <v>1</v>
      </c>
      <c r="K125" t="b">
        <f t="shared" si="22"/>
        <v>1</v>
      </c>
    </row>
    <row r="126" spans="4:11" ht="12.75">
      <c r="D126" t="s">
        <v>6</v>
      </c>
      <c r="E126" s="22" t="str">
        <f t="shared" si="19"/>
        <v>Edward</v>
      </c>
      <c r="F126" s="22" t="str">
        <f t="shared" si="20"/>
        <v>Edward</v>
      </c>
      <c r="G126" t="s">
        <v>6</v>
      </c>
      <c r="H126" s="22" t="s">
        <v>31</v>
      </c>
      <c r="I126" s="22" t="s">
        <v>31</v>
      </c>
      <c r="J126" t="b">
        <f t="shared" si="21"/>
        <v>1</v>
      </c>
      <c r="K126" t="b">
        <f t="shared" si="22"/>
        <v>1</v>
      </c>
    </row>
    <row r="127" spans="4:11" ht="12.75">
      <c r="D127" t="s">
        <v>7</v>
      </c>
      <c r="E127" s="22" t="str">
        <f t="shared" si="19"/>
        <v>Edward</v>
      </c>
      <c r="F127" s="22" t="str">
        <f t="shared" si="20"/>
        <v>Edward</v>
      </c>
      <c r="G127" t="s">
        <v>7</v>
      </c>
      <c r="H127" s="22" t="s">
        <v>31</v>
      </c>
      <c r="I127" s="22" t="s">
        <v>31</v>
      </c>
      <c r="J127" t="b">
        <f t="shared" si="21"/>
        <v>1</v>
      </c>
      <c r="K127" t="b">
        <f t="shared" si="22"/>
        <v>1</v>
      </c>
    </row>
    <row r="128" spans="4:11" ht="12.75">
      <c r="D128" t="s">
        <v>8</v>
      </c>
      <c r="E128" s="22" t="str">
        <f t="shared" si="19"/>
        <v>Edward</v>
      </c>
      <c r="F128" s="22" t="str">
        <f t="shared" si="20"/>
        <v>Edward</v>
      </c>
      <c r="G128" t="s">
        <v>8</v>
      </c>
      <c r="H128" s="22" t="s">
        <v>31</v>
      </c>
      <c r="I128" s="22" t="s">
        <v>31</v>
      </c>
      <c r="J128" t="b">
        <f t="shared" si="21"/>
        <v>1</v>
      </c>
      <c r="K128" t="b">
        <f t="shared" si="22"/>
        <v>1</v>
      </c>
    </row>
    <row r="129" spans="4:11" ht="12.75">
      <c r="D129" t="s">
        <v>9</v>
      </c>
      <c r="E129" s="22" t="str">
        <f t="shared" si="19"/>
        <v>Edward</v>
      </c>
      <c r="F129" s="22" t="str">
        <f t="shared" si="20"/>
        <v>Edward</v>
      </c>
      <c r="G129" t="s">
        <v>9</v>
      </c>
      <c r="H129" s="22" t="s">
        <v>31</v>
      </c>
      <c r="I129" s="22" t="s">
        <v>31</v>
      </c>
      <c r="J129" t="b">
        <f t="shared" si="21"/>
        <v>1</v>
      </c>
      <c r="K129" t="b">
        <f t="shared" si="22"/>
        <v>1</v>
      </c>
    </row>
    <row r="130" spans="4:11" ht="12.75">
      <c r="D130" t="s">
        <v>10</v>
      </c>
      <c r="E130" s="22" t="str">
        <f t="shared" si="19"/>
        <v>Edward</v>
      </c>
      <c r="F130" s="22" t="str">
        <f t="shared" si="20"/>
        <v>Edward</v>
      </c>
      <c r="G130" t="s">
        <v>10</v>
      </c>
      <c r="H130" s="22" t="s">
        <v>31</v>
      </c>
      <c r="I130" s="22" t="s">
        <v>31</v>
      </c>
      <c r="J130" t="b">
        <f t="shared" si="21"/>
        <v>1</v>
      </c>
      <c r="K130" t="b">
        <f t="shared" si="22"/>
        <v>1</v>
      </c>
    </row>
    <row r="131" spans="4:11" ht="12.75">
      <c r="D131" t="s">
        <v>11</v>
      </c>
      <c r="E131" s="22" t="str">
        <f t="shared" si="19"/>
        <v>Edward</v>
      </c>
      <c r="F131" s="22" t="str">
        <f t="shared" si="20"/>
        <v>Edward</v>
      </c>
      <c r="G131" t="s">
        <v>11</v>
      </c>
      <c r="H131" s="22" t="s">
        <v>31</v>
      </c>
      <c r="I131" s="22" t="s">
        <v>31</v>
      </c>
      <c r="J131" t="b">
        <f t="shared" si="21"/>
        <v>1</v>
      </c>
      <c r="K131" t="b">
        <f t="shared" si="22"/>
        <v>1</v>
      </c>
    </row>
    <row r="133" ht="12.75">
      <c r="A133" s="1" t="s">
        <v>62</v>
      </c>
    </row>
    <row r="134" spans="1:10" ht="12.75">
      <c r="A134" s="2" t="s">
        <v>1</v>
      </c>
      <c r="B134" s="3"/>
      <c r="C134" s="3" t="s">
        <v>0</v>
      </c>
      <c r="D134" s="1" t="s">
        <v>54</v>
      </c>
      <c r="G134" s="1" t="s">
        <v>55</v>
      </c>
      <c r="J134" s="1" t="s">
        <v>56</v>
      </c>
    </row>
    <row r="135" spans="1:11" ht="12.75">
      <c r="A135" s="4" t="s">
        <v>2</v>
      </c>
      <c r="B135" s="5" t="s">
        <v>5</v>
      </c>
      <c r="C135" s="5" t="s">
        <v>28</v>
      </c>
      <c r="D135" t="s">
        <v>2</v>
      </c>
      <c r="E135" s="22" t="str">
        <f aca="true" t="shared" si="23" ref="E135:E140">LOOKUP($D135,$A$135:$C$137)</f>
        <v>Andy</v>
      </c>
      <c r="F135" s="22" t="str">
        <f aca="true" t="shared" si="24" ref="F135:F140">LOOKUP($D135,$A$135:$B$137,$C$135:$C$137)</f>
        <v>Andy</v>
      </c>
      <c r="G135" t="s">
        <v>2</v>
      </c>
      <c r="H135" s="22" t="s">
        <v>28</v>
      </c>
      <c r="I135" s="22" t="s">
        <v>28</v>
      </c>
      <c r="J135" t="b">
        <f aca="true" t="shared" si="25" ref="J135:K140">IF(ISERROR(E135),IF(ISERROR(H135),TRUE,FALSE),IF(ISERROR(H135),FALSE,E135=H135))</f>
        <v>1</v>
      </c>
      <c r="K135" t="b">
        <f t="shared" si="25"/>
        <v>1</v>
      </c>
    </row>
    <row r="136" spans="1:11" ht="12.75">
      <c r="A136" s="4" t="s">
        <v>3</v>
      </c>
      <c r="B136" s="5" t="s">
        <v>6</v>
      </c>
      <c r="C136" s="5" t="s">
        <v>29</v>
      </c>
      <c r="D136" t="s">
        <v>3</v>
      </c>
      <c r="E136" s="22" t="str">
        <f t="shared" si="23"/>
        <v>Bruce</v>
      </c>
      <c r="F136" s="22" t="str">
        <f t="shared" si="24"/>
        <v>Bruce</v>
      </c>
      <c r="G136" t="s">
        <v>3</v>
      </c>
      <c r="H136" s="22" t="s">
        <v>29</v>
      </c>
      <c r="I136" s="22" t="s">
        <v>29</v>
      </c>
      <c r="J136" t="b">
        <f t="shared" si="25"/>
        <v>1</v>
      </c>
      <c r="K136" t="b">
        <f t="shared" si="25"/>
        <v>1</v>
      </c>
    </row>
    <row r="137" spans="1:11" ht="12.75">
      <c r="A137" s="6" t="s">
        <v>4</v>
      </c>
      <c r="B137" s="7" t="s">
        <v>7</v>
      </c>
      <c r="C137" s="7" t="s">
        <v>47</v>
      </c>
      <c r="D137" t="s">
        <v>4</v>
      </c>
      <c r="E137" s="22" t="str">
        <f t="shared" si="23"/>
        <v>Charlie</v>
      </c>
      <c r="F137" s="22" t="str">
        <f t="shared" si="24"/>
        <v>Charlie</v>
      </c>
      <c r="G137" t="s">
        <v>4</v>
      </c>
      <c r="H137" s="22" t="s">
        <v>47</v>
      </c>
      <c r="I137" s="22" t="s">
        <v>47</v>
      </c>
      <c r="J137" t="b">
        <f t="shared" si="25"/>
        <v>1</v>
      </c>
      <c r="K137" t="b">
        <f t="shared" si="25"/>
        <v>1</v>
      </c>
    </row>
    <row r="138" spans="4:11" ht="12.75">
      <c r="D138" t="s">
        <v>5</v>
      </c>
      <c r="E138" s="22" t="str">
        <f t="shared" si="23"/>
        <v>Charlie</v>
      </c>
      <c r="F138" s="22" t="str">
        <f t="shared" si="24"/>
        <v>Charlie</v>
      </c>
      <c r="G138" t="s">
        <v>5</v>
      </c>
      <c r="H138" s="22" t="s">
        <v>47</v>
      </c>
      <c r="I138" s="22" t="s">
        <v>47</v>
      </c>
      <c r="J138" t="b">
        <f t="shared" si="25"/>
        <v>1</v>
      </c>
      <c r="K138" t="b">
        <f t="shared" si="25"/>
        <v>1</v>
      </c>
    </row>
    <row r="139" spans="4:11" ht="12.75">
      <c r="D139" t="s">
        <v>6</v>
      </c>
      <c r="E139" s="22" t="str">
        <f t="shared" si="23"/>
        <v>Charlie</v>
      </c>
      <c r="F139" s="22" t="str">
        <f t="shared" si="24"/>
        <v>Charlie</v>
      </c>
      <c r="G139" t="s">
        <v>6</v>
      </c>
      <c r="H139" s="22" t="s">
        <v>47</v>
      </c>
      <c r="I139" s="22" t="s">
        <v>47</v>
      </c>
      <c r="J139" t="b">
        <f t="shared" si="25"/>
        <v>1</v>
      </c>
      <c r="K139" t="b">
        <f t="shared" si="25"/>
        <v>1</v>
      </c>
    </row>
    <row r="140" spans="4:11" ht="12.75">
      <c r="D140" t="s">
        <v>7</v>
      </c>
      <c r="E140" s="22" t="str">
        <f t="shared" si="23"/>
        <v>Charlie</v>
      </c>
      <c r="F140" s="22" t="str">
        <f t="shared" si="24"/>
        <v>Charlie</v>
      </c>
      <c r="G140" t="s">
        <v>7</v>
      </c>
      <c r="H140" s="22" t="s">
        <v>47</v>
      </c>
      <c r="I140" s="22" t="s">
        <v>47</v>
      </c>
      <c r="J140" t="b">
        <f t="shared" si="25"/>
        <v>1</v>
      </c>
      <c r="K140" t="b">
        <f t="shared" si="25"/>
        <v>1</v>
      </c>
    </row>
    <row r="142" spans="1:11" ht="12.75">
      <c r="A142" s="2" t="s">
        <v>1</v>
      </c>
      <c r="B142" s="28" t="s">
        <v>2</v>
      </c>
      <c r="C142" s="28" t="s">
        <v>3</v>
      </c>
      <c r="D142" s="25" t="s">
        <v>4</v>
      </c>
      <c r="E142" s="1" t="s">
        <v>54</v>
      </c>
      <c r="H142" s="1" t="s">
        <v>55</v>
      </c>
      <c r="K142" s="1" t="s">
        <v>56</v>
      </c>
    </row>
    <row r="143" spans="1:12" ht="12.75">
      <c r="A143" s="26"/>
      <c r="B143" s="29" t="s">
        <v>5</v>
      </c>
      <c r="C143" s="29" t="s">
        <v>6</v>
      </c>
      <c r="D143" s="27" t="s">
        <v>7</v>
      </c>
      <c r="E143" t="s">
        <v>2</v>
      </c>
      <c r="F143" s="22" t="str">
        <f aca="true" t="shared" si="26" ref="F143:F148">LOOKUP($E143,$B$142:$D$144)</f>
        <v>C</v>
      </c>
      <c r="G143" s="22" t="str">
        <f aca="true" t="shared" si="27" ref="G143:G148">LOOKUP($E143,$B$142:$D$143,$B$144:$D$144)</f>
        <v>Andy</v>
      </c>
      <c r="H143" t="s">
        <v>2</v>
      </c>
      <c r="I143" s="22" t="s">
        <v>4</v>
      </c>
      <c r="J143" s="22" t="s">
        <v>28</v>
      </c>
      <c r="K143" t="b">
        <f aca="true" t="shared" si="28" ref="K143:L148">IF(ISERROR(F143),IF(ISERROR(I143),TRUE,FALSE),IF(ISERROR(I143),FALSE,F143=I143))</f>
        <v>1</v>
      </c>
      <c r="L143" t="b">
        <f t="shared" si="28"/>
        <v>1</v>
      </c>
    </row>
    <row r="144" spans="1:12" ht="12.75">
      <c r="A144" s="10" t="s">
        <v>0</v>
      </c>
      <c r="B144" s="29" t="s">
        <v>28</v>
      </c>
      <c r="C144" s="29" t="s">
        <v>29</v>
      </c>
      <c r="D144" s="27" t="s">
        <v>47</v>
      </c>
      <c r="E144" t="s">
        <v>3</v>
      </c>
      <c r="F144" s="22" t="str">
        <f t="shared" si="26"/>
        <v>C</v>
      </c>
      <c r="G144" s="22" t="str">
        <f t="shared" si="27"/>
        <v>Bruce</v>
      </c>
      <c r="H144" t="s">
        <v>3</v>
      </c>
      <c r="I144" s="22" t="s">
        <v>4</v>
      </c>
      <c r="J144" s="22" t="s">
        <v>29</v>
      </c>
      <c r="K144" t="b">
        <f t="shared" si="28"/>
        <v>1</v>
      </c>
      <c r="L144" t="b">
        <f t="shared" si="28"/>
        <v>1</v>
      </c>
    </row>
    <row r="145" spans="5:12" ht="12.75">
      <c r="E145" t="s">
        <v>4</v>
      </c>
      <c r="F145" s="22" t="str">
        <f t="shared" si="26"/>
        <v>C</v>
      </c>
      <c r="G145" s="22" t="str">
        <f t="shared" si="27"/>
        <v>Charlie</v>
      </c>
      <c r="H145" t="s">
        <v>4</v>
      </c>
      <c r="I145" s="22" t="s">
        <v>4</v>
      </c>
      <c r="J145" s="22" t="s">
        <v>47</v>
      </c>
      <c r="K145" t="b">
        <f t="shared" si="28"/>
        <v>1</v>
      </c>
      <c r="L145" t="b">
        <f t="shared" si="28"/>
        <v>1</v>
      </c>
    </row>
    <row r="146" spans="5:12" ht="12.75">
      <c r="E146" t="s">
        <v>5</v>
      </c>
      <c r="F146" s="22" t="str">
        <f t="shared" si="26"/>
        <v>F</v>
      </c>
      <c r="G146" s="22" t="str">
        <f t="shared" si="27"/>
        <v>Charlie</v>
      </c>
      <c r="H146" t="s">
        <v>5</v>
      </c>
      <c r="I146" s="22" t="s">
        <v>7</v>
      </c>
      <c r="J146" s="22" t="s">
        <v>47</v>
      </c>
      <c r="K146" t="b">
        <f t="shared" si="28"/>
        <v>1</v>
      </c>
      <c r="L146" t="b">
        <f t="shared" si="28"/>
        <v>1</v>
      </c>
    </row>
    <row r="147" spans="5:12" ht="12.75">
      <c r="E147" t="s">
        <v>6</v>
      </c>
      <c r="F147" s="22" t="str">
        <f t="shared" si="26"/>
        <v>Charlie</v>
      </c>
      <c r="G147" s="22" t="str">
        <f t="shared" si="27"/>
        <v>Charlie</v>
      </c>
      <c r="H147" t="s">
        <v>6</v>
      </c>
      <c r="I147" s="22" t="s">
        <v>47</v>
      </c>
      <c r="J147" s="22" t="s">
        <v>47</v>
      </c>
      <c r="K147" t="b">
        <f t="shared" si="28"/>
        <v>1</v>
      </c>
      <c r="L147" t="b">
        <f t="shared" si="28"/>
        <v>1</v>
      </c>
    </row>
    <row r="148" spans="5:12" ht="12.75">
      <c r="E148" t="s">
        <v>7</v>
      </c>
      <c r="F148" s="22" t="str">
        <f t="shared" si="26"/>
        <v>Charlie</v>
      </c>
      <c r="G148" s="22" t="str">
        <f t="shared" si="27"/>
        <v>Charlie</v>
      </c>
      <c r="H148" t="s">
        <v>7</v>
      </c>
      <c r="I148" s="22" t="s">
        <v>47</v>
      </c>
      <c r="J148" s="22" t="s">
        <v>47</v>
      </c>
      <c r="K148" t="b">
        <f t="shared" si="28"/>
        <v>1</v>
      </c>
      <c r="L148" t="b">
        <f t="shared" si="28"/>
        <v>1</v>
      </c>
    </row>
    <row r="150" ht="12.75">
      <c r="A150" s="1" t="s">
        <v>83</v>
      </c>
    </row>
    <row r="151" spans="1:17" ht="12.75">
      <c r="A151" s="12" t="s">
        <v>1</v>
      </c>
      <c r="B151" s="12" t="s">
        <v>0</v>
      </c>
      <c r="D151" s="1" t="s">
        <v>54</v>
      </c>
      <c r="F151" s="1" t="s">
        <v>55</v>
      </c>
      <c r="H151" s="1" t="s">
        <v>56</v>
      </c>
      <c r="J151" s="2" t="s">
        <v>1</v>
      </c>
      <c r="K151" s="12" t="s">
        <v>0</v>
      </c>
      <c r="M151" s="1" t="s">
        <v>54</v>
      </c>
      <c r="O151" s="1" t="s">
        <v>55</v>
      </c>
      <c r="Q151" s="1" t="s">
        <v>56</v>
      </c>
    </row>
    <row r="152" spans="1:17" ht="12.75">
      <c r="A152" s="13" t="s">
        <v>2</v>
      </c>
      <c r="B152" s="13" t="s">
        <v>28</v>
      </c>
      <c r="D152" t="s">
        <v>2</v>
      </c>
      <c r="E152" s="22" t="str">
        <f>LOOKUP($D152,$A$152:$A$156,$B$152:$B$154)</f>
        <v>Andy</v>
      </c>
      <c r="F152" t="s">
        <v>2</v>
      </c>
      <c r="G152" s="22" t="s">
        <v>28</v>
      </c>
      <c r="H152" t="b">
        <f>IF(ISERROR(E152),IF(ISERROR(G152),TRUE,FALSE),IF(ISERROR(G152),FALSE,E152=G152))</f>
        <v>1</v>
      </c>
      <c r="J152" s="4" t="s">
        <v>2</v>
      </c>
      <c r="K152" s="13" t="s">
        <v>28</v>
      </c>
      <c r="M152" t="s">
        <v>2</v>
      </c>
      <c r="N152" s="22" t="str">
        <f>LOOKUP($M152,$J$152:$J$156,$K$152:$K$155)</f>
        <v>Andy</v>
      </c>
      <c r="O152" t="s">
        <v>2</v>
      </c>
      <c r="P152" s="22" t="s">
        <v>28</v>
      </c>
      <c r="Q152" t="b">
        <f>IF(ISERROR(N152),IF(ISERROR(P152),TRUE,FALSE),IF(ISERROR(P152),FALSE,N152=P152))</f>
        <v>1</v>
      </c>
    </row>
    <row r="153" spans="1:17" ht="12.75">
      <c r="A153" s="13" t="s">
        <v>3</v>
      </c>
      <c r="B153" s="13" t="s">
        <v>29</v>
      </c>
      <c r="D153" t="s">
        <v>3</v>
      </c>
      <c r="E153" s="22" t="str">
        <f>LOOKUP($D153,$A$152:$A$156,$B$152:$B$154)</f>
        <v>Bruce</v>
      </c>
      <c r="F153" t="s">
        <v>3</v>
      </c>
      <c r="G153" s="22" t="s">
        <v>29</v>
      </c>
      <c r="H153" t="b">
        <f>IF(ISERROR(E153),IF(ISERROR(G153),TRUE,FALSE),IF(ISERROR(G153),FALSE,E153=G153))</f>
        <v>1</v>
      </c>
      <c r="J153" s="4" t="s">
        <v>3</v>
      </c>
      <c r="K153" s="13" t="s">
        <v>29</v>
      </c>
      <c r="M153" t="s">
        <v>3</v>
      </c>
      <c r="N153" s="22" t="str">
        <f>LOOKUP($M153,$J$152:$J$156,$K$152:$K$155)</f>
        <v>Bruce</v>
      </c>
      <c r="O153" t="s">
        <v>3</v>
      </c>
      <c r="P153" s="22" t="s">
        <v>29</v>
      </c>
      <c r="Q153" t="b">
        <f>IF(ISERROR(N153),IF(ISERROR(P153),TRUE,FALSE),IF(ISERROR(P153),FALSE,N153=P153))</f>
        <v>1</v>
      </c>
    </row>
    <row r="154" spans="1:17" ht="12.75">
      <c r="A154" s="13" t="s">
        <v>4</v>
      </c>
      <c r="B154" s="14" t="s">
        <v>47</v>
      </c>
      <c r="D154" t="s">
        <v>4</v>
      </c>
      <c r="E154" s="22" t="str">
        <f>LOOKUP($D154,$A$152:$A$156,$B$152:$B$154)</f>
        <v>Charlie</v>
      </c>
      <c r="F154" t="s">
        <v>4</v>
      </c>
      <c r="G154" s="22" t="s">
        <v>47</v>
      </c>
      <c r="H154" t="b">
        <f>IF(ISERROR(E154),IF(ISERROR(G154),TRUE,FALSE),IF(ISERROR(G154),FALSE,E154=G154))</f>
        <v>1</v>
      </c>
      <c r="J154" s="4" t="s">
        <v>4</v>
      </c>
      <c r="K154" s="13" t="s">
        <v>47</v>
      </c>
      <c r="M154" t="s">
        <v>4</v>
      </c>
      <c r="N154" s="22" t="str">
        <f>LOOKUP($M154,$J$152:$J$156,$K$152:$K$155)</f>
        <v>Charlie</v>
      </c>
      <c r="O154" t="s">
        <v>4</v>
      </c>
      <c r="P154" s="22" t="s">
        <v>47</v>
      </c>
      <c r="Q154" t="b">
        <f>IF(ISERROR(N154),IF(ISERROR(P154),TRUE,FALSE),IF(ISERROR(P154),FALSE,N154=P154))</f>
        <v>1</v>
      </c>
    </row>
    <row r="155" spans="1:17" ht="12.75">
      <c r="A155" s="13" t="s">
        <v>5</v>
      </c>
      <c r="B155" s="33" t="s">
        <v>84</v>
      </c>
      <c r="D155" t="s">
        <v>5</v>
      </c>
      <c r="E155" s="22" t="str">
        <f>LOOKUP($D155,$A$152:$A$156,$B$152:$B$154)</f>
        <v>OUT OF BOUND</v>
      </c>
      <c r="F155" t="s">
        <v>5</v>
      </c>
      <c r="G155" s="22" t="s">
        <v>84</v>
      </c>
      <c r="H155" t="b">
        <f>IF(ISERROR(E155),IF(ISERROR(G155),TRUE,FALSE),IF(ISERROR(G155),FALSE,E155=G155))</f>
        <v>1</v>
      </c>
      <c r="J155" s="4" t="s">
        <v>5</v>
      </c>
      <c r="K155" s="14" t="s">
        <v>30</v>
      </c>
      <c r="M155" t="s">
        <v>5</v>
      </c>
      <c r="N155" s="22" t="str">
        <f>LOOKUP($M155,$J$152:$J$156,$K$152:$K$155)</f>
        <v>David</v>
      </c>
      <c r="O155" t="s">
        <v>5</v>
      </c>
      <c r="P155" s="22" t="s">
        <v>30</v>
      </c>
      <c r="Q155" t="b">
        <f>IF(ISERROR(N155),IF(ISERROR(P155),TRUE,FALSE),IF(ISERROR(P155),FALSE,N155=P155))</f>
        <v>1</v>
      </c>
    </row>
    <row r="156" spans="1:17" ht="12.75">
      <c r="A156" s="14" t="s">
        <v>6</v>
      </c>
      <c r="B156" s="33" t="s">
        <v>84</v>
      </c>
      <c r="D156" t="s">
        <v>6</v>
      </c>
      <c r="E156" s="22" t="str">
        <f>LOOKUP($D156,$A$152:$A$156,$B$152:$B$154)</f>
        <v>OUT OF BOUND</v>
      </c>
      <c r="F156" t="s">
        <v>6</v>
      </c>
      <c r="G156" s="22" t="s">
        <v>84</v>
      </c>
      <c r="H156" t="b">
        <f>IF(ISERROR(E156),IF(ISERROR(G156),TRUE,FALSE),IF(ISERROR(G156),FALSE,E156=G156))</f>
        <v>1</v>
      </c>
      <c r="J156" s="14" t="s">
        <v>6</v>
      </c>
      <c r="K156" s="33" t="s">
        <v>84</v>
      </c>
      <c r="M156" t="s">
        <v>6</v>
      </c>
      <c r="N156" s="22" t="str">
        <f>LOOKUP($M156,$J$152:$J$156,$K$152:$K$155)</f>
        <v>OUT OF BOUND</v>
      </c>
      <c r="O156" t="s">
        <v>6</v>
      </c>
      <c r="P156" s="22" t="s">
        <v>84</v>
      </c>
      <c r="Q156" t="b">
        <f>IF(ISERROR(N156),IF(ISERROR(P156),TRUE,FALSE),IF(ISERROR(P156),FALSE,N156=P156))</f>
        <v>1</v>
      </c>
    </row>
    <row r="158" spans="1:17" ht="12.75">
      <c r="A158" s="2" t="s">
        <v>1</v>
      </c>
      <c r="B158" s="12" t="s">
        <v>0</v>
      </c>
      <c r="D158" s="1" t="s">
        <v>54</v>
      </c>
      <c r="F158" s="1" t="s">
        <v>55</v>
      </c>
      <c r="H158" s="1" t="s">
        <v>56</v>
      </c>
      <c r="J158" s="2" t="s">
        <v>1</v>
      </c>
      <c r="K158" s="12" t="s">
        <v>0</v>
      </c>
      <c r="M158" s="1" t="s">
        <v>54</v>
      </c>
      <c r="O158" s="1" t="s">
        <v>55</v>
      </c>
      <c r="Q158" s="1" t="s">
        <v>56</v>
      </c>
    </row>
    <row r="159" spans="1:17" ht="12.75">
      <c r="A159" s="4" t="s">
        <v>2</v>
      </c>
      <c r="B159" s="13" t="s">
        <v>28</v>
      </c>
      <c r="D159" t="s">
        <v>2</v>
      </c>
      <c r="E159" s="22" t="str">
        <f>LOOKUP($D159,$A$159:$A$161,$B$159:$B$163)</f>
        <v>Andy</v>
      </c>
      <c r="F159" t="s">
        <v>2</v>
      </c>
      <c r="G159" s="22" t="s">
        <v>28</v>
      </c>
      <c r="H159" t="b">
        <f>IF(ISERROR(E159),IF(ISERROR(G159),TRUE,FALSE),IF(ISERROR(G159),FALSE,E159=G159))</f>
        <v>1</v>
      </c>
      <c r="J159" s="4" t="s">
        <v>2</v>
      </c>
      <c r="K159" s="13" t="s">
        <v>28</v>
      </c>
      <c r="M159" t="s">
        <v>2</v>
      </c>
      <c r="N159" s="22" t="str">
        <f>LOOKUP($M159,$J$159:$J$162,$K$159:$K$163)</f>
        <v>Andy</v>
      </c>
      <c r="O159" t="s">
        <v>2</v>
      </c>
      <c r="P159" s="22" t="s">
        <v>28</v>
      </c>
      <c r="Q159" t="b">
        <f>IF(ISERROR(N159),IF(ISERROR(P159),TRUE,FALSE),IF(ISERROR(P159),FALSE,N159=P159))</f>
        <v>1</v>
      </c>
    </row>
    <row r="160" spans="1:17" ht="12.75">
      <c r="A160" s="4" t="s">
        <v>3</v>
      </c>
      <c r="B160" s="13" t="s">
        <v>29</v>
      </c>
      <c r="D160" t="s">
        <v>3</v>
      </c>
      <c r="E160" s="22" t="str">
        <f>LOOKUP($D160,$A$159:$A$161,$B$159:$B$163)</f>
        <v>Bruce</v>
      </c>
      <c r="F160" t="s">
        <v>3</v>
      </c>
      <c r="G160" s="22" t="s">
        <v>29</v>
      </c>
      <c r="H160" t="b">
        <f>IF(ISERROR(E160),IF(ISERROR(G160),TRUE,FALSE),IF(ISERROR(G160),FALSE,E160=G160))</f>
        <v>1</v>
      </c>
      <c r="J160" s="4" t="s">
        <v>3</v>
      </c>
      <c r="K160" s="13" t="s">
        <v>29</v>
      </c>
      <c r="M160" t="s">
        <v>3</v>
      </c>
      <c r="N160" s="22" t="str">
        <f>LOOKUP($M160,$J$159:$J$162,$K$159:$K$163)</f>
        <v>Bruce</v>
      </c>
      <c r="O160" t="s">
        <v>3</v>
      </c>
      <c r="P160" s="22" t="s">
        <v>29</v>
      </c>
      <c r="Q160" t="b">
        <f>IF(ISERROR(N160),IF(ISERROR(P160),TRUE,FALSE),IF(ISERROR(P160),FALSE,N160=P160))</f>
        <v>1</v>
      </c>
    </row>
    <row r="161" spans="1:17" ht="12.75">
      <c r="A161" s="6" t="s">
        <v>4</v>
      </c>
      <c r="B161" s="13" t="s">
        <v>47</v>
      </c>
      <c r="D161" t="s">
        <v>4</v>
      </c>
      <c r="E161" s="22" t="str">
        <f>LOOKUP($D161,$A$159:$A$161,$B$159:$B$163)</f>
        <v>Charlie</v>
      </c>
      <c r="F161" t="s">
        <v>4</v>
      </c>
      <c r="G161" s="22" t="s">
        <v>47</v>
      </c>
      <c r="H161" t="b">
        <f>IF(ISERROR(E161),IF(ISERROR(G161),TRUE,FALSE),IF(ISERROR(G161),FALSE,E161=G161))</f>
        <v>1</v>
      </c>
      <c r="J161" s="4" t="s">
        <v>4</v>
      </c>
      <c r="K161" s="13" t="s">
        <v>47</v>
      </c>
      <c r="M161" t="s">
        <v>4</v>
      </c>
      <c r="N161" s="22" t="str">
        <f>LOOKUP($M161,$J$159:$J$162,$K$159:$K$163)</f>
        <v>Charlie</v>
      </c>
      <c r="O161" t="s">
        <v>4</v>
      </c>
      <c r="P161" s="22" t="s">
        <v>47</v>
      </c>
      <c r="Q161" t="b">
        <f>IF(ISERROR(N161),IF(ISERROR(P161),TRUE,FALSE),IF(ISERROR(P161),FALSE,N161=P161))</f>
        <v>1</v>
      </c>
    </row>
    <row r="162" spans="1:17" ht="12.75">
      <c r="A162" s="33" t="s">
        <v>5</v>
      </c>
      <c r="B162" s="13" t="s">
        <v>30</v>
      </c>
      <c r="D162" t="s">
        <v>5</v>
      </c>
      <c r="E162" s="22" t="str">
        <f>LOOKUP($D162,$A$159:$A$161,$B$159:$B$163)</f>
        <v>Charlie</v>
      </c>
      <c r="F162" t="s">
        <v>5</v>
      </c>
      <c r="G162" s="22" t="s">
        <v>47</v>
      </c>
      <c r="H162" t="b">
        <f>IF(ISERROR(E162),IF(ISERROR(G162),TRUE,FALSE),IF(ISERROR(G162),FALSE,E162=G162))</f>
        <v>1</v>
      </c>
      <c r="J162" s="6" t="s">
        <v>5</v>
      </c>
      <c r="K162" s="13" t="s">
        <v>30</v>
      </c>
      <c r="M162" t="s">
        <v>5</v>
      </c>
      <c r="N162" s="22" t="str">
        <f>LOOKUP($M162,$J$159:$J$162,$K$159:$K$163)</f>
        <v>David</v>
      </c>
      <c r="O162" t="s">
        <v>5</v>
      </c>
      <c r="P162" s="22" t="s">
        <v>30</v>
      </c>
      <c r="Q162" t="b">
        <f>IF(ISERROR(N162),IF(ISERROR(P162),TRUE,FALSE),IF(ISERROR(P162),FALSE,N162=P162))</f>
        <v>1</v>
      </c>
    </row>
    <row r="163" spans="1:17" ht="12.75">
      <c r="A163" s="33" t="s">
        <v>6</v>
      </c>
      <c r="B163" s="14" t="s">
        <v>31</v>
      </c>
      <c r="D163" t="s">
        <v>6</v>
      </c>
      <c r="E163" s="22" t="str">
        <f>LOOKUP($D163,$A$159:$A$161,$B$159:$B$163)</f>
        <v>Charlie</v>
      </c>
      <c r="F163" t="s">
        <v>6</v>
      </c>
      <c r="G163" s="22" t="s">
        <v>47</v>
      </c>
      <c r="H163" t="b">
        <f>IF(ISERROR(E163),IF(ISERROR(G163),TRUE,FALSE),IF(ISERROR(G163),FALSE,E163=G163))</f>
        <v>1</v>
      </c>
      <c r="J163" s="33" t="s">
        <v>6</v>
      </c>
      <c r="K163" s="14" t="s">
        <v>31</v>
      </c>
      <c r="M163" t="s">
        <v>6</v>
      </c>
      <c r="N163" s="22" t="str">
        <f>LOOKUP($M163,$J$159:$J$162,$K$159:$K$163)</f>
        <v>David</v>
      </c>
      <c r="O163" t="s">
        <v>6</v>
      </c>
      <c r="P163" s="22" t="s">
        <v>30</v>
      </c>
      <c r="Q163" t="b">
        <f>IF(ISERROR(N163),IF(ISERROR(P163),TRUE,FALSE),IF(ISERROR(P163),FALSE,N163=P163))</f>
        <v>1</v>
      </c>
    </row>
    <row r="165" spans="1:9" ht="12.75">
      <c r="A165" s="1" t="s">
        <v>85</v>
      </c>
      <c r="I165" s="1" t="s">
        <v>94</v>
      </c>
    </row>
    <row r="166" spans="1:15" ht="12.75">
      <c r="A166" s="24" t="s">
        <v>1</v>
      </c>
      <c r="B166" s="32" t="s">
        <v>0</v>
      </c>
      <c r="E166" s="1" t="s">
        <v>54</v>
      </c>
      <c r="F166" s="1" t="s">
        <v>55</v>
      </c>
      <c r="G166" s="34" t="s">
        <v>56</v>
      </c>
      <c r="I166" s="24" t="s">
        <v>1</v>
      </c>
      <c r="J166" s="32" t="s">
        <v>0</v>
      </c>
      <c r="M166" s="1" t="s">
        <v>54</v>
      </c>
      <c r="N166" s="1" t="s">
        <v>55</v>
      </c>
      <c r="O166" s="34" t="s">
        <v>56</v>
      </c>
    </row>
    <row r="167" spans="1:15" ht="12.75">
      <c r="A167" s="23" t="s">
        <v>2</v>
      </c>
      <c r="B167" s="18" t="s">
        <v>28</v>
      </c>
      <c r="D167" t="s">
        <v>2</v>
      </c>
      <c r="E167" s="22" t="str">
        <f aca="true" t="shared" si="29" ref="E167:E172">LOOKUP($D167,$A$167:$B$176)</f>
        <v>Andy</v>
      </c>
      <c r="F167" s="22" t="s">
        <v>28</v>
      </c>
      <c r="G167" t="b">
        <f aca="true" t="shared" si="30" ref="G167:G172">IF(ISERROR(E167),IF(ISERROR(F167),TRUE,FALSE),IF(ISERROR(F167),FALSE,E167=F167))</f>
        <v>1</v>
      </c>
      <c r="I167" s="23" t="s">
        <v>7</v>
      </c>
      <c r="J167" s="18" t="s">
        <v>32</v>
      </c>
      <c r="L167" t="s">
        <v>2</v>
      </c>
      <c r="M167" s="22" t="e">
        <f aca="true" t="shared" si="31" ref="M167:M172">LOOKUP($L167,$I$167:$J$176)</f>
        <v>#N/A</v>
      </c>
      <c r="N167" s="22" t="e">
        <v>#N/A</v>
      </c>
      <c r="O167" t="b">
        <f aca="true" t="shared" si="32" ref="O167:O172">IF(ISERROR(M167),IF(ISERROR(N167),TRUE,FALSE),IF(ISERROR(N167),FALSE,M167=N167))</f>
        <v>1</v>
      </c>
    </row>
    <row r="168" spans="1:15" ht="12.75">
      <c r="A168" s="23" t="s">
        <v>3</v>
      </c>
      <c r="B168" s="18" t="s">
        <v>29</v>
      </c>
      <c r="D168" t="s">
        <v>3</v>
      </c>
      <c r="E168" s="22" t="str">
        <f t="shared" si="29"/>
        <v>Bruce</v>
      </c>
      <c r="F168" s="22" t="s">
        <v>29</v>
      </c>
      <c r="G168" t="b">
        <f t="shared" si="30"/>
        <v>1</v>
      </c>
      <c r="I168" s="23" t="s">
        <v>6</v>
      </c>
      <c r="J168" s="18" t="s">
        <v>31</v>
      </c>
      <c r="L168" t="s">
        <v>3</v>
      </c>
      <c r="M168" s="22" t="e">
        <f t="shared" si="31"/>
        <v>#N/A</v>
      </c>
      <c r="N168" s="22" t="e">
        <v>#N/A</v>
      </c>
      <c r="O168" t="b">
        <f t="shared" si="32"/>
        <v>1</v>
      </c>
    </row>
    <row r="169" spans="1:15" ht="12.75">
      <c r="A169" s="23" t="s">
        <v>4</v>
      </c>
      <c r="B169" s="18" t="s">
        <v>86</v>
      </c>
      <c r="D169" t="s">
        <v>4</v>
      </c>
      <c r="E169" s="22" t="str">
        <f t="shared" si="29"/>
        <v>Charlie5</v>
      </c>
      <c r="F169" s="22" t="s">
        <v>90</v>
      </c>
      <c r="G169" t="b">
        <f t="shared" si="30"/>
        <v>1</v>
      </c>
      <c r="I169" s="23" t="s">
        <v>5</v>
      </c>
      <c r="J169" s="18" t="s">
        <v>30</v>
      </c>
      <c r="L169" t="s">
        <v>4</v>
      </c>
      <c r="M169" s="22" t="str">
        <f t="shared" si="31"/>
        <v>Charlie5</v>
      </c>
      <c r="N169" s="22" t="s">
        <v>90</v>
      </c>
      <c r="O169" t="b">
        <f t="shared" si="32"/>
        <v>1</v>
      </c>
    </row>
    <row r="170" spans="1:15" ht="12.75">
      <c r="A170" s="23" t="s">
        <v>4</v>
      </c>
      <c r="B170" s="18" t="s">
        <v>87</v>
      </c>
      <c r="D170" t="s">
        <v>5</v>
      </c>
      <c r="E170" s="22" t="str">
        <f t="shared" si="29"/>
        <v>David</v>
      </c>
      <c r="F170" s="22" t="s">
        <v>30</v>
      </c>
      <c r="G170" t="b">
        <f t="shared" si="30"/>
        <v>1</v>
      </c>
      <c r="I170" s="23" t="s">
        <v>4</v>
      </c>
      <c r="J170" s="18" t="s">
        <v>86</v>
      </c>
      <c r="L170" t="s">
        <v>5</v>
      </c>
      <c r="M170" s="22" t="str">
        <f t="shared" si="31"/>
        <v>Andy</v>
      </c>
      <c r="N170" s="22" t="s">
        <v>28</v>
      </c>
      <c r="O170" t="b">
        <f t="shared" si="32"/>
        <v>1</v>
      </c>
    </row>
    <row r="171" spans="1:15" ht="12.75">
      <c r="A171" s="23" t="s">
        <v>4</v>
      </c>
      <c r="B171" s="18" t="s">
        <v>88</v>
      </c>
      <c r="D171" t="s">
        <v>6</v>
      </c>
      <c r="E171" s="22" t="str">
        <f t="shared" si="29"/>
        <v>Edward</v>
      </c>
      <c r="F171" s="22" t="s">
        <v>31</v>
      </c>
      <c r="G171" t="b">
        <f t="shared" si="30"/>
        <v>1</v>
      </c>
      <c r="I171" s="23" t="s">
        <v>4</v>
      </c>
      <c r="J171" s="18" t="s">
        <v>87</v>
      </c>
      <c r="L171" t="s">
        <v>6</v>
      </c>
      <c r="M171" s="22" t="str">
        <f t="shared" si="31"/>
        <v>Andy</v>
      </c>
      <c r="N171" s="22" t="s">
        <v>28</v>
      </c>
      <c r="O171" t="b">
        <f t="shared" si="32"/>
        <v>1</v>
      </c>
    </row>
    <row r="172" spans="1:15" ht="12.75">
      <c r="A172" s="23" t="s">
        <v>4</v>
      </c>
      <c r="B172" s="18" t="s">
        <v>89</v>
      </c>
      <c r="D172" t="s">
        <v>7</v>
      </c>
      <c r="E172" s="22" t="str">
        <f t="shared" si="29"/>
        <v>Frank</v>
      </c>
      <c r="F172" s="22" t="s">
        <v>32</v>
      </c>
      <c r="G172" t="b">
        <f t="shared" si="30"/>
        <v>1</v>
      </c>
      <c r="I172" s="23" t="s">
        <v>4</v>
      </c>
      <c r="J172" s="18" t="s">
        <v>88</v>
      </c>
      <c r="L172" t="s">
        <v>7</v>
      </c>
      <c r="M172" s="22" t="str">
        <f t="shared" si="31"/>
        <v>Andy</v>
      </c>
      <c r="N172" s="22" t="s">
        <v>28</v>
      </c>
      <c r="O172" t="b">
        <f t="shared" si="32"/>
        <v>1</v>
      </c>
    </row>
    <row r="173" spans="1:10" ht="12.75">
      <c r="A173" s="23" t="s">
        <v>4</v>
      </c>
      <c r="B173" s="18" t="s">
        <v>90</v>
      </c>
      <c r="I173" s="23" t="s">
        <v>4</v>
      </c>
      <c r="J173" s="18" t="s">
        <v>89</v>
      </c>
    </row>
    <row r="174" spans="1:10" ht="12.75">
      <c r="A174" s="23" t="s">
        <v>5</v>
      </c>
      <c r="B174" s="18" t="s">
        <v>30</v>
      </c>
      <c r="I174" s="23" t="s">
        <v>4</v>
      </c>
      <c r="J174" s="18" t="s">
        <v>90</v>
      </c>
    </row>
    <row r="175" spans="1:10" ht="12.75">
      <c r="A175" s="23" t="s">
        <v>6</v>
      </c>
      <c r="B175" s="18" t="s">
        <v>31</v>
      </c>
      <c r="I175" s="23" t="s">
        <v>3</v>
      </c>
      <c r="J175" s="18" t="s">
        <v>29</v>
      </c>
    </row>
    <row r="176" spans="1:10" ht="12.75">
      <c r="A176" s="23" t="s">
        <v>7</v>
      </c>
      <c r="B176" s="18" t="s">
        <v>32</v>
      </c>
      <c r="I176" s="23" t="s">
        <v>2</v>
      </c>
      <c r="J176" s="18" t="s">
        <v>28</v>
      </c>
    </row>
    <row r="179" ht="12.75">
      <c r="A179" s="34" t="s">
        <v>103</v>
      </c>
    </row>
    <row r="180" spans="1:9" ht="12.75">
      <c r="A180" s="24" t="s">
        <v>1</v>
      </c>
      <c r="B180" s="24" t="s">
        <v>0</v>
      </c>
      <c r="E180" s="1" t="s">
        <v>54</v>
      </c>
      <c r="G180" s="1" t="s">
        <v>55</v>
      </c>
      <c r="I180" s="1" t="s">
        <v>56</v>
      </c>
    </row>
    <row r="181" spans="1:10" ht="12.75">
      <c r="A181" s="23" t="s">
        <v>98</v>
      </c>
      <c r="B181" s="23" t="s">
        <v>28</v>
      </c>
      <c r="D181" t="s">
        <v>2</v>
      </c>
      <c r="E181" s="22" t="str">
        <f>LOOKUP($D181,$A$181:$B$188)</f>
        <v>Andy</v>
      </c>
      <c r="F181" s="22" t="str">
        <f>LOOKUP($D181,$A$181:$A$188,$B$181:$B$188)</f>
        <v>Andy</v>
      </c>
      <c r="G181" t="s">
        <v>28</v>
      </c>
      <c r="H181" t="s">
        <v>28</v>
      </c>
      <c r="I181" t="b">
        <f>IF(ISERROR(E181),IF(ISERROR(G181),TRUE,FALSE),IF(ISERROR(G181),FALSE,E181=G181))</f>
        <v>1</v>
      </c>
      <c r="J181" t="b">
        <f>IF(ISERROR(F181),IF(ISERROR(H181),TRUE,FALSE),IF(ISERROR(H181),FALSE,F181=H181))</f>
        <v>1</v>
      </c>
    </row>
    <row r="182" spans="1:10" ht="12.75">
      <c r="A182" s="23" t="s">
        <v>3</v>
      </c>
      <c r="B182" s="23" t="s">
        <v>29</v>
      </c>
      <c r="D182" t="s">
        <v>104</v>
      </c>
      <c r="E182" s="22" t="str">
        <f aca="true" t="shared" si="33" ref="E182:E188">LOOKUP($D182,$A$181:$B$188)</f>
        <v>Bruce</v>
      </c>
      <c r="F182" s="22" t="str">
        <f aca="true" t="shared" si="34" ref="F182:F188">LOOKUP($D182,$A$181:$A$188,$B$181:$B$188)</f>
        <v>Bruce</v>
      </c>
      <c r="G182" t="s">
        <v>29</v>
      </c>
      <c r="H182" t="s">
        <v>29</v>
      </c>
      <c r="I182" t="b">
        <f aca="true" t="shared" si="35" ref="I182:J188">IF(ISERROR(E182),IF(ISERROR(G182),TRUE,FALSE),IF(ISERROR(G182),FALSE,E182=G182))</f>
        <v>1</v>
      </c>
      <c r="J182" t="b">
        <f t="shared" si="35"/>
        <v>1</v>
      </c>
    </row>
    <row r="183" spans="1:10" ht="12.75">
      <c r="A183" s="23" t="s">
        <v>99</v>
      </c>
      <c r="B183" s="23" t="s">
        <v>47</v>
      </c>
      <c r="D183" t="s">
        <v>4</v>
      </c>
      <c r="E183" s="22" t="str">
        <f t="shared" si="33"/>
        <v>Charlie</v>
      </c>
      <c r="F183" s="22" t="str">
        <f t="shared" si="34"/>
        <v>Charlie</v>
      </c>
      <c r="G183" t="s">
        <v>47</v>
      </c>
      <c r="H183" t="s">
        <v>47</v>
      </c>
      <c r="I183" t="b">
        <f t="shared" si="35"/>
        <v>1</v>
      </c>
      <c r="J183" t="b">
        <f t="shared" si="35"/>
        <v>1</v>
      </c>
    </row>
    <row r="184" spans="1:10" ht="12.75">
      <c r="A184" s="23" t="s">
        <v>5</v>
      </c>
      <c r="B184" s="23" t="s">
        <v>30</v>
      </c>
      <c r="D184" t="s">
        <v>96</v>
      </c>
      <c r="E184" s="22" t="str">
        <f t="shared" si="33"/>
        <v>David</v>
      </c>
      <c r="F184" s="22" t="str">
        <f t="shared" si="34"/>
        <v>David</v>
      </c>
      <c r="G184" t="s">
        <v>30</v>
      </c>
      <c r="H184" t="s">
        <v>30</v>
      </c>
      <c r="I184" t="b">
        <f t="shared" si="35"/>
        <v>1</v>
      </c>
      <c r="J184" t="b">
        <f t="shared" si="35"/>
        <v>1</v>
      </c>
    </row>
    <row r="185" spans="1:10" ht="12.75">
      <c r="A185" s="23" t="s">
        <v>100</v>
      </c>
      <c r="B185" s="23" t="s">
        <v>31</v>
      </c>
      <c r="D185" t="s">
        <v>6</v>
      </c>
      <c r="E185" s="22" t="str">
        <f t="shared" si="33"/>
        <v>Edward</v>
      </c>
      <c r="F185" s="22" t="str">
        <f t="shared" si="34"/>
        <v>Edward</v>
      </c>
      <c r="G185" t="s">
        <v>31</v>
      </c>
      <c r="H185" t="s">
        <v>31</v>
      </c>
      <c r="I185" t="b">
        <f t="shared" si="35"/>
        <v>1</v>
      </c>
      <c r="J185" t="b">
        <f t="shared" si="35"/>
        <v>1</v>
      </c>
    </row>
    <row r="186" spans="1:10" ht="12.75">
      <c r="A186" s="23" t="s">
        <v>7</v>
      </c>
      <c r="B186" s="23" t="s">
        <v>32</v>
      </c>
      <c r="D186" t="s">
        <v>105</v>
      </c>
      <c r="E186" s="22" t="str">
        <f t="shared" si="33"/>
        <v>Frank</v>
      </c>
      <c r="F186" s="22" t="str">
        <f t="shared" si="34"/>
        <v>Frank</v>
      </c>
      <c r="G186" t="s">
        <v>32</v>
      </c>
      <c r="H186" t="s">
        <v>32</v>
      </c>
      <c r="I186" t="b">
        <f t="shared" si="35"/>
        <v>1</v>
      </c>
      <c r="J186" t="b">
        <f t="shared" si="35"/>
        <v>1</v>
      </c>
    </row>
    <row r="187" spans="1:10" ht="12.75">
      <c r="A187" s="23" t="s">
        <v>101</v>
      </c>
      <c r="B187" s="23" t="s">
        <v>33</v>
      </c>
      <c r="D187" t="s">
        <v>8</v>
      </c>
      <c r="E187" s="22" t="str">
        <f t="shared" si="33"/>
        <v>George</v>
      </c>
      <c r="F187" s="22" t="str">
        <f t="shared" si="34"/>
        <v>George</v>
      </c>
      <c r="G187" t="s">
        <v>33</v>
      </c>
      <c r="H187" t="s">
        <v>33</v>
      </c>
      <c r="I187" t="b">
        <f t="shared" si="35"/>
        <v>1</v>
      </c>
      <c r="J187" t="b">
        <f t="shared" si="35"/>
        <v>1</v>
      </c>
    </row>
    <row r="188" spans="1:10" ht="12.75">
      <c r="A188" s="23" t="s">
        <v>9</v>
      </c>
      <c r="B188" s="23" t="s">
        <v>34</v>
      </c>
      <c r="D188" t="s">
        <v>106</v>
      </c>
      <c r="E188" s="22" t="str">
        <f t="shared" si="33"/>
        <v>Henry</v>
      </c>
      <c r="F188" s="22" t="str">
        <f t="shared" si="34"/>
        <v>Henry</v>
      </c>
      <c r="G188" t="s">
        <v>34</v>
      </c>
      <c r="H188" t="s">
        <v>34</v>
      </c>
      <c r="I188" t="b">
        <f t="shared" si="35"/>
        <v>1</v>
      </c>
      <c r="J188" t="b">
        <f t="shared" si="35"/>
        <v>1</v>
      </c>
    </row>
  </sheetData>
  <conditionalFormatting sqref="L3:N29 M67:M71 G67:G71 I75:I84 J88:K92 J95:K104 J111:K115 J122:K131 K143:L148 L36:N61 J135:K140 H152:H156 H159:H163 Q152:Q156 Q159:Q163 O167:O172 G167:G172 I181:J188">
    <cfRule type="cellIs" priority="1" dxfId="0" operator="notEqual" stopIfTrue="1">
      <formula>TRUE</formula>
    </cfRule>
  </conditionalFormatting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C3" sqref="C3"/>
    </sheetView>
  </sheetViews>
  <sheetFormatPr defaultColWidth="9.140625" defaultRowHeight="12.75"/>
  <sheetData>
    <row r="1" spans="1:8" ht="12.75">
      <c r="A1" s="24" t="s">
        <v>81</v>
      </c>
      <c r="B1" s="24" t="s">
        <v>0</v>
      </c>
      <c r="C1" s="1" t="s">
        <v>82</v>
      </c>
      <c r="D1" s="1" t="s">
        <v>54</v>
      </c>
      <c r="F1" s="1" t="s">
        <v>55</v>
      </c>
      <c r="H1" s="1" t="s">
        <v>56</v>
      </c>
    </row>
    <row r="2" spans="1:9" ht="12.75">
      <c r="A2" s="23">
        <v>1</v>
      </c>
      <c r="B2" s="23" t="str">
        <f>CONCATENATE("Res",A2)</f>
        <v>Res1</v>
      </c>
      <c r="C2">
        <v>8.95370887542645</v>
      </c>
      <c r="D2" s="22">
        <f>LOOKUP($C2,$A$2:$A$41)</f>
        <v>8</v>
      </c>
      <c r="E2" s="22" t="str">
        <f>LOOKUP($C2,$A$2:$B$41)</f>
        <v>Res8</v>
      </c>
      <c r="F2">
        <v>8</v>
      </c>
      <c r="G2" t="s">
        <v>73</v>
      </c>
      <c r="H2" t="b">
        <f>IF(ISERROR(D2),IF(ISERROR(F2),TRUE,FALSE),IF(ISERROR(F2),FALSE,D2=F2))</f>
        <v>1</v>
      </c>
      <c r="I2" t="b">
        <f>IF(ISERROR(E2),IF(ISERROR(G2),TRUE,FALSE),IF(ISERROR(G2),FALSE,E2=G2))</f>
        <v>1</v>
      </c>
    </row>
    <row r="3" spans="1:9" ht="12.75">
      <c r="A3" s="23">
        <v>2</v>
      </c>
      <c r="B3" s="23" t="str">
        <f aca="true" t="shared" si="0" ref="B3:B41">CONCATENATE("Res",A3)</f>
        <v>Res2</v>
      </c>
      <c r="C3">
        <v>-5.404587515550813</v>
      </c>
      <c r="D3" s="22" t="e">
        <f aca="true" t="shared" si="1" ref="D3:D41">LOOKUP($C3,$A$2:$A$41)</f>
        <v>#N/A</v>
      </c>
      <c r="E3" s="22" t="e">
        <f aca="true" t="shared" si="2" ref="E3:E41">LOOKUP($C3,$A$2:$B$41)</f>
        <v>#N/A</v>
      </c>
      <c r="F3" t="e">
        <v>#N/A</v>
      </c>
      <c r="G3" t="e">
        <v>#N/A</v>
      </c>
      <c r="H3" t="b">
        <f aca="true" t="shared" si="3" ref="H3:I41">IF(ISERROR(D3),IF(ISERROR(F3),TRUE,FALSE),IF(ISERROR(F3),FALSE,D3=F3))</f>
        <v>1</v>
      </c>
      <c r="I3" t="b">
        <f t="shared" si="3"/>
        <v>1</v>
      </c>
    </row>
    <row r="4" spans="1:9" ht="12.75">
      <c r="A4" s="23">
        <v>3</v>
      </c>
      <c r="B4" s="23" t="str">
        <f t="shared" si="0"/>
        <v>Res3</v>
      </c>
      <c r="C4">
        <v>14.225629775468104</v>
      </c>
      <c r="D4" s="22">
        <f t="shared" si="1"/>
        <v>14</v>
      </c>
      <c r="E4" s="22" t="str">
        <f t="shared" si="2"/>
        <v>Res14</v>
      </c>
      <c r="F4">
        <v>14</v>
      </c>
      <c r="G4" t="s">
        <v>71</v>
      </c>
      <c r="H4" t="b">
        <f t="shared" si="3"/>
        <v>1</v>
      </c>
      <c r="I4" t="b">
        <f t="shared" si="3"/>
        <v>1</v>
      </c>
    </row>
    <row r="5" spans="1:9" ht="12.75">
      <c r="A5" s="23">
        <v>4</v>
      </c>
      <c r="B5" s="23" t="str">
        <f t="shared" si="0"/>
        <v>Res4</v>
      </c>
      <c r="C5">
        <v>22.589644872258418</v>
      </c>
      <c r="D5" s="22">
        <f t="shared" si="1"/>
        <v>22</v>
      </c>
      <c r="E5" s="22" t="str">
        <f t="shared" si="2"/>
        <v>Res22</v>
      </c>
      <c r="F5">
        <v>22</v>
      </c>
      <c r="G5" t="s">
        <v>68</v>
      </c>
      <c r="H5" t="b">
        <f t="shared" si="3"/>
        <v>1</v>
      </c>
      <c r="I5" t="b">
        <f t="shared" si="3"/>
        <v>1</v>
      </c>
    </row>
    <row r="6" spans="1:9" ht="12.75">
      <c r="A6" s="23">
        <v>5</v>
      </c>
      <c r="B6" s="23" t="str">
        <f t="shared" si="0"/>
        <v>Res5</v>
      </c>
      <c r="C6">
        <v>25.581910449951465</v>
      </c>
      <c r="D6" s="22">
        <f t="shared" si="1"/>
        <v>25</v>
      </c>
      <c r="E6" s="22" t="str">
        <f t="shared" si="2"/>
        <v>Res25</v>
      </c>
      <c r="F6">
        <v>25</v>
      </c>
      <c r="G6" t="s">
        <v>74</v>
      </c>
      <c r="H6" t="b">
        <f t="shared" si="3"/>
        <v>1</v>
      </c>
      <c r="I6" t="b">
        <f t="shared" si="3"/>
        <v>1</v>
      </c>
    </row>
    <row r="7" spans="1:9" ht="12.75">
      <c r="A7" s="23">
        <v>6</v>
      </c>
      <c r="B7" s="23" t="str">
        <f t="shared" si="0"/>
        <v>Res6</v>
      </c>
      <c r="C7">
        <v>12.622148973304093</v>
      </c>
      <c r="D7" s="22">
        <f t="shared" si="1"/>
        <v>12</v>
      </c>
      <c r="E7" s="22" t="str">
        <f t="shared" si="2"/>
        <v>Res12</v>
      </c>
      <c r="F7">
        <v>12</v>
      </c>
      <c r="G7" t="s">
        <v>64</v>
      </c>
      <c r="H7" t="b">
        <f t="shared" si="3"/>
        <v>1</v>
      </c>
      <c r="I7" t="b">
        <f t="shared" si="3"/>
        <v>1</v>
      </c>
    </row>
    <row r="8" spans="1:9" ht="12.75">
      <c r="A8" s="23">
        <v>7</v>
      </c>
      <c r="B8" s="23" t="str">
        <f t="shared" si="0"/>
        <v>Res7</v>
      </c>
      <c r="C8">
        <v>-5.195313180506784</v>
      </c>
      <c r="D8" s="22" t="e">
        <f t="shared" si="1"/>
        <v>#N/A</v>
      </c>
      <c r="E8" s="22" t="e">
        <f t="shared" si="2"/>
        <v>#N/A</v>
      </c>
      <c r="F8" t="e">
        <v>#N/A</v>
      </c>
      <c r="G8" t="e">
        <v>#N/A</v>
      </c>
      <c r="H8" t="b">
        <f t="shared" si="3"/>
        <v>1</v>
      </c>
      <c r="I8" t="b">
        <f t="shared" si="3"/>
        <v>1</v>
      </c>
    </row>
    <row r="9" spans="1:9" ht="12.75">
      <c r="A9" s="23">
        <v>8</v>
      </c>
      <c r="B9" s="23" t="str">
        <f t="shared" si="0"/>
        <v>Res8</v>
      </c>
      <c r="C9">
        <v>29.50887424287182</v>
      </c>
      <c r="D9" s="22">
        <f t="shared" si="1"/>
        <v>29</v>
      </c>
      <c r="E9" s="22" t="str">
        <f t="shared" si="2"/>
        <v>Res29</v>
      </c>
      <c r="F9">
        <v>29</v>
      </c>
      <c r="G9" t="s">
        <v>75</v>
      </c>
      <c r="H9" t="b">
        <f t="shared" si="3"/>
        <v>1</v>
      </c>
      <c r="I9" t="b">
        <f t="shared" si="3"/>
        <v>1</v>
      </c>
    </row>
    <row r="10" spans="1:9" ht="12.75">
      <c r="A10" s="23">
        <v>9</v>
      </c>
      <c r="B10" s="23" t="str">
        <f t="shared" si="0"/>
        <v>Res9</v>
      </c>
      <c r="C10">
        <v>-0.6664407558467023</v>
      </c>
      <c r="D10" s="22" t="e">
        <f t="shared" si="1"/>
        <v>#N/A</v>
      </c>
      <c r="E10" s="22" t="e">
        <f t="shared" si="2"/>
        <v>#N/A</v>
      </c>
      <c r="F10" t="e">
        <v>#N/A</v>
      </c>
      <c r="G10" t="e">
        <v>#N/A</v>
      </c>
      <c r="H10" t="b">
        <f t="shared" si="3"/>
        <v>1</v>
      </c>
      <c r="I10" t="b">
        <f t="shared" si="3"/>
        <v>1</v>
      </c>
    </row>
    <row r="11" spans="1:9" ht="12.75">
      <c r="A11" s="23">
        <v>10</v>
      </c>
      <c r="B11" s="23" t="str">
        <f t="shared" si="0"/>
        <v>Res10</v>
      </c>
      <c r="C11">
        <v>47.56495682953711</v>
      </c>
      <c r="D11" s="22">
        <f t="shared" si="1"/>
        <v>40</v>
      </c>
      <c r="E11" s="22" t="str">
        <f t="shared" si="2"/>
        <v>Res40</v>
      </c>
      <c r="F11">
        <v>40</v>
      </c>
      <c r="G11" t="s">
        <v>76</v>
      </c>
      <c r="H11" t="b">
        <f t="shared" si="3"/>
        <v>1</v>
      </c>
      <c r="I11" t="b">
        <f t="shared" si="3"/>
        <v>1</v>
      </c>
    </row>
    <row r="12" spans="1:9" ht="12.75">
      <c r="A12" s="23">
        <v>11</v>
      </c>
      <c r="B12" s="23" t="str">
        <f t="shared" si="0"/>
        <v>Res11</v>
      </c>
      <c r="C12">
        <v>28.12064288396293</v>
      </c>
      <c r="D12" s="22">
        <f t="shared" si="1"/>
        <v>28</v>
      </c>
      <c r="E12" s="22" t="str">
        <f t="shared" si="2"/>
        <v>Res28</v>
      </c>
      <c r="F12">
        <v>28</v>
      </c>
      <c r="G12" t="s">
        <v>69</v>
      </c>
      <c r="H12" t="b">
        <f t="shared" si="3"/>
        <v>1</v>
      </c>
      <c r="I12" t="b">
        <f t="shared" si="3"/>
        <v>1</v>
      </c>
    </row>
    <row r="13" spans="1:9" ht="12.75">
      <c r="A13" s="23">
        <v>12</v>
      </c>
      <c r="B13" s="23" t="str">
        <f t="shared" si="0"/>
        <v>Res12</v>
      </c>
      <c r="C13">
        <v>45.51338339993217</v>
      </c>
      <c r="D13" s="22">
        <f t="shared" si="1"/>
        <v>40</v>
      </c>
      <c r="E13" s="22" t="str">
        <f t="shared" si="2"/>
        <v>Res40</v>
      </c>
      <c r="F13">
        <v>40</v>
      </c>
      <c r="G13" t="s">
        <v>76</v>
      </c>
      <c r="H13" t="b">
        <f t="shared" si="3"/>
        <v>1</v>
      </c>
      <c r="I13" t="b">
        <f t="shared" si="3"/>
        <v>1</v>
      </c>
    </row>
    <row r="14" spans="1:9" ht="12.75">
      <c r="A14" s="23">
        <v>13</v>
      </c>
      <c r="B14" s="23" t="str">
        <f t="shared" si="0"/>
        <v>Res13</v>
      </c>
      <c r="C14">
        <v>39.61799073384345</v>
      </c>
      <c r="D14" s="22">
        <f t="shared" si="1"/>
        <v>39</v>
      </c>
      <c r="E14" s="22" t="str">
        <f t="shared" si="2"/>
        <v>Res39</v>
      </c>
      <c r="F14">
        <v>39</v>
      </c>
      <c r="G14" t="s">
        <v>77</v>
      </c>
      <c r="H14" t="b">
        <f t="shared" si="3"/>
        <v>1</v>
      </c>
      <c r="I14" t="b">
        <f t="shared" si="3"/>
        <v>1</v>
      </c>
    </row>
    <row r="15" spans="1:9" ht="12.75">
      <c r="A15" s="23">
        <v>14</v>
      </c>
      <c r="B15" s="23" t="str">
        <f t="shared" si="0"/>
        <v>Res14</v>
      </c>
      <c r="C15">
        <v>40.966617076511994</v>
      </c>
      <c r="D15" s="22">
        <f t="shared" si="1"/>
        <v>40</v>
      </c>
      <c r="E15" s="22" t="str">
        <f t="shared" si="2"/>
        <v>Res40</v>
      </c>
      <c r="F15">
        <v>40</v>
      </c>
      <c r="G15" t="s">
        <v>76</v>
      </c>
      <c r="H15" t="b">
        <f t="shared" si="3"/>
        <v>1</v>
      </c>
      <c r="I15" t="b">
        <f t="shared" si="3"/>
        <v>1</v>
      </c>
    </row>
    <row r="16" spans="1:9" ht="12.75">
      <c r="A16" s="23">
        <v>15</v>
      </c>
      <c r="B16" s="23" t="str">
        <f t="shared" si="0"/>
        <v>Res15</v>
      </c>
      <c r="C16">
        <v>25.82592842426166</v>
      </c>
      <c r="D16" s="22">
        <f t="shared" si="1"/>
        <v>25</v>
      </c>
      <c r="E16" s="22" t="str">
        <f t="shared" si="2"/>
        <v>Res25</v>
      </c>
      <c r="F16">
        <v>25</v>
      </c>
      <c r="G16" t="s">
        <v>74</v>
      </c>
      <c r="H16" t="b">
        <f t="shared" si="3"/>
        <v>1</v>
      </c>
      <c r="I16" t="b">
        <f t="shared" si="3"/>
        <v>1</v>
      </c>
    </row>
    <row r="17" spans="1:9" ht="12.75">
      <c r="A17" s="23">
        <v>16</v>
      </c>
      <c r="B17" s="23" t="str">
        <f t="shared" si="0"/>
        <v>Res16</v>
      </c>
      <c r="C17">
        <v>9.122674673778324</v>
      </c>
      <c r="D17" s="22">
        <f t="shared" si="1"/>
        <v>9</v>
      </c>
      <c r="E17" s="22" t="str">
        <f t="shared" si="2"/>
        <v>Res9</v>
      </c>
      <c r="F17">
        <v>9</v>
      </c>
      <c r="G17" t="s">
        <v>67</v>
      </c>
      <c r="H17" t="b">
        <f t="shared" si="3"/>
        <v>1</v>
      </c>
      <c r="I17" t="b">
        <f t="shared" si="3"/>
        <v>1</v>
      </c>
    </row>
    <row r="18" spans="1:9" ht="12.75">
      <c r="A18" s="23">
        <v>17</v>
      </c>
      <c r="B18" s="23" t="str">
        <f t="shared" si="0"/>
        <v>Res17</v>
      </c>
      <c r="C18">
        <v>6.4675911769175585</v>
      </c>
      <c r="D18" s="22">
        <f t="shared" si="1"/>
        <v>6</v>
      </c>
      <c r="E18" s="22" t="str">
        <f t="shared" si="2"/>
        <v>Res6</v>
      </c>
      <c r="F18">
        <v>6</v>
      </c>
      <c r="G18" t="s">
        <v>70</v>
      </c>
      <c r="H18" t="b">
        <f t="shared" si="3"/>
        <v>1</v>
      </c>
      <c r="I18" t="b">
        <f t="shared" si="3"/>
        <v>1</v>
      </c>
    </row>
    <row r="19" spans="1:9" ht="12.75">
      <c r="A19" s="23">
        <v>18</v>
      </c>
      <c r="B19" s="23" t="str">
        <f t="shared" si="0"/>
        <v>Res18</v>
      </c>
      <c r="C19">
        <v>30.892568507333024</v>
      </c>
      <c r="D19" s="22">
        <f t="shared" si="1"/>
        <v>30</v>
      </c>
      <c r="E19" s="22" t="str">
        <f t="shared" si="2"/>
        <v>Res30</v>
      </c>
      <c r="F19">
        <v>30</v>
      </c>
      <c r="G19" t="s">
        <v>72</v>
      </c>
      <c r="H19" t="b">
        <f t="shared" si="3"/>
        <v>1</v>
      </c>
      <c r="I19" t="b">
        <f t="shared" si="3"/>
        <v>1</v>
      </c>
    </row>
    <row r="20" spans="1:9" ht="12.75">
      <c r="A20" s="23">
        <v>19</v>
      </c>
      <c r="B20" s="23" t="str">
        <f t="shared" si="0"/>
        <v>Res19</v>
      </c>
      <c r="C20">
        <v>28.594930517614053</v>
      </c>
      <c r="D20" s="22">
        <f t="shared" si="1"/>
        <v>28</v>
      </c>
      <c r="E20" s="22" t="str">
        <f t="shared" si="2"/>
        <v>Res28</v>
      </c>
      <c r="F20">
        <v>28</v>
      </c>
      <c r="G20" t="s">
        <v>69</v>
      </c>
      <c r="H20" t="b">
        <f t="shared" si="3"/>
        <v>1</v>
      </c>
      <c r="I20" t="b">
        <f t="shared" si="3"/>
        <v>1</v>
      </c>
    </row>
    <row r="21" spans="1:9" ht="12.75">
      <c r="A21" s="23">
        <v>20</v>
      </c>
      <c r="B21" s="23" t="str">
        <f t="shared" si="0"/>
        <v>Res20</v>
      </c>
      <c r="C21">
        <v>23.4922334876289</v>
      </c>
      <c r="D21" s="22">
        <f t="shared" si="1"/>
        <v>23</v>
      </c>
      <c r="E21" s="22" t="str">
        <f t="shared" si="2"/>
        <v>Res23</v>
      </c>
      <c r="F21">
        <v>23</v>
      </c>
      <c r="G21" t="s">
        <v>65</v>
      </c>
      <c r="H21" t="b">
        <f t="shared" si="3"/>
        <v>1</v>
      </c>
      <c r="I21" t="b">
        <f t="shared" si="3"/>
        <v>1</v>
      </c>
    </row>
    <row r="22" spans="1:9" ht="12.75">
      <c r="A22" s="23">
        <v>21</v>
      </c>
      <c r="B22" s="23" t="str">
        <f t="shared" si="0"/>
        <v>Res21</v>
      </c>
      <c r="C22">
        <v>9.904702003423196</v>
      </c>
      <c r="D22" s="22">
        <f t="shared" si="1"/>
        <v>9</v>
      </c>
      <c r="E22" s="22" t="str">
        <f t="shared" si="2"/>
        <v>Res9</v>
      </c>
      <c r="F22">
        <v>9</v>
      </c>
      <c r="G22" t="s">
        <v>67</v>
      </c>
      <c r="H22" t="b">
        <f t="shared" si="3"/>
        <v>1</v>
      </c>
      <c r="I22" t="b">
        <f t="shared" si="3"/>
        <v>1</v>
      </c>
    </row>
    <row r="23" spans="1:9" ht="12.75">
      <c r="A23" s="23">
        <v>22</v>
      </c>
      <c r="B23" s="23" t="str">
        <f t="shared" si="0"/>
        <v>Res22</v>
      </c>
      <c r="C23">
        <v>6.757995619228193</v>
      </c>
      <c r="D23" s="22">
        <f t="shared" si="1"/>
        <v>6</v>
      </c>
      <c r="E23" s="22" t="str">
        <f t="shared" si="2"/>
        <v>Res6</v>
      </c>
      <c r="F23">
        <v>6</v>
      </c>
      <c r="G23" t="s">
        <v>70</v>
      </c>
      <c r="H23" t="b">
        <f t="shared" si="3"/>
        <v>1</v>
      </c>
      <c r="I23" t="b">
        <f t="shared" si="3"/>
        <v>1</v>
      </c>
    </row>
    <row r="24" spans="1:9" ht="12.75">
      <c r="A24" s="23">
        <v>23</v>
      </c>
      <c r="B24" s="23" t="str">
        <f t="shared" si="0"/>
        <v>Res23</v>
      </c>
      <c r="C24">
        <v>2.954596440095738</v>
      </c>
      <c r="D24" s="22">
        <f t="shared" si="1"/>
        <v>2</v>
      </c>
      <c r="E24" s="22" t="str">
        <f t="shared" si="2"/>
        <v>Res2</v>
      </c>
      <c r="F24">
        <v>2</v>
      </c>
      <c r="G24" t="s">
        <v>78</v>
      </c>
      <c r="H24" t="b">
        <f t="shared" si="3"/>
        <v>1</v>
      </c>
      <c r="I24" t="b">
        <f t="shared" si="3"/>
        <v>1</v>
      </c>
    </row>
    <row r="25" spans="1:9" ht="12.75">
      <c r="A25" s="23">
        <v>24</v>
      </c>
      <c r="B25" s="23" t="str">
        <f t="shared" si="0"/>
        <v>Res24</v>
      </c>
      <c r="C25">
        <v>29.771258180243635</v>
      </c>
      <c r="D25" s="22">
        <f t="shared" si="1"/>
        <v>29</v>
      </c>
      <c r="E25" s="22" t="str">
        <f t="shared" si="2"/>
        <v>Res29</v>
      </c>
      <c r="F25">
        <v>29</v>
      </c>
      <c r="G25" t="s">
        <v>75</v>
      </c>
      <c r="H25" t="b">
        <f t="shared" si="3"/>
        <v>1</v>
      </c>
      <c r="I25" t="b">
        <f t="shared" si="3"/>
        <v>1</v>
      </c>
    </row>
    <row r="26" spans="1:9" ht="12.75">
      <c r="A26" s="23">
        <v>25</v>
      </c>
      <c r="B26" s="23" t="str">
        <f t="shared" si="0"/>
        <v>Res25</v>
      </c>
      <c r="C26">
        <v>-3.7937918272725213</v>
      </c>
      <c r="D26" s="22" t="e">
        <f t="shared" si="1"/>
        <v>#N/A</v>
      </c>
      <c r="E26" s="22" t="e">
        <f t="shared" si="2"/>
        <v>#N/A</v>
      </c>
      <c r="F26" t="e">
        <v>#N/A</v>
      </c>
      <c r="G26" t="e">
        <v>#N/A</v>
      </c>
      <c r="H26" t="b">
        <f t="shared" si="3"/>
        <v>1</v>
      </c>
      <c r="I26" t="b">
        <f t="shared" si="3"/>
        <v>1</v>
      </c>
    </row>
    <row r="27" spans="1:9" ht="12.75">
      <c r="A27" s="23">
        <v>26</v>
      </c>
      <c r="B27" s="23" t="str">
        <f t="shared" si="0"/>
        <v>Res26</v>
      </c>
      <c r="C27">
        <v>-6.149915643431577</v>
      </c>
      <c r="D27" s="22" t="e">
        <f t="shared" si="1"/>
        <v>#N/A</v>
      </c>
      <c r="E27" s="22" t="e">
        <f t="shared" si="2"/>
        <v>#N/A</v>
      </c>
      <c r="F27" t="e">
        <v>#N/A</v>
      </c>
      <c r="G27" t="e">
        <v>#N/A</v>
      </c>
      <c r="H27" t="b">
        <f t="shared" si="3"/>
        <v>1</v>
      </c>
      <c r="I27" t="b">
        <f t="shared" si="3"/>
        <v>1</v>
      </c>
    </row>
    <row r="28" spans="1:9" ht="12.75">
      <c r="A28" s="23">
        <v>27</v>
      </c>
      <c r="B28" s="23" t="str">
        <f t="shared" si="0"/>
        <v>Res27</v>
      </c>
      <c r="C28">
        <v>14.358085858480806</v>
      </c>
      <c r="D28" s="22">
        <f t="shared" si="1"/>
        <v>14</v>
      </c>
      <c r="E28" s="22" t="str">
        <f t="shared" si="2"/>
        <v>Res14</v>
      </c>
      <c r="F28">
        <v>14</v>
      </c>
      <c r="G28" t="s">
        <v>71</v>
      </c>
      <c r="H28" t="b">
        <f t="shared" si="3"/>
        <v>1</v>
      </c>
      <c r="I28" t="b">
        <f t="shared" si="3"/>
        <v>1</v>
      </c>
    </row>
    <row r="29" spans="1:9" ht="12.75">
      <c r="A29" s="23">
        <v>28</v>
      </c>
      <c r="B29" s="23" t="str">
        <f t="shared" si="0"/>
        <v>Res28</v>
      </c>
      <c r="C29">
        <v>3.4408361400043006</v>
      </c>
      <c r="D29" s="22">
        <f t="shared" si="1"/>
        <v>3</v>
      </c>
      <c r="E29" s="22" t="str">
        <f t="shared" si="2"/>
        <v>Res3</v>
      </c>
      <c r="F29">
        <v>3</v>
      </c>
      <c r="G29" t="s">
        <v>66</v>
      </c>
      <c r="H29" t="b">
        <f t="shared" si="3"/>
        <v>1</v>
      </c>
      <c r="I29" t="b">
        <f t="shared" si="3"/>
        <v>1</v>
      </c>
    </row>
    <row r="30" spans="1:9" ht="12.75">
      <c r="A30" s="23">
        <v>29</v>
      </c>
      <c r="B30" s="23" t="str">
        <f t="shared" si="0"/>
        <v>Res29</v>
      </c>
      <c r="C30">
        <v>5.1313509822275005</v>
      </c>
      <c r="D30" s="22">
        <f t="shared" si="1"/>
        <v>5</v>
      </c>
      <c r="E30" s="22" t="str">
        <f t="shared" si="2"/>
        <v>Res5</v>
      </c>
      <c r="F30">
        <v>5</v>
      </c>
      <c r="G30" t="s">
        <v>79</v>
      </c>
      <c r="H30" t="b">
        <f t="shared" si="3"/>
        <v>1</v>
      </c>
      <c r="I30" t="b">
        <f t="shared" si="3"/>
        <v>1</v>
      </c>
    </row>
    <row r="31" spans="1:9" ht="12.75">
      <c r="A31" s="23">
        <v>30</v>
      </c>
      <c r="B31" s="23" t="str">
        <f t="shared" si="0"/>
        <v>Res30</v>
      </c>
      <c r="C31">
        <v>47.67761645628264</v>
      </c>
      <c r="D31" s="22">
        <f t="shared" si="1"/>
        <v>40</v>
      </c>
      <c r="E31" s="22" t="str">
        <f t="shared" si="2"/>
        <v>Res40</v>
      </c>
      <c r="F31">
        <v>40</v>
      </c>
      <c r="G31" t="s">
        <v>76</v>
      </c>
      <c r="H31" t="b">
        <f t="shared" si="3"/>
        <v>1</v>
      </c>
      <c r="I31" t="b">
        <f t="shared" si="3"/>
        <v>1</v>
      </c>
    </row>
    <row r="32" spans="1:9" ht="12.75">
      <c r="A32" s="23">
        <v>31</v>
      </c>
      <c r="B32" s="23" t="str">
        <f t="shared" si="0"/>
        <v>Res31</v>
      </c>
      <c r="C32">
        <v>-5.449162848160931</v>
      </c>
      <c r="D32" s="22" t="e">
        <f t="shared" si="1"/>
        <v>#N/A</v>
      </c>
      <c r="E32" s="22" t="e">
        <f t="shared" si="2"/>
        <v>#N/A</v>
      </c>
      <c r="F32" t="e">
        <v>#N/A</v>
      </c>
      <c r="G32" t="e">
        <v>#N/A</v>
      </c>
      <c r="H32" t="b">
        <f t="shared" si="3"/>
        <v>1</v>
      </c>
      <c r="I32" t="b">
        <f t="shared" si="3"/>
        <v>1</v>
      </c>
    </row>
    <row r="33" spans="1:9" ht="12.75">
      <c r="A33" s="23">
        <v>32</v>
      </c>
      <c r="B33" s="23" t="str">
        <f t="shared" si="0"/>
        <v>Res32</v>
      </c>
      <c r="C33">
        <v>-3.5487117885043853</v>
      </c>
      <c r="D33" s="22" t="e">
        <f t="shared" si="1"/>
        <v>#N/A</v>
      </c>
      <c r="E33" s="22" t="e">
        <f t="shared" si="2"/>
        <v>#N/A</v>
      </c>
      <c r="F33" t="e">
        <v>#N/A</v>
      </c>
      <c r="G33" t="e">
        <v>#N/A</v>
      </c>
      <c r="H33" t="b">
        <f t="shared" si="3"/>
        <v>1</v>
      </c>
      <c r="I33" t="b">
        <f t="shared" si="3"/>
        <v>1</v>
      </c>
    </row>
    <row r="34" spans="1:9" ht="12.75">
      <c r="A34" s="23">
        <v>33</v>
      </c>
      <c r="B34" s="23" t="str">
        <f t="shared" si="0"/>
        <v>Res33</v>
      </c>
      <c r="C34">
        <v>0.7811450984342585</v>
      </c>
      <c r="D34" s="22" t="e">
        <f t="shared" si="1"/>
        <v>#N/A</v>
      </c>
      <c r="E34" s="22" t="e">
        <f t="shared" si="2"/>
        <v>#N/A</v>
      </c>
      <c r="F34" t="e">
        <v>#N/A</v>
      </c>
      <c r="G34" t="e">
        <v>#N/A</v>
      </c>
      <c r="H34" t="b">
        <f t="shared" si="3"/>
        <v>1</v>
      </c>
      <c r="I34" t="b">
        <f t="shared" si="3"/>
        <v>1</v>
      </c>
    </row>
    <row r="35" spans="1:9" ht="12.75">
      <c r="A35" s="23">
        <v>34</v>
      </c>
      <c r="B35" s="23" t="str">
        <f t="shared" si="0"/>
        <v>Res34</v>
      </c>
      <c r="C35">
        <v>44.305631722861456</v>
      </c>
      <c r="D35" s="22">
        <f t="shared" si="1"/>
        <v>40</v>
      </c>
      <c r="E35" s="22" t="str">
        <f t="shared" si="2"/>
        <v>Res40</v>
      </c>
      <c r="F35">
        <v>40</v>
      </c>
      <c r="G35" t="s">
        <v>76</v>
      </c>
      <c r="H35" t="b">
        <f t="shared" si="3"/>
        <v>1</v>
      </c>
      <c r="I35" t="b">
        <f t="shared" si="3"/>
        <v>1</v>
      </c>
    </row>
    <row r="36" spans="1:9" ht="12.75">
      <c r="A36" s="23">
        <v>35</v>
      </c>
      <c r="B36" s="23" t="str">
        <f t="shared" si="0"/>
        <v>Res35</v>
      </c>
      <c r="C36">
        <v>-1.711229777640515</v>
      </c>
      <c r="D36" s="22" t="e">
        <f t="shared" si="1"/>
        <v>#N/A</v>
      </c>
      <c r="E36" s="22" t="e">
        <f t="shared" si="2"/>
        <v>#N/A</v>
      </c>
      <c r="F36" t="e">
        <v>#N/A</v>
      </c>
      <c r="G36" t="e">
        <v>#N/A</v>
      </c>
      <c r="H36" t="b">
        <f t="shared" si="3"/>
        <v>1</v>
      </c>
      <c r="I36" t="b">
        <f t="shared" si="3"/>
        <v>1</v>
      </c>
    </row>
    <row r="37" spans="1:9" ht="12.75">
      <c r="A37" s="23">
        <v>36</v>
      </c>
      <c r="B37" s="23" t="str">
        <f t="shared" si="0"/>
        <v>Res36</v>
      </c>
      <c r="C37">
        <v>46.69197379250237</v>
      </c>
      <c r="D37" s="22">
        <f t="shared" si="1"/>
        <v>40</v>
      </c>
      <c r="E37" s="22" t="str">
        <f t="shared" si="2"/>
        <v>Res40</v>
      </c>
      <c r="F37">
        <v>40</v>
      </c>
      <c r="G37" t="s">
        <v>76</v>
      </c>
      <c r="H37" t="b">
        <f t="shared" si="3"/>
        <v>1</v>
      </c>
      <c r="I37" t="b">
        <f t="shared" si="3"/>
        <v>1</v>
      </c>
    </row>
    <row r="38" spans="1:9" ht="12.75">
      <c r="A38" s="23">
        <v>37</v>
      </c>
      <c r="B38" s="23" t="str">
        <f t="shared" si="0"/>
        <v>Res37</v>
      </c>
      <c r="C38">
        <v>34.55423616573551</v>
      </c>
      <c r="D38" s="22">
        <f t="shared" si="1"/>
        <v>34</v>
      </c>
      <c r="E38" s="22" t="str">
        <f t="shared" si="2"/>
        <v>Res34</v>
      </c>
      <c r="F38">
        <v>34</v>
      </c>
      <c r="G38" t="s">
        <v>80</v>
      </c>
      <c r="H38" t="b">
        <f t="shared" si="3"/>
        <v>1</v>
      </c>
      <c r="I38" t="b">
        <f t="shared" si="3"/>
        <v>1</v>
      </c>
    </row>
    <row r="39" spans="1:9" ht="12.75">
      <c r="A39" s="23">
        <v>38</v>
      </c>
      <c r="B39" s="23" t="str">
        <f t="shared" si="0"/>
        <v>Res38</v>
      </c>
      <c r="C39">
        <v>49.83300368844523</v>
      </c>
      <c r="D39" s="22">
        <f t="shared" si="1"/>
        <v>40</v>
      </c>
      <c r="E39" s="22" t="str">
        <f t="shared" si="2"/>
        <v>Res40</v>
      </c>
      <c r="F39">
        <v>40</v>
      </c>
      <c r="G39" t="s">
        <v>76</v>
      </c>
      <c r="H39" t="b">
        <f t="shared" si="3"/>
        <v>1</v>
      </c>
      <c r="I39" t="b">
        <f t="shared" si="3"/>
        <v>1</v>
      </c>
    </row>
    <row r="40" spans="1:9" ht="12.75">
      <c r="A40" s="23">
        <v>39</v>
      </c>
      <c r="B40" s="23" t="str">
        <f t="shared" si="0"/>
        <v>Res39</v>
      </c>
      <c r="C40">
        <v>42.608844220580764</v>
      </c>
      <c r="D40" s="22">
        <f t="shared" si="1"/>
        <v>40</v>
      </c>
      <c r="E40" s="22" t="str">
        <f t="shared" si="2"/>
        <v>Res40</v>
      </c>
      <c r="F40">
        <v>40</v>
      </c>
      <c r="G40" t="s">
        <v>76</v>
      </c>
      <c r="H40" t="b">
        <f t="shared" si="3"/>
        <v>1</v>
      </c>
      <c r="I40" t="b">
        <f t="shared" si="3"/>
        <v>1</v>
      </c>
    </row>
    <row r="41" spans="1:9" ht="12.75">
      <c r="A41" s="23">
        <v>40</v>
      </c>
      <c r="B41" s="23" t="str">
        <f t="shared" si="0"/>
        <v>Res40</v>
      </c>
      <c r="C41">
        <v>14.13871032368144</v>
      </c>
      <c r="D41" s="22">
        <f t="shared" si="1"/>
        <v>14</v>
      </c>
      <c r="E41" s="22" t="str">
        <f t="shared" si="2"/>
        <v>Res14</v>
      </c>
      <c r="F41">
        <v>14</v>
      </c>
      <c r="G41" t="s">
        <v>71</v>
      </c>
      <c r="H41" t="b">
        <f t="shared" si="3"/>
        <v>1</v>
      </c>
      <c r="I41" t="b">
        <f t="shared" si="3"/>
        <v>1</v>
      </c>
    </row>
  </sheetData>
  <conditionalFormatting sqref="H2:I41">
    <cfRule type="cellIs" priority="1" dxfId="0" operator="notEqual" stopIfTrue="1">
      <formula>TRUE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 topLeftCell="A57">
      <selection activeCell="A73" sqref="A73"/>
    </sheetView>
  </sheetViews>
  <sheetFormatPr defaultColWidth="9.140625" defaultRowHeight="12.75"/>
  <sheetData>
    <row r="1" ht="12.75">
      <c r="A1" s="1" t="s">
        <v>92</v>
      </c>
    </row>
    <row r="2" spans="1:18" ht="12.75">
      <c r="A2" s="1" t="s">
        <v>81</v>
      </c>
      <c r="B2" s="1" t="s">
        <v>91</v>
      </c>
      <c r="C2" s="1" t="s">
        <v>82</v>
      </c>
      <c r="D2" s="1" t="s">
        <v>54</v>
      </c>
      <c r="E2" s="1"/>
      <c r="F2" s="1"/>
      <c r="G2" s="1"/>
      <c r="H2" s="1"/>
      <c r="I2" s="1" t="s">
        <v>55</v>
      </c>
      <c r="J2" s="1"/>
      <c r="K2" s="1"/>
      <c r="L2" s="1"/>
      <c r="M2" s="1"/>
      <c r="N2" s="1" t="s">
        <v>56</v>
      </c>
      <c r="O2" s="1"/>
      <c r="P2" s="1"/>
      <c r="Q2" s="1"/>
      <c r="R2" s="1"/>
    </row>
    <row r="3" spans="1:18" ht="12.75">
      <c r="A3">
        <v>1</v>
      </c>
      <c r="B3">
        <f>A3*10</f>
        <v>10</v>
      </c>
      <c r="C3">
        <v>-4.533362175684212</v>
      </c>
      <c r="D3" t="e">
        <f>LOOKUP($C3,MMULT($A$3:$A$42,1))</f>
        <v>#N/A</v>
      </c>
      <c r="E3" t="e">
        <f>LOOKUP($C3,MMULT($A$3:$A$42,1),MMULT($B$3:$B$42,1))</f>
        <v>#N/A</v>
      </c>
      <c r="F3" t="e">
        <f>LOOKUP($C3,MMULT($A$3:$A$42,1),$B$3:$B$42)</f>
        <v>#N/A</v>
      </c>
      <c r="G3" t="e">
        <f>LOOKUP($C3,MMULT($A$3:$B$42,1))</f>
        <v>#VALUE!</v>
      </c>
      <c r="H3" t="e">
        <f>LOOKUP($C3,MMULT($A$3:$B$42,1),MMULT($B3:$B$42,1))</f>
        <v>#VALUE!</v>
      </c>
      <c r="I3" t="e">
        <v>#N/A</v>
      </c>
      <c r="J3" t="e">
        <v>#N/A</v>
      </c>
      <c r="K3" t="e">
        <v>#N/A</v>
      </c>
      <c r="L3" t="e">
        <v>#VALUE!</v>
      </c>
      <c r="M3" t="e">
        <v>#VALUE!</v>
      </c>
      <c r="N3" t="b">
        <f>IF(ISERROR(D3),IF(ISERROR(I3),TRUE,FALSE),IF(ISERROR(I3),FALSE,D3=I3))</f>
        <v>1</v>
      </c>
      <c r="O3" t="b">
        <f>IF(ISERROR(E3),IF(ISERROR(J3),TRUE,FALSE),IF(ISERROR(J3),FALSE,E3=J3))</f>
        <v>1</v>
      </c>
      <c r="P3" t="b">
        <f>IF(ISERROR(F3),IF(ISERROR(K3),TRUE,FALSE),IF(ISERROR(K3),FALSE,F3=K3))</f>
        <v>1</v>
      </c>
      <c r="Q3" t="b">
        <f>IF(ISERROR(G3),IF(ISERROR(L3),TRUE,FALSE),IF(ISERROR(L3),FALSE,G3=L3))</f>
        <v>1</v>
      </c>
      <c r="R3" t="b">
        <f>IF(ISERROR(H3),IF(ISERROR(M3),TRUE,FALSE),IF(ISERROR(M3),FALSE,H3=M3))</f>
        <v>1</v>
      </c>
    </row>
    <row r="4" spans="1:18" ht="12.75">
      <c r="A4">
        <v>2</v>
      </c>
      <c r="B4">
        <f>A4*10</f>
        <v>20</v>
      </c>
      <c r="C4">
        <v>9.70396666611532</v>
      </c>
      <c r="D4">
        <f aca="true" t="shared" si="0" ref="D4:D45">LOOKUP($C4,MMULT($A$3:$A$42,1))</f>
        <v>9</v>
      </c>
      <c r="E4">
        <f aca="true" t="shared" si="1" ref="E4:E45">LOOKUP($C4,MMULT($A$3:$A$42,1),MMULT($B$3:$B$42,1))</f>
        <v>90</v>
      </c>
      <c r="F4">
        <f aca="true" t="shared" si="2" ref="F4:F45">LOOKUP($C4,MMULT($A$3:$A$42,1),$B$3:$B$42)</f>
        <v>90</v>
      </c>
      <c r="G4" t="e">
        <f aca="true" t="shared" si="3" ref="G4:G45">LOOKUP($C4,MMULT($A$3:$B$42,1))</f>
        <v>#VALUE!</v>
      </c>
      <c r="H4" t="e">
        <f>LOOKUP($C4,MMULT($A$3:$B$42,1),MMULT($B4:$B$42,1))</f>
        <v>#VALUE!</v>
      </c>
      <c r="I4">
        <v>9</v>
      </c>
      <c r="J4">
        <v>90</v>
      </c>
      <c r="K4">
        <v>90</v>
      </c>
      <c r="L4" t="e">
        <v>#VALUE!</v>
      </c>
      <c r="M4" t="e">
        <v>#VALUE!</v>
      </c>
      <c r="N4" t="b">
        <f>IF(ISERROR(D4),IF(ISERROR(I4),TRUE,FALSE),IF(ISERROR(I4),FALSE,D4=I4))</f>
        <v>1</v>
      </c>
      <c r="O4" t="b">
        <f>IF(ISERROR(E4),IF(ISERROR(J4),TRUE,FALSE),IF(ISERROR(J4),FALSE,E4=J4))</f>
        <v>1</v>
      </c>
      <c r="P4" t="b">
        <f>IF(ISERROR(F4),IF(ISERROR(K4),TRUE,FALSE),IF(ISERROR(K4),FALSE,F4=K4))</f>
        <v>1</v>
      </c>
      <c r="Q4" t="b">
        <f>IF(ISERROR(G4),IF(ISERROR(L4),TRUE,FALSE),IF(ISERROR(L4),FALSE,G4=L4))</f>
        <v>1</v>
      </c>
      <c r="R4" t="b">
        <f>IF(ISERROR(H4),IF(ISERROR(M4),TRUE,FALSE),IF(ISERROR(M4),FALSE,H4=M4))</f>
        <v>1</v>
      </c>
    </row>
    <row r="5" spans="1:18" ht="12.75">
      <c r="A5">
        <v>3</v>
      </c>
      <c r="B5">
        <f>A5*10</f>
        <v>30</v>
      </c>
      <c r="C5">
        <v>15.336247918547858</v>
      </c>
      <c r="D5">
        <f t="shared" si="0"/>
        <v>15</v>
      </c>
      <c r="E5">
        <f t="shared" si="1"/>
        <v>150</v>
      </c>
      <c r="F5">
        <f t="shared" si="2"/>
        <v>150</v>
      </c>
      <c r="G5" t="e">
        <f t="shared" si="3"/>
        <v>#VALUE!</v>
      </c>
      <c r="H5" t="e">
        <f>LOOKUP($C5,MMULT($A$3:$B$42,1),MMULT($B5:$B$42,1))</f>
        <v>#VALUE!</v>
      </c>
      <c r="I5">
        <v>15</v>
      </c>
      <c r="J5">
        <v>150</v>
      </c>
      <c r="K5">
        <v>150</v>
      </c>
      <c r="L5" t="e">
        <v>#VALUE!</v>
      </c>
      <c r="M5" t="e">
        <v>#VALUE!</v>
      </c>
      <c r="N5" t="b">
        <f>IF(ISERROR(D5),IF(ISERROR(I5),TRUE,FALSE),IF(ISERROR(I5),FALSE,D5=I5))</f>
        <v>1</v>
      </c>
      <c r="O5" t="b">
        <f>IF(ISERROR(E5),IF(ISERROR(J5),TRUE,FALSE),IF(ISERROR(J5),FALSE,E5=J5))</f>
        <v>1</v>
      </c>
      <c r="P5" t="b">
        <f>IF(ISERROR(F5),IF(ISERROR(K5),TRUE,FALSE),IF(ISERROR(K5),FALSE,F5=K5))</f>
        <v>1</v>
      </c>
      <c r="Q5" t="b">
        <f>IF(ISERROR(G5),IF(ISERROR(L5),TRUE,FALSE),IF(ISERROR(L5),FALSE,G5=L5))</f>
        <v>1</v>
      </c>
      <c r="R5" t="b">
        <f>IF(ISERROR(H5),IF(ISERROR(M5),TRUE,FALSE),IF(ISERROR(M5),FALSE,H5=M5))</f>
        <v>1</v>
      </c>
    </row>
    <row r="6" spans="1:18" ht="12.75">
      <c r="A6">
        <v>4</v>
      </c>
      <c r="B6">
        <f>A6*10</f>
        <v>40</v>
      </c>
      <c r="C6">
        <v>9.970428058517378</v>
      </c>
      <c r="D6">
        <f t="shared" si="0"/>
        <v>9</v>
      </c>
      <c r="E6">
        <f t="shared" si="1"/>
        <v>90</v>
      </c>
      <c r="F6">
        <f t="shared" si="2"/>
        <v>90</v>
      </c>
      <c r="G6" t="e">
        <f t="shared" si="3"/>
        <v>#VALUE!</v>
      </c>
      <c r="H6" t="e">
        <f>LOOKUP($C6,MMULT($A$3:$B$42,1),MMULT($B6:$B$42,1))</f>
        <v>#VALUE!</v>
      </c>
      <c r="I6">
        <v>9</v>
      </c>
      <c r="J6">
        <v>90</v>
      </c>
      <c r="K6">
        <v>90</v>
      </c>
      <c r="L6" t="e">
        <v>#VALUE!</v>
      </c>
      <c r="M6" t="e">
        <v>#VALUE!</v>
      </c>
      <c r="N6" t="b">
        <f>IF(ISERROR(D6),IF(ISERROR(I6),TRUE,FALSE),IF(ISERROR(I6),FALSE,D6=I6))</f>
        <v>1</v>
      </c>
      <c r="O6" t="b">
        <f>IF(ISERROR(E6),IF(ISERROR(J6),TRUE,FALSE),IF(ISERROR(J6),FALSE,E6=J6))</f>
        <v>1</v>
      </c>
      <c r="P6" t="b">
        <f>IF(ISERROR(F6),IF(ISERROR(K6),TRUE,FALSE),IF(ISERROR(K6),FALSE,F6=K6))</f>
        <v>1</v>
      </c>
      <c r="Q6" t="b">
        <f>IF(ISERROR(G6),IF(ISERROR(L6),TRUE,FALSE),IF(ISERROR(L6),FALSE,G6=L6))</f>
        <v>1</v>
      </c>
      <c r="R6" t="b">
        <f>IF(ISERROR(H6),IF(ISERROR(M6),TRUE,FALSE),IF(ISERROR(M6),FALSE,H6=M6))</f>
        <v>1</v>
      </c>
    </row>
    <row r="7" spans="1:18" ht="12.75">
      <c r="A7">
        <v>5</v>
      </c>
      <c r="B7">
        <f>A7*10</f>
        <v>50</v>
      </c>
      <c r="C7">
        <v>-7.746417300833817</v>
      </c>
      <c r="D7" t="e">
        <f t="shared" si="0"/>
        <v>#N/A</v>
      </c>
      <c r="E7" t="e">
        <f t="shared" si="1"/>
        <v>#N/A</v>
      </c>
      <c r="F7" t="e">
        <f t="shared" si="2"/>
        <v>#N/A</v>
      </c>
      <c r="G7" t="e">
        <f t="shared" si="3"/>
        <v>#VALUE!</v>
      </c>
      <c r="H7" t="e">
        <f>LOOKUP($C7,MMULT($A$3:$B$42,1),MMULT($B7:$B$42,1))</f>
        <v>#VALUE!</v>
      </c>
      <c r="I7" t="e">
        <v>#N/A</v>
      </c>
      <c r="J7" t="e">
        <v>#N/A</v>
      </c>
      <c r="K7" t="e">
        <v>#N/A</v>
      </c>
      <c r="L7" t="e">
        <v>#VALUE!</v>
      </c>
      <c r="M7" t="e">
        <v>#VALUE!</v>
      </c>
      <c r="N7" t="b">
        <f>IF(ISERROR(D7),IF(ISERROR(I7),TRUE,FALSE),IF(ISERROR(I7),FALSE,D7=I7))</f>
        <v>1</v>
      </c>
      <c r="O7" t="b">
        <f>IF(ISERROR(E7),IF(ISERROR(J7),TRUE,FALSE),IF(ISERROR(J7),FALSE,E7=J7))</f>
        <v>1</v>
      </c>
      <c r="P7" t="b">
        <f>IF(ISERROR(F7),IF(ISERROR(K7),TRUE,FALSE),IF(ISERROR(K7),FALSE,F7=K7))</f>
        <v>1</v>
      </c>
      <c r="Q7" t="b">
        <f>IF(ISERROR(G7),IF(ISERROR(L7),TRUE,FALSE),IF(ISERROR(L7),FALSE,G7=L7))</f>
        <v>1</v>
      </c>
      <c r="R7" t="b">
        <f>IF(ISERROR(H7),IF(ISERROR(M7),TRUE,FALSE),IF(ISERROR(M7),FALSE,H7=M7))</f>
        <v>1</v>
      </c>
    </row>
    <row r="8" spans="1:18" ht="12.75">
      <c r="A8">
        <v>6</v>
      </c>
      <c r="B8">
        <f>A8*10</f>
        <v>60</v>
      </c>
      <c r="C8">
        <v>-4.88469148891315</v>
      </c>
      <c r="D8" t="e">
        <f t="shared" si="0"/>
        <v>#N/A</v>
      </c>
      <c r="E8" t="e">
        <f t="shared" si="1"/>
        <v>#N/A</v>
      </c>
      <c r="F8" t="e">
        <f t="shared" si="2"/>
        <v>#N/A</v>
      </c>
      <c r="G8" t="e">
        <f t="shared" si="3"/>
        <v>#VALUE!</v>
      </c>
      <c r="H8" t="e">
        <f>LOOKUP($C8,MMULT($A$3:$B$42,1),MMULT($B8:$B$42,1))</f>
        <v>#VALUE!</v>
      </c>
      <c r="I8" t="e">
        <v>#N/A</v>
      </c>
      <c r="J8" t="e">
        <v>#N/A</v>
      </c>
      <c r="K8" t="e">
        <v>#N/A</v>
      </c>
      <c r="L8" t="e">
        <v>#VALUE!</v>
      </c>
      <c r="M8" t="e">
        <v>#VALUE!</v>
      </c>
      <c r="N8" t="b">
        <f>IF(ISERROR(D8),IF(ISERROR(I8),TRUE,FALSE),IF(ISERROR(I8),FALSE,D8=I8))</f>
        <v>1</v>
      </c>
      <c r="O8" t="b">
        <f>IF(ISERROR(E8),IF(ISERROR(J8),TRUE,FALSE),IF(ISERROR(J8),FALSE,E8=J8))</f>
        <v>1</v>
      </c>
      <c r="P8" t="b">
        <f>IF(ISERROR(F8),IF(ISERROR(K8),TRUE,FALSE),IF(ISERROR(K8),FALSE,F8=K8))</f>
        <v>1</v>
      </c>
      <c r="Q8" t="b">
        <f>IF(ISERROR(G8),IF(ISERROR(L8),TRUE,FALSE),IF(ISERROR(L8),FALSE,G8=L8))</f>
        <v>1</v>
      </c>
      <c r="R8" t="b">
        <f>IF(ISERROR(H8),IF(ISERROR(M8),TRUE,FALSE),IF(ISERROR(M8),FALSE,H8=M8))</f>
        <v>1</v>
      </c>
    </row>
    <row r="9" spans="1:18" ht="12.75">
      <c r="A9">
        <v>7</v>
      </c>
      <c r="B9">
        <f aca="true" t="shared" si="4" ref="B9:B42">A9*10</f>
        <v>70</v>
      </c>
      <c r="C9">
        <v>20.12450738395523</v>
      </c>
      <c r="D9">
        <f t="shared" si="0"/>
        <v>20</v>
      </c>
      <c r="E9">
        <f t="shared" si="1"/>
        <v>200</v>
      </c>
      <c r="F9">
        <f t="shared" si="2"/>
        <v>200</v>
      </c>
      <c r="G9" t="e">
        <f t="shared" si="3"/>
        <v>#VALUE!</v>
      </c>
      <c r="H9" t="e">
        <f>LOOKUP($C9,MMULT($A$3:$B$42,1),MMULT($B9:$B$42,1))</f>
        <v>#VALUE!</v>
      </c>
      <c r="I9">
        <v>20</v>
      </c>
      <c r="J9">
        <v>200</v>
      </c>
      <c r="K9">
        <v>200</v>
      </c>
      <c r="L9" t="e">
        <v>#VALUE!</v>
      </c>
      <c r="M9" t="e">
        <v>#VALUE!</v>
      </c>
      <c r="N9" t="b">
        <f>IF(ISERROR(D9),IF(ISERROR(I9),TRUE,FALSE),IF(ISERROR(I9),FALSE,D9=I9))</f>
        <v>1</v>
      </c>
      <c r="O9" t="b">
        <f>IF(ISERROR(E9),IF(ISERROR(J9),TRUE,FALSE),IF(ISERROR(J9),FALSE,E9=J9))</f>
        <v>1</v>
      </c>
      <c r="P9" t="b">
        <f>IF(ISERROR(F9),IF(ISERROR(K9),TRUE,FALSE),IF(ISERROR(K9),FALSE,F9=K9))</f>
        <v>1</v>
      </c>
      <c r="Q9" t="b">
        <f>IF(ISERROR(G9),IF(ISERROR(L9),TRUE,FALSE),IF(ISERROR(L9),FALSE,G9=L9))</f>
        <v>1</v>
      </c>
      <c r="R9" t="b">
        <f>IF(ISERROR(H9),IF(ISERROR(M9),TRUE,FALSE),IF(ISERROR(M9),FALSE,H9=M9))</f>
        <v>1</v>
      </c>
    </row>
    <row r="10" spans="1:18" ht="12.75">
      <c r="A10">
        <v>8</v>
      </c>
      <c r="B10">
        <f t="shared" si="4"/>
        <v>80</v>
      </c>
      <c r="C10">
        <v>46.11704360513828</v>
      </c>
      <c r="D10">
        <f t="shared" si="0"/>
        <v>40</v>
      </c>
      <c r="E10">
        <f t="shared" si="1"/>
        <v>400</v>
      </c>
      <c r="F10">
        <f t="shared" si="2"/>
        <v>400</v>
      </c>
      <c r="G10" t="e">
        <f t="shared" si="3"/>
        <v>#VALUE!</v>
      </c>
      <c r="H10" t="e">
        <f>LOOKUP($C10,MMULT($A$3:$B$42,1),MMULT($B10:$B$42,1))</f>
        <v>#VALUE!</v>
      </c>
      <c r="I10">
        <v>40</v>
      </c>
      <c r="J10">
        <v>400</v>
      </c>
      <c r="K10">
        <v>400</v>
      </c>
      <c r="L10" t="e">
        <v>#VALUE!</v>
      </c>
      <c r="M10" t="e">
        <v>#VALUE!</v>
      </c>
      <c r="N10" t="b">
        <f>IF(ISERROR(D10),IF(ISERROR(I10),TRUE,FALSE),IF(ISERROR(I10),FALSE,D10=I10))</f>
        <v>1</v>
      </c>
      <c r="O10" t="b">
        <f>IF(ISERROR(E10),IF(ISERROR(J10),TRUE,FALSE),IF(ISERROR(J10),FALSE,E10=J10))</f>
        <v>1</v>
      </c>
      <c r="P10" t="b">
        <f>IF(ISERROR(F10),IF(ISERROR(K10),TRUE,FALSE),IF(ISERROR(K10),FALSE,F10=K10))</f>
        <v>1</v>
      </c>
      <c r="Q10" t="b">
        <f>IF(ISERROR(G10),IF(ISERROR(L10),TRUE,FALSE),IF(ISERROR(L10),FALSE,G10=L10))</f>
        <v>1</v>
      </c>
      <c r="R10" t="b">
        <f>IF(ISERROR(H10),IF(ISERROR(M10),TRUE,FALSE),IF(ISERROR(M10),FALSE,H10=M10))</f>
        <v>1</v>
      </c>
    </row>
    <row r="11" spans="1:18" ht="12.75">
      <c r="A11">
        <v>9</v>
      </c>
      <c r="B11">
        <f t="shared" si="4"/>
        <v>90</v>
      </c>
      <c r="C11">
        <v>28.164866063062526</v>
      </c>
      <c r="D11">
        <f t="shared" si="0"/>
        <v>28</v>
      </c>
      <c r="E11">
        <f t="shared" si="1"/>
        <v>280</v>
      </c>
      <c r="F11">
        <f t="shared" si="2"/>
        <v>280</v>
      </c>
      <c r="G11" t="e">
        <f t="shared" si="3"/>
        <v>#VALUE!</v>
      </c>
      <c r="H11" t="e">
        <f>LOOKUP($C11,MMULT($A$3:$B$42,1),MMULT($B11:$B$42,1))</f>
        <v>#VALUE!</v>
      </c>
      <c r="I11">
        <v>28</v>
      </c>
      <c r="J11">
        <v>280</v>
      </c>
      <c r="K11">
        <v>280</v>
      </c>
      <c r="L11" t="e">
        <v>#VALUE!</v>
      </c>
      <c r="M11" t="e">
        <v>#VALUE!</v>
      </c>
      <c r="N11" t="b">
        <f>IF(ISERROR(D11),IF(ISERROR(I11),TRUE,FALSE),IF(ISERROR(I11),FALSE,D11=I11))</f>
        <v>1</v>
      </c>
      <c r="O11" t="b">
        <f>IF(ISERROR(E11),IF(ISERROR(J11),TRUE,FALSE),IF(ISERROR(J11),FALSE,E11=J11))</f>
        <v>1</v>
      </c>
      <c r="P11" t="b">
        <f>IF(ISERROR(F11),IF(ISERROR(K11),TRUE,FALSE),IF(ISERROR(K11),FALSE,F11=K11))</f>
        <v>1</v>
      </c>
      <c r="Q11" t="b">
        <f>IF(ISERROR(G11),IF(ISERROR(L11),TRUE,FALSE),IF(ISERROR(L11),FALSE,G11=L11))</f>
        <v>1</v>
      </c>
      <c r="R11" t="b">
        <f>IF(ISERROR(H11),IF(ISERROR(M11),TRUE,FALSE),IF(ISERROR(M11),FALSE,H11=M11))</f>
        <v>1</v>
      </c>
    </row>
    <row r="12" spans="1:18" ht="12.75">
      <c r="A12">
        <v>10</v>
      </c>
      <c r="B12">
        <f t="shared" si="4"/>
        <v>100</v>
      </c>
      <c r="C12">
        <v>-0.17077466293388355</v>
      </c>
      <c r="D12" t="e">
        <f t="shared" si="0"/>
        <v>#N/A</v>
      </c>
      <c r="E12" t="e">
        <f t="shared" si="1"/>
        <v>#N/A</v>
      </c>
      <c r="F12" t="e">
        <f t="shared" si="2"/>
        <v>#N/A</v>
      </c>
      <c r="G12" t="e">
        <f t="shared" si="3"/>
        <v>#VALUE!</v>
      </c>
      <c r="H12" t="e">
        <f>LOOKUP($C12,MMULT($A$3:$B$42,1),MMULT($B12:$B$42,1))</f>
        <v>#VALUE!</v>
      </c>
      <c r="I12" t="e">
        <v>#N/A</v>
      </c>
      <c r="J12" t="e">
        <v>#N/A</v>
      </c>
      <c r="K12" t="e">
        <v>#N/A</v>
      </c>
      <c r="L12" t="e">
        <v>#VALUE!</v>
      </c>
      <c r="M12" t="e">
        <v>#VALUE!</v>
      </c>
      <c r="N12" t="b">
        <f>IF(ISERROR(D12),IF(ISERROR(I12),TRUE,FALSE),IF(ISERROR(I12),FALSE,D12=I12))</f>
        <v>1</v>
      </c>
      <c r="O12" t="b">
        <f>IF(ISERROR(E12),IF(ISERROR(J12),TRUE,FALSE),IF(ISERROR(J12),FALSE,E12=J12))</f>
        <v>1</v>
      </c>
      <c r="P12" t="b">
        <f>IF(ISERROR(F12),IF(ISERROR(K12),TRUE,FALSE),IF(ISERROR(K12),FALSE,F12=K12))</f>
        <v>1</v>
      </c>
      <c r="Q12" t="b">
        <f>IF(ISERROR(G12),IF(ISERROR(L12),TRUE,FALSE),IF(ISERROR(L12),FALSE,G12=L12))</f>
        <v>1</v>
      </c>
      <c r="R12" t="b">
        <f>IF(ISERROR(H12),IF(ISERROR(M12),TRUE,FALSE),IF(ISERROR(M12),FALSE,H12=M12))</f>
        <v>1</v>
      </c>
    </row>
    <row r="13" spans="1:18" ht="12.75">
      <c r="A13">
        <v>11</v>
      </c>
      <c r="B13">
        <f t="shared" si="4"/>
        <v>110</v>
      </c>
      <c r="C13">
        <v>-4.498344673670318</v>
      </c>
      <c r="D13" t="e">
        <f t="shared" si="0"/>
        <v>#N/A</v>
      </c>
      <c r="E13" t="e">
        <f t="shared" si="1"/>
        <v>#N/A</v>
      </c>
      <c r="F13" t="e">
        <f t="shared" si="2"/>
        <v>#N/A</v>
      </c>
      <c r="G13" t="e">
        <f t="shared" si="3"/>
        <v>#VALUE!</v>
      </c>
      <c r="H13" t="e">
        <f>LOOKUP($C13,MMULT($A$3:$B$42,1),MMULT($B13:$B$42,1))</f>
        <v>#VALUE!</v>
      </c>
      <c r="I13" t="e">
        <v>#N/A</v>
      </c>
      <c r="J13" t="e">
        <v>#N/A</v>
      </c>
      <c r="K13" t="e">
        <v>#N/A</v>
      </c>
      <c r="L13" t="e">
        <v>#VALUE!</v>
      </c>
      <c r="M13" t="e">
        <v>#VALUE!</v>
      </c>
      <c r="N13" t="b">
        <f>IF(ISERROR(D13),IF(ISERROR(I13),TRUE,FALSE),IF(ISERROR(I13),FALSE,D13=I13))</f>
        <v>1</v>
      </c>
      <c r="O13" t="b">
        <f>IF(ISERROR(E13),IF(ISERROR(J13),TRUE,FALSE),IF(ISERROR(J13),FALSE,E13=J13))</f>
        <v>1</v>
      </c>
      <c r="P13" t="b">
        <f>IF(ISERROR(F13),IF(ISERROR(K13),TRUE,FALSE),IF(ISERROR(K13),FALSE,F13=K13))</f>
        <v>1</v>
      </c>
      <c r="Q13" t="b">
        <f>IF(ISERROR(G13),IF(ISERROR(L13),TRUE,FALSE),IF(ISERROR(L13),FALSE,G13=L13))</f>
        <v>1</v>
      </c>
      <c r="R13" t="b">
        <f>IF(ISERROR(H13),IF(ISERROR(M13),TRUE,FALSE),IF(ISERROR(M13),FALSE,H13=M13))</f>
        <v>1</v>
      </c>
    </row>
    <row r="14" spans="1:18" ht="12.75">
      <c r="A14">
        <v>12</v>
      </c>
      <c r="B14">
        <f t="shared" si="4"/>
        <v>120</v>
      </c>
      <c r="C14">
        <v>34.436579883806</v>
      </c>
      <c r="D14">
        <f t="shared" si="0"/>
        <v>34</v>
      </c>
      <c r="E14">
        <f t="shared" si="1"/>
        <v>340</v>
      </c>
      <c r="F14">
        <f t="shared" si="2"/>
        <v>340</v>
      </c>
      <c r="G14" t="e">
        <f t="shared" si="3"/>
        <v>#VALUE!</v>
      </c>
      <c r="H14" t="e">
        <f>LOOKUP($C14,MMULT($A$3:$B$42,1),MMULT($B14:$B$42,1))</f>
        <v>#VALUE!</v>
      </c>
      <c r="I14">
        <v>34</v>
      </c>
      <c r="J14">
        <v>340</v>
      </c>
      <c r="K14">
        <v>340</v>
      </c>
      <c r="L14" t="e">
        <v>#VALUE!</v>
      </c>
      <c r="M14" t="e">
        <v>#VALUE!</v>
      </c>
      <c r="N14" t="b">
        <f>IF(ISERROR(D14),IF(ISERROR(I14),TRUE,FALSE),IF(ISERROR(I14),FALSE,D14=I14))</f>
        <v>1</v>
      </c>
      <c r="O14" t="b">
        <f>IF(ISERROR(E14),IF(ISERROR(J14),TRUE,FALSE),IF(ISERROR(J14),FALSE,E14=J14))</f>
        <v>1</v>
      </c>
      <c r="P14" t="b">
        <f>IF(ISERROR(F14),IF(ISERROR(K14),TRUE,FALSE),IF(ISERROR(K14),FALSE,F14=K14))</f>
        <v>1</v>
      </c>
      <c r="Q14" t="b">
        <f>IF(ISERROR(G14),IF(ISERROR(L14),TRUE,FALSE),IF(ISERROR(L14),FALSE,G14=L14))</f>
        <v>1</v>
      </c>
      <c r="R14" t="b">
        <f>IF(ISERROR(H14),IF(ISERROR(M14),TRUE,FALSE),IF(ISERROR(M14),FALSE,H14=M14))</f>
        <v>1</v>
      </c>
    </row>
    <row r="15" spans="1:18" ht="12.75">
      <c r="A15">
        <v>13</v>
      </c>
      <c r="B15">
        <f t="shared" si="4"/>
        <v>130</v>
      </c>
      <c r="C15">
        <v>34.330658858682284</v>
      </c>
      <c r="D15">
        <f t="shared" si="0"/>
        <v>34</v>
      </c>
      <c r="E15">
        <f t="shared" si="1"/>
        <v>340</v>
      </c>
      <c r="F15">
        <f t="shared" si="2"/>
        <v>340</v>
      </c>
      <c r="G15" t="e">
        <f t="shared" si="3"/>
        <v>#VALUE!</v>
      </c>
      <c r="H15" t="e">
        <f>LOOKUP($C15,MMULT($A$3:$B$42,1),MMULT($B15:$B$42,1))</f>
        <v>#VALUE!</v>
      </c>
      <c r="I15">
        <v>34</v>
      </c>
      <c r="J15">
        <v>340</v>
      </c>
      <c r="K15">
        <v>340</v>
      </c>
      <c r="L15" t="e">
        <v>#VALUE!</v>
      </c>
      <c r="M15" t="e">
        <v>#VALUE!</v>
      </c>
      <c r="N15" t="b">
        <f>IF(ISERROR(D15),IF(ISERROR(I15),TRUE,FALSE),IF(ISERROR(I15),FALSE,D15=I15))</f>
        <v>1</v>
      </c>
      <c r="O15" t="b">
        <f>IF(ISERROR(E15),IF(ISERROR(J15),TRUE,FALSE),IF(ISERROR(J15),FALSE,E15=J15))</f>
        <v>1</v>
      </c>
      <c r="P15" t="b">
        <f>IF(ISERROR(F15),IF(ISERROR(K15),TRUE,FALSE),IF(ISERROR(K15),FALSE,F15=K15))</f>
        <v>1</v>
      </c>
      <c r="Q15" t="b">
        <f>IF(ISERROR(G15),IF(ISERROR(L15),TRUE,FALSE),IF(ISERROR(L15),FALSE,G15=L15))</f>
        <v>1</v>
      </c>
      <c r="R15" t="b">
        <f>IF(ISERROR(H15),IF(ISERROR(M15),TRUE,FALSE),IF(ISERROR(M15),FALSE,H15=M15))</f>
        <v>1</v>
      </c>
    </row>
    <row r="16" spans="1:18" ht="12.75">
      <c r="A16">
        <v>14</v>
      </c>
      <c r="B16">
        <f t="shared" si="4"/>
        <v>140</v>
      </c>
      <c r="C16">
        <v>14.080271118729215</v>
      </c>
      <c r="D16">
        <f t="shared" si="0"/>
        <v>14</v>
      </c>
      <c r="E16">
        <f t="shared" si="1"/>
        <v>140</v>
      </c>
      <c r="F16">
        <f t="shared" si="2"/>
        <v>140</v>
      </c>
      <c r="G16" t="e">
        <f t="shared" si="3"/>
        <v>#VALUE!</v>
      </c>
      <c r="H16" t="e">
        <f>LOOKUP($C16,MMULT($A$3:$B$42,1),MMULT($B16:$B$42,1))</f>
        <v>#VALUE!</v>
      </c>
      <c r="I16">
        <v>14</v>
      </c>
      <c r="J16">
        <v>140</v>
      </c>
      <c r="K16">
        <v>140</v>
      </c>
      <c r="L16" t="e">
        <v>#VALUE!</v>
      </c>
      <c r="M16" t="e">
        <v>#VALUE!</v>
      </c>
      <c r="N16" t="b">
        <f>IF(ISERROR(D16),IF(ISERROR(I16),TRUE,FALSE),IF(ISERROR(I16),FALSE,D16=I16))</f>
        <v>1</v>
      </c>
      <c r="O16" t="b">
        <f>IF(ISERROR(E16),IF(ISERROR(J16),TRUE,FALSE),IF(ISERROR(J16),FALSE,E16=J16))</f>
        <v>1</v>
      </c>
      <c r="P16" t="b">
        <f>IF(ISERROR(F16),IF(ISERROR(K16),TRUE,FALSE),IF(ISERROR(K16),FALSE,F16=K16))</f>
        <v>1</v>
      </c>
      <c r="Q16" t="b">
        <f>IF(ISERROR(G16),IF(ISERROR(L16),TRUE,FALSE),IF(ISERROR(L16),FALSE,G16=L16))</f>
        <v>1</v>
      </c>
      <c r="R16" t="b">
        <f>IF(ISERROR(H16),IF(ISERROR(M16),TRUE,FALSE),IF(ISERROR(M16),FALSE,H16=M16))</f>
        <v>1</v>
      </c>
    </row>
    <row r="17" spans="1:18" ht="12.75">
      <c r="A17">
        <v>15</v>
      </c>
      <c r="B17">
        <f t="shared" si="4"/>
        <v>150</v>
      </c>
      <c r="C17">
        <v>35.022277039599764</v>
      </c>
      <c r="D17">
        <f t="shared" si="0"/>
        <v>35</v>
      </c>
      <c r="E17">
        <f t="shared" si="1"/>
        <v>350</v>
      </c>
      <c r="F17">
        <f t="shared" si="2"/>
        <v>350</v>
      </c>
      <c r="G17" t="e">
        <f t="shared" si="3"/>
        <v>#VALUE!</v>
      </c>
      <c r="H17" t="e">
        <f>LOOKUP($C17,MMULT($A$3:$B$42,1),MMULT($B17:$B$42,1))</f>
        <v>#VALUE!</v>
      </c>
      <c r="I17">
        <v>35</v>
      </c>
      <c r="J17">
        <v>350</v>
      </c>
      <c r="K17">
        <v>350</v>
      </c>
      <c r="L17" t="e">
        <v>#VALUE!</v>
      </c>
      <c r="M17" t="e">
        <v>#VALUE!</v>
      </c>
      <c r="N17" t="b">
        <f>IF(ISERROR(D17),IF(ISERROR(I17),TRUE,FALSE),IF(ISERROR(I17),FALSE,D17=I17))</f>
        <v>1</v>
      </c>
      <c r="O17" t="b">
        <f>IF(ISERROR(E17),IF(ISERROR(J17),TRUE,FALSE),IF(ISERROR(J17),FALSE,E17=J17))</f>
        <v>1</v>
      </c>
      <c r="P17" t="b">
        <f>IF(ISERROR(F17),IF(ISERROR(K17),TRUE,FALSE),IF(ISERROR(K17),FALSE,F17=K17))</f>
        <v>1</v>
      </c>
      <c r="Q17" t="b">
        <f>IF(ISERROR(G17),IF(ISERROR(L17),TRUE,FALSE),IF(ISERROR(L17),FALSE,G17=L17))</f>
        <v>1</v>
      </c>
      <c r="R17" t="b">
        <f>IF(ISERROR(H17),IF(ISERROR(M17),TRUE,FALSE),IF(ISERROR(M17),FALSE,H17=M17))</f>
        <v>1</v>
      </c>
    </row>
    <row r="18" spans="1:18" ht="12.75">
      <c r="A18">
        <v>16</v>
      </c>
      <c r="B18">
        <f t="shared" si="4"/>
        <v>160</v>
      </c>
      <c r="C18">
        <v>26.462425909293295</v>
      </c>
      <c r="D18">
        <f t="shared" si="0"/>
        <v>26</v>
      </c>
      <c r="E18">
        <f t="shared" si="1"/>
        <v>260</v>
      </c>
      <c r="F18">
        <f t="shared" si="2"/>
        <v>260</v>
      </c>
      <c r="G18" t="e">
        <f t="shared" si="3"/>
        <v>#VALUE!</v>
      </c>
      <c r="H18" t="e">
        <f>LOOKUP($C18,MMULT($A$3:$B$42,1),MMULT($B18:$B$42,1))</f>
        <v>#VALUE!</v>
      </c>
      <c r="I18">
        <v>26</v>
      </c>
      <c r="J18">
        <v>260</v>
      </c>
      <c r="K18">
        <v>260</v>
      </c>
      <c r="L18" t="e">
        <v>#VALUE!</v>
      </c>
      <c r="M18" t="e">
        <v>#VALUE!</v>
      </c>
      <c r="N18" t="b">
        <f>IF(ISERROR(D18),IF(ISERROR(I18),TRUE,FALSE),IF(ISERROR(I18),FALSE,D18=I18))</f>
        <v>1</v>
      </c>
      <c r="O18" t="b">
        <f>IF(ISERROR(E18),IF(ISERROR(J18),TRUE,FALSE),IF(ISERROR(J18),FALSE,E18=J18))</f>
        <v>1</v>
      </c>
      <c r="P18" t="b">
        <f>IF(ISERROR(F18),IF(ISERROR(K18),TRUE,FALSE),IF(ISERROR(K18),FALSE,F18=K18))</f>
        <v>1</v>
      </c>
      <c r="Q18" t="b">
        <f>IF(ISERROR(G18),IF(ISERROR(L18),TRUE,FALSE),IF(ISERROR(L18),FALSE,G18=L18))</f>
        <v>1</v>
      </c>
      <c r="R18" t="b">
        <f>IF(ISERROR(H18),IF(ISERROR(M18),TRUE,FALSE),IF(ISERROR(M18),FALSE,H18=M18))</f>
        <v>1</v>
      </c>
    </row>
    <row r="19" spans="1:18" ht="12.75">
      <c r="A19">
        <v>17</v>
      </c>
      <c r="B19">
        <f t="shared" si="4"/>
        <v>170</v>
      </c>
      <c r="C19">
        <v>20.164475169445506</v>
      </c>
      <c r="D19">
        <f t="shared" si="0"/>
        <v>20</v>
      </c>
      <c r="E19">
        <f t="shared" si="1"/>
        <v>200</v>
      </c>
      <c r="F19">
        <f t="shared" si="2"/>
        <v>200</v>
      </c>
      <c r="G19" t="e">
        <f t="shared" si="3"/>
        <v>#VALUE!</v>
      </c>
      <c r="H19" t="e">
        <f>LOOKUP($C19,MMULT($A$3:$B$42,1),MMULT($B19:$B$42,1))</f>
        <v>#VALUE!</v>
      </c>
      <c r="I19">
        <v>20</v>
      </c>
      <c r="J19">
        <v>200</v>
      </c>
      <c r="K19">
        <v>200</v>
      </c>
      <c r="L19" t="e">
        <v>#VALUE!</v>
      </c>
      <c r="M19" t="e">
        <v>#VALUE!</v>
      </c>
      <c r="N19" t="b">
        <f>IF(ISERROR(D19),IF(ISERROR(I19),TRUE,FALSE),IF(ISERROR(I19),FALSE,D19=I19))</f>
        <v>1</v>
      </c>
      <c r="O19" t="b">
        <f>IF(ISERROR(E19),IF(ISERROR(J19),TRUE,FALSE),IF(ISERROR(J19),FALSE,E19=J19))</f>
        <v>1</v>
      </c>
      <c r="P19" t="b">
        <f>IF(ISERROR(F19),IF(ISERROR(K19),TRUE,FALSE),IF(ISERROR(K19),FALSE,F19=K19))</f>
        <v>1</v>
      </c>
      <c r="Q19" t="b">
        <f>IF(ISERROR(G19),IF(ISERROR(L19),TRUE,FALSE),IF(ISERROR(L19),FALSE,G19=L19))</f>
        <v>1</v>
      </c>
      <c r="R19" t="b">
        <f>IF(ISERROR(H19),IF(ISERROR(M19),TRUE,FALSE),IF(ISERROR(M19),FALSE,H19=M19))</f>
        <v>1</v>
      </c>
    </row>
    <row r="20" spans="1:18" ht="12.75">
      <c r="A20">
        <v>18</v>
      </c>
      <c r="B20">
        <f t="shared" si="4"/>
        <v>180</v>
      </c>
      <c r="C20">
        <v>27.99025912431439</v>
      </c>
      <c r="D20">
        <f t="shared" si="0"/>
        <v>27</v>
      </c>
      <c r="E20">
        <f t="shared" si="1"/>
        <v>270</v>
      </c>
      <c r="F20">
        <f t="shared" si="2"/>
        <v>270</v>
      </c>
      <c r="G20" t="e">
        <f t="shared" si="3"/>
        <v>#VALUE!</v>
      </c>
      <c r="H20" t="e">
        <f>LOOKUP($C20,MMULT($A$3:$B$42,1),MMULT($B20:$B$42,1))</f>
        <v>#VALUE!</v>
      </c>
      <c r="I20">
        <v>27</v>
      </c>
      <c r="J20">
        <v>270</v>
      </c>
      <c r="K20">
        <v>270</v>
      </c>
      <c r="L20" t="e">
        <v>#VALUE!</v>
      </c>
      <c r="M20" t="e">
        <v>#VALUE!</v>
      </c>
      <c r="N20" t="b">
        <f>IF(ISERROR(D20),IF(ISERROR(I20),TRUE,FALSE),IF(ISERROR(I20),FALSE,D20=I20))</f>
        <v>1</v>
      </c>
      <c r="O20" t="b">
        <f>IF(ISERROR(E20),IF(ISERROR(J20),TRUE,FALSE),IF(ISERROR(J20),FALSE,E20=J20))</f>
        <v>1</v>
      </c>
      <c r="P20" t="b">
        <f>IF(ISERROR(F20),IF(ISERROR(K20),TRUE,FALSE),IF(ISERROR(K20),FALSE,F20=K20))</f>
        <v>1</v>
      </c>
      <c r="Q20" t="b">
        <f>IF(ISERROR(G20),IF(ISERROR(L20),TRUE,FALSE),IF(ISERROR(L20),FALSE,G20=L20))</f>
        <v>1</v>
      </c>
      <c r="R20" t="b">
        <f>IF(ISERROR(H20),IF(ISERROR(M20),TRUE,FALSE),IF(ISERROR(M20),FALSE,H20=M20))</f>
        <v>1</v>
      </c>
    </row>
    <row r="21" spans="1:18" ht="12.75">
      <c r="A21">
        <v>19</v>
      </c>
      <c r="B21">
        <f t="shared" si="4"/>
        <v>190</v>
      </c>
      <c r="C21">
        <v>25.014479891640576</v>
      </c>
      <c r="D21">
        <f t="shared" si="0"/>
        <v>25</v>
      </c>
      <c r="E21">
        <f t="shared" si="1"/>
        <v>250</v>
      </c>
      <c r="F21">
        <f t="shared" si="2"/>
        <v>250</v>
      </c>
      <c r="G21" t="e">
        <f t="shared" si="3"/>
        <v>#VALUE!</v>
      </c>
      <c r="H21" t="e">
        <f>LOOKUP($C21,MMULT($A$3:$B$42,1),MMULT($B21:$B$42,1))</f>
        <v>#VALUE!</v>
      </c>
      <c r="I21">
        <v>25</v>
      </c>
      <c r="J21">
        <v>250</v>
      </c>
      <c r="K21">
        <v>250</v>
      </c>
      <c r="L21" t="e">
        <v>#VALUE!</v>
      </c>
      <c r="M21" t="e">
        <v>#VALUE!</v>
      </c>
      <c r="N21" t="b">
        <f>IF(ISERROR(D21),IF(ISERROR(I21),TRUE,FALSE),IF(ISERROR(I21),FALSE,D21=I21))</f>
        <v>1</v>
      </c>
      <c r="O21" t="b">
        <f>IF(ISERROR(E21),IF(ISERROR(J21),TRUE,FALSE),IF(ISERROR(J21),FALSE,E21=J21))</f>
        <v>1</v>
      </c>
      <c r="P21" t="b">
        <f>IF(ISERROR(F21),IF(ISERROR(K21),TRUE,FALSE),IF(ISERROR(K21),FALSE,F21=K21))</f>
        <v>1</v>
      </c>
      <c r="Q21" t="b">
        <f>IF(ISERROR(G21),IF(ISERROR(L21),TRUE,FALSE),IF(ISERROR(L21),FALSE,G21=L21))</f>
        <v>1</v>
      </c>
      <c r="R21" t="b">
        <f>IF(ISERROR(H21),IF(ISERROR(M21),TRUE,FALSE),IF(ISERROR(M21),FALSE,H21=M21))</f>
        <v>1</v>
      </c>
    </row>
    <row r="22" spans="1:18" ht="12.75">
      <c r="A22">
        <v>20</v>
      </c>
      <c r="B22">
        <f t="shared" si="4"/>
        <v>200</v>
      </c>
      <c r="C22">
        <v>19.886635802133448</v>
      </c>
      <c r="D22">
        <f t="shared" si="0"/>
        <v>19</v>
      </c>
      <c r="E22">
        <f t="shared" si="1"/>
        <v>190</v>
      </c>
      <c r="F22">
        <f t="shared" si="2"/>
        <v>190</v>
      </c>
      <c r="G22" t="e">
        <f t="shared" si="3"/>
        <v>#VALUE!</v>
      </c>
      <c r="H22" t="e">
        <f>LOOKUP($C22,MMULT($A$3:$B$42,1),MMULT($B22:$B$42,1))</f>
        <v>#VALUE!</v>
      </c>
      <c r="I22">
        <v>19</v>
      </c>
      <c r="J22">
        <v>190</v>
      </c>
      <c r="K22">
        <v>190</v>
      </c>
      <c r="L22" t="e">
        <v>#VALUE!</v>
      </c>
      <c r="M22" t="e">
        <v>#VALUE!</v>
      </c>
      <c r="N22" t="b">
        <f>IF(ISERROR(D22),IF(ISERROR(I22),TRUE,FALSE),IF(ISERROR(I22),FALSE,D22=I22))</f>
        <v>1</v>
      </c>
      <c r="O22" t="b">
        <f>IF(ISERROR(E22),IF(ISERROR(J22),TRUE,FALSE),IF(ISERROR(J22),FALSE,E22=J22))</f>
        <v>1</v>
      </c>
      <c r="P22" t="b">
        <f>IF(ISERROR(F22),IF(ISERROR(K22),TRUE,FALSE),IF(ISERROR(K22),FALSE,F22=K22))</f>
        <v>1</v>
      </c>
      <c r="Q22" t="b">
        <f>IF(ISERROR(G22),IF(ISERROR(L22),TRUE,FALSE),IF(ISERROR(L22),FALSE,G22=L22))</f>
        <v>1</v>
      </c>
      <c r="R22" t="b">
        <f>IF(ISERROR(H22),IF(ISERROR(M22),TRUE,FALSE),IF(ISERROR(M22),FALSE,H22=M22))</f>
        <v>1</v>
      </c>
    </row>
    <row r="23" spans="1:18" ht="12.75">
      <c r="A23">
        <v>21</v>
      </c>
      <c r="B23">
        <f t="shared" si="4"/>
        <v>210</v>
      </c>
      <c r="C23">
        <v>-0.6701672474098963</v>
      </c>
      <c r="D23" t="e">
        <f t="shared" si="0"/>
        <v>#N/A</v>
      </c>
      <c r="E23" t="e">
        <f t="shared" si="1"/>
        <v>#N/A</v>
      </c>
      <c r="F23" t="e">
        <f t="shared" si="2"/>
        <v>#N/A</v>
      </c>
      <c r="G23" t="e">
        <f t="shared" si="3"/>
        <v>#VALUE!</v>
      </c>
      <c r="H23" t="e">
        <f>LOOKUP($C23,MMULT($A$3:$B$42,1),MMULT($B23:$B$42,1))</f>
        <v>#VALUE!</v>
      </c>
      <c r="I23" t="e">
        <v>#N/A</v>
      </c>
      <c r="J23" t="e">
        <v>#N/A</v>
      </c>
      <c r="K23" t="e">
        <v>#N/A</v>
      </c>
      <c r="L23" t="e">
        <v>#VALUE!</v>
      </c>
      <c r="M23" t="e">
        <v>#VALUE!</v>
      </c>
      <c r="N23" t="b">
        <f>IF(ISERROR(D23),IF(ISERROR(I23),TRUE,FALSE),IF(ISERROR(I23),FALSE,D23=I23))</f>
        <v>1</v>
      </c>
      <c r="O23" t="b">
        <f>IF(ISERROR(E23),IF(ISERROR(J23),TRUE,FALSE),IF(ISERROR(J23),FALSE,E23=J23))</f>
        <v>1</v>
      </c>
      <c r="P23" t="b">
        <f>IF(ISERROR(F23),IF(ISERROR(K23),TRUE,FALSE),IF(ISERROR(K23),FALSE,F23=K23))</f>
        <v>1</v>
      </c>
      <c r="Q23" t="b">
        <f>IF(ISERROR(G23),IF(ISERROR(L23),TRUE,FALSE),IF(ISERROR(L23),FALSE,G23=L23))</f>
        <v>1</v>
      </c>
      <c r="R23" t="b">
        <f>IF(ISERROR(H23),IF(ISERROR(M23),TRUE,FALSE),IF(ISERROR(M23),FALSE,H23=M23))</f>
        <v>1</v>
      </c>
    </row>
    <row r="24" spans="1:18" ht="12.75">
      <c r="A24">
        <v>22</v>
      </c>
      <c r="B24">
        <f t="shared" si="4"/>
        <v>220</v>
      </c>
      <c r="C24">
        <v>10.967083187408392</v>
      </c>
      <c r="D24">
        <f t="shared" si="0"/>
        <v>10</v>
      </c>
      <c r="E24">
        <f t="shared" si="1"/>
        <v>100</v>
      </c>
      <c r="F24">
        <f t="shared" si="2"/>
        <v>100</v>
      </c>
      <c r="G24" t="e">
        <f t="shared" si="3"/>
        <v>#VALUE!</v>
      </c>
      <c r="H24" t="e">
        <f>LOOKUP($C24,MMULT($A$3:$B$42,1),MMULT($B24:$B$42,1))</f>
        <v>#VALUE!</v>
      </c>
      <c r="I24">
        <v>10</v>
      </c>
      <c r="J24">
        <v>100</v>
      </c>
      <c r="K24">
        <v>100</v>
      </c>
      <c r="L24" t="e">
        <v>#VALUE!</v>
      </c>
      <c r="M24" t="e">
        <v>#VALUE!</v>
      </c>
      <c r="N24" t="b">
        <f>IF(ISERROR(D24),IF(ISERROR(I24),TRUE,FALSE),IF(ISERROR(I24),FALSE,D24=I24))</f>
        <v>1</v>
      </c>
      <c r="O24" t="b">
        <f>IF(ISERROR(E24),IF(ISERROR(J24),TRUE,FALSE),IF(ISERROR(J24),FALSE,E24=J24))</f>
        <v>1</v>
      </c>
      <c r="P24" t="b">
        <f>IF(ISERROR(F24),IF(ISERROR(K24),TRUE,FALSE),IF(ISERROR(K24),FALSE,F24=K24))</f>
        <v>1</v>
      </c>
      <c r="Q24" t="b">
        <f>IF(ISERROR(G24),IF(ISERROR(L24),TRUE,FALSE),IF(ISERROR(L24),FALSE,G24=L24))</f>
        <v>1</v>
      </c>
      <c r="R24" t="b">
        <f>IF(ISERROR(H24),IF(ISERROR(M24),TRUE,FALSE),IF(ISERROR(M24),FALSE,H24=M24))</f>
        <v>1</v>
      </c>
    </row>
    <row r="25" spans="1:18" ht="12.75">
      <c r="A25">
        <v>23</v>
      </c>
      <c r="B25">
        <f t="shared" si="4"/>
        <v>230</v>
      </c>
      <c r="C25">
        <v>0.4036035378052727</v>
      </c>
      <c r="D25" t="e">
        <f t="shared" si="0"/>
        <v>#N/A</v>
      </c>
      <c r="E25" t="e">
        <f t="shared" si="1"/>
        <v>#N/A</v>
      </c>
      <c r="F25" t="e">
        <f t="shared" si="2"/>
        <v>#N/A</v>
      </c>
      <c r="G25" t="e">
        <f t="shared" si="3"/>
        <v>#VALUE!</v>
      </c>
      <c r="H25" t="e">
        <f>LOOKUP($C25,MMULT($A$3:$B$42,1),MMULT($B25:$B$42,1))</f>
        <v>#VALUE!</v>
      </c>
      <c r="I25" t="e">
        <v>#N/A</v>
      </c>
      <c r="J25" t="e">
        <v>#N/A</v>
      </c>
      <c r="K25" t="e">
        <v>#N/A</v>
      </c>
      <c r="L25" t="e">
        <v>#VALUE!</v>
      </c>
      <c r="M25" t="e">
        <v>#VALUE!</v>
      </c>
      <c r="N25" t="b">
        <f>IF(ISERROR(D25),IF(ISERROR(I25),TRUE,FALSE),IF(ISERROR(I25),FALSE,D25=I25))</f>
        <v>1</v>
      </c>
      <c r="O25" t="b">
        <f>IF(ISERROR(E25),IF(ISERROR(J25),TRUE,FALSE),IF(ISERROR(J25),FALSE,E25=J25))</f>
        <v>1</v>
      </c>
      <c r="P25" t="b">
        <f>IF(ISERROR(F25),IF(ISERROR(K25),TRUE,FALSE),IF(ISERROR(K25),FALSE,F25=K25))</f>
        <v>1</v>
      </c>
      <c r="Q25" t="b">
        <f>IF(ISERROR(G25),IF(ISERROR(L25),TRUE,FALSE),IF(ISERROR(L25),FALSE,G25=L25))</f>
        <v>1</v>
      </c>
      <c r="R25" t="b">
        <f>IF(ISERROR(H25),IF(ISERROR(M25),TRUE,FALSE),IF(ISERROR(M25),FALSE,H25=M25))</f>
        <v>1</v>
      </c>
    </row>
    <row r="26" spans="1:18" ht="12.75">
      <c r="A26">
        <v>24</v>
      </c>
      <c r="B26">
        <f t="shared" si="4"/>
        <v>240</v>
      </c>
      <c r="C26">
        <v>-3.530035214416869</v>
      </c>
      <c r="D26" t="e">
        <f t="shared" si="0"/>
        <v>#N/A</v>
      </c>
      <c r="E26" t="e">
        <f t="shared" si="1"/>
        <v>#N/A</v>
      </c>
      <c r="F26" t="e">
        <f t="shared" si="2"/>
        <v>#N/A</v>
      </c>
      <c r="G26" t="e">
        <f t="shared" si="3"/>
        <v>#VALUE!</v>
      </c>
      <c r="H26" t="e">
        <f>LOOKUP($C26,MMULT($A$3:$B$42,1),MMULT($B26:$B$42,1))</f>
        <v>#VALUE!</v>
      </c>
      <c r="I26" t="e">
        <v>#N/A</v>
      </c>
      <c r="J26" t="e">
        <v>#N/A</v>
      </c>
      <c r="K26" t="e">
        <v>#N/A</v>
      </c>
      <c r="L26" t="e">
        <v>#VALUE!</v>
      </c>
      <c r="M26" t="e">
        <v>#VALUE!</v>
      </c>
      <c r="N26" t="b">
        <f>IF(ISERROR(D26),IF(ISERROR(I26),TRUE,FALSE),IF(ISERROR(I26),FALSE,D26=I26))</f>
        <v>1</v>
      </c>
      <c r="O26" t="b">
        <f>IF(ISERROR(E26),IF(ISERROR(J26),TRUE,FALSE),IF(ISERROR(J26),FALSE,E26=J26))</f>
        <v>1</v>
      </c>
      <c r="P26" t="b">
        <f>IF(ISERROR(F26),IF(ISERROR(K26),TRUE,FALSE),IF(ISERROR(K26),FALSE,F26=K26))</f>
        <v>1</v>
      </c>
      <c r="Q26" t="b">
        <f>IF(ISERROR(G26),IF(ISERROR(L26),TRUE,FALSE),IF(ISERROR(L26),FALSE,G26=L26))</f>
        <v>1</v>
      </c>
      <c r="R26" t="b">
        <f>IF(ISERROR(H26),IF(ISERROR(M26),TRUE,FALSE),IF(ISERROR(M26),FALSE,H26=M26))</f>
        <v>1</v>
      </c>
    </row>
    <row r="27" spans="1:18" ht="12.75">
      <c r="A27">
        <v>25</v>
      </c>
      <c r="B27">
        <f t="shared" si="4"/>
        <v>250</v>
      </c>
      <c r="C27">
        <v>4.203779211929941</v>
      </c>
      <c r="D27">
        <f t="shared" si="0"/>
        <v>4</v>
      </c>
      <c r="E27">
        <f t="shared" si="1"/>
        <v>40</v>
      </c>
      <c r="F27">
        <f t="shared" si="2"/>
        <v>40</v>
      </c>
      <c r="G27" t="e">
        <f t="shared" si="3"/>
        <v>#VALUE!</v>
      </c>
      <c r="H27" t="e">
        <f>LOOKUP($C27,MMULT($A$3:$B$42,1),MMULT($B27:$B$42,1))</f>
        <v>#VALUE!</v>
      </c>
      <c r="I27">
        <v>4</v>
      </c>
      <c r="J27">
        <v>40</v>
      </c>
      <c r="K27">
        <v>40</v>
      </c>
      <c r="L27" t="e">
        <v>#VALUE!</v>
      </c>
      <c r="M27" t="e">
        <v>#VALUE!</v>
      </c>
      <c r="N27" t="b">
        <f>IF(ISERROR(D27),IF(ISERROR(I27),TRUE,FALSE),IF(ISERROR(I27),FALSE,D27=I27))</f>
        <v>1</v>
      </c>
      <c r="O27" t="b">
        <f>IF(ISERROR(E27),IF(ISERROR(J27),TRUE,FALSE),IF(ISERROR(J27),FALSE,E27=J27))</f>
        <v>1</v>
      </c>
      <c r="P27" t="b">
        <f>IF(ISERROR(F27),IF(ISERROR(K27),TRUE,FALSE),IF(ISERROR(K27),FALSE,F27=K27))</f>
        <v>1</v>
      </c>
      <c r="Q27" t="b">
        <f>IF(ISERROR(G27),IF(ISERROR(L27),TRUE,FALSE),IF(ISERROR(L27),FALSE,G27=L27))</f>
        <v>1</v>
      </c>
      <c r="R27" t="b">
        <f>IF(ISERROR(H27),IF(ISERROR(M27),TRUE,FALSE),IF(ISERROR(M27),FALSE,H27=M27))</f>
        <v>1</v>
      </c>
    </row>
    <row r="28" spans="1:18" ht="12.75">
      <c r="A28">
        <v>26</v>
      </c>
      <c r="B28">
        <f t="shared" si="4"/>
        <v>260</v>
      </c>
      <c r="C28">
        <v>-2.004739636048609</v>
      </c>
      <c r="D28" t="e">
        <f t="shared" si="0"/>
        <v>#N/A</v>
      </c>
      <c r="E28" t="e">
        <f t="shared" si="1"/>
        <v>#N/A</v>
      </c>
      <c r="F28" t="e">
        <f t="shared" si="2"/>
        <v>#N/A</v>
      </c>
      <c r="G28" t="e">
        <f t="shared" si="3"/>
        <v>#VALUE!</v>
      </c>
      <c r="H28" t="e">
        <f>LOOKUP($C28,MMULT($A$3:$B$42,1),MMULT($B28:$B$42,1))</f>
        <v>#VALUE!</v>
      </c>
      <c r="I28" t="e">
        <v>#N/A</v>
      </c>
      <c r="J28" t="e">
        <v>#N/A</v>
      </c>
      <c r="K28" t="e">
        <v>#N/A</v>
      </c>
      <c r="L28" t="e">
        <v>#VALUE!</v>
      </c>
      <c r="M28" t="e">
        <v>#VALUE!</v>
      </c>
      <c r="N28" t="b">
        <f>IF(ISERROR(D28),IF(ISERROR(I28),TRUE,FALSE),IF(ISERROR(I28),FALSE,D28=I28))</f>
        <v>1</v>
      </c>
      <c r="O28" t="b">
        <f>IF(ISERROR(E28),IF(ISERROR(J28),TRUE,FALSE),IF(ISERROR(J28),FALSE,E28=J28))</f>
        <v>1</v>
      </c>
      <c r="P28" t="b">
        <f>IF(ISERROR(F28),IF(ISERROR(K28),TRUE,FALSE),IF(ISERROR(K28),FALSE,F28=K28))</f>
        <v>1</v>
      </c>
      <c r="Q28" t="b">
        <f>IF(ISERROR(G28),IF(ISERROR(L28),TRUE,FALSE),IF(ISERROR(L28),FALSE,G28=L28))</f>
        <v>1</v>
      </c>
      <c r="R28" t="b">
        <f>IF(ISERROR(H28),IF(ISERROR(M28),TRUE,FALSE),IF(ISERROR(M28),FALSE,H28=M28))</f>
        <v>1</v>
      </c>
    </row>
    <row r="29" spans="1:18" ht="12.75">
      <c r="A29">
        <v>27</v>
      </c>
      <c r="B29">
        <f t="shared" si="4"/>
        <v>270</v>
      </c>
      <c r="C29">
        <v>44.1316543666094</v>
      </c>
      <c r="D29">
        <f t="shared" si="0"/>
        <v>40</v>
      </c>
      <c r="E29">
        <f t="shared" si="1"/>
        <v>400</v>
      </c>
      <c r="F29">
        <f t="shared" si="2"/>
        <v>400</v>
      </c>
      <c r="G29" t="e">
        <f t="shared" si="3"/>
        <v>#VALUE!</v>
      </c>
      <c r="H29" t="e">
        <f>LOOKUP($C29,MMULT($A$3:$B$42,1),MMULT($B29:$B$42,1))</f>
        <v>#VALUE!</v>
      </c>
      <c r="I29">
        <v>40</v>
      </c>
      <c r="J29">
        <v>400</v>
      </c>
      <c r="K29">
        <v>400</v>
      </c>
      <c r="L29" t="e">
        <v>#VALUE!</v>
      </c>
      <c r="M29" t="e">
        <v>#VALUE!</v>
      </c>
      <c r="N29" t="b">
        <f>IF(ISERROR(D29),IF(ISERROR(I29),TRUE,FALSE),IF(ISERROR(I29),FALSE,D29=I29))</f>
        <v>1</v>
      </c>
      <c r="O29" t="b">
        <f>IF(ISERROR(E29),IF(ISERROR(J29),TRUE,FALSE),IF(ISERROR(J29),FALSE,E29=J29))</f>
        <v>1</v>
      </c>
      <c r="P29" t="b">
        <f>IF(ISERROR(F29),IF(ISERROR(K29),TRUE,FALSE),IF(ISERROR(K29),FALSE,F29=K29))</f>
        <v>1</v>
      </c>
      <c r="Q29" t="b">
        <f>IF(ISERROR(G29),IF(ISERROR(L29),TRUE,FALSE),IF(ISERROR(L29),FALSE,G29=L29))</f>
        <v>1</v>
      </c>
      <c r="R29" t="b">
        <f>IF(ISERROR(H29),IF(ISERROR(M29),TRUE,FALSE),IF(ISERROR(M29),FALSE,H29=M29))</f>
        <v>1</v>
      </c>
    </row>
    <row r="30" spans="1:18" ht="12.75">
      <c r="A30">
        <v>28</v>
      </c>
      <c r="B30">
        <f t="shared" si="4"/>
        <v>280</v>
      </c>
      <c r="C30">
        <v>29.657154470968635</v>
      </c>
      <c r="D30">
        <f t="shared" si="0"/>
        <v>29</v>
      </c>
      <c r="E30">
        <f t="shared" si="1"/>
        <v>290</v>
      </c>
      <c r="F30">
        <f t="shared" si="2"/>
        <v>290</v>
      </c>
      <c r="G30" t="e">
        <f t="shared" si="3"/>
        <v>#VALUE!</v>
      </c>
      <c r="H30" t="e">
        <f>LOOKUP($C30,MMULT($A$3:$B$42,1),MMULT($B30:$B$42,1))</f>
        <v>#VALUE!</v>
      </c>
      <c r="I30">
        <v>29</v>
      </c>
      <c r="J30">
        <v>290</v>
      </c>
      <c r="K30">
        <v>290</v>
      </c>
      <c r="L30" t="e">
        <v>#VALUE!</v>
      </c>
      <c r="M30" t="e">
        <v>#VALUE!</v>
      </c>
      <c r="N30" t="b">
        <f>IF(ISERROR(D30),IF(ISERROR(I30),TRUE,FALSE),IF(ISERROR(I30),FALSE,D30=I30))</f>
        <v>1</v>
      </c>
      <c r="O30" t="b">
        <f>IF(ISERROR(E30),IF(ISERROR(J30),TRUE,FALSE),IF(ISERROR(J30),FALSE,E30=J30))</f>
        <v>1</v>
      </c>
      <c r="P30" t="b">
        <f>IF(ISERROR(F30),IF(ISERROR(K30),TRUE,FALSE),IF(ISERROR(K30),FALSE,F30=K30))</f>
        <v>1</v>
      </c>
      <c r="Q30" t="b">
        <f>IF(ISERROR(G30),IF(ISERROR(L30),TRUE,FALSE),IF(ISERROR(L30),FALSE,G30=L30))</f>
        <v>1</v>
      </c>
      <c r="R30" t="b">
        <f>IF(ISERROR(H30),IF(ISERROR(M30),TRUE,FALSE),IF(ISERROR(M30),FALSE,H30=M30))</f>
        <v>1</v>
      </c>
    </row>
    <row r="31" spans="1:18" ht="12.75">
      <c r="A31">
        <v>29</v>
      </c>
      <c r="B31">
        <f t="shared" si="4"/>
        <v>290</v>
      </c>
      <c r="C31">
        <v>15.593679382999177</v>
      </c>
      <c r="D31">
        <f t="shared" si="0"/>
        <v>15</v>
      </c>
      <c r="E31">
        <f t="shared" si="1"/>
        <v>150</v>
      </c>
      <c r="F31">
        <f t="shared" si="2"/>
        <v>150</v>
      </c>
      <c r="G31" t="e">
        <f t="shared" si="3"/>
        <v>#VALUE!</v>
      </c>
      <c r="H31" t="e">
        <f>LOOKUP($C31,MMULT($A$3:$B$42,1),MMULT($B31:$B$42,1))</f>
        <v>#VALUE!</v>
      </c>
      <c r="I31">
        <v>15</v>
      </c>
      <c r="J31">
        <v>150</v>
      </c>
      <c r="K31">
        <v>150</v>
      </c>
      <c r="L31" t="e">
        <v>#VALUE!</v>
      </c>
      <c r="M31" t="e">
        <v>#VALUE!</v>
      </c>
      <c r="N31" t="b">
        <f>IF(ISERROR(D31),IF(ISERROR(I31),TRUE,FALSE),IF(ISERROR(I31),FALSE,D31=I31))</f>
        <v>1</v>
      </c>
      <c r="O31" t="b">
        <f>IF(ISERROR(E31),IF(ISERROR(J31),TRUE,FALSE),IF(ISERROR(J31),FALSE,E31=J31))</f>
        <v>1</v>
      </c>
      <c r="P31" t="b">
        <f>IF(ISERROR(F31),IF(ISERROR(K31),TRUE,FALSE),IF(ISERROR(K31),FALSE,F31=K31))</f>
        <v>1</v>
      </c>
      <c r="Q31" t="b">
        <f>IF(ISERROR(G31),IF(ISERROR(L31),TRUE,FALSE),IF(ISERROR(L31),FALSE,G31=L31))</f>
        <v>1</v>
      </c>
      <c r="R31" t="b">
        <f>IF(ISERROR(H31),IF(ISERROR(M31),TRUE,FALSE),IF(ISERROR(M31),FALSE,H31=M31))</f>
        <v>1</v>
      </c>
    </row>
    <row r="32" spans="1:18" ht="12.75">
      <c r="A32">
        <v>30</v>
      </c>
      <c r="B32">
        <f t="shared" si="4"/>
        <v>300</v>
      </c>
      <c r="C32">
        <v>18.204840434918363</v>
      </c>
      <c r="D32">
        <f t="shared" si="0"/>
        <v>18</v>
      </c>
      <c r="E32">
        <f t="shared" si="1"/>
        <v>180</v>
      </c>
      <c r="F32">
        <f t="shared" si="2"/>
        <v>180</v>
      </c>
      <c r="G32" t="e">
        <f t="shared" si="3"/>
        <v>#VALUE!</v>
      </c>
      <c r="H32" t="e">
        <f>LOOKUP($C32,MMULT($A$3:$B$42,1),MMULT($B32:$B$42,1))</f>
        <v>#VALUE!</v>
      </c>
      <c r="I32">
        <v>18</v>
      </c>
      <c r="J32">
        <v>180</v>
      </c>
      <c r="K32">
        <v>180</v>
      </c>
      <c r="L32" t="e">
        <v>#VALUE!</v>
      </c>
      <c r="M32" t="e">
        <v>#VALUE!</v>
      </c>
      <c r="N32" t="b">
        <f>IF(ISERROR(D32),IF(ISERROR(I32),TRUE,FALSE),IF(ISERROR(I32),FALSE,D32=I32))</f>
        <v>1</v>
      </c>
      <c r="O32" t="b">
        <f>IF(ISERROR(E32),IF(ISERROR(J32),TRUE,FALSE),IF(ISERROR(J32),FALSE,E32=J32))</f>
        <v>1</v>
      </c>
      <c r="P32" t="b">
        <f>IF(ISERROR(F32),IF(ISERROR(K32),TRUE,FALSE),IF(ISERROR(K32),FALSE,F32=K32))</f>
        <v>1</v>
      </c>
      <c r="Q32" t="b">
        <f>IF(ISERROR(G32),IF(ISERROR(L32),TRUE,FALSE),IF(ISERROR(L32),FALSE,G32=L32))</f>
        <v>1</v>
      </c>
      <c r="R32" t="b">
        <f>IF(ISERROR(H32),IF(ISERROR(M32),TRUE,FALSE),IF(ISERROR(M32),FALSE,H32=M32))</f>
        <v>1</v>
      </c>
    </row>
    <row r="33" spans="1:18" ht="12.75">
      <c r="A33">
        <v>31</v>
      </c>
      <c r="B33">
        <f t="shared" si="4"/>
        <v>310</v>
      </c>
      <c r="C33">
        <v>42.417531333247496</v>
      </c>
      <c r="D33">
        <f t="shared" si="0"/>
        <v>40</v>
      </c>
      <c r="E33">
        <f t="shared" si="1"/>
        <v>400</v>
      </c>
      <c r="F33">
        <f t="shared" si="2"/>
        <v>400</v>
      </c>
      <c r="G33" t="e">
        <f t="shared" si="3"/>
        <v>#VALUE!</v>
      </c>
      <c r="H33" t="e">
        <f>LOOKUP($C33,MMULT($A$3:$B$42,1),MMULT($B33:$B$42,1))</f>
        <v>#VALUE!</v>
      </c>
      <c r="I33">
        <v>40</v>
      </c>
      <c r="J33">
        <v>400</v>
      </c>
      <c r="K33">
        <v>400</v>
      </c>
      <c r="L33" t="e">
        <v>#VALUE!</v>
      </c>
      <c r="M33" t="e">
        <v>#VALUE!</v>
      </c>
      <c r="N33" t="b">
        <f>IF(ISERROR(D33),IF(ISERROR(I33),TRUE,FALSE),IF(ISERROR(I33),FALSE,D33=I33))</f>
        <v>1</v>
      </c>
      <c r="O33" t="b">
        <f>IF(ISERROR(E33),IF(ISERROR(J33),TRUE,FALSE),IF(ISERROR(J33),FALSE,E33=J33))</f>
        <v>1</v>
      </c>
      <c r="P33" t="b">
        <f>IF(ISERROR(F33),IF(ISERROR(K33),TRUE,FALSE),IF(ISERROR(K33),FALSE,F33=K33))</f>
        <v>1</v>
      </c>
      <c r="Q33" t="b">
        <f>IF(ISERROR(G33),IF(ISERROR(L33),TRUE,FALSE),IF(ISERROR(L33),FALSE,G33=L33))</f>
        <v>1</v>
      </c>
      <c r="R33" t="b">
        <f>IF(ISERROR(H33),IF(ISERROR(M33),TRUE,FALSE),IF(ISERROR(M33),FALSE,H33=M33))</f>
        <v>1</v>
      </c>
    </row>
    <row r="34" spans="1:18" ht="12.75">
      <c r="A34">
        <v>32</v>
      </c>
      <c r="B34">
        <f t="shared" si="4"/>
        <v>320</v>
      </c>
      <c r="C34">
        <v>-4.745156176344789</v>
      </c>
      <c r="D34" t="e">
        <f t="shared" si="0"/>
        <v>#N/A</v>
      </c>
      <c r="E34" t="e">
        <f t="shared" si="1"/>
        <v>#N/A</v>
      </c>
      <c r="F34" t="e">
        <f t="shared" si="2"/>
        <v>#N/A</v>
      </c>
      <c r="G34" t="e">
        <f t="shared" si="3"/>
        <v>#VALUE!</v>
      </c>
      <c r="H34" t="e">
        <f>LOOKUP($C34,MMULT($A$3:$B$42,1),MMULT($B34:$B$42,1))</f>
        <v>#VALUE!</v>
      </c>
      <c r="I34" t="e">
        <v>#N/A</v>
      </c>
      <c r="J34" t="e">
        <v>#N/A</v>
      </c>
      <c r="K34" t="e">
        <v>#N/A</v>
      </c>
      <c r="L34" t="e">
        <v>#VALUE!</v>
      </c>
      <c r="M34" t="e">
        <v>#VALUE!</v>
      </c>
      <c r="N34" t="b">
        <f>IF(ISERROR(D34),IF(ISERROR(I34),TRUE,FALSE),IF(ISERROR(I34),FALSE,D34=I34))</f>
        <v>1</v>
      </c>
      <c r="O34" t="b">
        <f>IF(ISERROR(E34),IF(ISERROR(J34),TRUE,FALSE),IF(ISERROR(J34),FALSE,E34=J34))</f>
        <v>1</v>
      </c>
      <c r="P34" t="b">
        <f>IF(ISERROR(F34),IF(ISERROR(K34),TRUE,FALSE),IF(ISERROR(K34),FALSE,F34=K34))</f>
        <v>1</v>
      </c>
      <c r="Q34" t="b">
        <f>IF(ISERROR(G34),IF(ISERROR(L34),TRUE,FALSE),IF(ISERROR(L34),FALSE,G34=L34))</f>
        <v>1</v>
      </c>
      <c r="R34" t="b">
        <f>IF(ISERROR(H34),IF(ISERROR(M34),TRUE,FALSE),IF(ISERROR(M34),FALSE,H34=M34))</f>
        <v>1</v>
      </c>
    </row>
    <row r="35" spans="1:18" ht="12.75">
      <c r="A35">
        <v>33</v>
      </c>
      <c r="B35">
        <f t="shared" si="4"/>
        <v>330</v>
      </c>
      <c r="C35">
        <v>10.500812117825806</v>
      </c>
      <c r="D35">
        <f t="shared" si="0"/>
        <v>10</v>
      </c>
      <c r="E35">
        <f t="shared" si="1"/>
        <v>100</v>
      </c>
      <c r="F35">
        <f t="shared" si="2"/>
        <v>100</v>
      </c>
      <c r="G35" t="e">
        <f t="shared" si="3"/>
        <v>#VALUE!</v>
      </c>
      <c r="H35" t="e">
        <f>LOOKUP($C35,MMULT($A$3:$B$42,1),MMULT($B35:$B$42,1))</f>
        <v>#VALUE!</v>
      </c>
      <c r="I35">
        <v>10</v>
      </c>
      <c r="J35">
        <v>100</v>
      </c>
      <c r="K35">
        <v>100</v>
      </c>
      <c r="L35" t="e">
        <v>#VALUE!</v>
      </c>
      <c r="M35" t="e">
        <v>#VALUE!</v>
      </c>
      <c r="N35" t="b">
        <f>IF(ISERROR(D35),IF(ISERROR(I35),TRUE,FALSE),IF(ISERROR(I35),FALSE,D35=I35))</f>
        <v>1</v>
      </c>
      <c r="O35" t="b">
        <f>IF(ISERROR(E35),IF(ISERROR(J35),TRUE,FALSE),IF(ISERROR(J35),FALSE,E35=J35))</f>
        <v>1</v>
      </c>
      <c r="P35" t="b">
        <f>IF(ISERROR(F35),IF(ISERROR(K35),TRUE,FALSE),IF(ISERROR(K35),FALSE,F35=K35))</f>
        <v>1</v>
      </c>
      <c r="Q35" t="b">
        <f>IF(ISERROR(G35),IF(ISERROR(L35),TRUE,FALSE),IF(ISERROR(L35),FALSE,G35=L35))</f>
        <v>1</v>
      </c>
      <c r="R35" t="b">
        <f>IF(ISERROR(H35),IF(ISERROR(M35),TRUE,FALSE),IF(ISERROR(M35),FALSE,H35=M35))</f>
        <v>1</v>
      </c>
    </row>
    <row r="36" spans="1:18" ht="12.75">
      <c r="A36">
        <v>34</v>
      </c>
      <c r="B36">
        <f t="shared" si="4"/>
        <v>340</v>
      </c>
      <c r="C36">
        <v>41.15542916723236</v>
      </c>
      <c r="D36">
        <f t="shared" si="0"/>
        <v>40</v>
      </c>
      <c r="E36">
        <f t="shared" si="1"/>
        <v>400</v>
      </c>
      <c r="F36">
        <f t="shared" si="2"/>
        <v>400</v>
      </c>
      <c r="G36" t="e">
        <f t="shared" si="3"/>
        <v>#VALUE!</v>
      </c>
      <c r="H36" t="e">
        <f>LOOKUP($C36,MMULT($A$3:$B$42,1),MMULT($B36:$B$42,1))</f>
        <v>#VALUE!</v>
      </c>
      <c r="I36">
        <v>40</v>
      </c>
      <c r="J36">
        <v>400</v>
      </c>
      <c r="K36">
        <v>400</v>
      </c>
      <c r="L36" t="e">
        <v>#VALUE!</v>
      </c>
      <c r="M36" t="e">
        <v>#VALUE!</v>
      </c>
      <c r="N36" t="b">
        <f>IF(ISERROR(D36),IF(ISERROR(I36),TRUE,FALSE),IF(ISERROR(I36),FALSE,D36=I36))</f>
        <v>1</v>
      </c>
      <c r="O36" t="b">
        <f>IF(ISERROR(E36),IF(ISERROR(J36),TRUE,FALSE),IF(ISERROR(J36),FALSE,E36=J36))</f>
        <v>1</v>
      </c>
      <c r="P36" t="b">
        <f>IF(ISERROR(F36),IF(ISERROR(K36),TRUE,FALSE),IF(ISERROR(K36),FALSE,F36=K36))</f>
        <v>1</v>
      </c>
      <c r="Q36" t="b">
        <f>IF(ISERROR(G36),IF(ISERROR(L36),TRUE,FALSE),IF(ISERROR(L36),FALSE,G36=L36))</f>
        <v>1</v>
      </c>
      <c r="R36" t="b">
        <f>IF(ISERROR(H36),IF(ISERROR(M36),TRUE,FALSE),IF(ISERROR(M36),FALSE,H36=M36))</f>
        <v>1</v>
      </c>
    </row>
    <row r="37" spans="1:18" ht="12.75">
      <c r="A37">
        <v>35</v>
      </c>
      <c r="B37">
        <f t="shared" si="4"/>
        <v>350</v>
      </c>
      <c r="C37">
        <v>20.149471389009737</v>
      </c>
      <c r="D37">
        <f t="shared" si="0"/>
        <v>20</v>
      </c>
      <c r="E37">
        <f t="shared" si="1"/>
        <v>200</v>
      </c>
      <c r="F37">
        <f t="shared" si="2"/>
        <v>200</v>
      </c>
      <c r="G37" t="e">
        <f t="shared" si="3"/>
        <v>#VALUE!</v>
      </c>
      <c r="H37" t="e">
        <f>LOOKUP($C37,MMULT($A$3:$B$42,1),MMULT($B37:$B$42,1))</f>
        <v>#VALUE!</v>
      </c>
      <c r="I37">
        <v>20</v>
      </c>
      <c r="J37">
        <v>200</v>
      </c>
      <c r="K37">
        <v>200</v>
      </c>
      <c r="L37" t="e">
        <v>#VALUE!</v>
      </c>
      <c r="M37" t="e">
        <v>#VALUE!</v>
      </c>
      <c r="N37" t="b">
        <f>IF(ISERROR(D37),IF(ISERROR(I37),TRUE,FALSE),IF(ISERROR(I37),FALSE,D37=I37))</f>
        <v>1</v>
      </c>
      <c r="O37" t="b">
        <f>IF(ISERROR(E37),IF(ISERROR(J37),TRUE,FALSE),IF(ISERROR(J37),FALSE,E37=J37))</f>
        <v>1</v>
      </c>
      <c r="P37" t="b">
        <f>IF(ISERROR(F37),IF(ISERROR(K37),TRUE,FALSE),IF(ISERROR(K37),FALSE,F37=K37))</f>
        <v>1</v>
      </c>
      <c r="Q37" t="b">
        <f>IF(ISERROR(G37),IF(ISERROR(L37),TRUE,FALSE),IF(ISERROR(L37),FALSE,G37=L37))</f>
        <v>1</v>
      </c>
      <c r="R37" t="b">
        <f>IF(ISERROR(H37),IF(ISERROR(M37),TRUE,FALSE),IF(ISERROR(M37),FALSE,H37=M37))</f>
        <v>1</v>
      </c>
    </row>
    <row r="38" spans="1:18" ht="12.75">
      <c r="A38">
        <v>36</v>
      </c>
      <c r="B38">
        <f t="shared" si="4"/>
        <v>360</v>
      </c>
      <c r="C38">
        <v>0.6381314646226954</v>
      </c>
      <c r="D38" t="e">
        <f t="shared" si="0"/>
        <v>#N/A</v>
      </c>
      <c r="E38" t="e">
        <f t="shared" si="1"/>
        <v>#N/A</v>
      </c>
      <c r="F38" t="e">
        <f t="shared" si="2"/>
        <v>#N/A</v>
      </c>
      <c r="G38" t="e">
        <f t="shared" si="3"/>
        <v>#VALUE!</v>
      </c>
      <c r="H38" t="e">
        <f>LOOKUP($C38,MMULT($A$3:$B$42,1),MMULT($B38:$B$42,1))</f>
        <v>#VALUE!</v>
      </c>
      <c r="I38" t="e">
        <v>#N/A</v>
      </c>
      <c r="J38" t="e">
        <v>#N/A</v>
      </c>
      <c r="K38" t="e">
        <v>#N/A</v>
      </c>
      <c r="L38" t="e">
        <v>#VALUE!</v>
      </c>
      <c r="M38" t="e">
        <v>#VALUE!</v>
      </c>
      <c r="N38" t="b">
        <f>IF(ISERROR(D38),IF(ISERROR(I38),TRUE,FALSE),IF(ISERROR(I38),FALSE,D38=I38))</f>
        <v>1</v>
      </c>
      <c r="O38" t="b">
        <f>IF(ISERROR(E38),IF(ISERROR(J38),TRUE,FALSE),IF(ISERROR(J38),FALSE,E38=J38))</f>
        <v>1</v>
      </c>
      <c r="P38" t="b">
        <f>IF(ISERROR(F38),IF(ISERROR(K38),TRUE,FALSE),IF(ISERROR(K38),FALSE,F38=K38))</f>
        <v>1</v>
      </c>
      <c r="Q38" t="b">
        <f>IF(ISERROR(G38),IF(ISERROR(L38),TRUE,FALSE),IF(ISERROR(L38),FALSE,G38=L38))</f>
        <v>1</v>
      </c>
      <c r="R38" t="b">
        <f>IF(ISERROR(H38),IF(ISERROR(M38),TRUE,FALSE),IF(ISERROR(M38),FALSE,H38=M38))</f>
        <v>1</v>
      </c>
    </row>
    <row r="39" spans="1:18" ht="12.75">
      <c r="A39">
        <v>37</v>
      </c>
      <c r="B39">
        <f t="shared" si="4"/>
        <v>370</v>
      </c>
      <c r="C39">
        <v>19.768734059491845</v>
      </c>
      <c r="D39">
        <f t="shared" si="0"/>
        <v>19</v>
      </c>
      <c r="E39">
        <f t="shared" si="1"/>
        <v>190</v>
      </c>
      <c r="F39">
        <f t="shared" si="2"/>
        <v>190</v>
      </c>
      <c r="G39" t="e">
        <f t="shared" si="3"/>
        <v>#VALUE!</v>
      </c>
      <c r="H39" t="e">
        <f>LOOKUP($C39,MMULT($A$3:$B$42,1),MMULT($B39:$B$42,1))</f>
        <v>#VALUE!</v>
      </c>
      <c r="I39">
        <v>19</v>
      </c>
      <c r="J39">
        <v>190</v>
      </c>
      <c r="K39">
        <v>190</v>
      </c>
      <c r="L39" t="e">
        <v>#VALUE!</v>
      </c>
      <c r="M39" t="e">
        <v>#VALUE!</v>
      </c>
      <c r="N39" t="b">
        <f>IF(ISERROR(D39),IF(ISERROR(I39),TRUE,FALSE),IF(ISERROR(I39),FALSE,D39=I39))</f>
        <v>1</v>
      </c>
      <c r="O39" t="b">
        <f>IF(ISERROR(E39),IF(ISERROR(J39),TRUE,FALSE),IF(ISERROR(J39),FALSE,E39=J39))</f>
        <v>1</v>
      </c>
      <c r="P39" t="b">
        <f>IF(ISERROR(F39),IF(ISERROR(K39),TRUE,FALSE),IF(ISERROR(K39),FALSE,F39=K39))</f>
        <v>1</v>
      </c>
      <c r="Q39" t="b">
        <f>IF(ISERROR(G39),IF(ISERROR(L39),TRUE,FALSE),IF(ISERROR(L39),FALSE,G39=L39))</f>
        <v>1</v>
      </c>
      <c r="R39" t="b">
        <f>IF(ISERROR(H39),IF(ISERROR(M39),TRUE,FALSE),IF(ISERROR(M39),FALSE,H39=M39))</f>
        <v>1</v>
      </c>
    </row>
    <row r="40" spans="1:18" ht="12.75">
      <c r="A40">
        <v>38</v>
      </c>
      <c r="B40">
        <f t="shared" si="4"/>
        <v>380</v>
      </c>
      <c r="C40">
        <v>41.41681826939697</v>
      </c>
      <c r="D40">
        <f t="shared" si="0"/>
        <v>40</v>
      </c>
      <c r="E40">
        <f t="shared" si="1"/>
        <v>400</v>
      </c>
      <c r="F40">
        <f t="shared" si="2"/>
        <v>400</v>
      </c>
      <c r="G40" t="e">
        <f t="shared" si="3"/>
        <v>#VALUE!</v>
      </c>
      <c r="H40" t="e">
        <f>LOOKUP($C40,MMULT($A$3:$B$42,1),MMULT($B40:$B$42,1))</f>
        <v>#VALUE!</v>
      </c>
      <c r="I40">
        <v>40</v>
      </c>
      <c r="J40">
        <v>400</v>
      </c>
      <c r="K40">
        <v>400</v>
      </c>
      <c r="L40" t="e">
        <v>#VALUE!</v>
      </c>
      <c r="M40" t="e">
        <v>#VALUE!</v>
      </c>
      <c r="N40" t="b">
        <f>IF(ISERROR(D40),IF(ISERROR(I40),TRUE,FALSE),IF(ISERROR(I40),FALSE,D40=I40))</f>
        <v>1</v>
      </c>
      <c r="O40" t="b">
        <f>IF(ISERROR(E40),IF(ISERROR(J40),TRUE,FALSE),IF(ISERROR(J40),FALSE,E40=J40))</f>
        <v>1</v>
      </c>
      <c r="P40" t="b">
        <f>IF(ISERROR(F40),IF(ISERROR(K40),TRUE,FALSE),IF(ISERROR(K40),FALSE,F40=K40))</f>
        <v>1</v>
      </c>
      <c r="Q40" t="b">
        <f>IF(ISERROR(G40),IF(ISERROR(L40),TRUE,FALSE),IF(ISERROR(L40),FALSE,G40=L40))</f>
        <v>1</v>
      </c>
      <c r="R40" t="b">
        <f>IF(ISERROR(H40),IF(ISERROR(M40),TRUE,FALSE),IF(ISERROR(M40),FALSE,H40=M40))</f>
        <v>1</v>
      </c>
    </row>
    <row r="41" spans="1:18" ht="12.75">
      <c r="A41">
        <v>39</v>
      </c>
      <c r="B41">
        <f t="shared" si="4"/>
        <v>390</v>
      </c>
      <c r="C41">
        <v>7.251843747674833</v>
      </c>
      <c r="D41">
        <f t="shared" si="0"/>
        <v>7</v>
      </c>
      <c r="E41">
        <f t="shared" si="1"/>
        <v>70</v>
      </c>
      <c r="F41">
        <f t="shared" si="2"/>
        <v>70</v>
      </c>
      <c r="G41" t="e">
        <f t="shared" si="3"/>
        <v>#VALUE!</v>
      </c>
      <c r="H41" t="e">
        <f>LOOKUP($C41,MMULT($A$3:$B$42,1),MMULT($B41:$B$42,1))</f>
        <v>#VALUE!</v>
      </c>
      <c r="I41">
        <v>7</v>
      </c>
      <c r="J41">
        <v>70</v>
      </c>
      <c r="K41">
        <v>70</v>
      </c>
      <c r="L41" t="e">
        <v>#VALUE!</v>
      </c>
      <c r="M41" t="e">
        <v>#VALUE!</v>
      </c>
      <c r="N41" t="b">
        <f>IF(ISERROR(D41),IF(ISERROR(I41),TRUE,FALSE),IF(ISERROR(I41),FALSE,D41=I41))</f>
        <v>1</v>
      </c>
      <c r="O41" t="b">
        <f>IF(ISERROR(E41),IF(ISERROR(J41),TRUE,FALSE),IF(ISERROR(J41),FALSE,E41=J41))</f>
        <v>1</v>
      </c>
      <c r="P41" t="b">
        <f>IF(ISERROR(F41),IF(ISERROR(K41),TRUE,FALSE),IF(ISERROR(K41),FALSE,F41=K41))</f>
        <v>1</v>
      </c>
      <c r="Q41" t="b">
        <f>IF(ISERROR(G41),IF(ISERROR(L41),TRUE,FALSE),IF(ISERROR(L41),FALSE,G41=L41))</f>
        <v>1</v>
      </c>
      <c r="R41" t="b">
        <f>IF(ISERROR(H41),IF(ISERROR(M41),TRUE,FALSE),IF(ISERROR(M41),FALSE,H41=M41))</f>
        <v>1</v>
      </c>
    </row>
    <row r="42" spans="1:18" ht="12.75">
      <c r="A42">
        <v>40</v>
      </c>
      <c r="B42">
        <f t="shared" si="4"/>
        <v>400</v>
      </c>
      <c r="C42">
        <v>-6.962934085463179</v>
      </c>
      <c r="D42" t="e">
        <f t="shared" si="0"/>
        <v>#N/A</v>
      </c>
      <c r="E42" t="e">
        <f t="shared" si="1"/>
        <v>#N/A</v>
      </c>
      <c r="F42" t="e">
        <f t="shared" si="2"/>
        <v>#N/A</v>
      </c>
      <c r="G42" t="e">
        <f t="shared" si="3"/>
        <v>#VALUE!</v>
      </c>
      <c r="H42" t="e">
        <f>LOOKUP($C42,MMULT($A$3:$B$42,1),MMULT($B42:$B$42,1))</f>
        <v>#VALUE!</v>
      </c>
      <c r="I42" t="e">
        <v>#N/A</v>
      </c>
      <c r="J42" t="e">
        <v>#N/A</v>
      </c>
      <c r="K42" t="e">
        <v>#N/A</v>
      </c>
      <c r="L42" t="e">
        <v>#VALUE!</v>
      </c>
      <c r="M42" t="e">
        <v>#VALUE!</v>
      </c>
      <c r="N42" t="b">
        <f>IF(ISERROR(D42),IF(ISERROR(I42),TRUE,FALSE),IF(ISERROR(I42),FALSE,D42=I42))</f>
        <v>1</v>
      </c>
      <c r="O42" t="b">
        <f>IF(ISERROR(E42),IF(ISERROR(J42),TRUE,FALSE),IF(ISERROR(J42),FALSE,E42=J42))</f>
        <v>1</v>
      </c>
      <c r="P42" t="b">
        <f>IF(ISERROR(F42),IF(ISERROR(K42),TRUE,FALSE),IF(ISERROR(K42),FALSE,F42=K42))</f>
        <v>1</v>
      </c>
      <c r="Q42" t="b">
        <f>IF(ISERROR(G42),IF(ISERROR(L42),TRUE,FALSE),IF(ISERROR(L42),FALSE,G42=L42))</f>
        <v>1</v>
      </c>
      <c r="R42" t="b">
        <f>IF(ISERROR(H42),IF(ISERROR(M42),TRUE,FALSE),IF(ISERROR(M42),FALSE,H42=M42))</f>
        <v>1</v>
      </c>
    </row>
    <row r="43" spans="3:18" ht="12.75">
      <c r="C43">
        <v>1</v>
      </c>
      <c r="D43">
        <f t="shared" si="0"/>
        <v>1</v>
      </c>
      <c r="E43">
        <f t="shared" si="1"/>
        <v>10</v>
      </c>
      <c r="F43">
        <f t="shared" si="2"/>
        <v>10</v>
      </c>
      <c r="G43" t="e">
        <f t="shared" si="3"/>
        <v>#VALUE!</v>
      </c>
      <c r="H43" t="e">
        <f>LOOKUP($C43,MMULT($A$3:$B$42,1),MMULT($B$42:$B43,1))</f>
        <v>#VALUE!</v>
      </c>
      <c r="I43">
        <v>1</v>
      </c>
      <c r="J43">
        <v>10</v>
      </c>
      <c r="K43">
        <v>10</v>
      </c>
      <c r="L43" t="e">
        <v>#VALUE!</v>
      </c>
      <c r="M43" t="e">
        <v>#VALUE!</v>
      </c>
      <c r="N43" t="b">
        <f>IF(ISERROR(D43),IF(ISERROR(I43),TRUE,FALSE),IF(ISERROR(I43),FALSE,D43=I43))</f>
        <v>1</v>
      </c>
      <c r="O43" t="b">
        <f>IF(ISERROR(E43),IF(ISERROR(J43),TRUE,FALSE),IF(ISERROR(J43),FALSE,E43=J43))</f>
        <v>1</v>
      </c>
      <c r="P43" t="b">
        <f>IF(ISERROR(F43),IF(ISERROR(K43),TRUE,FALSE),IF(ISERROR(K43),FALSE,F43=K43))</f>
        <v>1</v>
      </c>
      <c r="Q43" t="b">
        <f>IF(ISERROR(G43),IF(ISERROR(L43),TRUE,FALSE),IF(ISERROR(L43),FALSE,G43=L43))</f>
        <v>1</v>
      </c>
      <c r="R43" t="b">
        <f>IF(ISERROR(H43),IF(ISERROR(M43),TRUE,FALSE),IF(ISERROR(M43),FALSE,H43=M43))</f>
        <v>1</v>
      </c>
    </row>
    <row r="44" spans="3:18" ht="12.75">
      <c r="C44">
        <v>40</v>
      </c>
      <c r="D44">
        <f t="shared" si="0"/>
        <v>40</v>
      </c>
      <c r="E44">
        <f t="shared" si="1"/>
        <v>400</v>
      </c>
      <c r="F44">
        <f t="shared" si="2"/>
        <v>400</v>
      </c>
      <c r="G44" t="e">
        <f t="shared" si="3"/>
        <v>#VALUE!</v>
      </c>
      <c r="H44" t="e">
        <f>LOOKUP($C44,MMULT($A$3:$B$42,1),MMULT($B$42:$B44,1))</f>
        <v>#VALUE!</v>
      </c>
      <c r="I44">
        <v>40</v>
      </c>
      <c r="J44">
        <v>400</v>
      </c>
      <c r="K44">
        <v>400</v>
      </c>
      <c r="L44" t="e">
        <v>#VALUE!</v>
      </c>
      <c r="M44" t="e">
        <v>#VALUE!</v>
      </c>
      <c r="N44" t="b">
        <f>IF(ISERROR(D44),IF(ISERROR(I44),TRUE,FALSE),IF(ISERROR(I44),FALSE,D44=I44))</f>
        <v>1</v>
      </c>
      <c r="O44" t="b">
        <f>IF(ISERROR(E44),IF(ISERROR(J44),TRUE,FALSE),IF(ISERROR(J44),FALSE,E44=J44))</f>
        <v>1</v>
      </c>
      <c r="P44" t="b">
        <f>IF(ISERROR(F44),IF(ISERROR(K44),TRUE,FALSE),IF(ISERROR(K44),FALSE,F44=K44))</f>
        <v>1</v>
      </c>
      <c r="Q44" t="b">
        <f>IF(ISERROR(G44),IF(ISERROR(L44),TRUE,FALSE),IF(ISERROR(L44),FALSE,G44=L44))</f>
        <v>1</v>
      </c>
      <c r="R44" t="b">
        <f>IF(ISERROR(H44),IF(ISERROR(M44),TRUE,FALSE),IF(ISERROR(M44),FALSE,H44=M44))</f>
        <v>1</v>
      </c>
    </row>
    <row r="45" spans="3:18" ht="12.75">
      <c r="C45">
        <v>0</v>
      </c>
      <c r="D45" t="e">
        <f t="shared" si="0"/>
        <v>#N/A</v>
      </c>
      <c r="E45" t="e">
        <f t="shared" si="1"/>
        <v>#N/A</v>
      </c>
      <c r="F45" t="e">
        <f t="shared" si="2"/>
        <v>#N/A</v>
      </c>
      <c r="G45" t="e">
        <f t="shared" si="3"/>
        <v>#VALUE!</v>
      </c>
      <c r="H45" t="e">
        <f>LOOKUP($C45,MMULT($A$3:$B$42,1),MMULT($B$42:$B45,1))</f>
        <v>#VALUE!</v>
      </c>
      <c r="I45" t="e">
        <v>#N/A</v>
      </c>
      <c r="J45" t="e">
        <v>#N/A</v>
      </c>
      <c r="K45" t="e">
        <v>#N/A</v>
      </c>
      <c r="L45" t="e">
        <v>#VALUE!</v>
      </c>
      <c r="M45" t="e">
        <v>#VALUE!</v>
      </c>
      <c r="N45" t="b">
        <f>IF(ISERROR(D45),IF(ISERROR(I45),TRUE,FALSE),IF(ISERROR(I45),FALSE,D45=I45))</f>
        <v>1</v>
      </c>
      <c r="O45" t="b">
        <f>IF(ISERROR(E45),IF(ISERROR(J45),TRUE,FALSE),IF(ISERROR(J45),FALSE,E45=J45))</f>
        <v>1</v>
      </c>
      <c r="P45" t="b">
        <f>IF(ISERROR(F45),IF(ISERROR(K45),TRUE,FALSE),IF(ISERROR(K45),FALSE,F45=K45))</f>
        <v>1</v>
      </c>
      <c r="Q45" t="b">
        <f>IF(ISERROR(G45),IF(ISERROR(L45),TRUE,FALSE),IF(ISERROR(L45),FALSE,G45=L45))</f>
        <v>1</v>
      </c>
      <c r="R45" t="b">
        <f>IF(ISERROR(H45),IF(ISERROR(M45),TRUE,FALSE),IF(ISERROR(M45),FALSE,H45=M45))</f>
        <v>1</v>
      </c>
    </row>
    <row r="47" ht="12.75">
      <c r="A47" s="1" t="s">
        <v>93</v>
      </c>
    </row>
    <row r="48" spans="4:14" ht="12.75">
      <c r="D48" s="1" t="s">
        <v>54</v>
      </c>
      <c r="E48" s="1"/>
      <c r="F48" s="1"/>
      <c r="G48" s="1"/>
      <c r="H48" s="1"/>
      <c r="I48" s="1"/>
      <c r="J48" s="1"/>
      <c r="K48" s="1"/>
      <c r="L48" s="1"/>
      <c r="M48" s="1"/>
      <c r="N48" s="1" t="s">
        <v>55</v>
      </c>
    </row>
    <row r="49" spans="1:23" ht="12.75">
      <c r="A49" t="s">
        <v>2</v>
      </c>
      <c r="D49" t="e">
        <f>LOOKUP($A49,{"B","C","D","E","F"})</f>
        <v>#N/A</v>
      </c>
      <c r="E49" t="e">
        <f>LOOKUP($A49,{"B";"C";"D";"E";"F"})</f>
        <v>#N/A</v>
      </c>
      <c r="F49" t="e">
        <f>LOOKUP($A49,{"B","C","D","E","F"},{"Bruce","Charlie","David","Edward","Frank"})</f>
        <v>#N/A</v>
      </c>
      <c r="G49" t="e">
        <f>LOOKUP($A49,{"B","C","D","E","F"},{"Bruce";"Charlie";"David";"Edward";"Frank"})</f>
        <v>#N/A</v>
      </c>
      <c r="H49" t="e">
        <f>LOOKUP($A49,{"B";"C";"D";"E";"F"},{"Bruce","Charlie","David","Edward","Frank"})</f>
        <v>#N/A</v>
      </c>
      <c r="I49" t="e">
        <f>LOOKUP($A49,{"B";"C";"D";"E";"F"},{"Bruce";"Charlie";"David";"Edward";"Frank"})</f>
        <v>#N/A</v>
      </c>
      <c r="J49" t="e">
        <f>LOOKUP($A49,$B$50:$B$54,{"Bruce";"Charlie";"David";"Edward";"Frank"})</f>
        <v>#N/A</v>
      </c>
      <c r="K49" t="e">
        <f>LOOKUP($A49,{"B";"C";"D";"E";"F"},$C$50:$C$54)</f>
        <v>#N/A</v>
      </c>
      <c r="L49" t="e">
        <f>LOOKUP($A49,$B$58:$F$58,{"Bruce";"Charlie";"David";"Edward";"Frank"})</f>
        <v>#N/A</v>
      </c>
      <c r="M49" t="e">
        <f>LOOKUP($A49,{"B";"C";"D";"E";"F"},$B$59:$F$59)</f>
        <v>#N/A</v>
      </c>
      <c r="N49" t="e">
        <v>#N/A</v>
      </c>
      <c r="O49" t="e">
        <v>#N/A</v>
      </c>
      <c r="P49" t="e">
        <v>#N/A</v>
      </c>
      <c r="Q49" t="e">
        <v>#N/A</v>
      </c>
      <c r="R49" t="e">
        <v>#N/A</v>
      </c>
      <c r="S49" t="e">
        <v>#N/A</v>
      </c>
      <c r="T49" t="e">
        <v>#N/A</v>
      </c>
      <c r="U49" t="e">
        <v>#N/A</v>
      </c>
      <c r="V49" t="e">
        <f>LOOKUP($A49,$B$58:$F$58,{"Bruce";"Charlie";"David";"Edward";"Frank"})</f>
        <v>#N/A</v>
      </c>
      <c r="W49" t="e">
        <f>LOOKUP($A49,{"B";"C";"D";"E";"F"},$B$59:$F$59)</f>
        <v>#N/A</v>
      </c>
    </row>
    <row r="50" spans="1:23" ht="12.75">
      <c r="A50" t="s">
        <v>3</v>
      </c>
      <c r="B50" t="s">
        <v>3</v>
      </c>
      <c r="C50" t="s">
        <v>29</v>
      </c>
      <c r="D50" t="str">
        <f>LOOKUP($A50,{"B","C","D","E","F"})</f>
        <v>B</v>
      </c>
      <c r="E50" t="str">
        <f>LOOKUP($A50,{"B";"C";"D";"E";"F"})</f>
        <v>B</v>
      </c>
      <c r="F50" t="str">
        <f>LOOKUP($A50,{"B","C","D","E","F"},{"Bruce","Charlie","David","Edward","Frank"})</f>
        <v>Bruce</v>
      </c>
      <c r="G50" t="str">
        <f>LOOKUP($A50,{"B","C","D","E","F"},{"Bruce";"Charlie";"David";"Edward";"Frank"})</f>
        <v>Bruce</v>
      </c>
      <c r="H50" t="str">
        <f>LOOKUP($A50,{"B";"C";"D";"E";"F"},{"Bruce","Charlie","David","Edward","Frank"})</f>
        <v>Bruce</v>
      </c>
      <c r="I50" t="str">
        <f>LOOKUP($A50,{"B";"C";"D";"E";"F"},{"Bruce";"Charlie";"David";"Edward";"Frank"})</f>
        <v>Bruce</v>
      </c>
      <c r="J50" t="str">
        <f>LOOKUP($A50,$B$50:$B$54,{"Bruce";"Charlie";"David";"Edward";"Frank"})</f>
        <v>Bruce</v>
      </c>
      <c r="K50" t="str">
        <f>LOOKUP($A50,{"B";"C";"D";"E";"F"},$C$50:$C$54)</f>
        <v>Bruce</v>
      </c>
      <c r="L50" t="str">
        <f>LOOKUP($A50,$B$58:$F$58,{"Bruce";"Charlie";"David";"Edward";"Frank"})</f>
        <v>Bruce</v>
      </c>
      <c r="M50" t="str">
        <f>LOOKUP($A50,{"B";"C";"D";"E";"F"},$B$59:$F$59)</f>
        <v>Bruce</v>
      </c>
      <c r="N50" t="s">
        <v>3</v>
      </c>
      <c r="O50" t="s">
        <v>3</v>
      </c>
      <c r="P50" t="s">
        <v>29</v>
      </c>
      <c r="Q50" t="s">
        <v>29</v>
      </c>
      <c r="R50" t="s">
        <v>29</v>
      </c>
      <c r="S50" t="s">
        <v>29</v>
      </c>
      <c r="T50" t="s">
        <v>29</v>
      </c>
      <c r="U50" t="s">
        <v>29</v>
      </c>
      <c r="V50" t="str">
        <f>LOOKUP($A50,$B$58:$F$58,{"Bruce";"Charlie";"David";"Edward";"Frank"})</f>
        <v>Bruce</v>
      </c>
      <c r="W50" t="str">
        <f>LOOKUP($A50,{"B";"C";"D";"E";"F"},$B$59:$F$59)</f>
        <v>Bruce</v>
      </c>
    </row>
    <row r="51" spans="1:23" ht="12.75">
      <c r="A51" t="s">
        <v>4</v>
      </c>
      <c r="B51" t="s">
        <v>4</v>
      </c>
      <c r="C51" t="s">
        <v>47</v>
      </c>
      <c r="D51" t="str">
        <f>LOOKUP($A51,{"B","C","D","E","F"})</f>
        <v>C</v>
      </c>
      <c r="E51" t="str">
        <f>LOOKUP($A51,{"B";"C";"D";"E";"F"})</f>
        <v>C</v>
      </c>
      <c r="F51" t="str">
        <f>LOOKUP($A51,{"B","C","D","E","F"},{"Bruce","Charlie","David","Edward","Frank"})</f>
        <v>Charlie</v>
      </c>
      <c r="G51" t="str">
        <f>LOOKUP($A51,{"B","C","D","E","F"},{"Bruce";"Charlie";"David";"Edward";"Frank"})</f>
        <v>Charlie</v>
      </c>
      <c r="H51" t="str">
        <f>LOOKUP($A51,{"B";"C";"D";"E";"F"},{"Bruce","Charlie","David","Edward","Frank"})</f>
        <v>Charlie</v>
      </c>
      <c r="I51" t="str">
        <f>LOOKUP($A51,{"B";"C";"D";"E";"F"},{"Bruce";"Charlie";"David";"Edward";"Frank"})</f>
        <v>Charlie</v>
      </c>
      <c r="J51" t="str">
        <f>LOOKUP($A51,$B$50:$B$54,{"Bruce";"Charlie";"David";"Edward";"Frank"})</f>
        <v>Charlie</v>
      </c>
      <c r="K51" t="str">
        <f>LOOKUP($A51,{"B";"C";"D";"E";"F"},$C$50:$C$54)</f>
        <v>Charlie</v>
      </c>
      <c r="L51" t="str">
        <f>LOOKUP($A51,$B$58:$F$58,{"Bruce";"Charlie";"David";"Edward";"Frank"})</f>
        <v>Charlie</v>
      </c>
      <c r="M51" t="str">
        <f>LOOKUP($A51,{"B";"C";"D";"E";"F"},$B$59:$F$59)</f>
        <v>Charlie</v>
      </c>
      <c r="N51" t="s">
        <v>4</v>
      </c>
      <c r="O51" t="s">
        <v>4</v>
      </c>
      <c r="P51" t="s">
        <v>47</v>
      </c>
      <c r="Q51" t="s">
        <v>47</v>
      </c>
      <c r="R51" t="s">
        <v>47</v>
      </c>
      <c r="S51" t="s">
        <v>47</v>
      </c>
      <c r="T51" t="s">
        <v>47</v>
      </c>
      <c r="U51" t="s">
        <v>47</v>
      </c>
      <c r="V51" t="str">
        <f>LOOKUP($A51,$B$58:$F$58,{"Bruce";"Charlie";"David";"Edward";"Frank"})</f>
        <v>Charlie</v>
      </c>
      <c r="W51" t="str">
        <f>LOOKUP($A51,{"B";"C";"D";"E";"F"},$B$59:$F$59)</f>
        <v>Charlie</v>
      </c>
    </row>
    <row r="52" spans="1:23" ht="12.75">
      <c r="A52" t="s">
        <v>5</v>
      </c>
      <c r="B52" t="s">
        <v>5</v>
      </c>
      <c r="C52" t="s">
        <v>30</v>
      </c>
      <c r="D52" t="str">
        <f>LOOKUP($A52,{"B","C","D","E","F"})</f>
        <v>D</v>
      </c>
      <c r="E52" t="str">
        <f>LOOKUP($A52,{"B";"C";"D";"E";"F"})</f>
        <v>D</v>
      </c>
      <c r="F52" t="str">
        <f>LOOKUP($A52,{"B","C","D","E","F"},{"Bruce","Charlie","David","Edward","Frank"})</f>
        <v>David</v>
      </c>
      <c r="G52" t="str">
        <f>LOOKUP($A52,{"B","C","D","E","F"},{"Bruce";"Charlie";"David";"Edward";"Frank"})</f>
        <v>David</v>
      </c>
      <c r="H52" t="str">
        <f>LOOKUP($A52,{"B";"C";"D";"E";"F"},{"Bruce","Charlie","David","Edward","Frank"})</f>
        <v>David</v>
      </c>
      <c r="I52" t="str">
        <f>LOOKUP($A52,{"B";"C";"D";"E";"F"},{"Bruce";"Charlie";"David";"Edward";"Frank"})</f>
        <v>David</v>
      </c>
      <c r="J52" t="str">
        <f>LOOKUP($A52,$B$50:$B$54,{"Bruce";"Charlie";"David";"Edward";"Frank"})</f>
        <v>David</v>
      </c>
      <c r="K52" t="str">
        <f>LOOKUP($A52,{"B";"C";"D";"E";"F"},$C$50:$C$54)</f>
        <v>David</v>
      </c>
      <c r="L52" t="str">
        <f>LOOKUP($A52,$B$58:$F$58,{"Bruce";"Charlie";"David";"Edward";"Frank"})</f>
        <v>David</v>
      </c>
      <c r="M52" t="str">
        <f>LOOKUP($A52,{"B";"C";"D";"E";"F"},$B$59:$F$59)</f>
        <v>David</v>
      </c>
      <c r="N52" t="s">
        <v>5</v>
      </c>
      <c r="O52" t="s">
        <v>5</v>
      </c>
      <c r="P52" t="s">
        <v>30</v>
      </c>
      <c r="Q52" t="s">
        <v>30</v>
      </c>
      <c r="R52" t="s">
        <v>30</v>
      </c>
      <c r="S52" t="s">
        <v>30</v>
      </c>
      <c r="T52" t="s">
        <v>30</v>
      </c>
      <c r="U52" t="s">
        <v>30</v>
      </c>
      <c r="V52" t="str">
        <f>LOOKUP($A52,$B$58:$F$58,{"Bruce";"Charlie";"David";"Edward";"Frank"})</f>
        <v>David</v>
      </c>
      <c r="W52" t="str">
        <f>LOOKUP($A52,{"B";"C";"D";"E";"F"},$B$59:$F$59)</f>
        <v>David</v>
      </c>
    </row>
    <row r="53" spans="1:23" ht="12.75">
      <c r="A53" t="s">
        <v>6</v>
      </c>
      <c r="B53" t="s">
        <v>6</v>
      </c>
      <c r="C53" t="s">
        <v>31</v>
      </c>
      <c r="D53" t="str">
        <f>LOOKUP($A53,{"B","C","D","E","F"})</f>
        <v>E</v>
      </c>
      <c r="E53" t="str">
        <f>LOOKUP($A53,{"B";"C";"D";"E";"F"})</f>
        <v>E</v>
      </c>
      <c r="F53" t="str">
        <f>LOOKUP($A53,{"B","C","D","E","F"},{"Bruce","Charlie","David","Edward","Frank"})</f>
        <v>Edward</v>
      </c>
      <c r="G53" t="str">
        <f>LOOKUP($A53,{"B","C","D","E","F"},{"Bruce";"Charlie";"David";"Edward";"Frank"})</f>
        <v>Edward</v>
      </c>
      <c r="H53" t="str">
        <f>LOOKUP($A53,{"B";"C";"D";"E";"F"},{"Bruce","Charlie","David","Edward","Frank"})</f>
        <v>Edward</v>
      </c>
      <c r="I53" t="str">
        <f>LOOKUP($A53,{"B";"C";"D";"E";"F"},{"Bruce";"Charlie";"David";"Edward";"Frank"})</f>
        <v>Edward</v>
      </c>
      <c r="J53" t="str">
        <f>LOOKUP($A53,$B$50:$B$54,{"Bruce";"Charlie";"David";"Edward";"Frank"})</f>
        <v>Edward</v>
      </c>
      <c r="K53" t="str">
        <f>LOOKUP($A53,{"B";"C";"D";"E";"F"},$C$50:$C$54)</f>
        <v>Edward</v>
      </c>
      <c r="L53" t="str">
        <f>LOOKUP($A53,$B$58:$F$58,{"Bruce";"Charlie";"David";"Edward";"Frank"})</f>
        <v>Edward</v>
      </c>
      <c r="M53" t="str">
        <f>LOOKUP($A53,{"B";"C";"D";"E";"F"},$B$59:$F$59)</f>
        <v>Edward</v>
      </c>
      <c r="N53" t="s">
        <v>6</v>
      </c>
      <c r="O53" t="s">
        <v>6</v>
      </c>
      <c r="P53" t="s">
        <v>31</v>
      </c>
      <c r="Q53" t="s">
        <v>31</v>
      </c>
      <c r="R53" t="s">
        <v>31</v>
      </c>
      <c r="S53" t="s">
        <v>31</v>
      </c>
      <c r="T53" t="s">
        <v>31</v>
      </c>
      <c r="U53" t="s">
        <v>31</v>
      </c>
      <c r="V53" t="str">
        <f>LOOKUP($A53,$B$58:$F$58,{"Bruce";"Charlie";"David";"Edward";"Frank"})</f>
        <v>Edward</v>
      </c>
      <c r="W53" t="str">
        <f>LOOKUP($A53,{"B";"C";"D";"E";"F"},$B$59:$F$59)</f>
        <v>Edward</v>
      </c>
    </row>
    <row r="54" spans="1:23" ht="12.75">
      <c r="A54" t="s">
        <v>7</v>
      </c>
      <c r="B54" t="s">
        <v>7</v>
      </c>
      <c r="C54" t="s">
        <v>32</v>
      </c>
      <c r="D54" t="str">
        <f>LOOKUP($A54,{"B","C","D","E","F"})</f>
        <v>F</v>
      </c>
      <c r="E54" t="str">
        <f>LOOKUP($A54,{"B";"C";"D";"E";"F"})</f>
        <v>F</v>
      </c>
      <c r="F54" t="str">
        <f>LOOKUP($A54,{"B","C","D","E","F"},{"Bruce","Charlie","David","Edward","Frank"})</f>
        <v>Frank</v>
      </c>
      <c r="G54" t="str">
        <f>LOOKUP($A54,{"B","C","D","E","F"},{"Bruce";"Charlie";"David";"Edward";"Frank"})</f>
        <v>Frank</v>
      </c>
      <c r="H54" t="str">
        <f>LOOKUP($A54,{"B";"C";"D";"E";"F"},{"Bruce","Charlie","David","Edward","Frank"})</f>
        <v>Frank</v>
      </c>
      <c r="I54" t="str">
        <f>LOOKUP($A54,{"B";"C";"D";"E";"F"},{"Bruce";"Charlie";"David";"Edward";"Frank"})</f>
        <v>Frank</v>
      </c>
      <c r="J54" t="str">
        <f>LOOKUP($A54,$B$50:$B$54,{"Bruce";"Charlie";"David";"Edward";"Frank"})</f>
        <v>Frank</v>
      </c>
      <c r="K54" t="str">
        <f>LOOKUP($A54,{"B";"C";"D";"E";"F"},$C$50:$C$54)</f>
        <v>Frank</v>
      </c>
      <c r="L54" t="str">
        <f>LOOKUP($A54,$B$58:$F$58,{"Bruce";"Charlie";"David";"Edward";"Frank"})</f>
        <v>Frank</v>
      </c>
      <c r="M54" t="str">
        <f>LOOKUP($A54,{"B";"C";"D";"E";"F"},$B$59:$F$59)</f>
        <v>Frank</v>
      </c>
      <c r="N54" t="s">
        <v>7</v>
      </c>
      <c r="O54" t="s">
        <v>7</v>
      </c>
      <c r="P54" t="s">
        <v>32</v>
      </c>
      <c r="Q54" t="s">
        <v>32</v>
      </c>
      <c r="R54" t="s">
        <v>32</v>
      </c>
      <c r="S54" t="s">
        <v>32</v>
      </c>
      <c r="T54" t="s">
        <v>32</v>
      </c>
      <c r="U54" t="s">
        <v>32</v>
      </c>
      <c r="V54" t="str">
        <f>LOOKUP($A54,$B$58:$F$58,{"Bruce";"Charlie";"David";"Edward";"Frank"})</f>
        <v>Frank</v>
      </c>
      <c r="W54" t="str">
        <f>LOOKUP($A54,{"B";"C";"D";"E";"F"},$B$59:$F$59)</f>
        <v>Frank</v>
      </c>
    </row>
    <row r="55" spans="1:23" ht="12.75">
      <c r="A55" t="s">
        <v>8</v>
      </c>
      <c r="D55" t="str">
        <f>LOOKUP($A55,{"B","C","D","E","F"})</f>
        <v>F</v>
      </c>
      <c r="E55" t="str">
        <f>LOOKUP($A55,{"B";"C";"D";"E";"F"})</f>
        <v>F</v>
      </c>
      <c r="F55" t="str">
        <f>LOOKUP($A55,{"B","C","D","E","F"},{"Bruce","Charlie","David","Edward","Frank"})</f>
        <v>Frank</v>
      </c>
      <c r="G55" t="str">
        <f>LOOKUP($A55,{"B","C","D","E","F"},{"Bruce";"Charlie";"David";"Edward";"Frank"})</f>
        <v>Frank</v>
      </c>
      <c r="H55" t="str">
        <f>LOOKUP($A55,{"B";"C";"D";"E";"F"},{"Bruce","Charlie","David","Edward","Frank"})</f>
        <v>Frank</v>
      </c>
      <c r="I55" t="str">
        <f>LOOKUP($A55,{"B";"C";"D";"E";"F"},{"Bruce";"Charlie";"David";"Edward";"Frank"})</f>
        <v>Frank</v>
      </c>
      <c r="J55" t="str">
        <f>LOOKUP($A55,$B$50:$B$54,{"Bruce";"Charlie";"David";"Edward";"Frank"})</f>
        <v>Frank</v>
      </c>
      <c r="K55" t="str">
        <f>LOOKUP($A55,{"B";"C";"D";"E";"F"},$C$50:$C$54)</f>
        <v>Frank</v>
      </c>
      <c r="L55" t="str">
        <f>LOOKUP($A55,$B$58:$F$58,{"Bruce";"Charlie";"David";"Edward";"Frank"})</f>
        <v>Frank</v>
      </c>
      <c r="M55" t="str">
        <f>LOOKUP($A55,{"B";"C";"D";"E";"F"},$B$59:$F$59)</f>
        <v>Frank</v>
      </c>
      <c r="N55" t="s">
        <v>7</v>
      </c>
      <c r="O55" t="s">
        <v>7</v>
      </c>
      <c r="P55" t="s">
        <v>32</v>
      </c>
      <c r="Q55" t="s">
        <v>32</v>
      </c>
      <c r="R55" t="s">
        <v>32</v>
      </c>
      <c r="S55" t="s">
        <v>32</v>
      </c>
      <c r="T55" t="s">
        <v>32</v>
      </c>
      <c r="U55" t="s">
        <v>32</v>
      </c>
      <c r="V55" t="str">
        <f>LOOKUP($A55,$B$58:$F$58,{"Bruce";"Charlie";"David";"Edward";"Frank"})</f>
        <v>Frank</v>
      </c>
      <c r="W55" t="str">
        <f>LOOKUP($A55,{"B";"C";"D";"E";"F"},$B$59:$F$59)</f>
        <v>Frank</v>
      </c>
    </row>
    <row r="56" spans="1:23" ht="12.75">
      <c r="A56" t="s">
        <v>9</v>
      </c>
      <c r="D56" t="str">
        <f>LOOKUP($A56,{"B","C","D","E","F"})</f>
        <v>F</v>
      </c>
      <c r="E56" t="str">
        <f>LOOKUP($A56,{"B";"C";"D";"E";"F"})</f>
        <v>F</v>
      </c>
      <c r="F56" t="str">
        <f>LOOKUP($A56,{"B","C","D","E","F"},{"Bruce","Charlie","David","Edward","Frank"})</f>
        <v>Frank</v>
      </c>
      <c r="G56" t="str">
        <f>LOOKUP($A56,{"B","C","D","E","F"},{"Bruce";"Charlie";"David";"Edward";"Frank"})</f>
        <v>Frank</v>
      </c>
      <c r="H56" t="str">
        <f>LOOKUP($A56,{"B";"C";"D";"E";"F"},{"Bruce","Charlie","David","Edward","Frank"})</f>
        <v>Frank</v>
      </c>
      <c r="I56" t="str">
        <f>LOOKUP($A56,{"B";"C";"D";"E";"F"},{"Bruce";"Charlie";"David";"Edward";"Frank"})</f>
        <v>Frank</v>
      </c>
      <c r="J56" t="str">
        <f>LOOKUP($A56,$B$50:$B$54,{"Bruce";"Charlie";"David";"Edward";"Frank"})</f>
        <v>Frank</v>
      </c>
      <c r="K56" t="str">
        <f>LOOKUP($A56,{"B";"C";"D";"E";"F"},$C$50:$C$54)</f>
        <v>Frank</v>
      </c>
      <c r="L56" t="str">
        <f>LOOKUP($A56,$B$58:$F$58,{"Bruce";"Charlie";"David";"Edward";"Frank"})</f>
        <v>Frank</v>
      </c>
      <c r="M56" t="str">
        <f>LOOKUP($A56,{"B";"C";"D";"E";"F"},$B$59:$F$59)</f>
        <v>Frank</v>
      </c>
      <c r="N56" t="s">
        <v>7</v>
      </c>
      <c r="O56" t="s">
        <v>7</v>
      </c>
      <c r="P56" t="s">
        <v>32</v>
      </c>
      <c r="Q56" t="s">
        <v>32</v>
      </c>
      <c r="R56" t="s">
        <v>32</v>
      </c>
      <c r="S56" t="s">
        <v>32</v>
      </c>
      <c r="T56" t="s">
        <v>32</v>
      </c>
      <c r="U56" t="s">
        <v>32</v>
      </c>
      <c r="V56" t="str">
        <f>LOOKUP($A56,$B$58:$F$58,{"Bruce";"Charlie";"David";"Edward";"Frank"})</f>
        <v>Frank</v>
      </c>
      <c r="W56" t="str">
        <f>LOOKUP($A56,{"B";"C";"D";"E";"F"},$B$59:$F$59)</f>
        <v>Frank</v>
      </c>
    </row>
    <row r="57" ht="12.75">
      <c r="N57" s="1" t="s">
        <v>56</v>
      </c>
    </row>
    <row r="58" spans="2:23" ht="12.75">
      <c r="B58" t="s">
        <v>3</v>
      </c>
      <c r="C58" t="s">
        <v>4</v>
      </c>
      <c r="D58" t="s">
        <v>5</v>
      </c>
      <c r="E58" t="s">
        <v>6</v>
      </c>
      <c r="F58" t="s">
        <v>7</v>
      </c>
      <c r="N58" t="b">
        <f>IF(ISERROR(D49),IF(ISERROR(N49),TRUE,FALSE),IF(ISERROR(N49),FALSE,D49=N49))</f>
        <v>1</v>
      </c>
      <c r="O58" t="b">
        <f>IF(ISERROR(E49),IF(ISERROR(O49),TRUE,FALSE),IF(ISERROR(O49),FALSE,E49=O49))</f>
        <v>1</v>
      </c>
      <c r="P58" t="b">
        <f>IF(ISERROR(F49),IF(ISERROR(P49),TRUE,FALSE),IF(ISERROR(P49),FALSE,F49=P49))</f>
        <v>1</v>
      </c>
      <c r="Q58" t="b">
        <f>IF(ISERROR(G49),IF(ISERROR(Q49),TRUE,FALSE),IF(ISERROR(Q49),FALSE,G49=Q49))</f>
        <v>1</v>
      </c>
      <c r="R58" t="b">
        <f>IF(ISERROR(H49),IF(ISERROR(R49),TRUE,FALSE),IF(ISERROR(R49),FALSE,H49=R49))</f>
        <v>1</v>
      </c>
      <c r="S58" t="b">
        <f>IF(ISERROR(I49),IF(ISERROR(S49),TRUE,FALSE),IF(ISERROR(S49),FALSE,I49=S49))</f>
        <v>1</v>
      </c>
      <c r="T58" t="b">
        <f>IF(ISERROR(J49),IF(ISERROR(T49),TRUE,FALSE),IF(ISERROR(T49),FALSE,J49=T49))</f>
        <v>1</v>
      </c>
      <c r="U58" t="b">
        <f>IF(ISERROR(K49),IF(ISERROR(U49),TRUE,FALSE),IF(ISERROR(U49),FALSE,K49=U49))</f>
        <v>1</v>
      </c>
      <c r="V58" t="b">
        <f>IF(ISERROR(L49),IF(ISERROR(V49),TRUE,FALSE),IF(ISERROR(V49),FALSE,L49=V49))</f>
        <v>1</v>
      </c>
      <c r="W58" t="b">
        <f>IF(ISERROR(M49),IF(ISERROR(W49),TRUE,FALSE),IF(ISERROR(W49),FALSE,M49=W49))</f>
        <v>1</v>
      </c>
    </row>
    <row r="59" spans="2:23" ht="12.75">
      <c r="B59" t="s">
        <v>29</v>
      </c>
      <c r="C59" t="s">
        <v>47</v>
      </c>
      <c r="D59" t="s">
        <v>30</v>
      </c>
      <c r="E59" t="s">
        <v>31</v>
      </c>
      <c r="F59" t="s">
        <v>32</v>
      </c>
      <c r="N59" t="b">
        <f>IF(ISERROR(D50),IF(ISERROR(N50),TRUE,FALSE),IF(ISERROR(N50),FALSE,D50=N50))</f>
        <v>1</v>
      </c>
      <c r="O59" t="b">
        <f>IF(ISERROR(E50),IF(ISERROR(O50),TRUE,FALSE),IF(ISERROR(O50),FALSE,E50=O50))</f>
        <v>1</v>
      </c>
      <c r="P59" t="b">
        <f>IF(ISERROR(F50),IF(ISERROR(P50),TRUE,FALSE),IF(ISERROR(P50),FALSE,F50=P50))</f>
        <v>1</v>
      </c>
      <c r="Q59" t="b">
        <f>IF(ISERROR(G50),IF(ISERROR(Q50),TRUE,FALSE),IF(ISERROR(Q50),FALSE,G50=Q50))</f>
        <v>1</v>
      </c>
      <c r="R59" t="b">
        <f>IF(ISERROR(H50),IF(ISERROR(R50),TRUE,FALSE),IF(ISERROR(R50),FALSE,H50=R50))</f>
        <v>1</v>
      </c>
      <c r="S59" t="b">
        <f>IF(ISERROR(I50),IF(ISERROR(S50),TRUE,FALSE),IF(ISERROR(S50),FALSE,I50=S50))</f>
        <v>1</v>
      </c>
      <c r="T59" t="b">
        <f>IF(ISERROR(J50),IF(ISERROR(T50),TRUE,FALSE),IF(ISERROR(T50),FALSE,J50=T50))</f>
        <v>1</v>
      </c>
      <c r="U59" t="b">
        <f>IF(ISERROR(K50),IF(ISERROR(U50),TRUE,FALSE),IF(ISERROR(U50),FALSE,K50=U50))</f>
        <v>1</v>
      </c>
      <c r="V59" t="b">
        <f>IF(ISERROR(L50),IF(ISERROR(V50),TRUE,FALSE),IF(ISERROR(V50),FALSE,L50=V50))</f>
        <v>1</v>
      </c>
      <c r="W59" t="b">
        <f>IF(ISERROR(M50),IF(ISERROR(W50),TRUE,FALSE),IF(ISERROR(W50),FALSE,M50=W50))</f>
        <v>1</v>
      </c>
    </row>
    <row r="60" spans="14:23" ht="12.75">
      <c r="N60" t="b">
        <f>IF(ISERROR(D51),IF(ISERROR(N51),TRUE,FALSE),IF(ISERROR(N51),FALSE,D51=N51))</f>
        <v>1</v>
      </c>
      <c r="O60" t="b">
        <f>IF(ISERROR(E51),IF(ISERROR(O51),TRUE,FALSE),IF(ISERROR(O51),FALSE,E51=O51))</f>
        <v>1</v>
      </c>
      <c r="P60" t="b">
        <f>IF(ISERROR(F51),IF(ISERROR(P51),TRUE,FALSE),IF(ISERROR(P51),FALSE,F51=P51))</f>
        <v>1</v>
      </c>
      <c r="Q60" t="b">
        <f>IF(ISERROR(G51),IF(ISERROR(Q51),TRUE,FALSE),IF(ISERROR(Q51),FALSE,G51=Q51))</f>
        <v>1</v>
      </c>
      <c r="R60" t="b">
        <f>IF(ISERROR(H51),IF(ISERROR(R51),TRUE,FALSE),IF(ISERROR(R51),FALSE,H51=R51))</f>
        <v>1</v>
      </c>
      <c r="S60" t="b">
        <f>IF(ISERROR(I51),IF(ISERROR(S51),TRUE,FALSE),IF(ISERROR(S51),FALSE,I51=S51))</f>
        <v>1</v>
      </c>
      <c r="T60" t="b">
        <f>IF(ISERROR(J51),IF(ISERROR(T51),TRUE,FALSE),IF(ISERROR(T51),FALSE,J51=T51))</f>
        <v>1</v>
      </c>
      <c r="U60" t="b">
        <f>IF(ISERROR(K51),IF(ISERROR(U51),TRUE,FALSE),IF(ISERROR(U51),FALSE,K51=U51))</f>
        <v>1</v>
      </c>
      <c r="V60" t="b">
        <f>IF(ISERROR(L51),IF(ISERROR(V51),TRUE,FALSE),IF(ISERROR(V51),FALSE,L51=V51))</f>
        <v>1</v>
      </c>
      <c r="W60" t="b">
        <f>IF(ISERROR(M51),IF(ISERROR(W51),TRUE,FALSE),IF(ISERROR(W51),FALSE,M51=W51))</f>
        <v>1</v>
      </c>
    </row>
    <row r="61" spans="14:23" ht="12.75">
      <c r="N61" t="b">
        <f>IF(ISERROR(D52),IF(ISERROR(N52),TRUE,FALSE),IF(ISERROR(N52),FALSE,D52=N52))</f>
        <v>1</v>
      </c>
      <c r="O61" t="b">
        <f>IF(ISERROR(E52),IF(ISERROR(O52),TRUE,FALSE),IF(ISERROR(O52),FALSE,E52=O52))</f>
        <v>1</v>
      </c>
      <c r="P61" t="b">
        <f>IF(ISERROR(F52),IF(ISERROR(P52),TRUE,FALSE),IF(ISERROR(P52),FALSE,F52=P52))</f>
        <v>1</v>
      </c>
      <c r="Q61" t="b">
        <f>IF(ISERROR(G52),IF(ISERROR(Q52),TRUE,FALSE),IF(ISERROR(Q52),FALSE,G52=Q52))</f>
        <v>1</v>
      </c>
      <c r="R61" t="b">
        <f>IF(ISERROR(H52),IF(ISERROR(R52),TRUE,FALSE),IF(ISERROR(R52),FALSE,H52=R52))</f>
        <v>1</v>
      </c>
      <c r="S61" t="b">
        <f>IF(ISERROR(I52),IF(ISERROR(S52),TRUE,FALSE),IF(ISERROR(S52),FALSE,I52=S52))</f>
        <v>1</v>
      </c>
      <c r="T61" t="b">
        <f>IF(ISERROR(J52),IF(ISERROR(T52),TRUE,FALSE),IF(ISERROR(T52),FALSE,J52=T52))</f>
        <v>1</v>
      </c>
      <c r="U61" t="b">
        <f>IF(ISERROR(K52),IF(ISERROR(U52),TRUE,FALSE),IF(ISERROR(U52),FALSE,K52=U52))</f>
        <v>1</v>
      </c>
      <c r="V61" t="b">
        <f>IF(ISERROR(L52),IF(ISERROR(V52),TRUE,FALSE),IF(ISERROR(V52),FALSE,L52=V52))</f>
        <v>1</v>
      </c>
      <c r="W61" t="b">
        <f>IF(ISERROR(M52),IF(ISERROR(W52),TRUE,FALSE),IF(ISERROR(W52),FALSE,M52=W52))</f>
        <v>1</v>
      </c>
    </row>
    <row r="62" spans="14:23" ht="12.75">
      <c r="N62" t="b">
        <f>IF(ISERROR(D53),IF(ISERROR(N53),TRUE,FALSE),IF(ISERROR(N53),FALSE,D53=N53))</f>
        <v>1</v>
      </c>
      <c r="O62" t="b">
        <f>IF(ISERROR(E53),IF(ISERROR(O53),TRUE,FALSE),IF(ISERROR(O53),FALSE,E53=O53))</f>
        <v>1</v>
      </c>
      <c r="P62" t="b">
        <f>IF(ISERROR(F53),IF(ISERROR(P53),TRUE,FALSE),IF(ISERROR(P53),FALSE,F53=P53))</f>
        <v>1</v>
      </c>
      <c r="Q62" t="b">
        <f>IF(ISERROR(G53),IF(ISERROR(Q53),TRUE,FALSE),IF(ISERROR(Q53),FALSE,G53=Q53))</f>
        <v>1</v>
      </c>
      <c r="R62" t="b">
        <f>IF(ISERROR(H53),IF(ISERROR(R53),TRUE,FALSE),IF(ISERROR(R53),FALSE,H53=R53))</f>
        <v>1</v>
      </c>
      <c r="S62" t="b">
        <f>IF(ISERROR(I53),IF(ISERROR(S53),TRUE,FALSE),IF(ISERROR(S53),FALSE,I53=S53))</f>
        <v>1</v>
      </c>
      <c r="T62" t="b">
        <f>IF(ISERROR(J53),IF(ISERROR(T53),TRUE,FALSE),IF(ISERROR(T53),FALSE,J53=T53))</f>
        <v>1</v>
      </c>
      <c r="U62" t="b">
        <f>IF(ISERROR(K53),IF(ISERROR(U53),TRUE,FALSE),IF(ISERROR(U53),FALSE,K53=U53))</f>
        <v>1</v>
      </c>
      <c r="V62" t="b">
        <f>IF(ISERROR(L53),IF(ISERROR(V53),TRUE,FALSE),IF(ISERROR(V53),FALSE,L53=V53))</f>
        <v>1</v>
      </c>
      <c r="W62" t="b">
        <f>IF(ISERROR(M53),IF(ISERROR(W53),TRUE,FALSE),IF(ISERROR(W53),FALSE,M53=W53))</f>
        <v>1</v>
      </c>
    </row>
    <row r="63" spans="14:23" ht="12.75">
      <c r="N63" t="b">
        <f>IF(ISERROR(D54),IF(ISERROR(N54),TRUE,FALSE),IF(ISERROR(N54),FALSE,D54=N54))</f>
        <v>1</v>
      </c>
      <c r="O63" t="b">
        <f>IF(ISERROR(E54),IF(ISERROR(O54),TRUE,FALSE),IF(ISERROR(O54),FALSE,E54=O54))</f>
        <v>1</v>
      </c>
      <c r="P63" t="b">
        <f>IF(ISERROR(F54),IF(ISERROR(P54),TRUE,FALSE),IF(ISERROR(P54),FALSE,F54=P54))</f>
        <v>1</v>
      </c>
      <c r="Q63" t="b">
        <f>IF(ISERROR(G54),IF(ISERROR(Q54),TRUE,FALSE),IF(ISERROR(Q54),FALSE,G54=Q54))</f>
        <v>1</v>
      </c>
      <c r="R63" t="b">
        <f>IF(ISERROR(H54),IF(ISERROR(R54),TRUE,FALSE),IF(ISERROR(R54),FALSE,H54=R54))</f>
        <v>1</v>
      </c>
      <c r="S63" t="b">
        <f>IF(ISERROR(I54),IF(ISERROR(S54),TRUE,FALSE),IF(ISERROR(S54),FALSE,I54=S54))</f>
        <v>1</v>
      </c>
      <c r="T63" t="b">
        <f>IF(ISERROR(J54),IF(ISERROR(T54),TRUE,FALSE),IF(ISERROR(T54),FALSE,J54=T54))</f>
        <v>1</v>
      </c>
      <c r="U63" t="b">
        <f>IF(ISERROR(K54),IF(ISERROR(U54),TRUE,FALSE),IF(ISERROR(U54),FALSE,K54=U54))</f>
        <v>1</v>
      </c>
      <c r="V63" t="b">
        <f>IF(ISERROR(L54),IF(ISERROR(V54),TRUE,FALSE),IF(ISERROR(V54),FALSE,L54=V54))</f>
        <v>1</v>
      </c>
      <c r="W63" t="b">
        <f>IF(ISERROR(M54),IF(ISERROR(W54),TRUE,FALSE),IF(ISERROR(W54),FALSE,M54=W54))</f>
        <v>1</v>
      </c>
    </row>
    <row r="64" spans="14:23" ht="12.75">
      <c r="N64" t="b">
        <f>IF(ISERROR(D55),IF(ISERROR(N55),TRUE,FALSE),IF(ISERROR(N55),FALSE,D55=N55))</f>
        <v>1</v>
      </c>
      <c r="O64" t="b">
        <f>IF(ISERROR(E55),IF(ISERROR(O55),TRUE,FALSE),IF(ISERROR(O55),FALSE,E55=O55))</f>
        <v>1</v>
      </c>
      <c r="P64" t="b">
        <f>IF(ISERROR(F55),IF(ISERROR(P55),TRUE,FALSE),IF(ISERROR(P55),FALSE,F55=P55))</f>
        <v>1</v>
      </c>
      <c r="Q64" t="b">
        <f>IF(ISERROR(G55),IF(ISERROR(Q55),TRUE,FALSE),IF(ISERROR(Q55),FALSE,G55=Q55))</f>
        <v>1</v>
      </c>
      <c r="R64" t="b">
        <f>IF(ISERROR(H55),IF(ISERROR(R55),TRUE,FALSE),IF(ISERROR(R55),FALSE,H55=R55))</f>
        <v>1</v>
      </c>
      <c r="S64" t="b">
        <f>IF(ISERROR(I55),IF(ISERROR(S55),TRUE,FALSE),IF(ISERROR(S55),FALSE,I55=S55))</f>
        <v>1</v>
      </c>
      <c r="T64" t="b">
        <f>IF(ISERROR(J55),IF(ISERROR(T55),TRUE,FALSE),IF(ISERROR(T55),FALSE,J55=T55))</f>
        <v>1</v>
      </c>
      <c r="U64" t="b">
        <f>IF(ISERROR(K55),IF(ISERROR(U55),TRUE,FALSE),IF(ISERROR(U55),FALSE,K55=U55))</f>
        <v>1</v>
      </c>
      <c r="V64" t="b">
        <f>IF(ISERROR(L55),IF(ISERROR(V55),TRUE,FALSE),IF(ISERROR(V55),FALSE,L55=V55))</f>
        <v>1</v>
      </c>
      <c r="W64" t="b">
        <f>IF(ISERROR(M55),IF(ISERROR(W55),TRUE,FALSE),IF(ISERROR(W55),FALSE,M55=W55))</f>
        <v>1</v>
      </c>
    </row>
    <row r="65" spans="14:23" ht="12.75">
      <c r="N65" t="b">
        <f>IF(ISERROR(D56),IF(ISERROR(N56),TRUE,FALSE),IF(ISERROR(N56),FALSE,D56=N56))</f>
        <v>1</v>
      </c>
      <c r="O65" t="b">
        <f>IF(ISERROR(E56),IF(ISERROR(O56),TRUE,FALSE),IF(ISERROR(O56),FALSE,E56=O56))</f>
        <v>1</v>
      </c>
      <c r="P65" t="b">
        <f>IF(ISERROR(F56),IF(ISERROR(P56),TRUE,FALSE),IF(ISERROR(P56),FALSE,F56=P56))</f>
        <v>1</v>
      </c>
      <c r="Q65" t="b">
        <f>IF(ISERROR(G56),IF(ISERROR(Q56),TRUE,FALSE),IF(ISERROR(Q56),FALSE,G56=Q56))</f>
        <v>1</v>
      </c>
      <c r="R65" t="b">
        <f>IF(ISERROR(H56),IF(ISERROR(R56),TRUE,FALSE),IF(ISERROR(R56),FALSE,H56=R56))</f>
        <v>1</v>
      </c>
      <c r="S65" t="b">
        <f>IF(ISERROR(I56),IF(ISERROR(S56),TRUE,FALSE),IF(ISERROR(S56),FALSE,I56=S56))</f>
        <v>1</v>
      </c>
      <c r="T65" t="b">
        <f>IF(ISERROR(J56),IF(ISERROR(T56),TRUE,FALSE),IF(ISERROR(T56),FALSE,J56=T56))</f>
        <v>1</v>
      </c>
      <c r="U65" t="b">
        <f>IF(ISERROR(K56),IF(ISERROR(U56),TRUE,FALSE),IF(ISERROR(U56),FALSE,K56=U56))</f>
        <v>1</v>
      </c>
      <c r="V65" t="b">
        <f>IF(ISERROR(L56),IF(ISERROR(V56),TRUE,FALSE),IF(ISERROR(V56),FALSE,L56=V56))</f>
        <v>1</v>
      </c>
      <c r="W65" t="b">
        <f>IF(ISERROR(M56),IF(ISERROR(W56),TRUE,FALSE),IF(ISERROR(W56),FALSE,M56=W56))</f>
        <v>1</v>
      </c>
    </row>
    <row r="67" ht="12.75">
      <c r="A67" s="1" t="s">
        <v>95</v>
      </c>
    </row>
    <row r="68" spans="1:6" ht="12.75">
      <c r="A68" s="1" t="s">
        <v>82</v>
      </c>
      <c r="B68" s="1" t="s">
        <v>54</v>
      </c>
      <c r="D68" s="1" t="s">
        <v>55</v>
      </c>
      <c r="F68" s="1" t="s">
        <v>56</v>
      </c>
    </row>
    <row r="69" spans="1:7" ht="12.75">
      <c r="A69" t="s">
        <v>2</v>
      </c>
      <c r="B69" t="str">
        <f>LOOKUP($A69,{"A","B","C"},{"Andy"})</f>
        <v>Andy</v>
      </c>
      <c r="C69" t="str">
        <f>LOOKUP($A69,{"A"},{"Andy","Bruce","Charlie"})</f>
        <v>Andy</v>
      </c>
      <c r="D69" t="s">
        <v>28</v>
      </c>
      <c r="E69" t="s">
        <v>28</v>
      </c>
      <c r="F69" t="b">
        <f>IF(ISERROR(B69),IF(ISERROR(D69),TRUE,FALSE),IF(ISERROR(D69),FALSE,B69=D69))</f>
        <v>1</v>
      </c>
      <c r="G69" t="b">
        <f>IF(ISERROR(C69),IF(ISERROR(E69),TRUE,FALSE),IF(ISERROR(E69),FALSE,C69=E69))</f>
        <v>1</v>
      </c>
    </row>
    <row r="70" spans="1:7" ht="12.75">
      <c r="A70" t="s">
        <v>3</v>
      </c>
      <c r="B70" t="e">
        <f>LOOKUP($A70,{"A","B","C"},{"Andy"})</f>
        <v>#N/A</v>
      </c>
      <c r="C70" t="str">
        <f>LOOKUP($A70,{"A"},{"Andy","Bruce","Charlie"})</f>
        <v>Andy</v>
      </c>
      <c r="D70" t="e">
        <v>#N/A</v>
      </c>
      <c r="E70" t="s">
        <v>28</v>
      </c>
      <c r="F70" t="b">
        <f>IF(ISERROR(B70),IF(ISERROR(D70),TRUE,FALSE),IF(ISERROR(D70),FALSE,B70=D70))</f>
        <v>1</v>
      </c>
      <c r="G70" t="b">
        <f>IF(ISERROR(C70),IF(ISERROR(E70),TRUE,FALSE),IF(ISERROR(E70),FALSE,C70=E70))</f>
        <v>1</v>
      </c>
    </row>
    <row r="71" spans="1:7" ht="12.75">
      <c r="A71" t="s">
        <v>4</v>
      </c>
      <c r="B71" t="e">
        <f>LOOKUP($A71,{"A","B","C"},{"Andy"})</f>
        <v>#N/A</v>
      </c>
      <c r="C71" t="str">
        <f>LOOKUP($A71,{"A"},{"Andy","Bruce","Charlie"})</f>
        <v>Andy</v>
      </c>
      <c r="D71" t="e">
        <v>#N/A</v>
      </c>
      <c r="E71" t="s">
        <v>28</v>
      </c>
      <c r="F71" t="b">
        <f>IF(ISERROR(B71),IF(ISERROR(D71),TRUE,FALSE),IF(ISERROR(D71),FALSE,B71=D71))</f>
        <v>1</v>
      </c>
      <c r="G71" t="b">
        <f>IF(ISERROR(C71),IF(ISERROR(E71),TRUE,FALSE),IF(ISERROR(E71),FALSE,C71=E71))</f>
        <v>1</v>
      </c>
    </row>
    <row r="73" ht="12.75">
      <c r="A73" s="1" t="s">
        <v>107</v>
      </c>
    </row>
    <row r="74" spans="1:9" ht="12.75">
      <c r="A74" s="1" t="s">
        <v>82</v>
      </c>
      <c r="B74" s="1" t="s">
        <v>54</v>
      </c>
      <c r="C74" s="1" t="s">
        <v>55</v>
      </c>
      <c r="F74" s="1" t="s">
        <v>82</v>
      </c>
      <c r="G74" s="1" t="s">
        <v>54</v>
      </c>
      <c r="I74" s="1" t="s">
        <v>55</v>
      </c>
    </row>
    <row r="75" spans="1:12" ht="12.75">
      <c r="A75" t="s">
        <v>2</v>
      </c>
      <c r="B75" t="str">
        <f>LOOKUP($A75,{"A","B","C";"D","E","F"},{"Andy","Bruce","Charlie","David","Edward","Frank"})</f>
        <v>Andy</v>
      </c>
      <c r="C75" t="s">
        <v>28</v>
      </c>
      <c r="D75" t="b">
        <f>IF(ISERROR(B75),IF(ISERROR(C75),TRUE,FALSE),IF(ISERROR(C75),FALSE,B75=C75))</f>
        <v>1</v>
      </c>
      <c r="F75" t="s">
        <v>2</v>
      </c>
      <c r="G75" t="str">
        <f>LOOKUP($F75,{"A","B";"C","D";"E","F"})</f>
        <v>B</v>
      </c>
      <c r="H75" t="str">
        <f>LOOKUP($F75,{"A","B";"C","D";"E","F"},{"Andy","Bruce","Charlie","David","Edward","Frank"})</f>
        <v>Andy</v>
      </c>
      <c r="I75" t="s">
        <v>3</v>
      </c>
      <c r="J75" t="s">
        <v>28</v>
      </c>
      <c r="K75" t="b">
        <f aca="true" t="shared" si="5" ref="K75:K80">IF(ISERROR(G75),IF(ISERROR(I75),TRUE,FALSE),IF(ISERROR(I75),FALSE,G75=I75))</f>
        <v>1</v>
      </c>
      <c r="L75" t="b">
        <f>IF(ISERROR(H75),IF(ISERROR(J75),TRUE,FALSE),IF(ISERROR(J75),FALSE,H75=J75))</f>
        <v>1</v>
      </c>
    </row>
    <row r="76" spans="1:12" ht="12.75">
      <c r="A76" t="s">
        <v>3</v>
      </c>
      <c r="B76" t="str">
        <f>LOOKUP($A76,{"A","B","C";"D","E","F"},{"Andy","Bruce","Charlie","David","Edward","Frank"})</f>
        <v>Bruce</v>
      </c>
      <c r="C76" t="s">
        <v>29</v>
      </c>
      <c r="D76" t="b">
        <f>IF(ISERROR(B76),IF(ISERROR(C76),TRUE,FALSE),IF(ISERROR(C76),FALSE,B76=C76))</f>
        <v>1</v>
      </c>
      <c r="F76" t="s">
        <v>3</v>
      </c>
      <c r="G76" t="str">
        <f>LOOKUP($F76,{"A","B";"C","D";"E","F"})</f>
        <v>B</v>
      </c>
      <c r="H76" t="str">
        <f>LOOKUP($F76,{"A","B";"C","D";"E","F"},{"Andy","Bruce","Charlie","David","Edward","Frank"})</f>
        <v>Andy</v>
      </c>
      <c r="I76" t="s">
        <v>3</v>
      </c>
      <c r="J76" t="s">
        <v>28</v>
      </c>
      <c r="K76" t="b">
        <f t="shared" si="5"/>
        <v>1</v>
      </c>
      <c r="L76" t="b">
        <f>IF(ISERROR(H76),IF(ISERROR(J76),TRUE,FALSE),IF(ISERROR(J76),FALSE,H76=J76))</f>
        <v>1</v>
      </c>
    </row>
    <row r="77" spans="1:12" ht="12.75">
      <c r="A77" t="s">
        <v>4</v>
      </c>
      <c r="B77" t="str">
        <f>LOOKUP($A77,{"A","B","C";"D","E","F"},{"Andy","Bruce","Charlie","David","Edward","Frank"})</f>
        <v>Charlie</v>
      </c>
      <c r="C77" t="s">
        <v>47</v>
      </c>
      <c r="D77" t="b">
        <f>IF(ISERROR(B77),IF(ISERROR(C77),TRUE,FALSE),IF(ISERROR(C77),FALSE,B77=C77))</f>
        <v>1</v>
      </c>
      <c r="F77" t="s">
        <v>4</v>
      </c>
      <c r="G77" t="str">
        <f>LOOKUP($F77,{"A","B";"C","D";"E","F"})</f>
        <v>D</v>
      </c>
      <c r="H77" t="str">
        <f>LOOKUP($F77,{"A","B";"C","D";"E","F"},{"Andy","Bruce","Charlie","David","Edward","Frank"})</f>
        <v>Bruce</v>
      </c>
      <c r="I77" t="s">
        <v>5</v>
      </c>
      <c r="J77" t="s">
        <v>29</v>
      </c>
      <c r="K77" t="b">
        <f t="shared" si="5"/>
        <v>1</v>
      </c>
      <c r="L77" t="b">
        <f>IF(ISERROR(H77),IF(ISERROR(J77),TRUE,FALSE),IF(ISERROR(J77),FALSE,H77=J77))</f>
        <v>1</v>
      </c>
    </row>
    <row r="78" spans="1:12" ht="12.75">
      <c r="A78" t="s">
        <v>5</v>
      </c>
      <c r="B78" t="str">
        <f>LOOKUP($A78,{"A","B","C";"D","E","F"},{"Andy","Bruce","Charlie","David","Edward","Frank"})</f>
        <v>Charlie</v>
      </c>
      <c r="C78" t="s">
        <v>47</v>
      </c>
      <c r="D78" t="b">
        <f>IF(ISERROR(B78),IF(ISERROR(C78),TRUE,FALSE),IF(ISERROR(C78),FALSE,B78=C78))</f>
        <v>1</v>
      </c>
      <c r="F78" t="s">
        <v>5</v>
      </c>
      <c r="G78" t="str">
        <f>LOOKUP($F78,{"A","B";"C","D";"E","F"})</f>
        <v>D</v>
      </c>
      <c r="H78" t="str">
        <f>LOOKUP($F78,{"A","B";"C","D";"E","F"},{"Andy","Bruce","Charlie","David","Edward","Frank"})</f>
        <v>Bruce</v>
      </c>
      <c r="I78" t="s">
        <v>5</v>
      </c>
      <c r="J78" t="s">
        <v>29</v>
      </c>
      <c r="K78" t="b">
        <f t="shared" si="5"/>
        <v>1</v>
      </c>
      <c r="L78" t="b">
        <f>IF(ISERROR(H78),IF(ISERROR(J78),TRUE,FALSE),IF(ISERROR(J78),FALSE,H78=J78))</f>
        <v>1</v>
      </c>
    </row>
    <row r="79" spans="1:12" ht="12.75">
      <c r="A79" t="s">
        <v>6</v>
      </c>
      <c r="B79" t="str">
        <f>LOOKUP($A79,{"A","B","C";"D","E","F"},{"Andy","Bruce","Charlie","David","Edward","Frank"})</f>
        <v>Charlie</v>
      </c>
      <c r="C79" t="s">
        <v>47</v>
      </c>
      <c r="D79" t="b">
        <f>IF(ISERROR(B79),IF(ISERROR(C79),TRUE,FALSE),IF(ISERROR(C79),FALSE,B79=C79))</f>
        <v>1</v>
      </c>
      <c r="F79" t="s">
        <v>6</v>
      </c>
      <c r="G79" t="str">
        <f>LOOKUP($F79,{"A","B";"C","D";"E","F"})</f>
        <v>F</v>
      </c>
      <c r="H79" t="str">
        <f>LOOKUP($F79,{"A","B";"C","D";"E","F"},{"Andy","Bruce","Charlie","David","Edward","Frank"})</f>
        <v>Charlie</v>
      </c>
      <c r="I79" t="s">
        <v>7</v>
      </c>
      <c r="J79" t="s">
        <v>47</v>
      </c>
      <c r="K79" t="b">
        <f t="shared" si="5"/>
        <v>1</v>
      </c>
      <c r="L79" t="b">
        <f>IF(ISERROR(H79),IF(ISERROR(J79),TRUE,FALSE),IF(ISERROR(J79),FALSE,H79=J79))</f>
        <v>1</v>
      </c>
    </row>
    <row r="80" spans="1:12" ht="12.75">
      <c r="A80" t="s">
        <v>7</v>
      </c>
      <c r="B80" t="str">
        <f>LOOKUP($A80,{"A","B","C";"D","E","F"},{"Andy","Bruce","Charlie","David","Edward","Frank"})</f>
        <v>Charlie</v>
      </c>
      <c r="C80" t="s">
        <v>47</v>
      </c>
      <c r="D80" t="b">
        <f>IF(ISERROR(B80),IF(ISERROR(C80),TRUE,FALSE),IF(ISERROR(C80),FALSE,B80=C80))</f>
        <v>1</v>
      </c>
      <c r="F80" t="s">
        <v>7</v>
      </c>
      <c r="G80" t="str">
        <f>LOOKUP($F80,{"A","B";"C","D";"E","F"})</f>
        <v>F</v>
      </c>
      <c r="H80" t="str">
        <f>LOOKUP($F80,{"A","B";"C","D";"E","F"},{"Andy","Bruce","Charlie","David","Edward","Frank"})</f>
        <v>Charlie</v>
      </c>
      <c r="I80" t="s">
        <v>7</v>
      </c>
      <c r="J80" t="s">
        <v>47</v>
      </c>
      <c r="K80" t="b">
        <f t="shared" si="5"/>
        <v>1</v>
      </c>
      <c r="L80" t="b">
        <f>IF(ISERROR(H80),IF(ISERROR(J80),TRUE,FALSE),IF(ISERROR(J80),FALSE,H80=J80))</f>
        <v>1</v>
      </c>
    </row>
    <row r="82" ht="12.75">
      <c r="A82" s="1" t="s">
        <v>97</v>
      </c>
    </row>
    <row r="83" spans="1:4" ht="12.75">
      <c r="A83" s="1" t="s">
        <v>82</v>
      </c>
      <c r="B83" s="1" t="s">
        <v>54</v>
      </c>
      <c r="C83" s="1" t="s">
        <v>55</v>
      </c>
      <c r="D83" s="1" t="s">
        <v>56</v>
      </c>
    </row>
    <row r="84" spans="1:4" ht="12.75">
      <c r="A84" t="s">
        <v>98</v>
      </c>
      <c r="B84" t="str">
        <f>LOOKUP($A84,{"A","B","C","D","E","F"},{"Andy","Bruce","Charlie","David","Edward","Frank"})</f>
        <v>Andy</v>
      </c>
      <c r="C84" t="s">
        <v>28</v>
      </c>
      <c r="D84" t="b">
        <f aca="true" t="shared" si="6" ref="D84:D89">IF(ISERROR(B84),IF(ISERROR(C84),TRUE,FALSE),IF(ISERROR(C84),FALSE,B84=C84))</f>
        <v>1</v>
      </c>
    </row>
    <row r="85" spans="1:4" ht="12.75">
      <c r="A85" t="s">
        <v>3</v>
      </c>
      <c r="B85" t="str">
        <f>LOOKUP($A85,{"A","B","C","D","E","F"},{"Andy","Bruce","Charlie","David","Edward","Frank"})</f>
        <v>Bruce</v>
      </c>
      <c r="C85" t="s">
        <v>29</v>
      </c>
      <c r="D85" t="b">
        <f t="shared" si="6"/>
        <v>1</v>
      </c>
    </row>
    <row r="86" spans="1:4" ht="12.75">
      <c r="A86" t="s">
        <v>99</v>
      </c>
      <c r="B86" t="str">
        <f>LOOKUP($A86,{"A","B","C","D","E","F"},{"Andy","Bruce","Charlie","David","Edward","Frank"})</f>
        <v>Charlie</v>
      </c>
      <c r="C86" t="s">
        <v>47</v>
      </c>
      <c r="D86" t="b">
        <f t="shared" si="6"/>
        <v>1</v>
      </c>
    </row>
    <row r="87" spans="1:4" ht="12.75">
      <c r="A87" t="s">
        <v>5</v>
      </c>
      <c r="B87" t="str">
        <f>LOOKUP($A87,{"A","B","C","D","E","F"},{"Andy","Bruce","Charlie","David","Edward","Frank"})</f>
        <v>David</v>
      </c>
      <c r="C87" t="s">
        <v>30</v>
      </c>
      <c r="D87" t="b">
        <f t="shared" si="6"/>
        <v>1</v>
      </c>
    </row>
    <row r="88" spans="1:4" ht="12.75">
      <c r="A88" t="s">
        <v>100</v>
      </c>
      <c r="B88" t="str">
        <f>LOOKUP($A88,{"A","B","C","D","E","F"},{"Andy","Bruce","Charlie","David","Edward","Frank"})</f>
        <v>Edward</v>
      </c>
      <c r="C88" t="s">
        <v>31</v>
      </c>
      <c r="D88" t="b">
        <f t="shared" si="6"/>
        <v>1</v>
      </c>
    </row>
    <row r="89" spans="1:4" ht="12.75">
      <c r="A89" t="s">
        <v>7</v>
      </c>
      <c r="B89" t="str">
        <f>LOOKUP($A89,{"A","B","C","D","E","F"},{"Andy","Bruce","Charlie","David","Edward","Frank"})</f>
        <v>Frank</v>
      </c>
      <c r="C89" t="s">
        <v>32</v>
      </c>
      <c r="D89" t="b">
        <f t="shared" si="6"/>
        <v>1</v>
      </c>
    </row>
    <row r="90" spans="1:4" ht="12.75">
      <c r="A90" t="s">
        <v>101</v>
      </c>
      <c r="B90" t="str">
        <f>LOOKUP($A90,{"A","B","C","D","E","F"},{"Andy","Bruce","Charlie","David","Edward","Frank"})</f>
        <v>Frank</v>
      </c>
      <c r="C90" t="s">
        <v>32</v>
      </c>
      <c r="D90" t="b">
        <f>IF(ISERROR(B90),IF(ISERROR(C90),TRUE,FALSE),IF(ISERROR(C90),FALSE,B90=C90))</f>
        <v>1</v>
      </c>
    </row>
    <row r="91" spans="1:4" ht="12.75">
      <c r="A91" t="s">
        <v>9</v>
      </c>
      <c r="B91" t="str">
        <f>LOOKUP($A91,{"A","B","C","D","E","F"},{"Andy","Bruce","Charlie","David","Edward","Frank"})</f>
        <v>Frank</v>
      </c>
      <c r="C91" t="s">
        <v>32</v>
      </c>
      <c r="D91" t="b">
        <f>IF(ISERROR(B91),IF(ISERROR(C91),TRUE,FALSE),IF(ISERROR(C91),FALSE,B91=C91))</f>
        <v>1</v>
      </c>
    </row>
    <row r="92" spans="1:4" ht="12.75">
      <c r="A92" t="s">
        <v>102</v>
      </c>
      <c r="B92" t="str">
        <f>LOOKUP($A92,{"A","B","C","D","E","F"},{"Andy","Bruce","Charlie","David","Edward","Frank"})</f>
        <v>Frank</v>
      </c>
      <c r="C92" t="s">
        <v>32</v>
      </c>
      <c r="D92" t="b">
        <f>IF(ISERROR(B92),IF(ISERROR(C92),TRUE,FALSE),IF(ISERROR(C92),FALSE,B92=C92))</f>
        <v>1</v>
      </c>
    </row>
  </sheetData>
  <conditionalFormatting sqref="N58:W65 N3:R45 F69:G71 D75:D80 D84:D92 K75:L80">
    <cfRule type="cellIs" priority="1" dxfId="0" operator="notEqual" stopIfTrue="1">
      <formula>TRUE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2008-02-11T15:53:43Z</dcterms:created>
  <dcterms:modified xsi:type="dcterms:W3CDTF">2008-02-13T04:10:50Z</dcterms:modified>
  <cp:category/>
  <cp:version/>
  <cp:contentType/>
  <cp:contentStatus/>
</cp:coreProperties>
</file>