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16128" windowHeight="9096"/>
  </bookViews>
  <sheets>
    <sheet name="FY13 OAIT-MPP" sheetId="3" r:id="rId1"/>
  </sheets>
  <calcPr calcId="145621"/>
</workbook>
</file>

<file path=xl/calcChain.xml><?xml version="1.0" encoding="utf-8"?>
<calcChain xmlns="http://schemas.openxmlformats.org/spreadsheetml/2006/main">
  <c r="H18" i="3" l="1"/>
  <c r="I13" i="3" l="1"/>
  <c r="G19" i="3" l="1"/>
  <c r="G20" i="3"/>
  <c r="F28" i="3"/>
  <c r="H28" i="3"/>
  <c r="I28" i="3"/>
  <c r="J28" i="3"/>
  <c r="G28" i="3" l="1"/>
</calcChain>
</file>

<file path=xl/sharedStrings.xml><?xml version="1.0" encoding="utf-8"?>
<sst xmlns="http://schemas.openxmlformats.org/spreadsheetml/2006/main" count="86" uniqueCount="74">
  <si>
    <t>Available Balance</t>
  </si>
  <si>
    <t>don't populate this line</t>
  </si>
  <si>
    <t>PC11140560</t>
  </si>
  <si>
    <t>Date</t>
  </si>
  <si>
    <t>PC11132685</t>
  </si>
  <si>
    <t>PC11140881</t>
  </si>
  <si>
    <t>PC11122599</t>
  </si>
  <si>
    <t>PC11107069</t>
  </si>
  <si>
    <t>cbutler</t>
  </si>
  <si>
    <t>cmosier</t>
  </si>
  <si>
    <t>dpowers</t>
  </si>
  <si>
    <t>votero</t>
  </si>
  <si>
    <t>oquinones</t>
  </si>
  <si>
    <t>jdidion</t>
  </si>
  <si>
    <t>jku</t>
  </si>
  <si>
    <t>hbradshaw</t>
  </si>
  <si>
    <t>frobinson</t>
  </si>
  <si>
    <t>jhawk</t>
  </si>
  <si>
    <t>hpeabody</t>
  </si>
  <si>
    <t>laptop battery</t>
  </si>
  <si>
    <t>Matlab maintenance</t>
  </si>
  <si>
    <t>2 TB external HDDs (2)</t>
  </si>
  <si>
    <t>736466.07.02.04.05.05.19
ODIN</t>
  </si>
  <si>
    <t>736466.07.02.04.05.05.20
Desktop hardware, consumables</t>
  </si>
  <si>
    <t>736466.07.02.04.05.05.22
Desktop software</t>
  </si>
  <si>
    <t>736466.07.06.04.10.05.04
Lab &amp; Facilities (MPP) software</t>
  </si>
  <si>
    <t>736466.07.02.04.05.05.23
Lab &amp; Facilities (MPP) hardware</t>
  </si>
  <si>
    <t>443A (ESATAN maintenance)</t>
  </si>
  <si>
    <t>Ordered?</t>
  </si>
  <si>
    <t>Y</t>
  </si>
  <si>
    <t>jku (for lab)</t>
  </si>
  <si>
    <t>NIST Reference Fluid Thermodynamic and Transport Properties Database</t>
  </si>
  <si>
    <t>funds re-allocation ($4000) - 5/10/2013</t>
  </si>
  <si>
    <t>desktop computers (5) - Intel Core i5 quad-core processor @ 2.8 GHz or better / 8GB RAM / 500GB or 1TB HDD / 16X DVD burner / Windows 7</t>
  </si>
  <si>
    <t>branch</t>
  </si>
  <si>
    <t>purchase of add'l Thermal Desktop licenses (to supplement project funding)</t>
  </si>
  <si>
    <t>Model Info, Vendor</t>
  </si>
  <si>
    <t>Targus TXL617 (amazon, newegg N82E16834995414)</t>
  </si>
  <si>
    <t>battery for Dell Precision M4500 laptop</t>
  </si>
  <si>
    <t>Dell 81 WHr 9-Cell Li-Ion Battery (Dell P/N: 312-7415)</t>
  </si>
  <si>
    <t>laptop backpack (3) - to fit 11x16.25</t>
  </si>
  <si>
    <t>external HDD and eSATA-to-eSATA cable</t>
  </si>
  <si>
    <t>newegg N82E16822204079 and N82E16812816064</t>
  </si>
  <si>
    <t>Engineering Equation Solver</t>
  </si>
  <si>
    <t>http://fchart.com/ees/ (single user license for franklin robinson)</t>
  </si>
  <si>
    <t>http://www.nist.gov/srd/nist23.cfm (CD-ROM version, user=Franklin Robinson)</t>
  </si>
  <si>
    <t>Intel Visual Fortran Composer XE for Windows (floating - 5 users)</t>
  </si>
  <si>
    <t>http://softwarestore.ispfulfillment.com/store/Product.aspx?skupart=I23S86  (Intel P/N FCX999WFGE05, SKU I23S86105E01)</t>
  </si>
  <si>
    <t>shared</t>
  </si>
  <si>
    <t>amazon, tigerdirect</t>
  </si>
  <si>
    <t>Intel Visual Fortran Composer XE for Windows (single, electronic delivery)</t>
  </si>
  <si>
    <t>http://softwarestore.ispfulfillment.com/store/Product.aspx?skupart=I23S86  (Intel P/N FCX999WSGE01, SKU I23S86101E01)</t>
  </si>
  <si>
    <t>32 GB USB memory sticks (4)</t>
  </si>
  <si>
    <t>Kingston DataTraveler 101 Generation 2 (amazon, newegg)</t>
  </si>
  <si>
    <t>1 TB external HDDs (3)</t>
  </si>
  <si>
    <t>Seagate Expansion 1TB - STBX1000101 (amazon, newegg, cdw, bestbuy, microcenter)</t>
  </si>
  <si>
    <t>Dragon Naturally Speaking Premium for Windows (v12)</t>
  </si>
  <si>
    <t>dsteinfeld, spare</t>
  </si>
  <si>
    <t>lab(3), spares(3)</t>
  </si>
  <si>
    <t>oquinones, spares(2)</t>
  </si>
  <si>
    <t>Dell 2150cn</t>
  </si>
  <si>
    <t>color laser printer</t>
  </si>
  <si>
    <t>?? mystery charge ??</t>
  </si>
  <si>
    <t>Labview maintenance - NOT REQUIRED THIS YEAR</t>
  </si>
  <si>
    <t>22" LCD monitor</t>
  </si>
  <si>
    <t>LCD monitors (3)</t>
  </si>
  <si>
    <t>mrichmond(public PC), spares(2)</t>
  </si>
  <si>
    <t>Intel Visual Fortran Composer XE for Windows (2) (single, electronic delivery)</t>
  </si>
  <si>
    <t>FY2013 Allocation ---&gt;</t>
  </si>
  <si>
    <t>Item (qty)</t>
  </si>
  <si>
    <t>Fund: CASX22013D</t>
  </si>
  <si>
    <t>Cost Center: 515450</t>
  </si>
  <si>
    <t>Dell P2213 via SEWP, specs sent previously (in lieu of discontinued P2210)</t>
  </si>
  <si>
    <t>Dell U2412M via SEWP, specs sent previously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</si>
</sst>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" fontId="0" fillId="0" borderId="0" xfId="0" applyNumberFormat="1"/>
    <xf numFmtId="2" fontId="0" fillId="33" borderId="10" xfId="0" applyNumberFormat="1" applyFill="1" applyBorder="1" applyAlignment="1">
      <alignment textRotation="90" wrapText="1"/>
    </xf>
    <xf numFmtId="2" fontId="0" fillId="0" borderId="10" xfId="0" applyNumberFormat="1" applyBorder="1"/>
    <xf numFmtId="14" fontId="0" fillId="0" borderId="0" xfId="0" applyNumberFormat="1"/>
    <xf numFmtId="14" fontId="0" fillId="0" borderId="10" xfId="0" applyNumberFormat="1" applyBorder="1"/>
    <xf numFmtId="1" fontId="0" fillId="0" borderId="0" xfId="0" applyNumberFormat="1"/>
    <xf numFmtId="2" fontId="0" fillId="0" borderId="11" xfId="0" applyNumberFormat="1" applyBorder="1"/>
    <xf numFmtId="14" fontId="0" fillId="0" borderId="11" xfId="0" applyNumberFormat="1" applyBorder="1"/>
    <xf numFmtId="0" fontId="0" fillId="0" borderId="11" xfId="0" applyBorder="1"/>
    <xf numFmtId="1" fontId="0" fillId="0" borderId="11" xfId="0" applyNumberFormat="1" applyBorder="1"/>
    <xf numFmtId="0" fontId="0" fillId="33" borderId="10" xfId="0" applyFill="1" applyBorder="1" applyAlignment="1"/>
    <xf numFmtId="14" fontId="0" fillId="33" borderId="10" xfId="0" applyNumberFormat="1" applyFill="1" applyBorder="1" applyAlignment="1"/>
    <xf numFmtId="1" fontId="0" fillId="33" borderId="10" xfId="0" applyNumberFormat="1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wrapText="1"/>
    </xf>
    <xf numFmtId="2" fontId="14" fillId="0" borderId="0" xfId="0" applyNumberFormat="1" applyFont="1"/>
    <xf numFmtId="2" fontId="14" fillId="0" borderId="0" xfId="0" applyNumberFormat="1" applyFont="1" applyAlignment="1">
      <alignment horizontal="center"/>
    </xf>
    <xf numFmtId="14" fontId="14" fillId="0" borderId="0" xfId="0" applyNumberFormat="1" applyFont="1"/>
    <xf numFmtId="0" fontId="14" fillId="0" borderId="0" xfId="0" applyFont="1"/>
    <xf numFmtId="1" fontId="14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B1" workbookViewId="0">
      <pane ySplit="2" topLeftCell="A12" activePane="bottomLeft" state="frozen"/>
      <selection pane="bottomLeft" activeCell="B17" sqref="B17"/>
    </sheetView>
  </sheetViews>
  <sheetFormatPr defaultRowHeight="14.4" x14ac:dyDescent="0.3"/>
  <cols>
    <col min="1" max="1" width="42.44140625" customWidth="1"/>
    <col min="2" max="2" width="44.44140625" bestFit="1" customWidth="1"/>
    <col min="3" max="3" width="10.21875" bestFit="1" customWidth="1"/>
    <col min="4" max="4" width="8.5546875" style="15" bestFit="1" customWidth="1"/>
    <col min="5" max="5" width="9.5546875" style="4" bestFit="1" customWidth="1"/>
    <col min="6" max="7" width="8.21875" style="1" bestFit="1" customWidth="1"/>
    <col min="8" max="8" width="7.5546875" style="1" bestFit="1" customWidth="1"/>
    <col min="9" max="9" width="8.44140625" customWidth="1"/>
    <col min="10" max="10" width="8.21875" bestFit="1" customWidth="1"/>
    <col min="11" max="11" width="11.109375" bestFit="1" customWidth="1"/>
    <col min="12" max="12" width="11" style="6" bestFit="1" customWidth="1"/>
  </cols>
  <sheetData>
    <row r="1" spans="1:12" s="14" customFormat="1" ht="150" x14ac:dyDescent="0.3">
      <c r="A1" s="20" t="s">
        <v>69</v>
      </c>
      <c r="B1" s="20" t="s">
        <v>36</v>
      </c>
      <c r="C1" s="11"/>
      <c r="D1" s="16" t="s">
        <v>28</v>
      </c>
      <c r="E1" s="12" t="s">
        <v>3</v>
      </c>
      <c r="F1" s="2" t="s">
        <v>22</v>
      </c>
      <c r="G1" s="2" t="s">
        <v>23</v>
      </c>
      <c r="H1" s="2" t="s">
        <v>24</v>
      </c>
      <c r="I1" s="2" t="s">
        <v>26</v>
      </c>
      <c r="J1" s="2" t="s">
        <v>25</v>
      </c>
      <c r="K1" s="11"/>
      <c r="L1" s="13"/>
    </row>
    <row r="2" spans="1:12" x14ac:dyDescent="0.3">
      <c r="A2" s="7" t="s">
        <v>68</v>
      </c>
      <c r="B2" s="7"/>
      <c r="C2" s="7"/>
      <c r="D2" s="17"/>
      <c r="E2" s="8"/>
      <c r="F2" s="7">
        <v>0</v>
      </c>
      <c r="G2" s="7">
        <v>2500</v>
      </c>
      <c r="H2" s="7">
        <v>9000</v>
      </c>
      <c r="I2" s="7">
        <v>2500</v>
      </c>
      <c r="J2" s="7">
        <v>8500</v>
      </c>
      <c r="K2" s="9"/>
      <c r="L2" s="10"/>
    </row>
    <row r="3" spans="1:12" x14ac:dyDescent="0.3">
      <c r="A3" s="1" t="s">
        <v>61</v>
      </c>
      <c r="B3" s="1" t="s">
        <v>60</v>
      </c>
      <c r="C3" s="1" t="s">
        <v>8</v>
      </c>
      <c r="D3" s="18" t="s">
        <v>29</v>
      </c>
      <c r="E3" s="4">
        <v>41275</v>
      </c>
      <c r="G3" s="1">
        <v>272.99</v>
      </c>
      <c r="I3" s="1"/>
      <c r="J3" s="1"/>
      <c r="K3" t="s">
        <v>7</v>
      </c>
      <c r="L3" s="6">
        <v>4500004618</v>
      </c>
    </row>
    <row r="4" spans="1:12" x14ac:dyDescent="0.3">
      <c r="A4" s="1" t="s">
        <v>21</v>
      </c>
      <c r="B4" s="1"/>
      <c r="C4" s="1" t="s">
        <v>9</v>
      </c>
      <c r="D4" s="18" t="s">
        <v>29</v>
      </c>
      <c r="E4" s="4">
        <v>41334</v>
      </c>
      <c r="G4" s="1">
        <v>259.98</v>
      </c>
      <c r="I4" s="1"/>
      <c r="J4" s="1"/>
      <c r="K4" t="s">
        <v>6</v>
      </c>
      <c r="L4" s="6">
        <v>4500004701</v>
      </c>
    </row>
    <row r="5" spans="1:12" x14ac:dyDescent="0.3">
      <c r="A5" t="s">
        <v>50</v>
      </c>
      <c r="B5" s="1"/>
      <c r="C5" s="1" t="s">
        <v>10</v>
      </c>
      <c r="D5" s="18" t="s">
        <v>29</v>
      </c>
      <c r="E5" s="4">
        <v>41365</v>
      </c>
      <c r="G5" s="1">
        <v>849</v>
      </c>
      <c r="I5" s="1"/>
      <c r="J5" s="1"/>
      <c r="K5" t="s">
        <v>5</v>
      </c>
    </row>
    <row r="6" spans="1:12" x14ac:dyDescent="0.3">
      <c r="A6" s="1" t="s">
        <v>19</v>
      </c>
      <c r="B6" s="1"/>
      <c r="C6" s="1" t="s">
        <v>11</v>
      </c>
      <c r="D6" s="18" t="s">
        <v>29</v>
      </c>
      <c r="E6" s="4">
        <v>41365</v>
      </c>
      <c r="G6" s="1">
        <v>92.19</v>
      </c>
      <c r="I6" s="1"/>
      <c r="J6" s="1"/>
      <c r="K6" t="s">
        <v>4</v>
      </c>
      <c r="L6" s="6">
        <v>4500004734</v>
      </c>
    </row>
    <row r="7" spans="1:12" x14ac:dyDescent="0.3">
      <c r="A7" s="1" t="s">
        <v>62</v>
      </c>
      <c r="B7" s="1"/>
      <c r="C7" s="1"/>
      <c r="D7" s="18" t="s">
        <v>29</v>
      </c>
      <c r="E7" s="4">
        <v>41365</v>
      </c>
      <c r="G7" s="1">
        <v>234.4</v>
      </c>
      <c r="I7" s="1"/>
      <c r="J7" s="1"/>
    </row>
    <row r="8" spans="1:12" x14ac:dyDescent="0.3">
      <c r="A8" s="1" t="s">
        <v>27</v>
      </c>
      <c r="B8" s="1"/>
      <c r="C8" s="1" t="s">
        <v>18</v>
      </c>
      <c r="D8" s="18" t="s">
        <v>29</v>
      </c>
      <c r="E8" s="4">
        <v>41364</v>
      </c>
      <c r="I8" s="1"/>
      <c r="J8" s="1">
        <v>2000</v>
      </c>
      <c r="K8">
        <v>4200469920</v>
      </c>
    </row>
    <row r="9" spans="1:12" x14ac:dyDescent="0.3">
      <c r="A9" t="s">
        <v>50</v>
      </c>
      <c r="B9" s="1"/>
      <c r="C9" s="1" t="s">
        <v>12</v>
      </c>
      <c r="D9" s="18" t="s">
        <v>29</v>
      </c>
      <c r="E9" s="4">
        <v>41394</v>
      </c>
      <c r="I9" s="1"/>
      <c r="J9" s="1">
        <v>849</v>
      </c>
      <c r="K9" t="s">
        <v>2</v>
      </c>
    </row>
    <row r="10" spans="1:12" x14ac:dyDescent="0.3">
      <c r="A10" s="1" t="s">
        <v>20</v>
      </c>
      <c r="B10" s="1"/>
      <c r="C10" s="1" t="s">
        <v>13</v>
      </c>
      <c r="D10" s="18" t="s">
        <v>29</v>
      </c>
      <c r="E10" s="4">
        <v>41394</v>
      </c>
      <c r="I10" s="1"/>
      <c r="J10" s="1">
        <v>507</v>
      </c>
    </row>
    <row r="11" spans="1:12" x14ac:dyDescent="0.3">
      <c r="A11" s="1" t="s">
        <v>32</v>
      </c>
      <c r="B11" s="1"/>
      <c r="C11" s="1"/>
      <c r="D11" s="18"/>
      <c r="I11" s="1">
        <v>-4000</v>
      </c>
      <c r="J11" s="1">
        <v>4000</v>
      </c>
    </row>
    <row r="12" spans="1:12" s="24" customFormat="1" x14ac:dyDescent="0.3">
      <c r="A12" s="21" t="s">
        <v>38</v>
      </c>
      <c r="B12" s="21" t="s">
        <v>39</v>
      </c>
      <c r="C12" s="21" t="s">
        <v>14</v>
      </c>
      <c r="D12" s="22"/>
      <c r="E12" s="23"/>
      <c r="F12" s="21"/>
      <c r="G12" s="21"/>
      <c r="H12" s="21"/>
      <c r="I12" s="21">
        <v>120</v>
      </c>
      <c r="J12" s="21"/>
      <c r="L12" s="25"/>
    </row>
    <row r="13" spans="1:12" s="24" customFormat="1" x14ac:dyDescent="0.3">
      <c r="A13" s="21" t="s">
        <v>40</v>
      </c>
      <c r="B13" s="21" t="s">
        <v>37</v>
      </c>
      <c r="C13" s="21" t="s">
        <v>59</v>
      </c>
      <c r="D13" s="22"/>
      <c r="E13" s="23"/>
      <c r="F13" s="21"/>
      <c r="G13" s="21"/>
      <c r="H13" s="21"/>
      <c r="I13" s="21">
        <f>3*60</f>
        <v>180</v>
      </c>
      <c r="J13" s="21"/>
      <c r="L13" s="25"/>
    </row>
    <row r="14" spans="1:12" s="24" customFormat="1" x14ac:dyDescent="0.3">
      <c r="A14" s="21" t="s">
        <v>41</v>
      </c>
      <c r="B14" s="21" t="s">
        <v>42</v>
      </c>
      <c r="C14" s="21" t="s">
        <v>15</v>
      </c>
      <c r="D14" s="22"/>
      <c r="E14" s="23"/>
      <c r="F14" s="21"/>
      <c r="G14" s="21">
        <v>95</v>
      </c>
      <c r="H14" s="21"/>
      <c r="I14" s="21"/>
      <c r="J14" s="21"/>
      <c r="L14" s="25"/>
    </row>
    <row r="15" spans="1:12" s="24" customFormat="1" x14ac:dyDescent="0.3">
      <c r="A15" s="21" t="s">
        <v>31</v>
      </c>
      <c r="B15" s="24" t="s">
        <v>45</v>
      </c>
      <c r="C15" s="21" t="s">
        <v>16</v>
      </c>
      <c r="D15" s="22"/>
      <c r="E15" s="23"/>
      <c r="F15" s="21"/>
      <c r="G15" s="21"/>
      <c r="H15" s="21"/>
      <c r="I15" s="21"/>
      <c r="J15" s="21">
        <v>250</v>
      </c>
      <c r="L15" s="25"/>
    </row>
    <row r="16" spans="1:12" s="24" customFormat="1" x14ac:dyDescent="0.3">
      <c r="A16" s="21" t="s">
        <v>43</v>
      </c>
      <c r="B16" s="24" t="s">
        <v>44</v>
      </c>
      <c r="C16" s="21" t="s">
        <v>16</v>
      </c>
      <c r="D16" s="22"/>
      <c r="E16" s="23"/>
      <c r="F16" s="21"/>
      <c r="G16" s="21"/>
      <c r="H16" s="21"/>
      <c r="I16" s="21"/>
      <c r="J16" s="21">
        <v>600</v>
      </c>
      <c r="L16" s="25"/>
    </row>
    <row r="17" spans="1:12" s="24" customFormat="1" x14ac:dyDescent="0.3">
      <c r="A17" s="21" t="s">
        <v>56</v>
      </c>
      <c r="B17" s="21" t="s">
        <v>49</v>
      </c>
      <c r="C17" s="21" t="s">
        <v>17</v>
      </c>
      <c r="D17" s="22"/>
      <c r="E17" s="23"/>
      <c r="F17" s="21"/>
      <c r="G17" s="21"/>
      <c r="H17" s="21">
        <v>130</v>
      </c>
      <c r="I17" s="21"/>
      <c r="J17" s="21"/>
      <c r="L17" s="25"/>
    </row>
    <row r="18" spans="1:12" s="24" customFormat="1" x14ac:dyDescent="0.3">
      <c r="A18" s="24" t="s">
        <v>67</v>
      </c>
      <c r="B18" s="24" t="s">
        <v>51</v>
      </c>
      <c r="C18" s="21" t="s">
        <v>57</v>
      </c>
      <c r="D18" s="22"/>
      <c r="E18" s="23"/>
      <c r="F18" s="21"/>
      <c r="G18" s="21"/>
      <c r="H18" s="21">
        <f>2*849</f>
        <v>1698</v>
      </c>
      <c r="I18" s="21"/>
      <c r="J18" s="21"/>
      <c r="L18" s="25"/>
    </row>
    <row r="19" spans="1:12" s="24" customFormat="1" x14ac:dyDescent="0.3">
      <c r="A19" s="21" t="s">
        <v>52</v>
      </c>
      <c r="B19" s="21" t="s">
        <v>53</v>
      </c>
      <c r="C19" s="21" t="s">
        <v>14</v>
      </c>
      <c r="D19" s="22"/>
      <c r="E19" s="23"/>
      <c r="F19" s="21"/>
      <c r="G19" s="21">
        <f>4*20</f>
        <v>80</v>
      </c>
      <c r="H19" s="21"/>
      <c r="I19" s="21"/>
      <c r="J19" s="21"/>
      <c r="L19" s="25"/>
    </row>
    <row r="20" spans="1:12" s="24" customFormat="1" x14ac:dyDescent="0.3">
      <c r="A20" s="21" t="s">
        <v>54</v>
      </c>
      <c r="B20" s="21" t="s">
        <v>55</v>
      </c>
      <c r="C20" s="21" t="s">
        <v>58</v>
      </c>
      <c r="D20" s="22"/>
      <c r="E20" s="23"/>
      <c r="F20" s="21"/>
      <c r="G20" s="21">
        <f>3*80</f>
        <v>240</v>
      </c>
      <c r="H20" s="21"/>
      <c r="I20" s="21">
        <v>240</v>
      </c>
      <c r="J20" s="21"/>
      <c r="L20" s="25"/>
    </row>
    <row r="21" spans="1:12" s="24" customFormat="1" x14ac:dyDescent="0.3">
      <c r="A21" s="21" t="s">
        <v>65</v>
      </c>
      <c r="B21" s="21" t="s">
        <v>73</v>
      </c>
      <c r="C21" s="21" t="s">
        <v>66</v>
      </c>
      <c r="D21" s="22"/>
      <c r="E21" s="23"/>
      <c r="F21" s="21"/>
      <c r="G21" s="21"/>
      <c r="H21" s="21"/>
      <c r="I21" s="21">
        <v>900</v>
      </c>
      <c r="J21" s="21"/>
      <c r="L21" s="25"/>
    </row>
    <row r="22" spans="1:12" s="24" customFormat="1" x14ac:dyDescent="0.3">
      <c r="A22" s="21" t="s">
        <v>64</v>
      </c>
      <c r="B22" s="21" t="s">
        <v>72</v>
      </c>
      <c r="C22" s="21" t="s">
        <v>10</v>
      </c>
      <c r="D22" s="22"/>
      <c r="E22" s="23"/>
      <c r="F22" s="21"/>
      <c r="G22" s="21">
        <v>300</v>
      </c>
      <c r="H22" s="21"/>
      <c r="I22" s="21"/>
      <c r="J22" s="21"/>
      <c r="L22" s="25"/>
    </row>
    <row r="23" spans="1:12" x14ac:dyDescent="0.3">
      <c r="A23" s="1" t="s">
        <v>33</v>
      </c>
      <c r="B23" s="1"/>
      <c r="C23" s="1" t="s">
        <v>30</v>
      </c>
      <c r="D23" s="18"/>
      <c r="I23" s="1">
        <v>5000</v>
      </c>
      <c r="J23" s="1"/>
    </row>
    <row r="24" spans="1:12" x14ac:dyDescent="0.3">
      <c r="A24" t="s">
        <v>46</v>
      </c>
      <c r="B24" t="s">
        <v>47</v>
      </c>
      <c r="C24" s="1" t="s">
        <v>48</v>
      </c>
      <c r="H24" s="1">
        <v>6400</v>
      </c>
    </row>
    <row r="25" spans="1:12" x14ac:dyDescent="0.3">
      <c r="A25" s="1" t="s">
        <v>35</v>
      </c>
      <c r="B25" s="1"/>
      <c r="C25" s="1" t="s">
        <v>34</v>
      </c>
      <c r="D25" s="18"/>
      <c r="H25" s="1">
        <v>770</v>
      </c>
      <c r="I25" s="1"/>
      <c r="J25" s="1">
        <v>290</v>
      </c>
    </row>
    <row r="26" spans="1:12" x14ac:dyDescent="0.3">
      <c r="A26" s="1" t="s">
        <v>63</v>
      </c>
      <c r="B26" s="1"/>
      <c r="C26" s="1" t="s">
        <v>14</v>
      </c>
      <c r="D26" s="18"/>
      <c r="I26" s="1"/>
      <c r="J26" s="1"/>
    </row>
    <row r="27" spans="1:12" x14ac:dyDescent="0.3">
      <c r="A27" s="3" t="s">
        <v>1</v>
      </c>
      <c r="B27" s="3"/>
      <c r="C27" s="3"/>
      <c r="D27" s="19"/>
      <c r="E27" s="5"/>
      <c r="F27" s="3"/>
      <c r="G27" s="3"/>
      <c r="H27" s="3"/>
      <c r="I27" s="3"/>
      <c r="J27" s="3"/>
    </row>
    <row r="28" spans="1:12" x14ac:dyDescent="0.3">
      <c r="A28" s="1" t="s">
        <v>0</v>
      </c>
      <c r="B28" s="1"/>
      <c r="C28" s="1"/>
      <c r="D28" s="18"/>
      <c r="F28" s="1">
        <f>F2-SUM(F3:F27)</f>
        <v>0</v>
      </c>
      <c r="G28" s="1">
        <f>G2-SUM(G3:G27)</f>
        <v>76.4399999999996</v>
      </c>
      <c r="H28" s="1">
        <f>H2-SUM(H3:H27)</f>
        <v>2</v>
      </c>
      <c r="I28" s="1">
        <f>I2-SUM(I3:I27)</f>
        <v>60</v>
      </c>
      <c r="J28" s="1">
        <f>J2-SUM(J3:J27)</f>
        <v>4</v>
      </c>
    </row>
    <row r="31" spans="1:12" x14ac:dyDescent="0.3">
      <c r="A31" t="s">
        <v>70</v>
      </c>
    </row>
    <row r="32" spans="1:12" x14ac:dyDescent="0.3">
      <c r="A32" t="s">
        <v>71</v>
      </c>
    </row>
  </sheetData>
  <sortState ref="A8:K17">
    <sortCondition ref="A8:A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FY13 OAIT-MPP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Chalmers, Robert A. {Rob} (GSFC-5450)</dc:creator>
  <cp:lastModifiedBy>Rob Chalmers</cp:lastModifiedBy>
  <dcterms:created xsi:type="dcterms:W3CDTF">2013-04-30T19:02:59Z</dcterms:created>
  <dcterms:modified xsi:type="dcterms:W3CDTF">2013-05-11T04:41:25Z</dcterms:modified>
</cp:coreProperties>
</file>