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6" activeTab="0"/>
  </bookViews>
  <sheets>
    <sheet name="Sheet1" sheetId="1" r:id="rId1"/>
    <sheet name="Sheet2" sheetId="2" r:id="rId2"/>
    <sheet name="Sheet3" sheetId="3" r:id="rId3"/>
  </sheets>
  <definedNames>
    <definedName name="Excel_BuiltIn_Print_Area">'Sheet1'!$1:$31</definedName>
  </definedNames>
  <calcPr fullCalcOnLoad="1"/>
</workbook>
</file>

<file path=xl/sharedStrings.xml><?xml version="1.0" encoding="utf-8"?>
<sst xmlns="http://schemas.openxmlformats.org/spreadsheetml/2006/main" count="118" uniqueCount="92">
  <si>
    <t>CNC Plasma Price Work Sheet</t>
  </si>
  <si>
    <t>Item Name:</t>
  </si>
  <si>
    <t>Panther</t>
  </si>
  <si>
    <t>Item Height in Inches:</t>
  </si>
  <si>
    <t>Item Width in Inches:</t>
  </si>
  <si>
    <t xml:space="preserve">* * * * * Note:  Leave above blank if customer furnished material. * * * * * </t>
  </si>
  <si>
    <t>Total Cut Inches:</t>
  </si>
  <si>
    <t>Total Number of Indexes:</t>
  </si>
  <si>
    <t>Total Pierce Points:</t>
  </si>
  <si>
    <t>1/2" &amp; 3/8"</t>
  </si>
  <si>
    <t>Design Time (to nearest 1/4 hour)</t>
  </si>
  <si>
    <t>Number of Items:</t>
  </si>
  <si>
    <t>1 - 5</t>
  </si>
  <si>
    <t>6 - 10</t>
  </si>
  <si>
    <t>11 - 15</t>
  </si>
  <si>
    <t>15-20</t>
  </si>
  <si>
    <t>21-25</t>
  </si>
  <si>
    <t>26-30</t>
  </si>
  <si>
    <t>31-35</t>
  </si>
  <si>
    <t>36-40</t>
  </si>
  <si>
    <t>41-45</t>
  </si>
  <si>
    <t>46-50</t>
  </si>
  <si>
    <t>Price with 1/2" Material:</t>
  </si>
  <si>
    <t>Price per Cut Inch</t>
  </si>
  <si>
    <t>0.27</t>
  </si>
  <si>
    <t>0.26</t>
  </si>
  <si>
    <t>0.25</t>
  </si>
  <si>
    <t>0.24</t>
  </si>
  <si>
    <t>Price with 3/8" Material:</t>
  </si>
  <si>
    <t>0.23</t>
  </si>
  <si>
    <t>0.22</t>
  </si>
  <si>
    <t>0.21</t>
  </si>
  <si>
    <t>0.20</t>
  </si>
  <si>
    <t>0.19</t>
  </si>
  <si>
    <t>Price with 1/4" Material:</t>
  </si>
  <si>
    <t>0.18</t>
  </si>
  <si>
    <t>0.17</t>
  </si>
  <si>
    <t>0.16</t>
  </si>
  <si>
    <t>0.15</t>
  </si>
  <si>
    <t>Price with 3/16" Material:</t>
  </si>
  <si>
    <t>Price with 10ga  Material:</t>
  </si>
  <si>
    <t>0.14</t>
  </si>
  <si>
    <t>0.13</t>
  </si>
  <si>
    <t>0.12</t>
  </si>
  <si>
    <t>0.11</t>
  </si>
  <si>
    <t>0.10</t>
  </si>
  <si>
    <t>Price with 12ga  Material:</t>
  </si>
  <si>
    <t>0.09</t>
  </si>
  <si>
    <t>0.08</t>
  </si>
  <si>
    <t>Price with 14ga  Material:</t>
  </si>
  <si>
    <t>Price with 16ga  Material:</t>
  </si>
  <si>
    <t>Spreadsheet Courtesy of Walker Mfg., P.O. Box 221, Tishomingo, OK  73460                         updated 02-16-12</t>
  </si>
  <si>
    <t>cost of materials</t>
  </si>
  <si>
    <t>Cost per Sq. Ft.</t>
  </si>
  <si>
    <t>50% Markup:</t>
  </si>
  <si>
    <t>Cost Per Item</t>
  </si>
  <si>
    <t>Price of 1/2" Material:</t>
  </si>
  <si>
    <t>Price of 3/8" Material:</t>
  </si>
  <si>
    <t>Price of 1/4" Material:</t>
  </si>
  <si>
    <t>Price of 3/16" Material:</t>
  </si>
  <si>
    <t>Price of 10ga  Material:</t>
  </si>
  <si>
    <t>Price of 12ga  Material:</t>
  </si>
  <si>
    <t>Price of 14ga  Material:</t>
  </si>
  <si>
    <t>Price of 16ga  Material:</t>
  </si>
  <si>
    <t>Misc. Cost</t>
  </si>
  <si>
    <t>Price per Index:</t>
  </si>
  <si>
    <t>Cost of Design Time (per hour):</t>
  </si>
  <si>
    <t>Price per Pierce 16ga - 1/4":</t>
  </si>
  <si>
    <t>Price per Pierce 3/8" &amp; 1/2":</t>
  </si>
  <si>
    <t>This spreadsheet is provided courtesy of Walker Manufacturing.  Feel free to modify and/or edit this spreadsheet</t>
  </si>
  <si>
    <t>to suit your needs.  The following is an explanation of each field of the spreadsheet.</t>
  </si>
  <si>
    <t>Blue Fields</t>
  </si>
  <si>
    <t>Item Name - Enter the name of the item or leave blank.</t>
  </si>
  <si>
    <t>Item Height in Inches -  Enter the height of the item in inches.  If you do not charge for material leave this field blank.  (ie. customer furnishes material)</t>
  </si>
  <si>
    <t>Item Width in Inches - Enter the width of the item in inches.  If you do not charge for material leave this field blank.  (ie. Customer furnishes material)</t>
  </si>
  <si>
    <t>Total Cut Inches - Enter the total number of cutting inches for the item.</t>
  </si>
  <si>
    <t>Total Number of Indexes - Total indexes (ie.  You have a 4' x 4' table &amp; cut a part 6' long.  You cut the first 4' then index the sheet to cut the other 2')</t>
  </si>
  <si>
    <t>Total Pierce Points - Total number of times the torch pierces the material.  Leave blank if you don't want to charge for pierces.</t>
  </si>
  <si>
    <t>Design Time - Enter the total number of hours rounded to nearest 1/4 hour.  Leave blank if you don't charge for design work.</t>
  </si>
  <si>
    <t>Yellow Fields</t>
  </si>
  <si>
    <t xml:space="preserve">The fields in yellow can be changed to suit your needs and market conditions.  They include the base price per inch cut in the upper portion of the </t>
  </si>
  <si>
    <t xml:space="preserve">spreadsheet and the cost per square foot of material in the lower portion of the sheet.  It also includes your rates for indexing the material, cost </t>
  </si>
  <si>
    <t>per hour of design time, and price per pierce point.  All of the cells in the spreadsheet are locked to protect the data except the blue fields.</t>
  </si>
  <si>
    <t>In order to edit these values for Excel 2002 click on "Tools", "Protection", "Unprotect Sheet"</t>
  </si>
  <si>
    <t xml:space="preserve">After you have made changes be sure to protect the data by clicking on "Tools", "Protection", "Protect Sheet".  It is advisable to save a backup </t>
  </si>
  <si>
    <t>copy of the spreadsheet prior to making changes.</t>
  </si>
  <si>
    <t>I am not familiar with other versions of Excel so the above steps may be different for your version.</t>
  </si>
  <si>
    <t>Danny Walker</t>
  </si>
  <si>
    <t>Walker Manufacturing</t>
  </si>
  <si>
    <t>P.O. Box 221</t>
  </si>
  <si>
    <t>Tishomingo, OK  73460</t>
  </si>
  <si>
    <t>danny@walkertrailers.com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</si>
</sst>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\$#,##0.00"/>
    <numFmt numFmtId="166" formatCode="\$#,##0.00;[Red]\$#,##0.00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right"/>
      <protection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right"/>
      <protection/>
    </xf>
    <xf numFmtId="49" fontId="0" fillId="0" borderId="0" xfId="0" applyNumberFormat="1" applyBorder="1" applyAlignment="1">
      <alignment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 applyProtection="1">
      <alignment horizontal="center"/>
      <protection/>
    </xf>
    <xf numFmtId="166" fontId="1" fillId="0" borderId="10" xfId="0" applyNumberFormat="1" applyFont="1" applyBorder="1" applyAlignment="1" applyProtection="1">
      <alignment horizontal="center"/>
      <protection locked="0"/>
    </xf>
    <xf numFmtId="166" fontId="1" fillId="0" borderId="11" xfId="0" applyNumberFormat="1" applyFont="1" applyBorder="1" applyAlignment="1" applyProtection="1">
      <alignment horizontal="center"/>
      <protection/>
    </xf>
    <xf numFmtId="166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 applyProtection="1">
      <alignment horizontal="right"/>
      <protection/>
    </xf>
    <xf numFmtId="4" fontId="0" fillId="34" borderId="10" xfId="0" applyNumberFormat="1" applyFont="1" applyFill="1" applyBorder="1" applyAlignment="1" applyProtection="1">
      <alignment horizontal="center"/>
      <protection/>
    </xf>
    <xf numFmtId="4" fontId="0" fillId="34" borderId="11" xfId="0" applyNumberFormat="1" applyFont="1" applyFill="1" applyBorder="1" applyAlignment="1" applyProtection="1">
      <alignment horizontal="center"/>
      <protection/>
    </xf>
    <xf numFmtId="2" fontId="0" fillId="34" borderId="10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49" fontId="0" fillId="34" borderId="10" xfId="0" applyNumberFormat="1" applyFont="1" applyFill="1" applyBorder="1" applyAlignment="1">
      <alignment/>
    </xf>
    <xf numFmtId="49" fontId="0" fillId="0" borderId="13" xfId="0" applyNumberFormat="1" applyFont="1" applyBorder="1" applyAlignment="1" applyProtection="1">
      <alignment horizontal="right"/>
      <protection/>
    </xf>
    <xf numFmtId="4" fontId="0" fillId="34" borderId="13" xfId="0" applyNumberFormat="1" applyFont="1" applyFill="1" applyBorder="1" applyAlignment="1" applyProtection="1">
      <alignment horizontal="center"/>
      <protection/>
    </xf>
    <xf numFmtId="4" fontId="0" fillId="34" borderId="14" xfId="0" applyNumberFormat="1" applyFont="1" applyFill="1" applyBorder="1" applyAlignment="1" applyProtection="1">
      <alignment horizontal="center"/>
      <protection/>
    </xf>
    <xf numFmtId="49" fontId="0" fillId="34" borderId="13" xfId="0" applyNumberFormat="1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/>
    </xf>
    <xf numFmtId="49" fontId="0" fillId="0" borderId="15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34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left"/>
      <protection/>
    </xf>
    <xf numFmtId="166" fontId="2" fillId="0" borderId="10" xfId="0" applyNumberFormat="1" applyFont="1" applyFill="1" applyBorder="1" applyAlignment="1" applyProtection="1">
      <alignment horizontal="center"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ny@walkertrailer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zoomScalePageLayoutView="0" workbookViewId="0" topLeftCell="A1">
      <selection activeCell="F5" sqref="F5"/>
    </sheetView>
  </sheetViews>
  <sheetFormatPr defaultColWidth="9.140625" defaultRowHeight="12.75"/>
  <cols>
    <col min="1" max="1" width="37.140625" style="1" customWidth="1"/>
    <col min="2" max="2" width="15.7109375" style="2" customWidth="1"/>
    <col min="3" max="4" width="15.7109375" style="1" customWidth="1"/>
    <col min="5" max="5" width="11.8515625" style="1" customWidth="1"/>
    <col min="6" max="6" width="15.7109375" style="1" customWidth="1"/>
    <col min="7" max="7" width="14.7109375" style="1" customWidth="1"/>
    <col min="8" max="8" width="14.28125" style="1" customWidth="1"/>
    <col min="9" max="9" width="15.00390625" style="1" customWidth="1"/>
    <col min="10" max="10" width="14.28125" style="1" customWidth="1"/>
    <col min="11" max="11" width="15.00390625" style="1" customWidth="1"/>
    <col min="12" max="15" width="9.140625" style="1" customWidth="1"/>
  </cols>
  <sheetData>
    <row r="1" spans="1:6" ht="18">
      <c r="A1" s="49" t="s">
        <v>0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18">
      <c r="A3" s="5" t="s">
        <v>1</v>
      </c>
      <c r="B3" s="51" t="s">
        <v>2</v>
      </c>
      <c r="C3" s="51"/>
      <c r="D3" s="51"/>
      <c r="E3" s="51"/>
      <c r="F3" s="51"/>
    </row>
    <row r="4" spans="1:6" ht="18">
      <c r="A4" s="6"/>
      <c r="B4" s="7"/>
      <c r="C4" s="7"/>
      <c r="D4" s="7"/>
      <c r="E4" s="7"/>
      <c r="F4" s="7"/>
    </row>
    <row r="5" spans="1:7" ht="12.75">
      <c r="A5" s="8" t="s">
        <v>3</v>
      </c>
      <c r="B5" s="9">
        <v>12</v>
      </c>
      <c r="C5" s="52" t="s">
        <v>4</v>
      </c>
      <c r="D5" s="52"/>
      <c r="E5" s="10"/>
      <c r="F5" s="9">
        <v>20</v>
      </c>
      <c r="G5" s="11"/>
    </row>
    <row r="6" spans="1:6" ht="19.5" customHeight="1">
      <c r="A6" s="53" t="s">
        <v>5</v>
      </c>
      <c r="B6" s="53"/>
      <c r="C6" s="53"/>
      <c r="D6" s="53"/>
      <c r="E6" s="53"/>
      <c r="F6" s="53"/>
    </row>
    <row r="7" spans="1:6" ht="12.75">
      <c r="A7" s="54"/>
      <c r="B7" s="54"/>
      <c r="C7" s="54"/>
      <c r="D7" s="54"/>
      <c r="E7" s="54"/>
      <c r="F7" s="54"/>
    </row>
    <row r="8" spans="1:6" ht="12.75">
      <c r="A8" s="8" t="s">
        <v>6</v>
      </c>
      <c r="B8" s="12">
        <v>326</v>
      </c>
      <c r="C8" s="52" t="s">
        <v>7</v>
      </c>
      <c r="D8" s="52"/>
      <c r="E8" s="13"/>
      <c r="F8" s="14">
        <v>0</v>
      </c>
    </row>
    <row r="9" spans="1:6" ht="12.75">
      <c r="A9" s="54"/>
      <c r="B9" s="54"/>
      <c r="C9" s="54"/>
      <c r="D9" s="54"/>
      <c r="E9" s="54"/>
      <c r="F9" s="54"/>
    </row>
    <row r="10" spans="1:17" ht="12.75">
      <c r="A10" s="8" t="s">
        <v>8</v>
      </c>
      <c r="B10" s="14">
        <v>59</v>
      </c>
      <c r="C10" s="15">
        <f>B10*B48</f>
        <v>5.9</v>
      </c>
      <c r="D10" s="4" t="s">
        <v>9</v>
      </c>
      <c r="E10" s="4"/>
      <c r="F10" s="15">
        <f>B10*B49</f>
        <v>118</v>
      </c>
      <c r="P10" s="1"/>
      <c r="Q10" s="1"/>
    </row>
    <row r="11" spans="1:17" ht="12.75">
      <c r="A11" s="50"/>
      <c r="B11" s="50"/>
      <c r="C11" s="50"/>
      <c r="D11" s="50"/>
      <c r="E11" s="50"/>
      <c r="F11" s="50"/>
      <c r="P11" s="1"/>
      <c r="Q11" s="1"/>
    </row>
    <row r="12" spans="1:17" ht="12.75">
      <c r="A12" s="8" t="s">
        <v>10</v>
      </c>
      <c r="B12" s="14"/>
      <c r="C12" s="15">
        <f>B12*B47</f>
        <v>0</v>
      </c>
      <c r="D12" s="50"/>
      <c r="E12" s="50"/>
      <c r="F12" s="50"/>
      <c r="P12" s="1"/>
      <c r="Q12" s="1"/>
    </row>
    <row r="13" spans="1:6" ht="18">
      <c r="A13" s="16"/>
      <c r="B13" s="17"/>
      <c r="C13" s="18"/>
      <c r="D13" s="18"/>
      <c r="E13" s="18"/>
      <c r="F13" s="18"/>
    </row>
    <row r="14" spans="1:11" ht="18">
      <c r="A14" s="5" t="s">
        <v>11</v>
      </c>
      <c r="B14" s="3" t="s">
        <v>12</v>
      </c>
      <c r="C14" s="3" t="s">
        <v>13</v>
      </c>
      <c r="D14" s="3" t="s">
        <v>14</v>
      </c>
      <c r="E14" s="3" t="s">
        <v>15</v>
      </c>
      <c r="F14" s="19" t="s">
        <v>16</v>
      </c>
      <c r="G14" s="20" t="s">
        <v>17</v>
      </c>
      <c r="H14" s="20" t="s">
        <v>18</v>
      </c>
      <c r="I14" s="20" t="s">
        <v>19</v>
      </c>
      <c r="J14" s="20" t="s">
        <v>20</v>
      </c>
      <c r="K14" s="20" t="s">
        <v>21</v>
      </c>
    </row>
    <row r="15" spans="1:11" ht="18">
      <c r="A15" s="5" t="s">
        <v>22</v>
      </c>
      <c r="B15" s="21">
        <f>(B8*B16)+D35+F10+(F8*B46)+C12</f>
        <v>282.1</v>
      </c>
      <c r="C15" s="21">
        <f>(B8*C16)+D35+F10+(F8*B46)+C12</f>
        <v>275.58</v>
      </c>
      <c r="D15" s="21">
        <f>(B8*D16)+D35+F10+(F8*B46)+C12</f>
        <v>269.06</v>
      </c>
      <c r="E15" s="22">
        <f>(B8*E16)+D35+F10+(F8*B46)+C12</f>
        <v>265.8</v>
      </c>
      <c r="F15" s="23">
        <f>(B8*F16)+D35+F10+(F8*B46)+C12</f>
        <v>262.53999999999996</v>
      </c>
      <c r="G15" s="24">
        <f>(B8*G16)+D35+F10+(F8*B46)+C12</f>
        <v>259.28000000000003</v>
      </c>
      <c r="H15" s="24">
        <f>(B8*H16)+D35+F10+(F8*B46)+C12</f>
        <v>256.02</v>
      </c>
      <c r="I15" s="24">
        <f>(B8*I16)+D35+F10+(F8*B46)+C12</f>
        <v>252.76</v>
      </c>
      <c r="J15" s="24">
        <f>(B8*J16)+D35+F10+(F8*B46)+C12</f>
        <v>249.5</v>
      </c>
      <c r="K15" s="24">
        <f>(B8*K16)+D35+F10+(F8*B46)+C12</f>
        <v>246.24</v>
      </c>
    </row>
    <row r="16" spans="1:11" ht="12.75">
      <c r="A16" s="25" t="s">
        <v>23</v>
      </c>
      <c r="B16" s="26">
        <v>0.35</v>
      </c>
      <c r="C16" s="26">
        <v>0.33</v>
      </c>
      <c r="D16" s="26">
        <v>0.31</v>
      </c>
      <c r="E16" s="26">
        <v>0.30000000000000004</v>
      </c>
      <c r="F16" s="27">
        <v>0.29</v>
      </c>
      <c r="G16" s="28">
        <v>0.28</v>
      </c>
      <c r="H16" s="29" t="s">
        <v>24</v>
      </c>
      <c r="I16" s="29" t="s">
        <v>25</v>
      </c>
      <c r="J16" s="29" t="s">
        <v>26</v>
      </c>
      <c r="K16" s="29" t="s">
        <v>27</v>
      </c>
    </row>
    <row r="17" spans="1:11" ht="18">
      <c r="A17" s="5" t="s">
        <v>28</v>
      </c>
      <c r="B17" s="21">
        <f>(B8*B18)+D36+F10+(F8*B46)+C12</f>
        <v>250.8</v>
      </c>
      <c r="C17" s="21">
        <f>(B8*C18)+D36+F10+(F8*B46)+C12</f>
        <v>244.28000000000003</v>
      </c>
      <c r="D17" s="21">
        <f>(B8*D18)+D36+F10+(F8*B46)+C12</f>
        <v>237.76</v>
      </c>
      <c r="E17" s="22">
        <v>224.88</v>
      </c>
      <c r="F17" s="23">
        <f>(B8*F18)+D36+F10+(F8*B46)+C12</f>
        <v>231.24</v>
      </c>
      <c r="G17" s="24">
        <f>(B8*G18)+D36+F10+(F8*B46)+C12</f>
        <v>227.98000000000002</v>
      </c>
      <c r="H17" s="24">
        <f>(B8*H18)+D36+F10+(F8*B46)+C12</f>
        <v>224.72</v>
      </c>
      <c r="I17" s="24">
        <f>(B8*I18)+D36+F10+(F8*B46)+C12</f>
        <v>221.45999999999998</v>
      </c>
      <c r="J17" s="24">
        <f>(B8*J18)+D36+F10+(F8*B46)+C12</f>
        <v>218.2</v>
      </c>
      <c r="K17" s="24">
        <f>(B8*K18)+D36+F10+(F8*B46)+C12</f>
        <v>214.94</v>
      </c>
    </row>
    <row r="18" spans="1:11" ht="12.75">
      <c r="A18" s="25" t="s">
        <v>23</v>
      </c>
      <c r="B18" s="26">
        <v>0.30000000000000004</v>
      </c>
      <c r="C18" s="26">
        <v>0.28</v>
      </c>
      <c r="D18" s="26">
        <v>0.26</v>
      </c>
      <c r="E18" s="26">
        <v>0.25</v>
      </c>
      <c r="F18" s="27">
        <v>0.24</v>
      </c>
      <c r="G18" s="29" t="s">
        <v>29</v>
      </c>
      <c r="H18" s="29" t="s">
        <v>30</v>
      </c>
      <c r="I18" s="29" t="s">
        <v>31</v>
      </c>
      <c r="J18" s="29" t="s">
        <v>32</v>
      </c>
      <c r="K18" s="29" t="s">
        <v>33</v>
      </c>
    </row>
    <row r="19" spans="1:11" ht="18">
      <c r="A19" s="5" t="s">
        <v>34</v>
      </c>
      <c r="B19" s="21">
        <f>(B8*B20)+D37+C10+(F8*B46)+C12</f>
        <v>111.53500000000001</v>
      </c>
      <c r="C19" s="21">
        <f>(B8*C20)+D37+C10+(F8*B46)+C12</f>
        <v>105.015</v>
      </c>
      <c r="D19" s="21">
        <f>(B8*D20)+D37+C10+(F8*B46)+C12</f>
        <v>98.495</v>
      </c>
      <c r="E19" s="22">
        <v>89.49</v>
      </c>
      <c r="F19" s="23">
        <f>(B8*F20)+D37+C10+(F8*B46)+C12</f>
        <v>91.97500000000001</v>
      </c>
      <c r="G19" s="24">
        <f>(B8*G20)+D37+C10+(F8*B46)+C12</f>
        <v>88.715</v>
      </c>
      <c r="H19" s="24">
        <f>(B8*H20)+D37+C10+(F8*B46)+C12</f>
        <v>85.45500000000001</v>
      </c>
      <c r="I19" s="24">
        <f>(B8*I20)+D37+C10+(F8*B46)+C12</f>
        <v>82.19500000000001</v>
      </c>
      <c r="J19" s="24">
        <f>(B8*J20)+D37+C10+(F8*B46)+C12</f>
        <v>78.935</v>
      </c>
      <c r="K19" s="24">
        <f>(B8*K20)+D37+C10+(F8*B46)+C12</f>
        <v>75.67500000000001</v>
      </c>
    </row>
    <row r="20" spans="1:11" ht="12.75">
      <c r="A20" s="25" t="s">
        <v>23</v>
      </c>
      <c r="B20" s="26">
        <v>0.26</v>
      </c>
      <c r="C20" s="26">
        <v>0.24</v>
      </c>
      <c r="D20" s="26">
        <v>0.22</v>
      </c>
      <c r="E20" s="26">
        <v>0.21</v>
      </c>
      <c r="F20" s="27">
        <v>0.2</v>
      </c>
      <c r="G20" s="29" t="s">
        <v>33</v>
      </c>
      <c r="H20" s="29" t="s">
        <v>35</v>
      </c>
      <c r="I20" s="29" t="s">
        <v>36</v>
      </c>
      <c r="J20" s="29" t="s">
        <v>37</v>
      </c>
      <c r="K20" s="29" t="s">
        <v>38</v>
      </c>
    </row>
    <row r="21" spans="1:11" ht="18">
      <c r="A21" s="5" t="s">
        <v>39</v>
      </c>
      <c r="B21" s="21">
        <f>(B8*B22)+D38+C10+(F8*B46)+C12</f>
        <v>106.28500000000001</v>
      </c>
      <c r="C21" s="21">
        <f>(B8*C22)+D38+C10+(F8*B46)+C12</f>
        <v>99.765</v>
      </c>
      <c r="D21" s="21">
        <f>(B8*D22)+D38+C10+(F8*B46)+C12</f>
        <v>93.245</v>
      </c>
      <c r="E21" s="22">
        <v>85.69</v>
      </c>
      <c r="F21" s="23">
        <f>(B8*F22)+D38+C10+(F8*B46)+C12</f>
        <v>86.72500000000001</v>
      </c>
      <c r="G21" s="24">
        <f>(B8*G22)+D38+C10+(F8*B46)+C12</f>
        <v>83.465</v>
      </c>
      <c r="H21" s="24">
        <f>(B8*H22)+D38+C10+(F8*B46)+C12</f>
        <v>80.20500000000001</v>
      </c>
      <c r="I21" s="30">
        <f>(B8*I22)+D38+C10+(F8*B46)+C12</f>
        <v>76.94500000000001</v>
      </c>
      <c r="J21" s="30">
        <f>(B8*J22)+D38+C10+(F8*B46)+C12</f>
        <v>73.685</v>
      </c>
      <c r="K21" s="30">
        <f>(B8*K22)+D38+C10+(F8*B46)+C12</f>
        <v>70.42500000000001</v>
      </c>
    </row>
    <row r="22" spans="1:11" ht="12.75">
      <c r="A22" s="25" t="s">
        <v>23</v>
      </c>
      <c r="B22" s="26">
        <v>0.26</v>
      </c>
      <c r="C22" s="26">
        <v>0.24</v>
      </c>
      <c r="D22" s="26">
        <v>0.22</v>
      </c>
      <c r="E22" s="26">
        <v>0.21</v>
      </c>
      <c r="F22" s="27">
        <v>0.2</v>
      </c>
      <c r="G22" s="29" t="s">
        <v>33</v>
      </c>
      <c r="H22" s="29" t="s">
        <v>35</v>
      </c>
      <c r="I22" s="29" t="s">
        <v>36</v>
      </c>
      <c r="J22" s="29" t="s">
        <v>37</v>
      </c>
      <c r="K22" s="29" t="s">
        <v>38</v>
      </c>
    </row>
    <row r="23" spans="1:11" ht="18">
      <c r="A23" s="5" t="s">
        <v>40</v>
      </c>
      <c r="B23" s="21">
        <f>(B8*B24)+D39+C10+(F8*B46)+C12</f>
        <v>86.585</v>
      </c>
      <c r="C23" s="21">
        <f>(B8*C24)+D39+C10+(F8*B46)+C12</f>
        <v>80.065</v>
      </c>
      <c r="D23" s="21">
        <f>(B8*D24)+D39+C10+(F8*B46)+C12</f>
        <v>73.545</v>
      </c>
      <c r="E23" s="22">
        <v>66.92</v>
      </c>
      <c r="F23" s="23">
        <f>(B8*F24)+D39+C10+(F8*B46)+C12</f>
        <v>67.025</v>
      </c>
      <c r="G23" s="24">
        <f>(B8*G24)+D39+C10+(F8*B46)+C12</f>
        <v>63.76500000000001</v>
      </c>
      <c r="H23" s="24">
        <f>(B8*H24)+D39+C10+(F8*B46)+C12</f>
        <v>60.505</v>
      </c>
      <c r="I23" s="24">
        <f>(B8*I24)+D39+C10+(F8*B46)+C12</f>
        <v>57.245</v>
      </c>
      <c r="J23" s="24">
        <f>(B8*J24)+D39+C10+(F8*B46)+C12</f>
        <v>53.985</v>
      </c>
      <c r="K23" s="24">
        <f>(B8*K24)+D39+C10+(F8*B46)+C12</f>
        <v>50.725</v>
      </c>
    </row>
    <row r="24" spans="1:11" ht="12.75">
      <c r="A24" s="25" t="s">
        <v>23</v>
      </c>
      <c r="B24" s="26">
        <v>0.21</v>
      </c>
      <c r="C24" s="26">
        <v>0.19</v>
      </c>
      <c r="D24" s="26">
        <v>0.17</v>
      </c>
      <c r="E24" s="26">
        <v>0.16</v>
      </c>
      <c r="F24" s="27">
        <v>0.15</v>
      </c>
      <c r="G24" s="29" t="s">
        <v>41</v>
      </c>
      <c r="H24" s="29" t="s">
        <v>42</v>
      </c>
      <c r="I24" s="29" t="s">
        <v>43</v>
      </c>
      <c r="J24" s="29" t="s">
        <v>44</v>
      </c>
      <c r="K24" s="29" t="s">
        <v>45</v>
      </c>
    </row>
    <row r="25" spans="1:11" ht="18">
      <c r="A25" s="5" t="s">
        <v>46</v>
      </c>
      <c r="B25" s="21">
        <f>(B8*B26)+D40+C10+(F8*B46)+C12</f>
        <v>77.36500000000001</v>
      </c>
      <c r="C25" s="21">
        <f>(B8*C26)+D40+C10+(F8*B46)+C12</f>
        <v>70.84500000000001</v>
      </c>
      <c r="D25" s="21">
        <f>(B8*D26)+D40+C10+(F8*B46)+C12</f>
        <v>64.325</v>
      </c>
      <c r="E25" s="22">
        <v>58.45</v>
      </c>
      <c r="F25" s="23">
        <f>(B8*F26)+D40+C10+(F8*B46)+C12</f>
        <v>57.805</v>
      </c>
      <c r="G25" s="24">
        <f>(B8*G26)+D40+C10+(F8*B46)+C12</f>
        <v>54.544999999999995</v>
      </c>
      <c r="H25" s="24">
        <f>(B8*H26)+D40+C10+(F8*B46)+C12</f>
        <v>51.285</v>
      </c>
      <c r="I25" s="24">
        <f>(B8*I26)+D40+C10+(F8*B46)+C12</f>
        <v>48.025</v>
      </c>
      <c r="J25" s="24">
        <f>(B8*J26)+D40+C10+(F8*B46)+C12</f>
        <v>44.765</v>
      </c>
      <c r="K25" s="24">
        <f>(B8*K26)+D40+C10+(F8*B46)+C12</f>
        <v>41.505</v>
      </c>
    </row>
    <row r="26" spans="1:11" ht="12.75">
      <c r="A26" s="25" t="s">
        <v>23</v>
      </c>
      <c r="B26" s="26">
        <v>0.19</v>
      </c>
      <c r="C26" s="26">
        <v>0.17</v>
      </c>
      <c r="D26" s="26">
        <v>0.15</v>
      </c>
      <c r="E26" s="26">
        <v>0.14</v>
      </c>
      <c r="F26" s="27">
        <v>0.13</v>
      </c>
      <c r="G26" s="29" t="s">
        <v>43</v>
      </c>
      <c r="H26" s="29" t="s">
        <v>44</v>
      </c>
      <c r="I26" s="29" t="s">
        <v>45</v>
      </c>
      <c r="J26" s="31" t="s">
        <v>47</v>
      </c>
      <c r="K26" s="29" t="s">
        <v>48</v>
      </c>
    </row>
    <row r="27" spans="1:11" ht="18">
      <c r="A27" s="5" t="s">
        <v>49</v>
      </c>
      <c r="B27" s="21">
        <f>(B8*B28)+D41+C10+(F8*B46)+C12</f>
        <v>74.61500000000001</v>
      </c>
      <c r="C27" s="21">
        <f>(B8*C28)+D41+C10+(F8*B46)+C12</f>
        <v>68.095</v>
      </c>
      <c r="D27" s="21">
        <f>(B8*D28)+D41+C10+(F8*B46)+C12</f>
        <v>61.574999999999996</v>
      </c>
      <c r="E27" s="22">
        <v>56.45</v>
      </c>
      <c r="F27" s="23">
        <f>(B8*F28)+D41+C10+(F8*B46)+C12</f>
        <v>55.055</v>
      </c>
      <c r="G27" s="24">
        <f>(B8*G28)+D41+C10+(F8*B46)+C12</f>
        <v>51.794999999999995</v>
      </c>
      <c r="H27" s="24">
        <f>(B8*H28)+D41+C10+(F8*B46)+C12</f>
        <v>48.535</v>
      </c>
      <c r="I27" s="24">
        <f>(B8*I28)+D41+C10+(F8*B46)+C12</f>
        <v>45.275</v>
      </c>
      <c r="J27" s="24">
        <f>(B8*J28)+D41+C10+(F8*B46)+C12</f>
        <v>42.015</v>
      </c>
      <c r="K27" s="24">
        <f>(B8*K28)+D41+C10+(F8*B46)+C12</f>
        <v>38.755</v>
      </c>
    </row>
    <row r="28" spans="1:11" ht="12.75">
      <c r="A28" s="25" t="s">
        <v>23</v>
      </c>
      <c r="B28" s="26">
        <v>0.19</v>
      </c>
      <c r="C28" s="26">
        <v>0.17</v>
      </c>
      <c r="D28" s="26">
        <v>0.15</v>
      </c>
      <c r="E28" s="26">
        <v>0.14</v>
      </c>
      <c r="F28" s="27">
        <v>0.13</v>
      </c>
      <c r="G28" s="29" t="s">
        <v>43</v>
      </c>
      <c r="H28" s="29" t="s">
        <v>44</v>
      </c>
      <c r="I28" s="29" t="s">
        <v>45</v>
      </c>
      <c r="J28" s="29" t="s">
        <v>47</v>
      </c>
      <c r="K28" s="31" t="s">
        <v>48</v>
      </c>
    </row>
    <row r="29" spans="1:11" ht="18">
      <c r="A29" s="5" t="s">
        <v>50</v>
      </c>
      <c r="B29" s="21">
        <f>(B8*B30)+D42+C10+(F8*B46)+C12</f>
        <v>73.15520000000001</v>
      </c>
      <c r="C29" s="21">
        <f>(B8*C30)+D42+C10+(F8*B46)+C12</f>
        <v>66.57000000000001</v>
      </c>
      <c r="D29" s="21">
        <f>(B8*D30)+D42+C10+(F8*B46)+C12</f>
        <v>60.05</v>
      </c>
      <c r="E29" s="22">
        <f>(B8*E30)+D42+C10+(F8*B46)+C12</f>
        <v>56.790000000000006</v>
      </c>
      <c r="F29" s="23">
        <f>(B8*F30)+D42+C10+(F8*B46)+C12</f>
        <v>53.53</v>
      </c>
      <c r="G29" s="24">
        <f>(B8*G30)+D42+C10+(F8*B46)+C12</f>
        <v>50.269999999999996</v>
      </c>
      <c r="H29" s="24">
        <f>(B8*H30)+D42+C10+(F8*B46)+C12</f>
        <v>47.01</v>
      </c>
      <c r="I29" s="24">
        <f>(B8*I30)+D42+C10+(F8*B46)+C12</f>
        <v>43.75</v>
      </c>
      <c r="J29" s="24">
        <f>(B8*J30)+D42+C10+(F8*B46)+C12</f>
        <v>40.49</v>
      </c>
      <c r="K29" s="24">
        <f>(B8*K30)+D42+C10+(F8*B46)+C12</f>
        <v>37.230000000000004</v>
      </c>
    </row>
    <row r="30" spans="1:11" ht="12.75">
      <c r="A30" s="32" t="s">
        <v>23</v>
      </c>
      <c r="B30" s="33">
        <v>0.1902</v>
      </c>
      <c r="C30" s="33">
        <v>0.17</v>
      </c>
      <c r="D30" s="33">
        <v>0.15</v>
      </c>
      <c r="E30" s="33">
        <v>0.14</v>
      </c>
      <c r="F30" s="34">
        <v>0.13</v>
      </c>
      <c r="G30" s="35" t="s">
        <v>43</v>
      </c>
      <c r="H30" s="35" t="s">
        <v>44</v>
      </c>
      <c r="I30" s="35" t="s">
        <v>45</v>
      </c>
      <c r="J30" s="35" t="s">
        <v>47</v>
      </c>
      <c r="K30" s="36" t="s">
        <v>48</v>
      </c>
    </row>
    <row r="31" spans="1:11" ht="12.75">
      <c r="A31" s="55" t="s">
        <v>51</v>
      </c>
      <c r="B31" s="55"/>
      <c r="C31" s="55"/>
      <c r="D31" s="55"/>
      <c r="E31" s="55"/>
      <c r="F31" s="55"/>
      <c r="G31" s="37"/>
      <c r="H31" s="37"/>
      <c r="I31" s="37"/>
      <c r="J31" s="37"/>
      <c r="K31" s="38"/>
    </row>
    <row r="32" spans="1:6" ht="12.75">
      <c r="A32" s="18"/>
      <c r="B32" s="17"/>
      <c r="C32" s="18"/>
      <c r="D32" s="18"/>
      <c r="E32" s="18"/>
      <c r="F32" s="18"/>
    </row>
    <row r="33" spans="1:6" ht="18">
      <c r="A33" s="6"/>
      <c r="B33" s="39"/>
      <c r="C33" s="40"/>
      <c r="D33" s="7"/>
      <c r="E33" s="7"/>
      <c r="F33" s="18"/>
    </row>
    <row r="34" spans="1:6" ht="12.75">
      <c r="A34" s="41" t="s">
        <v>52</v>
      </c>
      <c r="B34" s="41" t="s">
        <v>53</v>
      </c>
      <c r="C34" s="41" t="s">
        <v>54</v>
      </c>
      <c r="D34" s="41" t="s">
        <v>55</v>
      </c>
      <c r="E34"/>
      <c r="F34" s="18"/>
    </row>
    <row r="35" spans="1:6" ht="12.75">
      <c r="A35" s="8" t="s">
        <v>56</v>
      </c>
      <c r="B35" s="42">
        <v>20</v>
      </c>
      <c r="C35" s="41">
        <f aca="true" t="shared" si="0" ref="C35:C42">B35*1.5</f>
        <v>30</v>
      </c>
      <c r="D35" s="41">
        <f>((B5*F5)/144)*C35</f>
        <v>50</v>
      </c>
      <c r="E35" s="41"/>
      <c r="F35" s="18"/>
    </row>
    <row r="36" spans="1:6" ht="12.75">
      <c r="A36" s="8" t="s">
        <v>57</v>
      </c>
      <c r="B36" s="42">
        <v>14</v>
      </c>
      <c r="C36" s="41">
        <f t="shared" si="0"/>
        <v>21</v>
      </c>
      <c r="D36" s="41">
        <f>((B5*F5)/144)*C36</f>
        <v>35</v>
      </c>
      <c r="E36" s="41"/>
      <c r="F36" s="18"/>
    </row>
    <row r="37" spans="1:6" ht="12.75">
      <c r="A37" s="8" t="s">
        <v>58</v>
      </c>
      <c r="B37" s="42">
        <v>8.35</v>
      </c>
      <c r="C37" s="41">
        <f t="shared" si="0"/>
        <v>12.524999999999999</v>
      </c>
      <c r="D37" s="41">
        <f>((B5*F5)/144)*C37</f>
        <v>20.875</v>
      </c>
      <c r="E37" s="41"/>
      <c r="F37" s="18"/>
    </row>
    <row r="38" spans="1:6" ht="12.75">
      <c r="A38" s="8" t="s">
        <v>59</v>
      </c>
      <c r="B38" s="42">
        <v>6.25</v>
      </c>
      <c r="C38" s="41">
        <f t="shared" si="0"/>
        <v>9.375</v>
      </c>
      <c r="D38" s="41">
        <f>((B5*F5)/144)*C38</f>
        <v>15.625</v>
      </c>
      <c r="E38" s="41"/>
      <c r="F38" s="18"/>
    </row>
    <row r="39" spans="1:6" ht="12.75">
      <c r="A39" s="8" t="s">
        <v>60</v>
      </c>
      <c r="B39" s="42">
        <v>4.89</v>
      </c>
      <c r="C39" s="41">
        <f t="shared" si="0"/>
        <v>7.334999999999999</v>
      </c>
      <c r="D39" s="41">
        <f>((B5*F5)/144)*C39</f>
        <v>12.225</v>
      </c>
      <c r="E39" s="41"/>
      <c r="F39" s="18"/>
    </row>
    <row r="40" spans="1:6" ht="12.75">
      <c r="A40" s="8" t="s">
        <v>61</v>
      </c>
      <c r="B40" s="42">
        <v>3.81</v>
      </c>
      <c r="C40" s="41">
        <f t="shared" si="0"/>
        <v>5.715</v>
      </c>
      <c r="D40" s="41">
        <f>((B5*F5)/144)*C40</f>
        <v>9.525</v>
      </c>
      <c r="E40" s="41"/>
      <c r="F40" s="18"/>
    </row>
    <row r="41" spans="1:15" s="44" customFormat="1" ht="12.75" customHeight="1">
      <c r="A41" s="8" t="s">
        <v>62</v>
      </c>
      <c r="B41" s="42">
        <v>2.71</v>
      </c>
      <c r="C41" s="41">
        <f t="shared" si="0"/>
        <v>4.0649999999999995</v>
      </c>
      <c r="D41" s="41">
        <f>((B5*F5)/144)*C41</f>
        <v>6.7749999999999995</v>
      </c>
      <c r="E41" s="41"/>
      <c r="F41" s="18"/>
      <c r="G41" s="43"/>
      <c r="H41" s="43"/>
      <c r="I41" s="43"/>
      <c r="J41" s="43"/>
      <c r="K41" s="43"/>
      <c r="L41" s="43"/>
      <c r="M41" s="43"/>
      <c r="N41" s="43"/>
      <c r="O41" s="43"/>
    </row>
    <row r="42" spans="1:15" s="44" customFormat="1" ht="12.75" customHeight="1">
      <c r="A42" s="8" t="s">
        <v>63</v>
      </c>
      <c r="B42" s="42">
        <v>2.1</v>
      </c>
      <c r="C42" s="41">
        <f t="shared" si="0"/>
        <v>3.1500000000000004</v>
      </c>
      <c r="D42" s="41">
        <f>((B5*F5)/144)*C42</f>
        <v>5.250000000000001</v>
      </c>
      <c r="E42" s="41"/>
      <c r="F42" s="18"/>
      <c r="G42" s="43"/>
      <c r="H42" s="43"/>
      <c r="I42" s="43"/>
      <c r="J42" s="43"/>
      <c r="K42" s="43"/>
      <c r="L42" s="43"/>
      <c r="M42" s="43"/>
      <c r="N42" s="43"/>
      <c r="O42" s="43"/>
    </row>
    <row r="43" spans="1:15" s="44" customFormat="1" ht="12.75" customHeight="1">
      <c r="A43" s="8"/>
      <c r="B43" s="42"/>
      <c r="C43" s="41"/>
      <c r="D43" s="41"/>
      <c r="E43" s="41"/>
      <c r="F43" s="18"/>
      <c r="G43" s="43"/>
      <c r="H43" s="43"/>
      <c r="I43" s="43"/>
      <c r="J43" s="43"/>
      <c r="K43" s="43"/>
      <c r="L43" s="43"/>
      <c r="M43" s="43"/>
      <c r="N43" s="43"/>
      <c r="O43" s="43"/>
    </row>
    <row r="44" spans="1:15" s="44" customFormat="1" ht="12.75" customHeight="1">
      <c r="A44" s="50"/>
      <c r="B44" s="50"/>
      <c r="C44" s="50"/>
      <c r="D44" s="50"/>
      <c r="E44" s="45"/>
      <c r="F44" s="18"/>
      <c r="G44" s="43"/>
      <c r="H44" s="43"/>
      <c r="I44" s="43"/>
      <c r="J44" s="43"/>
      <c r="K44" s="43"/>
      <c r="L44" s="43"/>
      <c r="M44" s="43"/>
      <c r="N44" s="43"/>
      <c r="O44" s="43"/>
    </row>
    <row r="45" spans="1:15" s="44" customFormat="1" ht="12.75" customHeight="1">
      <c r="A45" s="46" t="s">
        <v>64</v>
      </c>
      <c r="B45" s="47"/>
      <c r="C45" s="41"/>
      <c r="D45" s="41"/>
      <c r="E45" s="41"/>
      <c r="F45" s="18"/>
      <c r="G45" s="43"/>
      <c r="H45" s="43"/>
      <c r="I45" s="43"/>
      <c r="J45" s="43"/>
      <c r="K45" s="43"/>
      <c r="L45" s="43"/>
      <c r="M45" s="43"/>
      <c r="N45" s="43"/>
      <c r="O45" s="43"/>
    </row>
    <row r="46" spans="1:15" s="44" customFormat="1" ht="12.75" customHeight="1">
      <c r="A46" s="8" t="s">
        <v>65</v>
      </c>
      <c r="B46" s="42">
        <v>20</v>
      </c>
      <c r="C46" s="41"/>
      <c r="D46" s="41"/>
      <c r="E46" s="41"/>
      <c r="F46" s="18"/>
      <c r="G46" s="43"/>
      <c r="H46" s="43"/>
      <c r="I46" s="43"/>
      <c r="J46" s="43"/>
      <c r="K46" s="43"/>
      <c r="L46" s="43"/>
      <c r="M46" s="43"/>
      <c r="N46" s="43"/>
      <c r="O46" s="43"/>
    </row>
    <row r="47" spans="1:15" s="44" customFormat="1" ht="12.75" customHeight="1">
      <c r="A47" s="8" t="s">
        <v>66</v>
      </c>
      <c r="B47" s="42">
        <v>25</v>
      </c>
      <c r="C47" s="41"/>
      <c r="D47" s="41"/>
      <c r="E47" s="41"/>
      <c r="F47" s="18"/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4" customFormat="1" ht="12.75" customHeight="1">
      <c r="A48" s="8" t="s">
        <v>67</v>
      </c>
      <c r="B48" s="42">
        <v>0.1</v>
      </c>
      <c r="C48" s="41"/>
      <c r="D48" s="41"/>
      <c r="E48" s="41"/>
      <c r="F48" s="18"/>
      <c r="G48" s="43"/>
      <c r="H48" s="43"/>
      <c r="I48" s="43"/>
      <c r="J48" s="43"/>
      <c r="K48" s="43"/>
      <c r="L48" s="43"/>
      <c r="M48" s="43"/>
      <c r="N48" s="43"/>
      <c r="O48" s="43"/>
    </row>
    <row r="49" spans="1:6" ht="12.75">
      <c r="A49" s="8" t="s">
        <v>68</v>
      </c>
      <c r="B49" s="42">
        <v>2</v>
      </c>
      <c r="C49" s="41"/>
      <c r="D49" s="41"/>
      <c r="E49" s="41"/>
      <c r="F49" s="18"/>
    </row>
    <row r="51" ht="12.75">
      <c r="A51" s="1" t="s">
        <v>69</v>
      </c>
    </row>
    <row r="52" ht="12.75">
      <c r="A52" s="1" t="s">
        <v>70</v>
      </c>
    </row>
    <row r="54" ht="12.75">
      <c r="A54" s="1" t="s">
        <v>71</v>
      </c>
    </row>
    <row r="56" ht="12.75">
      <c r="A56" s="1" t="s">
        <v>72</v>
      </c>
    </row>
    <row r="57" ht="12.75">
      <c r="A57" s="1" t="s">
        <v>73</v>
      </c>
    </row>
    <row r="58" ht="12.75">
      <c r="A58" s="1" t="s">
        <v>74</v>
      </c>
    </row>
    <row r="59" ht="12.75">
      <c r="A59" s="1" t="s">
        <v>75</v>
      </c>
    </row>
    <row r="60" ht="12.75">
      <c r="A60" s="1" t="s">
        <v>76</v>
      </c>
    </row>
    <row r="61" ht="12.75">
      <c r="A61" s="1" t="s">
        <v>77</v>
      </c>
    </row>
    <row r="62" ht="12.75">
      <c r="A62" s="1" t="s">
        <v>78</v>
      </c>
    </row>
    <row r="64" ht="12.75">
      <c r="A64" s="1" t="s">
        <v>79</v>
      </c>
    </row>
    <row r="66" ht="12.75">
      <c r="A66" s="1" t="s">
        <v>80</v>
      </c>
    </row>
    <row r="67" ht="12.75">
      <c r="A67" s="1" t="s">
        <v>81</v>
      </c>
    </row>
    <row r="68" ht="12.75">
      <c r="A68" s="1" t="s">
        <v>82</v>
      </c>
    </row>
    <row r="69" ht="12.75">
      <c r="A69" s="1" t="s">
        <v>83</v>
      </c>
    </row>
    <row r="70" ht="12.75">
      <c r="A70" s="1" t="s">
        <v>84</v>
      </c>
    </row>
    <row r="71" ht="12.75">
      <c r="A71" s="1" t="s">
        <v>85</v>
      </c>
    </row>
    <row r="72" ht="12.75">
      <c r="A72" s="1" t="s">
        <v>86</v>
      </c>
    </row>
    <row r="74" ht="12.75">
      <c r="A74" s="1" t="s">
        <v>87</v>
      </c>
    </row>
    <row r="75" ht="12.75">
      <c r="A75" s="1" t="s">
        <v>88</v>
      </c>
    </row>
    <row r="76" ht="12.75">
      <c r="A76" s="1" t="s">
        <v>89</v>
      </c>
    </row>
    <row r="77" ht="12.75">
      <c r="A77" s="1" t="s">
        <v>90</v>
      </c>
    </row>
    <row r="78" ht="12.75">
      <c r="A78" s="48" t="s">
        <v>91</v>
      </c>
    </row>
  </sheetData>
  <sheetProtection selectLockedCells="1" selectUnlockedCells="1"/>
  <mergeCells count="12">
    <mergeCell ref="C8:D8"/>
    <mergeCell ref="A9:F9"/>
    <mergeCell ref="A11:F11"/>
    <mergeCell ref="D12:F12"/>
    <mergeCell ref="A31:F31"/>
    <mergeCell ref="A44:D44"/>
    <mergeCell ref="A1:F1"/>
    <mergeCell ref="A2:F2"/>
    <mergeCell ref="B3:F3"/>
    <mergeCell ref="C5:D5"/>
    <mergeCell ref="A6:F6"/>
    <mergeCell ref="A7:F7"/>
  </mergeCells>
  <hyperlinks>
    <hyperlink ref="A78" r:id="rId1" display="danny@walkertrailers.com"/>
  </hyperlinks>
  <printOptions/>
  <pageMargins left="0.25" right="0.25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2012-02-18T02:29:38Z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