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045" windowHeight="11580" tabRatio="819"/>
  </bookViews>
  <sheets>
    <sheet name="Macrobudget" sheetId="22" r:id="rId1"/>
    <sheet name="2016-2021" sheetId="21" r:id="rId2"/>
    <sheet name="obj.model 2016 ev" sheetId="1" r:id="rId3"/>
  </sheets>
  <externalReferences>
    <externalReference r:id="rId4"/>
  </externalReferences>
  <definedNames>
    <definedName name="armoedekans">#REF!</definedName>
    <definedName name="bijst_gezin">#REF!</definedName>
    <definedName name="bv0tm17jr">#REF!</definedName>
    <definedName name="cebeon">'obj.model 2016 ev'!#REF!</definedName>
    <definedName name="Eerstegetal">#REF!</definedName>
    <definedName name="eohh2k">#REF!</definedName>
    <definedName name="geg_arm_15">#REF!</definedName>
    <definedName name="gem_ink_hh_k">#REF!</definedName>
    <definedName name="gemcode">#REF!</definedName>
    <definedName name="gemcode_14">#REF!</definedName>
    <definedName name="gemcode14">#REF!</definedName>
    <definedName name="gemeente">#REF!</definedName>
    <definedName name="gemnaam">#REF!</definedName>
    <definedName name="GGI_hh_tot">#REF!</definedName>
    <definedName name="hh_kind_11">#REF!</definedName>
    <definedName name="hh_kind_jk">#REF!</definedName>
    <definedName name="hh_p">#REF!</definedName>
    <definedName name="histor15">#REF!</definedName>
    <definedName name="historisch">#REF!</definedName>
    <definedName name="leerlingen">#REF!</definedName>
    <definedName name="Naam_gemeente">'[1]overige uitkeringen'!$A$1:$A$65536</definedName>
    <definedName name="Namen">#REF!</definedName>
    <definedName name="pc_gem">#REF!</definedName>
    <definedName name="psyfkg">#REF!</definedName>
    <definedName name="startpunt">#REF!</definedName>
    <definedName name="voogdij">#REF!</definedName>
  </definedNames>
  <calcPr calcId="125725"/>
</workbook>
</file>

<file path=xl/calcChain.xml><?xml version="1.0" encoding="utf-8"?>
<calcChain xmlns="http://schemas.openxmlformats.org/spreadsheetml/2006/main">
  <c r="C19" i="22"/>
  <c r="G10" i="21"/>
  <c r="H10"/>
  <c r="R39" i="1"/>
  <c r="Q39"/>
  <c r="P39"/>
  <c r="O39"/>
  <c r="N39"/>
  <c r="M39"/>
  <c r="M11"/>
  <c r="M10"/>
  <c r="D19" i="22"/>
  <c r="E19"/>
  <c r="F19"/>
  <c r="G19"/>
  <c r="B19"/>
  <c r="B17"/>
  <c r="B18"/>
  <c r="C17"/>
  <c r="D17"/>
  <c r="E17"/>
  <c r="F17"/>
  <c r="G17"/>
  <c r="C18"/>
  <c r="AD400" i="21" l="1"/>
  <c r="AD399"/>
  <c r="AD398"/>
  <c r="AD397"/>
  <c r="AD396"/>
  <c r="AD395"/>
  <c r="AD394"/>
  <c r="AD393"/>
  <c r="AD392"/>
  <c r="AD391"/>
  <c r="AD390"/>
  <c r="AD389"/>
  <c r="AD388"/>
  <c r="AD387"/>
  <c r="AD386"/>
  <c r="AD385"/>
  <c r="AD384"/>
  <c r="AD383"/>
  <c r="AD382"/>
  <c r="AD381"/>
  <c r="AD380"/>
  <c r="AD379"/>
  <c r="AD378"/>
  <c r="AD377"/>
  <c r="AD376"/>
  <c r="AD375"/>
  <c r="AD374"/>
  <c r="AD373"/>
  <c r="AD372"/>
  <c r="AD371"/>
  <c r="AD370"/>
  <c r="AD369"/>
  <c r="AD368"/>
  <c r="AD367"/>
  <c r="AD366"/>
  <c r="AD365"/>
  <c r="AD364"/>
  <c r="AD363"/>
  <c r="AD362"/>
  <c r="AD361"/>
  <c r="AD360"/>
  <c r="AD359"/>
  <c r="AD358"/>
  <c r="AD357"/>
  <c r="AD356"/>
  <c r="AD355"/>
  <c r="AD354"/>
  <c r="AD353"/>
  <c r="AD352"/>
  <c r="AD351"/>
  <c r="AD350"/>
  <c r="AD349"/>
  <c r="AD348"/>
  <c r="AD347"/>
  <c r="AD346"/>
  <c r="AD345"/>
  <c r="AD344"/>
  <c r="AD343"/>
  <c r="AD342"/>
  <c r="AD341"/>
  <c r="AD340"/>
  <c r="AD339"/>
  <c r="AD338"/>
  <c r="AD337"/>
  <c r="AD336"/>
  <c r="AD335"/>
  <c r="AD334"/>
  <c r="AD333"/>
  <c r="AD332"/>
  <c r="AD331"/>
  <c r="AD330"/>
  <c r="AD329"/>
  <c r="AD328"/>
  <c r="AD327"/>
  <c r="AD326"/>
  <c r="AD325"/>
  <c r="AD324"/>
  <c r="AD323"/>
  <c r="AD322"/>
  <c r="AD321"/>
  <c r="AD320"/>
  <c r="AD319"/>
  <c r="AD318"/>
  <c r="AD317"/>
  <c r="AD316"/>
  <c r="AD315"/>
  <c r="AD314"/>
  <c r="AD313"/>
  <c r="AD312"/>
  <c r="AD311"/>
  <c r="AD310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90"/>
  <c r="AD289"/>
  <c r="AD288"/>
  <c r="AD287"/>
  <c r="AD286"/>
  <c r="AD285"/>
  <c r="AD284"/>
  <c r="AD283"/>
  <c r="AD282"/>
  <c r="AD281"/>
  <c r="AD280"/>
  <c r="AD279"/>
  <c r="AD278"/>
  <c r="AD277"/>
  <c r="AD276"/>
  <c r="AD275"/>
  <c r="AD274"/>
  <c r="AD273"/>
  <c r="AD272"/>
  <c r="AD271"/>
  <c r="AD270"/>
  <c r="AD269"/>
  <c r="AD268"/>
  <c r="AD267"/>
  <c r="AD266"/>
  <c r="AD265"/>
  <c r="AD264"/>
  <c r="AD263"/>
  <c r="AD262"/>
  <c r="AD261"/>
  <c r="AD260"/>
  <c r="AD259"/>
  <c r="AD258"/>
  <c r="AD257"/>
  <c r="AD256"/>
  <c r="AD255"/>
  <c r="AD254"/>
  <c r="AD253"/>
  <c r="AD252"/>
  <c r="AD251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AC400"/>
  <c r="AC399"/>
  <c r="AC398"/>
  <c r="AC397"/>
  <c r="AC396"/>
  <c r="AC395"/>
  <c r="AC394"/>
  <c r="AC393"/>
  <c r="AC392"/>
  <c r="AC391"/>
  <c r="AC390"/>
  <c r="AC389"/>
  <c r="AC388"/>
  <c r="AC387"/>
  <c r="AC386"/>
  <c r="AC385"/>
  <c r="AC384"/>
  <c r="AC383"/>
  <c r="AC382"/>
  <c r="AC381"/>
  <c r="AC380"/>
  <c r="AC379"/>
  <c r="AC378"/>
  <c r="AC377"/>
  <c r="AC376"/>
  <c r="AC375"/>
  <c r="AC374"/>
  <c r="AC373"/>
  <c r="AC372"/>
  <c r="AC371"/>
  <c r="AC370"/>
  <c r="AC369"/>
  <c r="AC368"/>
  <c r="AC367"/>
  <c r="AC366"/>
  <c r="AC365"/>
  <c r="AC364"/>
  <c r="AC363"/>
  <c r="AC362"/>
  <c r="AC361"/>
  <c r="AC360"/>
  <c r="AC359"/>
  <c r="AC358"/>
  <c r="AC357"/>
  <c r="AC356"/>
  <c r="AC355"/>
  <c r="AC354"/>
  <c r="AC353"/>
  <c r="AC352"/>
  <c r="AC351"/>
  <c r="AC350"/>
  <c r="AC349"/>
  <c r="AC348"/>
  <c r="AC347"/>
  <c r="AC346"/>
  <c r="AC345"/>
  <c r="AC344"/>
  <c r="AC343"/>
  <c r="AC342"/>
  <c r="AC341"/>
  <c r="AC340"/>
  <c r="AC339"/>
  <c r="AC338"/>
  <c r="AC337"/>
  <c r="AC336"/>
  <c r="AC335"/>
  <c r="AC334"/>
  <c r="AC333"/>
  <c r="AC332"/>
  <c r="AC331"/>
  <c r="AC330"/>
  <c r="AC329"/>
  <c r="AC328"/>
  <c r="AC327"/>
  <c r="AC326"/>
  <c r="AC325"/>
  <c r="AC324"/>
  <c r="AC323"/>
  <c r="AC322"/>
  <c r="AC321"/>
  <c r="AC320"/>
  <c r="AC319"/>
  <c r="AC318"/>
  <c r="AC317"/>
  <c r="AC316"/>
  <c r="AC315"/>
  <c r="AC314"/>
  <c r="AC313"/>
  <c r="AC312"/>
  <c r="AC311"/>
  <c r="AC310"/>
  <c r="AC309"/>
  <c r="AC308"/>
  <c r="AC307"/>
  <c r="AC306"/>
  <c r="AC305"/>
  <c r="AC304"/>
  <c r="AC303"/>
  <c r="AC302"/>
  <c r="AC301"/>
  <c r="AC300"/>
  <c r="AC299"/>
  <c r="AC298"/>
  <c r="AC297"/>
  <c r="AC296"/>
  <c r="AC295"/>
  <c r="AC294"/>
  <c r="AC293"/>
  <c r="AC292"/>
  <c r="AC291"/>
  <c r="AC290"/>
  <c r="AC289"/>
  <c r="AC288"/>
  <c r="AC287"/>
  <c r="AC286"/>
  <c r="AC285"/>
  <c r="AC284"/>
  <c r="AC283"/>
  <c r="AC282"/>
  <c r="AC281"/>
  <c r="AC280"/>
  <c r="AC279"/>
  <c r="AC278"/>
  <c r="AC277"/>
  <c r="AC276"/>
  <c r="AC275"/>
  <c r="AC274"/>
  <c r="AC273"/>
  <c r="AC272"/>
  <c r="AC271"/>
  <c r="AC270"/>
  <c r="AC269"/>
  <c r="AC268"/>
  <c r="AC267"/>
  <c r="AC266"/>
  <c r="AC265"/>
  <c r="AC264"/>
  <c r="AC263"/>
  <c r="AC262"/>
  <c r="AC261"/>
  <c r="AC260"/>
  <c r="AC259"/>
  <c r="AC258"/>
  <c r="AC257"/>
  <c r="AC256"/>
  <c r="AC255"/>
  <c r="AC254"/>
  <c r="AC253"/>
  <c r="AC252"/>
  <c r="AC251"/>
  <c r="AC250"/>
  <c r="AC249"/>
  <c r="AC248"/>
  <c r="AC247"/>
  <c r="AC246"/>
  <c r="AC245"/>
  <c r="AC244"/>
  <c r="AC243"/>
  <c r="AC242"/>
  <c r="AC241"/>
  <c r="AC240"/>
  <c r="AC239"/>
  <c r="AC238"/>
  <c r="AC237"/>
  <c r="AC236"/>
  <c r="AC235"/>
  <c r="AC234"/>
  <c r="AC233"/>
  <c r="AC232"/>
  <c r="AC231"/>
  <c r="AC230"/>
  <c r="AC229"/>
  <c r="AC228"/>
  <c r="AC227"/>
  <c r="AC226"/>
  <c r="AC225"/>
  <c r="AC224"/>
  <c r="AC223"/>
  <c r="AC222"/>
  <c r="AC221"/>
  <c r="AC220"/>
  <c r="AC219"/>
  <c r="AC218"/>
  <c r="AC217"/>
  <c r="AC216"/>
  <c r="AC215"/>
  <c r="AC214"/>
  <c r="AC213"/>
  <c r="AC212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9"/>
  <c r="AC188"/>
  <c r="AC187"/>
  <c r="AC186"/>
  <c r="AC185"/>
  <c r="AC184"/>
  <c r="AC183"/>
  <c r="AC182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G18" i="22" l="1"/>
  <c r="F18"/>
  <c r="E18"/>
  <c r="D18"/>
  <c r="F10" i="21" l="1"/>
  <c r="N10" i="1" l="1"/>
  <c r="N11" s="1"/>
  <c r="R10"/>
  <c r="Q10"/>
  <c r="P10"/>
  <c r="O10"/>
  <c r="R11" l="1"/>
  <c r="O11"/>
  <c r="P11"/>
  <c r="Q11"/>
  <c r="M399"/>
  <c r="E399" i="21" s="1"/>
  <c r="M120" i="1"/>
  <c r="E120" i="21" s="1"/>
  <c r="M35" i="1"/>
  <c r="E35" i="21" s="1"/>
  <c r="M141" i="1"/>
  <c r="E141" i="21" s="1"/>
  <c r="M56" i="1"/>
  <c r="E56" i="21" s="1"/>
  <c r="M13" i="1"/>
  <c r="E13" i="21" s="1"/>
  <c r="D13" s="1"/>
  <c r="M163" i="1"/>
  <c r="E163" i="21" s="1"/>
  <c r="M77" i="1"/>
  <c r="E77" i="21" s="1"/>
  <c r="M99" i="1"/>
  <c r="E99" i="21" s="1"/>
  <c r="M72" i="1"/>
  <c r="E72" i="21" s="1"/>
  <c r="M157" i="1"/>
  <c r="E157" i="21" s="1"/>
  <c r="M88" i="1"/>
  <c r="E88" i="21" s="1"/>
  <c r="M19" i="1"/>
  <c r="E19" i="21" s="1"/>
  <c r="M104" i="1"/>
  <c r="E104" i="21" s="1"/>
  <c r="M15" i="1"/>
  <c r="E15" i="21" s="1"/>
  <c r="M36" i="1"/>
  <c r="E36" i="21" s="1"/>
  <c r="M57" i="1"/>
  <c r="E57" i="21" s="1"/>
  <c r="M79" i="1"/>
  <c r="E79" i="21" s="1"/>
  <c r="M100" i="1"/>
  <c r="E100" i="21" s="1"/>
  <c r="M121" i="1"/>
  <c r="E121" i="21" s="1"/>
  <c r="M143" i="1"/>
  <c r="E143" i="21" s="1"/>
  <c r="M164" i="1"/>
  <c r="E164" i="21" s="1"/>
  <c r="M185" i="1"/>
  <c r="E185" i="21" s="1"/>
  <c r="M207" i="1"/>
  <c r="E207" i="21" s="1"/>
  <c r="M228" i="1"/>
  <c r="E228" i="21" s="1"/>
  <c r="M249" i="1"/>
  <c r="E249" i="21" s="1"/>
  <c r="M271" i="1"/>
  <c r="E271" i="21" s="1"/>
  <c r="M292" i="1"/>
  <c r="E292" i="21" s="1"/>
  <c r="M313" i="1"/>
  <c r="E313" i="21" s="1"/>
  <c r="M335" i="1"/>
  <c r="E335" i="21" s="1"/>
  <c r="M356" i="1"/>
  <c r="E356" i="21" s="1"/>
  <c r="M200" i="1"/>
  <c r="E200" i="21" s="1"/>
  <c r="M259" i="1"/>
  <c r="E259" i="21" s="1"/>
  <c r="M291" i="1"/>
  <c r="E291" i="21" s="1"/>
  <c r="M312" i="1"/>
  <c r="E312" i="21" s="1"/>
  <c r="M333" i="1"/>
  <c r="E333" i="21" s="1"/>
  <c r="M355" i="1"/>
  <c r="E355" i="21" s="1"/>
  <c r="M189" i="1"/>
  <c r="E189" i="21" s="1"/>
  <c r="M248" i="1"/>
  <c r="E248" i="21" s="1"/>
  <c r="M23" i="1"/>
  <c r="E23" i="21" s="1"/>
  <c r="M44" i="1"/>
  <c r="E44" i="21" s="1"/>
  <c r="M65" i="1"/>
  <c r="E65" i="21" s="1"/>
  <c r="M87" i="1"/>
  <c r="E87" i="21" s="1"/>
  <c r="M108" i="1"/>
  <c r="E108" i="21" s="1"/>
  <c r="M129" i="1"/>
  <c r="E129" i="21" s="1"/>
  <c r="M151" i="1"/>
  <c r="E151" i="21" s="1"/>
  <c r="M172" i="1"/>
  <c r="E172" i="21" s="1"/>
  <c r="M193" i="1"/>
  <c r="E193" i="21" s="1"/>
  <c r="M215" i="1"/>
  <c r="E215" i="21" s="1"/>
  <c r="M236" i="1"/>
  <c r="E236" i="21" s="1"/>
  <c r="M257" i="1"/>
  <c r="E257" i="21" s="1"/>
  <c r="M279" i="1"/>
  <c r="E279" i="21" s="1"/>
  <c r="M300" i="1"/>
  <c r="E300" i="21" s="1"/>
  <c r="M321" i="1"/>
  <c r="E321" i="21" s="1"/>
  <c r="M343" i="1"/>
  <c r="E343" i="21" s="1"/>
  <c r="M364" i="1"/>
  <c r="E364" i="21" s="1"/>
  <c r="M227" i="1"/>
  <c r="E227" i="21" s="1"/>
  <c r="M16" i="1"/>
  <c r="E16" i="21" s="1"/>
  <c r="M37" i="1"/>
  <c r="E37" i="21" s="1"/>
  <c r="M59" i="1"/>
  <c r="E59" i="21" s="1"/>
  <c r="M80" i="1"/>
  <c r="E80" i="21" s="1"/>
  <c r="M101" i="1"/>
  <c r="E101" i="21" s="1"/>
  <c r="M123" i="1"/>
  <c r="E123" i="21" s="1"/>
  <c r="M144" i="1"/>
  <c r="E144" i="21" s="1"/>
  <c r="M165" i="1"/>
  <c r="E165" i="21" s="1"/>
  <c r="M187" i="1"/>
  <c r="E187" i="21" s="1"/>
  <c r="M208" i="1"/>
  <c r="E208" i="21" s="1"/>
  <c r="M229" i="1"/>
  <c r="E229" i="21" s="1"/>
  <c r="M251" i="1"/>
  <c r="E251" i="21" s="1"/>
  <c r="M272" i="1"/>
  <c r="E272" i="21" s="1"/>
  <c r="M293" i="1"/>
  <c r="E293" i="21" s="1"/>
  <c r="M315" i="1"/>
  <c r="E315" i="21" s="1"/>
  <c r="M336" i="1"/>
  <c r="E336" i="21" s="1"/>
  <c r="M357" i="1"/>
  <c r="E357" i="21" s="1"/>
  <c r="M22" i="1"/>
  <c r="E22" i="21" s="1"/>
  <c r="M38" i="1"/>
  <c r="E38" i="21" s="1"/>
  <c r="M54" i="1"/>
  <c r="E54" i="21" s="1"/>
  <c r="M70" i="1"/>
  <c r="E70" i="21" s="1"/>
  <c r="M86" i="1"/>
  <c r="E86" i="21" s="1"/>
  <c r="M102" i="1"/>
  <c r="E102" i="21" s="1"/>
  <c r="M118" i="1"/>
  <c r="E118" i="21" s="1"/>
  <c r="M134" i="1"/>
  <c r="E134" i="21" s="1"/>
  <c r="M150" i="1"/>
  <c r="E150" i="21" s="1"/>
  <c r="M166" i="1"/>
  <c r="E166" i="21" s="1"/>
  <c r="M182" i="1"/>
  <c r="E182" i="21" s="1"/>
  <c r="M198" i="1"/>
  <c r="E198" i="21" s="1"/>
  <c r="M214" i="1"/>
  <c r="E214" i="21" s="1"/>
  <c r="M230" i="1"/>
  <c r="E230" i="21" s="1"/>
  <c r="M246" i="1"/>
  <c r="E246" i="21" s="1"/>
  <c r="M262" i="1"/>
  <c r="E262" i="21" s="1"/>
  <c r="M278" i="1"/>
  <c r="E278" i="21" s="1"/>
  <c r="M294" i="1"/>
  <c r="E294" i="21" s="1"/>
  <c r="M310" i="1"/>
  <c r="E310" i="21" s="1"/>
  <c r="M326" i="1"/>
  <c r="E326" i="21" s="1"/>
  <c r="M342" i="1"/>
  <c r="E342" i="21" s="1"/>
  <c r="M358" i="1"/>
  <c r="E358" i="21" s="1"/>
  <c r="M374" i="1"/>
  <c r="E374" i="21" s="1"/>
  <c r="M390" i="1"/>
  <c r="E390" i="21" s="1"/>
  <c r="M373" i="1"/>
  <c r="E373" i="21" s="1"/>
  <c r="M389" i="1"/>
  <c r="E389" i="21" s="1"/>
  <c r="M372" i="1"/>
  <c r="E372" i="21" s="1"/>
  <c r="M388" i="1"/>
  <c r="E388" i="21" s="1"/>
  <c r="M371" i="1"/>
  <c r="E371" i="21" s="1"/>
  <c r="M387" i="1"/>
  <c r="E387" i="21" s="1"/>
  <c r="M377" i="1"/>
  <c r="E377" i="21" s="1"/>
  <c r="M375" i="1"/>
  <c r="E375" i="21" s="1"/>
  <c r="M51" i="1"/>
  <c r="E51" i="21" s="1"/>
  <c r="M136" i="1"/>
  <c r="E136" i="21" s="1"/>
  <c r="M67" i="1"/>
  <c r="E67" i="21" s="1"/>
  <c r="M152" i="1"/>
  <c r="E152" i="21" s="1"/>
  <c r="M83" i="1"/>
  <c r="E83" i="21" s="1"/>
  <c r="M168" i="1"/>
  <c r="E168" i="21" s="1"/>
  <c r="M31" i="1"/>
  <c r="E31" i="21" s="1"/>
  <c r="M52" i="1"/>
  <c r="E52" i="21" s="1"/>
  <c r="M73" i="1"/>
  <c r="E73" i="21" s="1"/>
  <c r="M95" i="1"/>
  <c r="E95" i="21" s="1"/>
  <c r="M116" i="1"/>
  <c r="E116" i="21" s="1"/>
  <c r="M137" i="1"/>
  <c r="E137" i="21" s="1"/>
  <c r="M159" i="1"/>
  <c r="E159" i="21" s="1"/>
  <c r="M180" i="1"/>
  <c r="E180" i="21" s="1"/>
  <c r="M201" i="1"/>
  <c r="E201" i="21" s="1"/>
  <c r="M223" i="1"/>
  <c r="E223" i="21" s="1"/>
  <c r="M244" i="1"/>
  <c r="E244" i="21" s="1"/>
  <c r="M265" i="1"/>
  <c r="E265" i="21" s="1"/>
  <c r="M287" i="1"/>
  <c r="E287" i="21" s="1"/>
  <c r="M308" i="1"/>
  <c r="E308" i="21" s="1"/>
  <c r="M329" i="1"/>
  <c r="E329" i="21" s="1"/>
  <c r="M351" i="1"/>
  <c r="E351" i="21" s="1"/>
  <c r="M184" i="1"/>
  <c r="E184" i="21" s="1"/>
  <c r="M253" i="1"/>
  <c r="E253" i="21" s="1"/>
  <c r="M285" i="1"/>
  <c r="E285" i="21" s="1"/>
  <c r="M307" i="1"/>
  <c r="E307" i="21" s="1"/>
  <c r="M328" i="1"/>
  <c r="E328" i="21" s="1"/>
  <c r="M349" i="1"/>
  <c r="E349" i="21" s="1"/>
  <c r="M173" i="1"/>
  <c r="E173" i="21" s="1"/>
  <c r="M232" i="1"/>
  <c r="E232" i="21" s="1"/>
  <c r="M17" i="1"/>
  <c r="E17" i="21" s="1"/>
  <c r="E39"/>
  <c r="M60" i="1"/>
  <c r="E60" i="21" s="1"/>
  <c r="M81" i="1"/>
  <c r="E81" i="21" s="1"/>
  <c r="M103" i="1"/>
  <c r="E103" i="21" s="1"/>
  <c r="M124" i="1"/>
  <c r="E124" i="21" s="1"/>
  <c r="M145" i="1"/>
  <c r="E145" i="21" s="1"/>
  <c r="M167" i="1"/>
  <c r="E167" i="21" s="1"/>
  <c r="M188" i="1"/>
  <c r="E188" i="21" s="1"/>
  <c r="M209" i="1"/>
  <c r="E209" i="21" s="1"/>
  <c r="M231" i="1"/>
  <c r="E231" i="21" s="1"/>
  <c r="M252" i="1"/>
  <c r="E252" i="21" s="1"/>
  <c r="M273" i="1"/>
  <c r="E273" i="21" s="1"/>
  <c r="M295" i="1"/>
  <c r="E295" i="21" s="1"/>
  <c r="M316" i="1"/>
  <c r="E316" i="21" s="1"/>
  <c r="M337" i="1"/>
  <c r="E337" i="21" s="1"/>
  <c r="M359" i="1"/>
  <c r="E359" i="21" s="1"/>
  <c r="M211" i="1"/>
  <c r="E211" i="21" s="1"/>
  <c r="E11"/>
  <c r="M32" i="1"/>
  <c r="E32" i="21" s="1"/>
  <c r="M53" i="1"/>
  <c r="E53" i="21" s="1"/>
  <c r="M75" i="1"/>
  <c r="E75" i="21" s="1"/>
  <c r="M96" i="1"/>
  <c r="E96" i="21" s="1"/>
  <c r="M117" i="1"/>
  <c r="E117" i="21" s="1"/>
  <c r="M139" i="1"/>
  <c r="E139" i="21" s="1"/>
  <c r="M160" i="1"/>
  <c r="E160" i="21" s="1"/>
  <c r="M181" i="1"/>
  <c r="E181" i="21" s="1"/>
  <c r="M203" i="1"/>
  <c r="E203" i="21" s="1"/>
  <c r="M224" i="1"/>
  <c r="E224" i="21" s="1"/>
  <c r="M245" i="1"/>
  <c r="E245" i="21" s="1"/>
  <c r="M267" i="1"/>
  <c r="E267" i="21" s="1"/>
  <c r="M288" i="1"/>
  <c r="E288" i="21" s="1"/>
  <c r="M309" i="1"/>
  <c r="E309" i="21" s="1"/>
  <c r="M331" i="1"/>
  <c r="E331" i="21" s="1"/>
  <c r="M352" i="1"/>
  <c r="E352" i="21" s="1"/>
  <c r="M18" i="1"/>
  <c r="E18" i="21" s="1"/>
  <c r="M34" i="1"/>
  <c r="E34" i="21" s="1"/>
  <c r="M50" i="1"/>
  <c r="E50" i="21" s="1"/>
  <c r="M66" i="1"/>
  <c r="E66" i="21" s="1"/>
  <c r="M82" i="1"/>
  <c r="E82" i="21" s="1"/>
  <c r="M98" i="1"/>
  <c r="E98" i="21" s="1"/>
  <c r="M114" i="1"/>
  <c r="E114" i="21" s="1"/>
  <c r="M130" i="1"/>
  <c r="E130" i="21" s="1"/>
  <c r="M146" i="1"/>
  <c r="E146" i="21" s="1"/>
  <c r="M162" i="1"/>
  <c r="E162" i="21" s="1"/>
  <c r="M178" i="1"/>
  <c r="E178" i="21" s="1"/>
  <c r="M194" i="1"/>
  <c r="E194" i="21" s="1"/>
  <c r="M210" i="1"/>
  <c r="E210" i="21" s="1"/>
  <c r="M226" i="1"/>
  <c r="E226" i="21" s="1"/>
  <c r="M242" i="1"/>
  <c r="E242" i="21" s="1"/>
  <c r="M258" i="1"/>
  <c r="E258" i="21" s="1"/>
  <c r="M274" i="1"/>
  <c r="E274" i="21" s="1"/>
  <c r="M290" i="1"/>
  <c r="E290" i="21" s="1"/>
  <c r="M306" i="1"/>
  <c r="E306" i="21" s="1"/>
  <c r="M322" i="1"/>
  <c r="E322" i="21" s="1"/>
  <c r="M338" i="1"/>
  <c r="E338" i="21" s="1"/>
  <c r="M354" i="1"/>
  <c r="E354" i="21" s="1"/>
  <c r="M370" i="1"/>
  <c r="E370" i="21" s="1"/>
  <c r="M386" i="1"/>
  <c r="E386" i="21" s="1"/>
  <c r="M369" i="1"/>
  <c r="E369" i="21" s="1"/>
  <c r="M385" i="1"/>
  <c r="E385" i="21" s="1"/>
  <c r="M368" i="1"/>
  <c r="E368" i="21" s="1"/>
  <c r="M384" i="1"/>
  <c r="E384" i="21" s="1"/>
  <c r="M400" i="1"/>
  <c r="E400" i="21" s="1"/>
  <c r="M383" i="1"/>
  <c r="E383" i="21" s="1"/>
  <c r="M379" i="1"/>
  <c r="E379" i="21" s="1"/>
  <c r="M395" i="1"/>
  <c r="E395" i="21" s="1"/>
  <c r="M392" i="1"/>
  <c r="E392" i="21" s="1"/>
  <c r="M29" i="1"/>
  <c r="E29" i="21" s="1"/>
  <c r="M115" i="1"/>
  <c r="E115" i="21" s="1"/>
  <c r="M45" i="1"/>
  <c r="E45" i="21" s="1"/>
  <c r="M131" i="1"/>
  <c r="E131" i="21" s="1"/>
  <c r="M61" i="1"/>
  <c r="E61" i="21" s="1"/>
  <c r="M147" i="1"/>
  <c r="E147" i="21" s="1"/>
  <c r="M25" i="1"/>
  <c r="E25" i="21" s="1"/>
  <c r="M47" i="1"/>
  <c r="E47" i="21" s="1"/>
  <c r="M68" i="1"/>
  <c r="E68" i="21" s="1"/>
  <c r="M89" i="1"/>
  <c r="E89" i="21" s="1"/>
  <c r="M111" i="1"/>
  <c r="E111" i="21" s="1"/>
  <c r="M132" i="1"/>
  <c r="E132" i="21" s="1"/>
  <c r="M153" i="1"/>
  <c r="E153" i="21" s="1"/>
  <c r="M175" i="1"/>
  <c r="E175" i="21" s="1"/>
  <c r="M196" i="1"/>
  <c r="E196" i="21" s="1"/>
  <c r="M217" i="1"/>
  <c r="E217" i="21" s="1"/>
  <c r="M239" i="1"/>
  <c r="E239" i="21" s="1"/>
  <c r="M260" i="1"/>
  <c r="E260" i="21" s="1"/>
  <c r="M281" i="1"/>
  <c r="E281" i="21" s="1"/>
  <c r="M303" i="1"/>
  <c r="E303" i="21" s="1"/>
  <c r="M324" i="1"/>
  <c r="E324" i="21" s="1"/>
  <c r="M345" i="1"/>
  <c r="E345" i="21" s="1"/>
  <c r="M367" i="1"/>
  <c r="E367" i="21" s="1"/>
  <c r="M237" i="1"/>
  <c r="E237" i="21" s="1"/>
  <c r="M280" i="1"/>
  <c r="E280" i="21" s="1"/>
  <c r="M301" i="1"/>
  <c r="E301" i="21" s="1"/>
  <c r="M323" i="1"/>
  <c r="E323" i="21" s="1"/>
  <c r="M344" i="1"/>
  <c r="E344" i="21" s="1"/>
  <c r="M365" i="1"/>
  <c r="E365" i="21" s="1"/>
  <c r="M221" i="1"/>
  <c r="E221" i="21" s="1"/>
  <c r="M12" i="1"/>
  <c r="E12" i="21" s="1"/>
  <c r="M33" i="1"/>
  <c r="E33" i="21" s="1"/>
  <c r="M55" i="1"/>
  <c r="E55" i="21" s="1"/>
  <c r="M76" i="1"/>
  <c r="E76" i="21" s="1"/>
  <c r="M97" i="1"/>
  <c r="E97" i="21" s="1"/>
  <c r="M119" i="1"/>
  <c r="E119" i="21" s="1"/>
  <c r="M140" i="1"/>
  <c r="E140" i="21" s="1"/>
  <c r="M161" i="1"/>
  <c r="E161" i="21" s="1"/>
  <c r="M183" i="1"/>
  <c r="E183" i="21" s="1"/>
  <c r="M204" i="1"/>
  <c r="E204" i="21" s="1"/>
  <c r="M225" i="1"/>
  <c r="E225" i="21" s="1"/>
  <c r="M247" i="1"/>
  <c r="E247" i="21" s="1"/>
  <c r="M268" i="1"/>
  <c r="E268" i="21" s="1"/>
  <c r="M289" i="1"/>
  <c r="E289" i="21" s="1"/>
  <c r="M311" i="1"/>
  <c r="E311" i="21" s="1"/>
  <c r="M332" i="1"/>
  <c r="E332" i="21" s="1"/>
  <c r="M353" i="1"/>
  <c r="E353" i="21" s="1"/>
  <c r="M195" i="1"/>
  <c r="E195" i="21" s="1"/>
  <c r="M264" i="1"/>
  <c r="E264" i="21" s="1"/>
  <c r="M27" i="1"/>
  <c r="E27" i="21" s="1"/>
  <c r="M48" i="1"/>
  <c r="E48" i="21" s="1"/>
  <c r="M69" i="1"/>
  <c r="E69" i="21" s="1"/>
  <c r="M91" i="1"/>
  <c r="E91" i="21" s="1"/>
  <c r="M112" i="1"/>
  <c r="E112" i="21" s="1"/>
  <c r="M133" i="1"/>
  <c r="E133" i="21" s="1"/>
  <c r="M155" i="1"/>
  <c r="E155" i="21" s="1"/>
  <c r="M176" i="1"/>
  <c r="E176" i="21" s="1"/>
  <c r="M197" i="1"/>
  <c r="E197" i="21" s="1"/>
  <c r="M219" i="1"/>
  <c r="E219" i="21" s="1"/>
  <c r="M240" i="1"/>
  <c r="E240" i="21" s="1"/>
  <c r="M261" i="1"/>
  <c r="E261" i="21" s="1"/>
  <c r="M283" i="1"/>
  <c r="E283" i="21" s="1"/>
  <c r="M304" i="1"/>
  <c r="E304" i="21" s="1"/>
  <c r="M325" i="1"/>
  <c r="E325" i="21" s="1"/>
  <c r="M347" i="1"/>
  <c r="E347" i="21" s="1"/>
  <c r="M14" i="1"/>
  <c r="E14" i="21" s="1"/>
  <c r="M30" i="1"/>
  <c r="E30" i="21" s="1"/>
  <c r="M46" i="1"/>
  <c r="E46" i="21" s="1"/>
  <c r="M62" i="1"/>
  <c r="E62" i="21" s="1"/>
  <c r="M78" i="1"/>
  <c r="E78" i="21" s="1"/>
  <c r="M94" i="1"/>
  <c r="E94" i="21" s="1"/>
  <c r="M110" i="1"/>
  <c r="E110" i="21" s="1"/>
  <c r="M126" i="1"/>
  <c r="E126" i="21" s="1"/>
  <c r="M142" i="1"/>
  <c r="E142" i="21" s="1"/>
  <c r="M158" i="1"/>
  <c r="E158" i="21" s="1"/>
  <c r="M174" i="1"/>
  <c r="E174" i="21" s="1"/>
  <c r="M190" i="1"/>
  <c r="E190" i="21" s="1"/>
  <c r="M206" i="1"/>
  <c r="E206" i="21" s="1"/>
  <c r="M222" i="1"/>
  <c r="E222" i="21" s="1"/>
  <c r="M238" i="1"/>
  <c r="E238" i="21" s="1"/>
  <c r="M254" i="1"/>
  <c r="E254" i="21" s="1"/>
  <c r="M270" i="1"/>
  <c r="E270" i="21" s="1"/>
  <c r="M286" i="1"/>
  <c r="E286" i="21" s="1"/>
  <c r="M302" i="1"/>
  <c r="E302" i="21" s="1"/>
  <c r="M318" i="1"/>
  <c r="E318" i="21" s="1"/>
  <c r="M334" i="1"/>
  <c r="E334" i="21" s="1"/>
  <c r="M350" i="1"/>
  <c r="E350" i="21" s="1"/>
  <c r="M366" i="1"/>
  <c r="E366" i="21" s="1"/>
  <c r="M382" i="1"/>
  <c r="E382" i="21" s="1"/>
  <c r="M398" i="1"/>
  <c r="E398" i="21" s="1"/>
  <c r="M381" i="1"/>
  <c r="E381" i="21" s="1"/>
  <c r="M397" i="1"/>
  <c r="E397" i="21" s="1"/>
  <c r="M380" i="1"/>
  <c r="E380" i="21" s="1"/>
  <c r="M396" i="1"/>
  <c r="E396" i="21" s="1"/>
  <c r="M393" i="1"/>
  <c r="E393" i="21" s="1"/>
  <c r="M391" i="1"/>
  <c r="E391" i="21" s="1"/>
  <c r="M93" i="1"/>
  <c r="E93" i="21" s="1"/>
  <c r="M24" i="1"/>
  <c r="E24" i="21" s="1"/>
  <c r="M109" i="1"/>
  <c r="E109" i="21" s="1"/>
  <c r="M40" i="1"/>
  <c r="E40" i="21" s="1"/>
  <c r="M125" i="1"/>
  <c r="E125" i="21" s="1"/>
  <c r="M20" i="1"/>
  <c r="E20" i="21" s="1"/>
  <c r="M41" i="1"/>
  <c r="E41" i="21" s="1"/>
  <c r="M63" i="1"/>
  <c r="E63" i="21" s="1"/>
  <c r="M84" i="1"/>
  <c r="E84" i="21" s="1"/>
  <c r="M105" i="1"/>
  <c r="E105" i="21" s="1"/>
  <c r="M127" i="1"/>
  <c r="E127" i="21" s="1"/>
  <c r="M148" i="1"/>
  <c r="E148" i="21" s="1"/>
  <c r="M169" i="1"/>
  <c r="E169" i="21" s="1"/>
  <c r="M191" i="1"/>
  <c r="E191" i="21" s="1"/>
  <c r="M212" i="1"/>
  <c r="E212" i="21" s="1"/>
  <c r="M233" i="1"/>
  <c r="E233" i="21" s="1"/>
  <c r="M255" i="1"/>
  <c r="E255" i="21" s="1"/>
  <c r="M276" i="1"/>
  <c r="E276" i="21" s="1"/>
  <c r="M297" i="1"/>
  <c r="E297" i="21" s="1"/>
  <c r="M319" i="1"/>
  <c r="E319" i="21" s="1"/>
  <c r="M340" i="1"/>
  <c r="E340" i="21" s="1"/>
  <c r="M361" i="1"/>
  <c r="E361" i="21" s="1"/>
  <c r="M216" i="1"/>
  <c r="E216" i="21" s="1"/>
  <c r="M269" i="1"/>
  <c r="E269" i="21" s="1"/>
  <c r="M296" i="1"/>
  <c r="E296" i="21" s="1"/>
  <c r="M317" i="1"/>
  <c r="E317" i="21" s="1"/>
  <c r="M339" i="1"/>
  <c r="E339" i="21" s="1"/>
  <c r="M360" i="1"/>
  <c r="E360" i="21" s="1"/>
  <c r="M205" i="1"/>
  <c r="E205" i="21" s="1"/>
  <c r="M275" i="1"/>
  <c r="E275" i="21" s="1"/>
  <c r="M28" i="1"/>
  <c r="E28" i="21" s="1"/>
  <c r="M49" i="1"/>
  <c r="E49" i="21" s="1"/>
  <c r="M71" i="1"/>
  <c r="E71" i="21" s="1"/>
  <c r="M92" i="1"/>
  <c r="E92" i="21" s="1"/>
  <c r="M113" i="1"/>
  <c r="E113" i="21" s="1"/>
  <c r="M135" i="1"/>
  <c r="E135" i="21" s="1"/>
  <c r="M156" i="1"/>
  <c r="E156" i="21" s="1"/>
  <c r="M177" i="1"/>
  <c r="E177" i="21" s="1"/>
  <c r="M199" i="1"/>
  <c r="E199" i="21" s="1"/>
  <c r="M220" i="1"/>
  <c r="E220" i="21" s="1"/>
  <c r="M241" i="1"/>
  <c r="E241" i="21" s="1"/>
  <c r="M263" i="1"/>
  <c r="E263" i="21" s="1"/>
  <c r="M284" i="1"/>
  <c r="E284" i="21" s="1"/>
  <c r="M305" i="1"/>
  <c r="E305" i="21" s="1"/>
  <c r="M327" i="1"/>
  <c r="E327" i="21" s="1"/>
  <c r="M348" i="1"/>
  <c r="E348" i="21" s="1"/>
  <c r="M179" i="1"/>
  <c r="E179" i="21" s="1"/>
  <c r="M243" i="1"/>
  <c r="E243" i="21" s="1"/>
  <c r="M21" i="1"/>
  <c r="E21" i="21" s="1"/>
  <c r="M43" i="1"/>
  <c r="E43" i="21" s="1"/>
  <c r="M64" i="1"/>
  <c r="E64" i="21" s="1"/>
  <c r="M85" i="1"/>
  <c r="E85" i="21" s="1"/>
  <c r="M107" i="1"/>
  <c r="E107" i="21" s="1"/>
  <c r="M128" i="1"/>
  <c r="E128" i="21" s="1"/>
  <c r="M149" i="1"/>
  <c r="E149" i="21" s="1"/>
  <c r="M171" i="1"/>
  <c r="E171" i="21" s="1"/>
  <c r="M192" i="1"/>
  <c r="E192" i="21" s="1"/>
  <c r="M213" i="1"/>
  <c r="E213" i="21" s="1"/>
  <c r="M235" i="1"/>
  <c r="E235" i="21" s="1"/>
  <c r="M256" i="1"/>
  <c r="E256" i="21" s="1"/>
  <c r="M277" i="1"/>
  <c r="E277" i="21" s="1"/>
  <c r="M299" i="1"/>
  <c r="E299" i="21" s="1"/>
  <c r="M320" i="1"/>
  <c r="E320" i="21" s="1"/>
  <c r="M341" i="1"/>
  <c r="E341" i="21" s="1"/>
  <c r="M363" i="1"/>
  <c r="E363" i="21" s="1"/>
  <c r="M26" i="1"/>
  <c r="E26" i="21" s="1"/>
  <c r="M42" i="1"/>
  <c r="E42" i="21" s="1"/>
  <c r="M58" i="1"/>
  <c r="E58" i="21" s="1"/>
  <c r="M74" i="1"/>
  <c r="E74" i="21" s="1"/>
  <c r="M90" i="1"/>
  <c r="E90" i="21" s="1"/>
  <c r="M106" i="1"/>
  <c r="E106" i="21" s="1"/>
  <c r="M122" i="1"/>
  <c r="E122" i="21" s="1"/>
  <c r="M138" i="1"/>
  <c r="E138" i="21" s="1"/>
  <c r="M154" i="1"/>
  <c r="E154" i="21" s="1"/>
  <c r="M170" i="1"/>
  <c r="E170" i="21" s="1"/>
  <c r="M186" i="1"/>
  <c r="E186" i="21" s="1"/>
  <c r="M202" i="1"/>
  <c r="E202" i="21" s="1"/>
  <c r="M218" i="1"/>
  <c r="E218" i="21" s="1"/>
  <c r="M234" i="1"/>
  <c r="E234" i="21" s="1"/>
  <c r="M250" i="1"/>
  <c r="E250" i="21" s="1"/>
  <c r="M266" i="1"/>
  <c r="E266" i="21" s="1"/>
  <c r="M282" i="1"/>
  <c r="E282" i="21" s="1"/>
  <c r="M298" i="1"/>
  <c r="E298" i="21" s="1"/>
  <c r="M314" i="1"/>
  <c r="E314" i="21" s="1"/>
  <c r="M330" i="1"/>
  <c r="E330" i="21" s="1"/>
  <c r="M346" i="1"/>
  <c r="E346" i="21" s="1"/>
  <c r="M362" i="1"/>
  <c r="E362" i="21" s="1"/>
  <c r="M378" i="1"/>
  <c r="E378" i="21" s="1"/>
  <c r="M394" i="1"/>
  <c r="E394" i="21" s="1"/>
  <c r="M376" i="1"/>
  <c r="E376" i="21" s="1"/>
  <c r="N397" i="1"/>
  <c r="N393"/>
  <c r="N389"/>
  <c r="N385"/>
  <c r="N381"/>
  <c r="N377"/>
  <c r="N373"/>
  <c r="N369"/>
  <c r="N365"/>
  <c r="N361"/>
  <c r="N357"/>
  <c r="N353"/>
  <c r="N349"/>
  <c r="N345"/>
  <c r="N341"/>
  <c r="N337"/>
  <c r="N333"/>
  <c r="N329"/>
  <c r="N325"/>
  <c r="N321"/>
  <c r="N317"/>
  <c r="N313"/>
  <c r="N309"/>
  <c r="N305"/>
  <c r="N301"/>
  <c r="N297"/>
  <c r="N293"/>
  <c r="N289"/>
  <c r="N285"/>
  <c r="N281"/>
  <c r="N277"/>
  <c r="N273"/>
  <c r="N269"/>
  <c r="N265"/>
  <c r="N261"/>
  <c r="N257"/>
  <c r="N253"/>
  <c r="N249"/>
  <c r="N245"/>
  <c r="N241"/>
  <c r="N237"/>
  <c r="N233"/>
  <c r="N229"/>
  <c r="N225"/>
  <c r="N221"/>
  <c r="N217"/>
  <c r="N213"/>
  <c r="N209"/>
  <c r="N205"/>
  <c r="N201"/>
  <c r="N197"/>
  <c r="N193"/>
  <c r="N189"/>
  <c r="N185"/>
  <c r="N181"/>
  <c r="N177"/>
  <c r="N173"/>
  <c r="N169"/>
  <c r="N165"/>
  <c r="N161"/>
  <c r="N157"/>
  <c r="N153"/>
  <c r="N149"/>
  <c r="N145"/>
  <c r="N141"/>
  <c r="N137"/>
  <c r="N133"/>
  <c r="N129"/>
  <c r="N125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25"/>
  <c r="N21"/>
  <c r="N17"/>
  <c r="N13"/>
  <c r="N398"/>
  <c r="N394"/>
  <c r="N390"/>
  <c r="N386"/>
  <c r="N382"/>
  <c r="N378"/>
  <c r="N374"/>
  <c r="N370"/>
  <c r="N366"/>
  <c r="N362"/>
  <c r="N358"/>
  <c r="N354"/>
  <c r="N350"/>
  <c r="N346"/>
  <c r="N342"/>
  <c r="N338"/>
  <c r="N334"/>
  <c r="N330"/>
  <c r="N326"/>
  <c r="N322"/>
  <c r="N318"/>
  <c r="N314"/>
  <c r="N310"/>
  <c r="N306"/>
  <c r="N302"/>
  <c r="N298"/>
  <c r="N294"/>
  <c r="N290"/>
  <c r="N286"/>
  <c r="N282"/>
  <c r="N278"/>
  <c r="N274"/>
  <c r="N270"/>
  <c r="N266"/>
  <c r="N262"/>
  <c r="N258"/>
  <c r="N254"/>
  <c r="N250"/>
  <c r="N246"/>
  <c r="N242"/>
  <c r="N238"/>
  <c r="N234"/>
  <c r="N230"/>
  <c r="N226"/>
  <c r="N222"/>
  <c r="N218"/>
  <c r="N214"/>
  <c r="N210"/>
  <c r="N206"/>
  <c r="N202"/>
  <c r="N198"/>
  <c r="N194"/>
  <c r="N190"/>
  <c r="N186"/>
  <c r="N182"/>
  <c r="N178"/>
  <c r="N174"/>
  <c r="N170"/>
  <c r="N166"/>
  <c r="N162"/>
  <c r="N158"/>
  <c r="N154"/>
  <c r="N150"/>
  <c r="N146"/>
  <c r="N142"/>
  <c r="N138"/>
  <c r="N134"/>
  <c r="N130"/>
  <c r="N126"/>
  <c r="N122"/>
  <c r="N118"/>
  <c r="N114"/>
  <c r="N110"/>
  <c r="N106"/>
  <c r="N102"/>
  <c r="N98"/>
  <c r="N94"/>
  <c r="N90"/>
  <c r="N86"/>
  <c r="N82"/>
  <c r="N78"/>
  <c r="N74"/>
  <c r="N70"/>
  <c r="N66"/>
  <c r="N62"/>
  <c r="N58"/>
  <c r="N54"/>
  <c r="N50"/>
  <c r="N46"/>
  <c r="N42"/>
  <c r="N38"/>
  <c r="N34"/>
  <c r="N30"/>
  <c r="N26"/>
  <c r="N22"/>
  <c r="N18"/>
  <c r="N14"/>
  <c r="N399"/>
  <c r="N395"/>
  <c r="N391"/>
  <c r="N387"/>
  <c r="N383"/>
  <c r="N379"/>
  <c r="N375"/>
  <c r="N371"/>
  <c r="N367"/>
  <c r="N363"/>
  <c r="N359"/>
  <c r="N355"/>
  <c r="N351"/>
  <c r="N347"/>
  <c r="N343"/>
  <c r="N339"/>
  <c r="N335"/>
  <c r="N331"/>
  <c r="N327"/>
  <c r="N323"/>
  <c r="N319"/>
  <c r="N315"/>
  <c r="N311"/>
  <c r="N307"/>
  <c r="N303"/>
  <c r="N299"/>
  <c r="N295"/>
  <c r="N291"/>
  <c r="N287"/>
  <c r="N283"/>
  <c r="N279"/>
  <c r="N275"/>
  <c r="N271"/>
  <c r="N267"/>
  <c r="N263"/>
  <c r="N259"/>
  <c r="N255"/>
  <c r="N251"/>
  <c r="N247"/>
  <c r="N243"/>
  <c r="N239"/>
  <c r="N235"/>
  <c r="N231"/>
  <c r="N227"/>
  <c r="N223"/>
  <c r="N219"/>
  <c r="N215"/>
  <c r="N211"/>
  <c r="N207"/>
  <c r="N203"/>
  <c r="N199"/>
  <c r="N195"/>
  <c r="N191"/>
  <c r="N187"/>
  <c r="N183"/>
  <c r="N179"/>
  <c r="N175"/>
  <c r="N171"/>
  <c r="N167"/>
  <c r="N163"/>
  <c r="N159"/>
  <c r="N155"/>
  <c r="N151"/>
  <c r="N147"/>
  <c r="N143"/>
  <c r="N139"/>
  <c r="N135"/>
  <c r="N131"/>
  <c r="N127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5"/>
  <c r="N31"/>
  <c r="N27"/>
  <c r="N23"/>
  <c r="N19"/>
  <c r="N15"/>
  <c r="N400"/>
  <c r="N396"/>
  <c r="N392"/>
  <c r="N388"/>
  <c r="N384"/>
  <c r="N380"/>
  <c r="N376"/>
  <c r="N372"/>
  <c r="N368"/>
  <c r="N364"/>
  <c r="N360"/>
  <c r="N356"/>
  <c r="N352"/>
  <c r="N348"/>
  <c r="N344"/>
  <c r="N340"/>
  <c r="N336"/>
  <c r="N332"/>
  <c r="N328"/>
  <c r="N324"/>
  <c r="N320"/>
  <c r="N316"/>
  <c r="N312"/>
  <c r="N308"/>
  <c r="N304"/>
  <c r="N300"/>
  <c r="N296"/>
  <c r="N292"/>
  <c r="N288"/>
  <c r="N284"/>
  <c r="N280"/>
  <c r="N276"/>
  <c r="N272"/>
  <c r="N268"/>
  <c r="N264"/>
  <c r="N260"/>
  <c r="N256"/>
  <c r="N252"/>
  <c r="N248"/>
  <c r="N244"/>
  <c r="N240"/>
  <c r="N236"/>
  <c r="N232"/>
  <c r="N228"/>
  <c r="N224"/>
  <c r="N220"/>
  <c r="N216"/>
  <c r="N212"/>
  <c r="N208"/>
  <c r="N204"/>
  <c r="N200"/>
  <c r="N196"/>
  <c r="N192"/>
  <c r="N188"/>
  <c r="N184"/>
  <c r="N180"/>
  <c r="N176"/>
  <c r="N172"/>
  <c r="N168"/>
  <c r="N164"/>
  <c r="N160"/>
  <c r="N156"/>
  <c r="N152"/>
  <c r="N148"/>
  <c r="N144"/>
  <c r="N140"/>
  <c r="N136"/>
  <c r="N132"/>
  <c r="N128"/>
  <c r="N124"/>
  <c r="N120"/>
  <c r="N116"/>
  <c r="N112"/>
  <c r="N108"/>
  <c r="N104"/>
  <c r="N100"/>
  <c r="N96"/>
  <c r="N92"/>
  <c r="N88"/>
  <c r="N84"/>
  <c r="N80"/>
  <c r="N76"/>
  <c r="N72"/>
  <c r="N68"/>
  <c r="N64"/>
  <c r="N60"/>
  <c r="N56"/>
  <c r="N52"/>
  <c r="N48"/>
  <c r="N44"/>
  <c r="N40"/>
  <c r="N36"/>
  <c r="N32"/>
  <c r="N28"/>
  <c r="N24"/>
  <c r="N20"/>
  <c r="N16"/>
  <c r="N12"/>
  <c r="E10" i="21" l="1"/>
  <c r="V400"/>
  <c r="AB400" s="1"/>
  <c r="AH400" s="1"/>
  <c r="AL400" s="1"/>
  <c r="V399"/>
  <c r="AB399" s="1"/>
  <c r="AH399" s="1"/>
  <c r="AL399" s="1"/>
  <c r="V398"/>
  <c r="AB398" s="1"/>
  <c r="AH398" s="1"/>
  <c r="AL398" s="1"/>
  <c r="V397"/>
  <c r="AB397" s="1"/>
  <c r="AH397" s="1"/>
  <c r="AL397" s="1"/>
  <c r="V396"/>
  <c r="AB396" s="1"/>
  <c r="AH396" s="1"/>
  <c r="AL396" s="1"/>
  <c r="V395"/>
  <c r="AB395" s="1"/>
  <c r="AH395" s="1"/>
  <c r="AL395" s="1"/>
  <c r="V394"/>
  <c r="AB394" s="1"/>
  <c r="AH394" s="1"/>
  <c r="AL394" s="1"/>
  <c r="V393"/>
  <c r="AB393" s="1"/>
  <c r="AH393" s="1"/>
  <c r="AL393" s="1"/>
  <c r="V392"/>
  <c r="AB392" s="1"/>
  <c r="AH392" s="1"/>
  <c r="AL392" s="1"/>
  <c r="V391"/>
  <c r="AB391" s="1"/>
  <c r="AH391" s="1"/>
  <c r="AL391" s="1"/>
  <c r="V390"/>
  <c r="AB390" s="1"/>
  <c r="AH390" s="1"/>
  <c r="AL390" s="1"/>
  <c r="V389"/>
  <c r="AB389" s="1"/>
  <c r="AH389" s="1"/>
  <c r="AL389" s="1"/>
  <c r="V388"/>
  <c r="AB388" s="1"/>
  <c r="AH388" s="1"/>
  <c r="AL388" s="1"/>
  <c r="V387"/>
  <c r="AB387" s="1"/>
  <c r="AH387" s="1"/>
  <c r="AL387" s="1"/>
  <c r="V386"/>
  <c r="AB386" s="1"/>
  <c r="AH386" s="1"/>
  <c r="AL386" s="1"/>
  <c r="V385"/>
  <c r="AB385" s="1"/>
  <c r="AH385" s="1"/>
  <c r="AL385" s="1"/>
  <c r="V384"/>
  <c r="AB384" s="1"/>
  <c r="AH384" s="1"/>
  <c r="AL384" s="1"/>
  <c r="V383"/>
  <c r="AB383" s="1"/>
  <c r="AH383" s="1"/>
  <c r="AL383" s="1"/>
  <c r="V382"/>
  <c r="AB382" s="1"/>
  <c r="AH382" s="1"/>
  <c r="AL382" s="1"/>
  <c r="V381"/>
  <c r="AB381" s="1"/>
  <c r="AH381" s="1"/>
  <c r="AL381" s="1"/>
  <c r="V380"/>
  <c r="AB380" s="1"/>
  <c r="AH380" s="1"/>
  <c r="AL380" s="1"/>
  <c r="V379"/>
  <c r="AB379" s="1"/>
  <c r="AH379" s="1"/>
  <c r="AL379" s="1"/>
  <c r="V378"/>
  <c r="AB378" s="1"/>
  <c r="AH378" s="1"/>
  <c r="AL378" s="1"/>
  <c r="V377"/>
  <c r="AB377" s="1"/>
  <c r="AH377" s="1"/>
  <c r="AL377" s="1"/>
  <c r="V376"/>
  <c r="AB376" s="1"/>
  <c r="AH376" s="1"/>
  <c r="AL376" s="1"/>
  <c r="V375"/>
  <c r="AB375" s="1"/>
  <c r="AH375" s="1"/>
  <c r="AL375" s="1"/>
  <c r="V374"/>
  <c r="AB374" s="1"/>
  <c r="AH374" s="1"/>
  <c r="AL374" s="1"/>
  <c r="V373"/>
  <c r="AB373" s="1"/>
  <c r="AH373" s="1"/>
  <c r="AL373" s="1"/>
  <c r="V372"/>
  <c r="AB372" s="1"/>
  <c r="AH372" s="1"/>
  <c r="AL372" s="1"/>
  <c r="V371"/>
  <c r="AB371" s="1"/>
  <c r="AH371" s="1"/>
  <c r="AL371" s="1"/>
  <c r="V370"/>
  <c r="AB370" s="1"/>
  <c r="AH370" s="1"/>
  <c r="AL370" s="1"/>
  <c r="V369"/>
  <c r="AB369" s="1"/>
  <c r="AH369" s="1"/>
  <c r="AL369" s="1"/>
  <c r="V368"/>
  <c r="AB368" s="1"/>
  <c r="AH368" s="1"/>
  <c r="AL368" s="1"/>
  <c r="V367"/>
  <c r="AB367" s="1"/>
  <c r="AH367" s="1"/>
  <c r="AL367" s="1"/>
  <c r="V366"/>
  <c r="AB366" s="1"/>
  <c r="AH366" s="1"/>
  <c r="AL366" s="1"/>
  <c r="V365"/>
  <c r="AB365" s="1"/>
  <c r="AH365" s="1"/>
  <c r="AL365" s="1"/>
  <c r="V364"/>
  <c r="AB364" s="1"/>
  <c r="AH364" s="1"/>
  <c r="AL364" s="1"/>
  <c r="V363"/>
  <c r="AB363" s="1"/>
  <c r="AH363" s="1"/>
  <c r="AL363" s="1"/>
  <c r="V362"/>
  <c r="AB362" s="1"/>
  <c r="AH362" s="1"/>
  <c r="AL362" s="1"/>
  <c r="V361"/>
  <c r="AB361" s="1"/>
  <c r="AH361" s="1"/>
  <c r="AL361" s="1"/>
  <c r="V360"/>
  <c r="AB360" s="1"/>
  <c r="AH360" s="1"/>
  <c r="AL360" s="1"/>
  <c r="V359"/>
  <c r="AB359" s="1"/>
  <c r="AH359" s="1"/>
  <c r="AL359" s="1"/>
  <c r="V358"/>
  <c r="AB358" s="1"/>
  <c r="AH358" s="1"/>
  <c r="AL358" s="1"/>
  <c r="V357"/>
  <c r="AB357" s="1"/>
  <c r="AH357" s="1"/>
  <c r="AL357" s="1"/>
  <c r="V356"/>
  <c r="AB356" s="1"/>
  <c r="AH356" s="1"/>
  <c r="AL356" s="1"/>
  <c r="V355"/>
  <c r="AB355" s="1"/>
  <c r="AH355" s="1"/>
  <c r="AL355" s="1"/>
  <c r="V354"/>
  <c r="AB354" s="1"/>
  <c r="AH354" s="1"/>
  <c r="AL354" s="1"/>
  <c r="V353"/>
  <c r="AB353" s="1"/>
  <c r="AH353" s="1"/>
  <c r="AL353" s="1"/>
  <c r="V352"/>
  <c r="AB352" s="1"/>
  <c r="AH352" s="1"/>
  <c r="AL352" s="1"/>
  <c r="V351"/>
  <c r="AB351" s="1"/>
  <c r="AH351" s="1"/>
  <c r="AL351" s="1"/>
  <c r="V350"/>
  <c r="AB350" s="1"/>
  <c r="AH350" s="1"/>
  <c r="AL350" s="1"/>
  <c r="V349"/>
  <c r="AB349" s="1"/>
  <c r="AH349" s="1"/>
  <c r="AL349" s="1"/>
  <c r="V348"/>
  <c r="AB348" s="1"/>
  <c r="AH348" s="1"/>
  <c r="AL348" s="1"/>
  <c r="V347"/>
  <c r="AB347" s="1"/>
  <c r="AH347" s="1"/>
  <c r="AL347" s="1"/>
  <c r="V346"/>
  <c r="AB346" s="1"/>
  <c r="AH346" s="1"/>
  <c r="AL346" s="1"/>
  <c r="V345"/>
  <c r="AB345" s="1"/>
  <c r="AH345" s="1"/>
  <c r="AL345" s="1"/>
  <c r="V344"/>
  <c r="AB344" s="1"/>
  <c r="AH344" s="1"/>
  <c r="AL344" s="1"/>
  <c r="V343"/>
  <c r="AB343" s="1"/>
  <c r="AH343" s="1"/>
  <c r="AL343" s="1"/>
  <c r="V342"/>
  <c r="AB342" s="1"/>
  <c r="AH342" s="1"/>
  <c r="AL342" s="1"/>
  <c r="V341"/>
  <c r="AB341" s="1"/>
  <c r="AH341" s="1"/>
  <c r="AL341" s="1"/>
  <c r="V340"/>
  <c r="AB340" s="1"/>
  <c r="AH340" s="1"/>
  <c r="AL340" s="1"/>
  <c r="V339"/>
  <c r="AB339" s="1"/>
  <c r="AH339" s="1"/>
  <c r="AL339" s="1"/>
  <c r="V338"/>
  <c r="AB338" s="1"/>
  <c r="AH338" s="1"/>
  <c r="AL338" s="1"/>
  <c r="V337"/>
  <c r="AB337" s="1"/>
  <c r="AH337" s="1"/>
  <c r="AL337" s="1"/>
  <c r="V336"/>
  <c r="AB336" s="1"/>
  <c r="AH336" s="1"/>
  <c r="AL336" s="1"/>
  <c r="V335"/>
  <c r="AB335" s="1"/>
  <c r="AH335" s="1"/>
  <c r="AL335" s="1"/>
  <c r="V334"/>
  <c r="AB334" s="1"/>
  <c r="AH334" s="1"/>
  <c r="AL334" s="1"/>
  <c r="V333"/>
  <c r="AB333" s="1"/>
  <c r="AH333" s="1"/>
  <c r="AL333" s="1"/>
  <c r="V332"/>
  <c r="AB332" s="1"/>
  <c r="AH332" s="1"/>
  <c r="AL332" s="1"/>
  <c r="V331"/>
  <c r="AB331" s="1"/>
  <c r="AH331" s="1"/>
  <c r="AL331" s="1"/>
  <c r="V330"/>
  <c r="AB330" s="1"/>
  <c r="AH330" s="1"/>
  <c r="AL330" s="1"/>
  <c r="V329"/>
  <c r="AB329" s="1"/>
  <c r="AH329" s="1"/>
  <c r="AL329" s="1"/>
  <c r="V328"/>
  <c r="AB328" s="1"/>
  <c r="AH328" s="1"/>
  <c r="AL328" s="1"/>
  <c r="V327"/>
  <c r="AB327" s="1"/>
  <c r="AH327" s="1"/>
  <c r="AL327" s="1"/>
  <c r="V326"/>
  <c r="AB326" s="1"/>
  <c r="AH326" s="1"/>
  <c r="AL326" s="1"/>
  <c r="V325"/>
  <c r="AB325" s="1"/>
  <c r="AH325" s="1"/>
  <c r="AL325" s="1"/>
  <c r="V324"/>
  <c r="AB324" s="1"/>
  <c r="AH324" s="1"/>
  <c r="AL324" s="1"/>
  <c r="V323"/>
  <c r="AB323" s="1"/>
  <c r="AH323" s="1"/>
  <c r="AL323" s="1"/>
  <c r="V322"/>
  <c r="AB322" s="1"/>
  <c r="AH322" s="1"/>
  <c r="AL322" s="1"/>
  <c r="V321"/>
  <c r="AB321" s="1"/>
  <c r="AH321" s="1"/>
  <c r="AL321" s="1"/>
  <c r="V320"/>
  <c r="AB320" s="1"/>
  <c r="AH320" s="1"/>
  <c r="AL320" s="1"/>
  <c r="V319"/>
  <c r="AB319" s="1"/>
  <c r="AH319" s="1"/>
  <c r="AL319" s="1"/>
  <c r="V318"/>
  <c r="AB318" s="1"/>
  <c r="AH318" s="1"/>
  <c r="AL318" s="1"/>
  <c r="V317"/>
  <c r="AB317" s="1"/>
  <c r="AH317" s="1"/>
  <c r="AL317" s="1"/>
  <c r="V316"/>
  <c r="AB316" s="1"/>
  <c r="AH316" s="1"/>
  <c r="AL316" s="1"/>
  <c r="V315"/>
  <c r="AB315" s="1"/>
  <c r="AH315" s="1"/>
  <c r="AL315" s="1"/>
  <c r="V314"/>
  <c r="AB314" s="1"/>
  <c r="AH314" s="1"/>
  <c r="AL314" s="1"/>
  <c r="V313"/>
  <c r="AB313" s="1"/>
  <c r="AH313" s="1"/>
  <c r="AL313" s="1"/>
  <c r="V312"/>
  <c r="AB312" s="1"/>
  <c r="AH312" s="1"/>
  <c r="AL312" s="1"/>
  <c r="V311"/>
  <c r="AB311" s="1"/>
  <c r="AH311" s="1"/>
  <c r="AL311" s="1"/>
  <c r="V310"/>
  <c r="AB310" s="1"/>
  <c r="AH310" s="1"/>
  <c r="AL310" s="1"/>
  <c r="V309"/>
  <c r="AB309" s="1"/>
  <c r="AH309" s="1"/>
  <c r="AL309" s="1"/>
  <c r="V308"/>
  <c r="AB308" s="1"/>
  <c r="AH308" s="1"/>
  <c r="AL308" s="1"/>
  <c r="V307"/>
  <c r="AB307" s="1"/>
  <c r="AH307" s="1"/>
  <c r="AL307" s="1"/>
  <c r="V306"/>
  <c r="AB306" s="1"/>
  <c r="AH306" s="1"/>
  <c r="AL306" s="1"/>
  <c r="V305"/>
  <c r="AB305" s="1"/>
  <c r="AH305" s="1"/>
  <c r="AL305" s="1"/>
  <c r="V304"/>
  <c r="AB304" s="1"/>
  <c r="AH304" s="1"/>
  <c r="AL304" s="1"/>
  <c r="V303"/>
  <c r="AB303" s="1"/>
  <c r="AH303" s="1"/>
  <c r="AL303" s="1"/>
  <c r="V302"/>
  <c r="AB302" s="1"/>
  <c r="AH302" s="1"/>
  <c r="AL302" s="1"/>
  <c r="V301"/>
  <c r="AB301" s="1"/>
  <c r="AH301" s="1"/>
  <c r="AL301" s="1"/>
  <c r="V300"/>
  <c r="AB300" s="1"/>
  <c r="AH300" s="1"/>
  <c r="AL300" s="1"/>
  <c r="V299"/>
  <c r="AB299" s="1"/>
  <c r="AH299" s="1"/>
  <c r="AL299" s="1"/>
  <c r="V298"/>
  <c r="AB298" s="1"/>
  <c r="AH298" s="1"/>
  <c r="AL298" s="1"/>
  <c r="V297"/>
  <c r="AB297" s="1"/>
  <c r="AH297" s="1"/>
  <c r="AL297" s="1"/>
  <c r="V296"/>
  <c r="AB296" s="1"/>
  <c r="AH296" s="1"/>
  <c r="AL296" s="1"/>
  <c r="V295"/>
  <c r="AB295" s="1"/>
  <c r="AH295" s="1"/>
  <c r="AL295" s="1"/>
  <c r="V294"/>
  <c r="AB294" s="1"/>
  <c r="AH294" s="1"/>
  <c r="AL294" s="1"/>
  <c r="V293"/>
  <c r="AB293" s="1"/>
  <c r="AH293" s="1"/>
  <c r="AL293" s="1"/>
  <c r="V292"/>
  <c r="AB292" s="1"/>
  <c r="AH292" s="1"/>
  <c r="AL292" s="1"/>
  <c r="V291"/>
  <c r="AB291" s="1"/>
  <c r="AH291" s="1"/>
  <c r="AL291" s="1"/>
  <c r="V290"/>
  <c r="AB290" s="1"/>
  <c r="AH290" s="1"/>
  <c r="AL290" s="1"/>
  <c r="V289"/>
  <c r="AB289" s="1"/>
  <c r="AH289" s="1"/>
  <c r="AL289" s="1"/>
  <c r="V288"/>
  <c r="AB288" s="1"/>
  <c r="AH288" s="1"/>
  <c r="AL288" s="1"/>
  <c r="V287"/>
  <c r="AB287" s="1"/>
  <c r="AH287" s="1"/>
  <c r="AL287" s="1"/>
  <c r="V286"/>
  <c r="AB286" s="1"/>
  <c r="AH286" s="1"/>
  <c r="AL286" s="1"/>
  <c r="V285"/>
  <c r="AB285" s="1"/>
  <c r="AH285" s="1"/>
  <c r="AL285" s="1"/>
  <c r="V284"/>
  <c r="AB284" s="1"/>
  <c r="AH284" s="1"/>
  <c r="AL284" s="1"/>
  <c r="V283"/>
  <c r="AB283" s="1"/>
  <c r="AH283" s="1"/>
  <c r="AL283" s="1"/>
  <c r="V282"/>
  <c r="AB282" s="1"/>
  <c r="AH282" s="1"/>
  <c r="AL282" s="1"/>
  <c r="V281"/>
  <c r="AB281" s="1"/>
  <c r="AH281" s="1"/>
  <c r="AL281" s="1"/>
  <c r="V280"/>
  <c r="AB280" s="1"/>
  <c r="AH280" s="1"/>
  <c r="AL280" s="1"/>
  <c r="V279"/>
  <c r="AB279" s="1"/>
  <c r="AH279" s="1"/>
  <c r="AL279" s="1"/>
  <c r="V278"/>
  <c r="AB278" s="1"/>
  <c r="AH278" s="1"/>
  <c r="AL278" s="1"/>
  <c r="V277"/>
  <c r="AB277" s="1"/>
  <c r="AH277" s="1"/>
  <c r="AL277" s="1"/>
  <c r="V276"/>
  <c r="AB276" s="1"/>
  <c r="AH276" s="1"/>
  <c r="AL276" s="1"/>
  <c r="V275"/>
  <c r="AB275" s="1"/>
  <c r="AH275" s="1"/>
  <c r="AL275" s="1"/>
  <c r="V274"/>
  <c r="AB274" s="1"/>
  <c r="AH274" s="1"/>
  <c r="AL274" s="1"/>
  <c r="V273"/>
  <c r="AB273" s="1"/>
  <c r="AH273" s="1"/>
  <c r="AL273" s="1"/>
  <c r="V272"/>
  <c r="AB272" s="1"/>
  <c r="AH272" s="1"/>
  <c r="AL272" s="1"/>
  <c r="V271"/>
  <c r="AB271" s="1"/>
  <c r="AH271" s="1"/>
  <c r="AL271" s="1"/>
  <c r="V270"/>
  <c r="AB270" s="1"/>
  <c r="AH270" s="1"/>
  <c r="AL270" s="1"/>
  <c r="V269"/>
  <c r="AB269" s="1"/>
  <c r="AH269" s="1"/>
  <c r="AL269" s="1"/>
  <c r="V268"/>
  <c r="AB268" s="1"/>
  <c r="AH268" s="1"/>
  <c r="AL268" s="1"/>
  <c r="V267"/>
  <c r="AB267" s="1"/>
  <c r="AH267" s="1"/>
  <c r="AL267" s="1"/>
  <c r="V266"/>
  <c r="AB266" s="1"/>
  <c r="AH266" s="1"/>
  <c r="AL266" s="1"/>
  <c r="V265"/>
  <c r="AB265" s="1"/>
  <c r="AH265" s="1"/>
  <c r="AL265" s="1"/>
  <c r="V264"/>
  <c r="AB264" s="1"/>
  <c r="AH264" s="1"/>
  <c r="AL264" s="1"/>
  <c r="V263"/>
  <c r="AB263" s="1"/>
  <c r="AH263" s="1"/>
  <c r="AL263" s="1"/>
  <c r="V262"/>
  <c r="AB262" s="1"/>
  <c r="AH262" s="1"/>
  <c r="AL262" s="1"/>
  <c r="V261"/>
  <c r="AB261" s="1"/>
  <c r="AH261" s="1"/>
  <c r="AL261" s="1"/>
  <c r="V260"/>
  <c r="AB260" s="1"/>
  <c r="AH260" s="1"/>
  <c r="AL260" s="1"/>
  <c r="V259"/>
  <c r="AB259" s="1"/>
  <c r="AH259" s="1"/>
  <c r="AL259" s="1"/>
  <c r="V258"/>
  <c r="AB258" s="1"/>
  <c r="AH258" s="1"/>
  <c r="AL258" s="1"/>
  <c r="V257"/>
  <c r="AB257" s="1"/>
  <c r="AH257" s="1"/>
  <c r="AL257" s="1"/>
  <c r="V256"/>
  <c r="AB256" s="1"/>
  <c r="AH256" s="1"/>
  <c r="AL256" s="1"/>
  <c r="V255"/>
  <c r="AB255" s="1"/>
  <c r="AH255" s="1"/>
  <c r="AL255" s="1"/>
  <c r="V254"/>
  <c r="AB254" s="1"/>
  <c r="AH254" s="1"/>
  <c r="AL254" s="1"/>
  <c r="V253"/>
  <c r="AB253" s="1"/>
  <c r="AH253" s="1"/>
  <c r="AL253" s="1"/>
  <c r="V252"/>
  <c r="AB252" s="1"/>
  <c r="AH252" s="1"/>
  <c r="AL252" s="1"/>
  <c r="V251"/>
  <c r="AB251" s="1"/>
  <c r="AH251" s="1"/>
  <c r="AL251" s="1"/>
  <c r="V250"/>
  <c r="AB250" s="1"/>
  <c r="AH250" s="1"/>
  <c r="AL250" s="1"/>
  <c r="V249"/>
  <c r="AB249" s="1"/>
  <c r="AH249" s="1"/>
  <c r="AL249" s="1"/>
  <c r="V248"/>
  <c r="AB248" s="1"/>
  <c r="AH248" s="1"/>
  <c r="AL248" s="1"/>
  <c r="V247"/>
  <c r="AB247" s="1"/>
  <c r="AH247" s="1"/>
  <c r="AL247" s="1"/>
  <c r="V246"/>
  <c r="AB246" s="1"/>
  <c r="AH246" s="1"/>
  <c r="AL246" s="1"/>
  <c r="V245"/>
  <c r="AB245" s="1"/>
  <c r="AH245" s="1"/>
  <c r="AL245" s="1"/>
  <c r="V244"/>
  <c r="AB244" s="1"/>
  <c r="AH244" s="1"/>
  <c r="AL244" s="1"/>
  <c r="V243"/>
  <c r="AB243" s="1"/>
  <c r="AH243" s="1"/>
  <c r="AL243" s="1"/>
  <c r="V242"/>
  <c r="AB242" s="1"/>
  <c r="AH242" s="1"/>
  <c r="AL242" s="1"/>
  <c r="V241"/>
  <c r="AB241" s="1"/>
  <c r="AH241" s="1"/>
  <c r="AL241" s="1"/>
  <c r="V240"/>
  <c r="AB240" s="1"/>
  <c r="AH240" s="1"/>
  <c r="AL240" s="1"/>
  <c r="V239"/>
  <c r="AB239" s="1"/>
  <c r="AH239" s="1"/>
  <c r="AL239" s="1"/>
  <c r="V238"/>
  <c r="AB238" s="1"/>
  <c r="AH238" s="1"/>
  <c r="AL238" s="1"/>
  <c r="V237"/>
  <c r="AB237" s="1"/>
  <c r="AH237" s="1"/>
  <c r="AL237" s="1"/>
  <c r="V236"/>
  <c r="AB236" s="1"/>
  <c r="AH236" s="1"/>
  <c r="AL236" s="1"/>
  <c r="V235"/>
  <c r="AB235" s="1"/>
  <c r="AH235" s="1"/>
  <c r="AL235" s="1"/>
  <c r="V234"/>
  <c r="AB234" s="1"/>
  <c r="AH234" s="1"/>
  <c r="AL234" s="1"/>
  <c r="V233"/>
  <c r="AB233" s="1"/>
  <c r="AH233" s="1"/>
  <c r="AL233" s="1"/>
  <c r="V232"/>
  <c r="AB232" s="1"/>
  <c r="AH232" s="1"/>
  <c r="AL232" s="1"/>
  <c r="V231"/>
  <c r="AB231" s="1"/>
  <c r="AH231" s="1"/>
  <c r="AL231" s="1"/>
  <c r="V230"/>
  <c r="AB230" s="1"/>
  <c r="AH230" s="1"/>
  <c r="AL230" s="1"/>
  <c r="V229"/>
  <c r="AB229" s="1"/>
  <c r="AH229" s="1"/>
  <c r="AL229" s="1"/>
  <c r="V228"/>
  <c r="AB228" s="1"/>
  <c r="AH228" s="1"/>
  <c r="AL228" s="1"/>
  <c r="V227"/>
  <c r="AB227" s="1"/>
  <c r="AH227" s="1"/>
  <c r="AL227" s="1"/>
  <c r="V226"/>
  <c r="AB226" s="1"/>
  <c r="AH226" s="1"/>
  <c r="AL226" s="1"/>
  <c r="V225"/>
  <c r="AB225" s="1"/>
  <c r="AH225" s="1"/>
  <c r="AL225" s="1"/>
  <c r="V223"/>
  <c r="AB223" s="1"/>
  <c r="AH223" s="1"/>
  <c r="AL223" s="1"/>
  <c r="V224"/>
  <c r="AB224" s="1"/>
  <c r="AH224" s="1"/>
  <c r="AL224" s="1"/>
  <c r="V222"/>
  <c r="AB222" s="1"/>
  <c r="AH222" s="1"/>
  <c r="AL222" s="1"/>
  <c r="V221"/>
  <c r="AB221" s="1"/>
  <c r="AH221" s="1"/>
  <c r="AL221" s="1"/>
  <c r="V220"/>
  <c r="AB220" s="1"/>
  <c r="AH220" s="1"/>
  <c r="AL220" s="1"/>
  <c r="V219"/>
  <c r="AB219" s="1"/>
  <c r="AH219" s="1"/>
  <c r="AL219" s="1"/>
  <c r="V218"/>
  <c r="AB218" s="1"/>
  <c r="AH218" s="1"/>
  <c r="AL218" s="1"/>
  <c r="V217"/>
  <c r="AB217" s="1"/>
  <c r="AH217" s="1"/>
  <c r="AL217" s="1"/>
  <c r="V216"/>
  <c r="AB216" s="1"/>
  <c r="AH216" s="1"/>
  <c r="AL216" s="1"/>
  <c r="V215"/>
  <c r="AB215" s="1"/>
  <c r="AH215" s="1"/>
  <c r="AL215" s="1"/>
  <c r="V214"/>
  <c r="AB214" s="1"/>
  <c r="AH214" s="1"/>
  <c r="AL214" s="1"/>
  <c r="V213"/>
  <c r="AB213" s="1"/>
  <c r="AH213" s="1"/>
  <c r="AL213" s="1"/>
  <c r="V212"/>
  <c r="AB212" s="1"/>
  <c r="AH212" s="1"/>
  <c r="AL212" s="1"/>
  <c r="V211"/>
  <c r="AB211" s="1"/>
  <c r="AH211" s="1"/>
  <c r="AL211" s="1"/>
  <c r="V210"/>
  <c r="AB210" s="1"/>
  <c r="AH210" s="1"/>
  <c r="AL210" s="1"/>
  <c r="V209"/>
  <c r="AB209" s="1"/>
  <c r="AH209" s="1"/>
  <c r="AL209" s="1"/>
  <c r="V208"/>
  <c r="AB208" s="1"/>
  <c r="AH208" s="1"/>
  <c r="AL208" s="1"/>
  <c r="V207"/>
  <c r="AB207" s="1"/>
  <c r="AH207" s="1"/>
  <c r="AL207" s="1"/>
  <c r="V206"/>
  <c r="AB206" s="1"/>
  <c r="AH206" s="1"/>
  <c r="AL206" s="1"/>
  <c r="V205"/>
  <c r="AB205" s="1"/>
  <c r="AH205" s="1"/>
  <c r="AL205" s="1"/>
  <c r="V204"/>
  <c r="AB204" s="1"/>
  <c r="AH204" s="1"/>
  <c r="AL204" s="1"/>
  <c r="V203"/>
  <c r="AB203" s="1"/>
  <c r="AH203" s="1"/>
  <c r="AL203" s="1"/>
  <c r="V202"/>
  <c r="AB202" s="1"/>
  <c r="AH202" s="1"/>
  <c r="AL202" s="1"/>
  <c r="V201"/>
  <c r="AB201" s="1"/>
  <c r="AH201" s="1"/>
  <c r="AL201" s="1"/>
  <c r="V200"/>
  <c r="AB200" s="1"/>
  <c r="AH200" s="1"/>
  <c r="AL200" s="1"/>
  <c r="V199"/>
  <c r="AB199" s="1"/>
  <c r="AH199" s="1"/>
  <c r="AL199" s="1"/>
  <c r="V198"/>
  <c r="AB198" s="1"/>
  <c r="AH198" s="1"/>
  <c r="AL198" s="1"/>
  <c r="V197"/>
  <c r="AB197" s="1"/>
  <c r="AH197" s="1"/>
  <c r="AL197" s="1"/>
  <c r="V196"/>
  <c r="AB196" s="1"/>
  <c r="AH196" s="1"/>
  <c r="AL196" s="1"/>
  <c r="V195"/>
  <c r="AB195" s="1"/>
  <c r="AH195" s="1"/>
  <c r="AL195" s="1"/>
  <c r="V194"/>
  <c r="AB194" s="1"/>
  <c r="AH194" s="1"/>
  <c r="AL194" s="1"/>
  <c r="V193"/>
  <c r="AB193" s="1"/>
  <c r="AH193" s="1"/>
  <c r="AL193" s="1"/>
  <c r="V192"/>
  <c r="AB192" s="1"/>
  <c r="AH192" s="1"/>
  <c r="AL192" s="1"/>
  <c r="V191"/>
  <c r="AB191" s="1"/>
  <c r="AH191" s="1"/>
  <c r="AL191" s="1"/>
  <c r="V190"/>
  <c r="AB190" s="1"/>
  <c r="AH190" s="1"/>
  <c r="AL190" s="1"/>
  <c r="V189"/>
  <c r="AB189" s="1"/>
  <c r="AH189" s="1"/>
  <c r="AL189" s="1"/>
  <c r="V188"/>
  <c r="AB188" s="1"/>
  <c r="AH188" s="1"/>
  <c r="AL188" s="1"/>
  <c r="V187"/>
  <c r="AB187" s="1"/>
  <c r="AH187" s="1"/>
  <c r="AL187" s="1"/>
  <c r="V186"/>
  <c r="AB186" s="1"/>
  <c r="AH186" s="1"/>
  <c r="AL186" s="1"/>
  <c r="V185"/>
  <c r="AB185" s="1"/>
  <c r="AH185" s="1"/>
  <c r="AL185" s="1"/>
  <c r="V184"/>
  <c r="AB184" s="1"/>
  <c r="AH184" s="1"/>
  <c r="AL184" s="1"/>
  <c r="V183"/>
  <c r="AB183" s="1"/>
  <c r="AH183" s="1"/>
  <c r="AL183" s="1"/>
  <c r="V182"/>
  <c r="AB182" s="1"/>
  <c r="AH182" s="1"/>
  <c r="AL182" s="1"/>
  <c r="V181"/>
  <c r="AB181" s="1"/>
  <c r="AH181" s="1"/>
  <c r="AL181" s="1"/>
  <c r="V180"/>
  <c r="AB180" s="1"/>
  <c r="AH180" s="1"/>
  <c r="AL180" s="1"/>
  <c r="V179"/>
  <c r="AB179" s="1"/>
  <c r="AH179" s="1"/>
  <c r="AL179" s="1"/>
  <c r="V178"/>
  <c r="AB178" s="1"/>
  <c r="AH178" s="1"/>
  <c r="AL178" s="1"/>
  <c r="V177"/>
  <c r="AB177" s="1"/>
  <c r="AH177" s="1"/>
  <c r="AL177" s="1"/>
  <c r="V176"/>
  <c r="AB176" s="1"/>
  <c r="AH176" s="1"/>
  <c r="AL176" s="1"/>
  <c r="V175"/>
  <c r="AB175" s="1"/>
  <c r="AH175" s="1"/>
  <c r="AL175" s="1"/>
  <c r="V174"/>
  <c r="AB174" s="1"/>
  <c r="AH174" s="1"/>
  <c r="AL174" s="1"/>
  <c r="V173"/>
  <c r="AB173" s="1"/>
  <c r="AH173" s="1"/>
  <c r="AL173" s="1"/>
  <c r="V172"/>
  <c r="AB172" s="1"/>
  <c r="AH172" s="1"/>
  <c r="AL172" s="1"/>
  <c r="V171"/>
  <c r="AB171" s="1"/>
  <c r="AH171" s="1"/>
  <c r="AL171" s="1"/>
  <c r="V170"/>
  <c r="AB170" s="1"/>
  <c r="AH170" s="1"/>
  <c r="AL170" s="1"/>
  <c r="V169"/>
  <c r="AB169" s="1"/>
  <c r="AH169" s="1"/>
  <c r="AL169" s="1"/>
  <c r="V168"/>
  <c r="AB168" s="1"/>
  <c r="AH168" s="1"/>
  <c r="AL168" s="1"/>
  <c r="V167"/>
  <c r="AB167" s="1"/>
  <c r="AH167" s="1"/>
  <c r="AL167" s="1"/>
  <c r="V166"/>
  <c r="AB166" s="1"/>
  <c r="AH166" s="1"/>
  <c r="AL166" s="1"/>
  <c r="V165"/>
  <c r="AB165" s="1"/>
  <c r="AH165" s="1"/>
  <c r="AL165" s="1"/>
  <c r="V164"/>
  <c r="AB164" s="1"/>
  <c r="AH164" s="1"/>
  <c r="AL164" s="1"/>
  <c r="V163"/>
  <c r="AB163" s="1"/>
  <c r="AH163" s="1"/>
  <c r="AL163" s="1"/>
  <c r="V162"/>
  <c r="AB162" s="1"/>
  <c r="AH162" s="1"/>
  <c r="AL162" s="1"/>
  <c r="V161"/>
  <c r="AB161" s="1"/>
  <c r="AH161" s="1"/>
  <c r="AL161" s="1"/>
  <c r="V160"/>
  <c r="AB160" s="1"/>
  <c r="AH160" s="1"/>
  <c r="AL160" s="1"/>
  <c r="V159"/>
  <c r="AB159" s="1"/>
  <c r="AH159" s="1"/>
  <c r="AL159" s="1"/>
  <c r="V158"/>
  <c r="AB158" s="1"/>
  <c r="AH158" s="1"/>
  <c r="AL158" s="1"/>
  <c r="V157"/>
  <c r="AB157" s="1"/>
  <c r="AH157" s="1"/>
  <c r="AL157" s="1"/>
  <c r="V156"/>
  <c r="AB156" s="1"/>
  <c r="AH156" s="1"/>
  <c r="AL156" s="1"/>
  <c r="V155"/>
  <c r="AB155" s="1"/>
  <c r="AH155" s="1"/>
  <c r="AL155" s="1"/>
  <c r="V154"/>
  <c r="AB154" s="1"/>
  <c r="AH154" s="1"/>
  <c r="AL154" s="1"/>
  <c r="V153"/>
  <c r="AB153" s="1"/>
  <c r="AH153" s="1"/>
  <c r="AL153" s="1"/>
  <c r="V152"/>
  <c r="AB152" s="1"/>
  <c r="AH152" s="1"/>
  <c r="AL152" s="1"/>
  <c r="V151"/>
  <c r="AB151" s="1"/>
  <c r="AH151" s="1"/>
  <c r="AL151" s="1"/>
  <c r="V150"/>
  <c r="AB150" s="1"/>
  <c r="AH150" s="1"/>
  <c r="AL150" s="1"/>
  <c r="V149"/>
  <c r="AB149" s="1"/>
  <c r="AH149" s="1"/>
  <c r="AL149" s="1"/>
  <c r="V148"/>
  <c r="AB148" s="1"/>
  <c r="AH148" s="1"/>
  <c r="AL148" s="1"/>
  <c r="V147"/>
  <c r="AB147" s="1"/>
  <c r="AH147" s="1"/>
  <c r="AL147" s="1"/>
  <c r="V146"/>
  <c r="AB146" s="1"/>
  <c r="AH146" s="1"/>
  <c r="AL146" s="1"/>
  <c r="V145"/>
  <c r="AB145" s="1"/>
  <c r="AH145" s="1"/>
  <c r="AL145" s="1"/>
  <c r="V144"/>
  <c r="AB144" s="1"/>
  <c r="AH144" s="1"/>
  <c r="AL144" s="1"/>
  <c r="V143"/>
  <c r="AB143" s="1"/>
  <c r="AH143" s="1"/>
  <c r="AL143" s="1"/>
  <c r="V142"/>
  <c r="AB142" s="1"/>
  <c r="AH142" s="1"/>
  <c r="AL142" s="1"/>
  <c r="V141"/>
  <c r="AB141" s="1"/>
  <c r="AH141" s="1"/>
  <c r="AL141" s="1"/>
  <c r="V140"/>
  <c r="AB140" s="1"/>
  <c r="AH140" s="1"/>
  <c r="AL140" s="1"/>
  <c r="V139"/>
  <c r="AB139" s="1"/>
  <c r="AH139" s="1"/>
  <c r="AL139" s="1"/>
  <c r="V138"/>
  <c r="AB138" s="1"/>
  <c r="AH138" s="1"/>
  <c r="AL138" s="1"/>
  <c r="V137"/>
  <c r="AB137" s="1"/>
  <c r="AH137" s="1"/>
  <c r="AL137" s="1"/>
  <c r="V136"/>
  <c r="AB136" s="1"/>
  <c r="AH136" s="1"/>
  <c r="AL136" s="1"/>
  <c r="V135"/>
  <c r="AB135" s="1"/>
  <c r="AH135" s="1"/>
  <c r="AL135" s="1"/>
  <c r="V134"/>
  <c r="AB134" s="1"/>
  <c r="AH134" s="1"/>
  <c r="AL134" s="1"/>
  <c r="V133"/>
  <c r="AB133" s="1"/>
  <c r="AH133" s="1"/>
  <c r="AL133" s="1"/>
  <c r="V132"/>
  <c r="AB132" s="1"/>
  <c r="AH132" s="1"/>
  <c r="AL132" s="1"/>
  <c r="V131"/>
  <c r="AB131" s="1"/>
  <c r="AH131" s="1"/>
  <c r="AL131" s="1"/>
  <c r="V130"/>
  <c r="AB130" s="1"/>
  <c r="AH130" s="1"/>
  <c r="AL130" s="1"/>
  <c r="V129"/>
  <c r="AB129" s="1"/>
  <c r="AH129" s="1"/>
  <c r="AL129" s="1"/>
  <c r="V128"/>
  <c r="AB128" s="1"/>
  <c r="AH128" s="1"/>
  <c r="AL128" s="1"/>
  <c r="V127"/>
  <c r="AB127" s="1"/>
  <c r="AH127" s="1"/>
  <c r="AL127" s="1"/>
  <c r="V126"/>
  <c r="AB126" s="1"/>
  <c r="AH126" s="1"/>
  <c r="AL126" s="1"/>
  <c r="V125"/>
  <c r="AB125" s="1"/>
  <c r="AH125" s="1"/>
  <c r="AL125" s="1"/>
  <c r="V124"/>
  <c r="AB124" s="1"/>
  <c r="AH124" s="1"/>
  <c r="AL124" s="1"/>
  <c r="V123"/>
  <c r="AB123" s="1"/>
  <c r="AH123" s="1"/>
  <c r="AL123" s="1"/>
  <c r="V122"/>
  <c r="AB122" s="1"/>
  <c r="AH122" s="1"/>
  <c r="AL122" s="1"/>
  <c r="V121"/>
  <c r="AB121" s="1"/>
  <c r="AH121" s="1"/>
  <c r="AL121" s="1"/>
  <c r="V120"/>
  <c r="AB120" s="1"/>
  <c r="AH120" s="1"/>
  <c r="AL120" s="1"/>
  <c r="V119"/>
  <c r="AB119" s="1"/>
  <c r="AH119" s="1"/>
  <c r="AL119" s="1"/>
  <c r="V118"/>
  <c r="AB118" s="1"/>
  <c r="AH118" s="1"/>
  <c r="AL118" s="1"/>
  <c r="V117"/>
  <c r="AB117" s="1"/>
  <c r="AH117" s="1"/>
  <c r="AL117" s="1"/>
  <c r="V116"/>
  <c r="AB116" s="1"/>
  <c r="AH116" s="1"/>
  <c r="AL116" s="1"/>
  <c r="V115"/>
  <c r="AB115" s="1"/>
  <c r="AH115" s="1"/>
  <c r="AL115" s="1"/>
  <c r="V114"/>
  <c r="AB114" s="1"/>
  <c r="AH114" s="1"/>
  <c r="AL114" s="1"/>
  <c r="V113"/>
  <c r="AB113" s="1"/>
  <c r="AH113" s="1"/>
  <c r="AL113" s="1"/>
  <c r="V112"/>
  <c r="AB112" s="1"/>
  <c r="AH112" s="1"/>
  <c r="AL112" s="1"/>
  <c r="V111"/>
  <c r="AB111" s="1"/>
  <c r="AH111" s="1"/>
  <c r="AL111" s="1"/>
  <c r="V110"/>
  <c r="AB110" s="1"/>
  <c r="AH110" s="1"/>
  <c r="AL110" s="1"/>
  <c r="V109"/>
  <c r="AB109" s="1"/>
  <c r="AH109" s="1"/>
  <c r="AL109" s="1"/>
  <c r="V108"/>
  <c r="AB108" s="1"/>
  <c r="AH108" s="1"/>
  <c r="AL108" s="1"/>
  <c r="V107"/>
  <c r="AB107" s="1"/>
  <c r="AH107" s="1"/>
  <c r="AL107" s="1"/>
  <c r="V106"/>
  <c r="AB106" s="1"/>
  <c r="AH106" s="1"/>
  <c r="AL106" s="1"/>
  <c r="V105"/>
  <c r="AB105" s="1"/>
  <c r="AH105" s="1"/>
  <c r="AL105" s="1"/>
  <c r="V104"/>
  <c r="AB104" s="1"/>
  <c r="AH104" s="1"/>
  <c r="AL104" s="1"/>
  <c r="V103"/>
  <c r="AB103" s="1"/>
  <c r="AH103" s="1"/>
  <c r="AL103" s="1"/>
  <c r="V102"/>
  <c r="AB102" s="1"/>
  <c r="AH102" s="1"/>
  <c r="AL102" s="1"/>
  <c r="V101"/>
  <c r="AB101" s="1"/>
  <c r="AH101" s="1"/>
  <c r="AL101" s="1"/>
  <c r="V100"/>
  <c r="AB100" s="1"/>
  <c r="AH100" s="1"/>
  <c r="AL100" s="1"/>
  <c r="V99"/>
  <c r="AB99" s="1"/>
  <c r="AH99" s="1"/>
  <c r="AL99" s="1"/>
  <c r="V98"/>
  <c r="AB98" s="1"/>
  <c r="AH98" s="1"/>
  <c r="AL98" s="1"/>
  <c r="V97"/>
  <c r="AB97" s="1"/>
  <c r="AH97" s="1"/>
  <c r="AL97" s="1"/>
  <c r="V96"/>
  <c r="AB96" s="1"/>
  <c r="AH96" s="1"/>
  <c r="AL96" s="1"/>
  <c r="V95"/>
  <c r="AB95" s="1"/>
  <c r="AH95" s="1"/>
  <c r="AL95" s="1"/>
  <c r="V94"/>
  <c r="AB94" s="1"/>
  <c r="AH94" s="1"/>
  <c r="AL94" s="1"/>
  <c r="V93"/>
  <c r="AB93" s="1"/>
  <c r="AH93" s="1"/>
  <c r="AL93" s="1"/>
  <c r="V92"/>
  <c r="AB92" s="1"/>
  <c r="AH92" s="1"/>
  <c r="AL92" s="1"/>
  <c r="V91"/>
  <c r="AB91" s="1"/>
  <c r="AH91" s="1"/>
  <c r="AL91" s="1"/>
  <c r="V90"/>
  <c r="AB90" s="1"/>
  <c r="AH90" s="1"/>
  <c r="AL90" s="1"/>
  <c r="V89"/>
  <c r="AB89" s="1"/>
  <c r="AH89" s="1"/>
  <c r="AL89" s="1"/>
  <c r="V88"/>
  <c r="AB88" s="1"/>
  <c r="AH88" s="1"/>
  <c r="AL88" s="1"/>
  <c r="V87"/>
  <c r="AB87" s="1"/>
  <c r="AH87" s="1"/>
  <c r="AL87" s="1"/>
  <c r="V86"/>
  <c r="AB86" s="1"/>
  <c r="AH86" s="1"/>
  <c r="AL86" s="1"/>
  <c r="V85"/>
  <c r="AB85" s="1"/>
  <c r="AH85" s="1"/>
  <c r="AL85" s="1"/>
  <c r="V84"/>
  <c r="AB84" s="1"/>
  <c r="AH84" s="1"/>
  <c r="AL84" s="1"/>
  <c r="V83"/>
  <c r="AB83" s="1"/>
  <c r="AH83" s="1"/>
  <c r="AL83" s="1"/>
  <c r="V82"/>
  <c r="AB82" s="1"/>
  <c r="AH82" s="1"/>
  <c r="AL82" s="1"/>
  <c r="V81"/>
  <c r="AB81" s="1"/>
  <c r="AH81" s="1"/>
  <c r="AL81" s="1"/>
  <c r="V80"/>
  <c r="AB80" s="1"/>
  <c r="AH80" s="1"/>
  <c r="AL80" s="1"/>
  <c r="V79"/>
  <c r="AB79" s="1"/>
  <c r="AH79" s="1"/>
  <c r="AL79" s="1"/>
  <c r="V78"/>
  <c r="AB78" s="1"/>
  <c r="AH78" s="1"/>
  <c r="AL78" s="1"/>
  <c r="V77"/>
  <c r="AB77" s="1"/>
  <c r="AH77" s="1"/>
  <c r="AL77" s="1"/>
  <c r="V76"/>
  <c r="AB76" s="1"/>
  <c r="AH76" s="1"/>
  <c r="AL76" s="1"/>
  <c r="V75"/>
  <c r="AB75" s="1"/>
  <c r="AH75" s="1"/>
  <c r="AL75" s="1"/>
  <c r="V74"/>
  <c r="AB74" s="1"/>
  <c r="AH74" s="1"/>
  <c r="AL74" s="1"/>
  <c r="V73"/>
  <c r="AB73" s="1"/>
  <c r="AH73" s="1"/>
  <c r="AL73" s="1"/>
  <c r="V72"/>
  <c r="AB72" s="1"/>
  <c r="AH72" s="1"/>
  <c r="AL72" s="1"/>
  <c r="V71"/>
  <c r="AB71" s="1"/>
  <c r="AH71" s="1"/>
  <c r="AL71" s="1"/>
  <c r="V70"/>
  <c r="AB70" s="1"/>
  <c r="AH70" s="1"/>
  <c r="AL70" s="1"/>
  <c r="V69"/>
  <c r="AB69" s="1"/>
  <c r="AH69" s="1"/>
  <c r="AL69" s="1"/>
  <c r="V68"/>
  <c r="AB68" s="1"/>
  <c r="AH68" s="1"/>
  <c r="AL68" s="1"/>
  <c r="V67"/>
  <c r="AB67" s="1"/>
  <c r="AH67" s="1"/>
  <c r="AL67" s="1"/>
  <c r="V66"/>
  <c r="AB66" s="1"/>
  <c r="AH66" s="1"/>
  <c r="AL66" s="1"/>
  <c r="V65"/>
  <c r="AB65" s="1"/>
  <c r="AH65" s="1"/>
  <c r="AL65" s="1"/>
  <c r="V64"/>
  <c r="AB64" s="1"/>
  <c r="AH64" s="1"/>
  <c r="AL64" s="1"/>
  <c r="V63"/>
  <c r="AB63" s="1"/>
  <c r="AH63" s="1"/>
  <c r="AL63" s="1"/>
  <c r="V62"/>
  <c r="AB62" s="1"/>
  <c r="AH62" s="1"/>
  <c r="AL62" s="1"/>
  <c r="V61"/>
  <c r="AB61" s="1"/>
  <c r="AH61" s="1"/>
  <c r="AL61" s="1"/>
  <c r="V60"/>
  <c r="AB60" s="1"/>
  <c r="AH60" s="1"/>
  <c r="AL60" s="1"/>
  <c r="V59"/>
  <c r="AB59" s="1"/>
  <c r="AH59" s="1"/>
  <c r="AL59" s="1"/>
  <c r="V58"/>
  <c r="AB58" s="1"/>
  <c r="AH58" s="1"/>
  <c r="AL58" s="1"/>
  <c r="V57"/>
  <c r="AB57" s="1"/>
  <c r="AH57" s="1"/>
  <c r="AL57" s="1"/>
  <c r="V56"/>
  <c r="AB56" s="1"/>
  <c r="AH56" s="1"/>
  <c r="AL56" s="1"/>
  <c r="V55"/>
  <c r="AB55" s="1"/>
  <c r="AH55" s="1"/>
  <c r="AL55" s="1"/>
  <c r="V54"/>
  <c r="AB54" s="1"/>
  <c r="AH54" s="1"/>
  <c r="AL54" s="1"/>
  <c r="V53"/>
  <c r="AB53" s="1"/>
  <c r="AH53" s="1"/>
  <c r="AL53" s="1"/>
  <c r="V52"/>
  <c r="AB52" s="1"/>
  <c r="AH52" s="1"/>
  <c r="AL52" s="1"/>
  <c r="V51"/>
  <c r="AB51" s="1"/>
  <c r="AH51" s="1"/>
  <c r="AL51" s="1"/>
  <c r="V50"/>
  <c r="AB50" s="1"/>
  <c r="AH50" s="1"/>
  <c r="AL50" s="1"/>
  <c r="V49"/>
  <c r="AB49" s="1"/>
  <c r="AH49" s="1"/>
  <c r="AL49" s="1"/>
  <c r="V48"/>
  <c r="AB48" s="1"/>
  <c r="AH48" s="1"/>
  <c r="AL48" s="1"/>
  <c r="V47"/>
  <c r="AB47" s="1"/>
  <c r="AH47" s="1"/>
  <c r="AL47" s="1"/>
  <c r="V46"/>
  <c r="AB46" s="1"/>
  <c r="AH46" s="1"/>
  <c r="AL46" s="1"/>
  <c r="V45"/>
  <c r="AB45" s="1"/>
  <c r="AH45" s="1"/>
  <c r="AL45" s="1"/>
  <c r="V44"/>
  <c r="AB44" s="1"/>
  <c r="AH44" s="1"/>
  <c r="AL44" s="1"/>
  <c r="V43"/>
  <c r="AB43" s="1"/>
  <c r="AH43" s="1"/>
  <c r="AL43" s="1"/>
  <c r="V42"/>
  <c r="AB42" s="1"/>
  <c r="AH42" s="1"/>
  <c r="AL42" s="1"/>
  <c r="V41"/>
  <c r="AB41" s="1"/>
  <c r="AH41" s="1"/>
  <c r="AL41" s="1"/>
  <c r="V40"/>
  <c r="AB40" s="1"/>
  <c r="AH40" s="1"/>
  <c r="AL40" s="1"/>
  <c r="V39"/>
  <c r="AB39" s="1"/>
  <c r="AH39" s="1"/>
  <c r="AL39" s="1"/>
  <c r="V38"/>
  <c r="AB38" s="1"/>
  <c r="AH38" s="1"/>
  <c r="AL38" s="1"/>
  <c r="V37"/>
  <c r="AB37" s="1"/>
  <c r="AH37" s="1"/>
  <c r="AL37" s="1"/>
  <c r="V36"/>
  <c r="AB36" s="1"/>
  <c r="AH36" s="1"/>
  <c r="AL36" s="1"/>
  <c r="V35"/>
  <c r="AB35" s="1"/>
  <c r="AH35" s="1"/>
  <c r="AL35" s="1"/>
  <c r="V34"/>
  <c r="AB34" s="1"/>
  <c r="AH34" s="1"/>
  <c r="AL34" s="1"/>
  <c r="V33"/>
  <c r="AB33" s="1"/>
  <c r="AH33" s="1"/>
  <c r="AL33" s="1"/>
  <c r="V32"/>
  <c r="AB32" s="1"/>
  <c r="AH32" s="1"/>
  <c r="AL32" s="1"/>
  <c r="V31"/>
  <c r="AB31" s="1"/>
  <c r="AH31" s="1"/>
  <c r="AL31" s="1"/>
  <c r="V30"/>
  <c r="AB30" s="1"/>
  <c r="AH30" s="1"/>
  <c r="AL30" s="1"/>
  <c r="V29"/>
  <c r="AB29" s="1"/>
  <c r="AH29" s="1"/>
  <c r="AL29" s="1"/>
  <c r="V28"/>
  <c r="AB28" s="1"/>
  <c r="AH28" s="1"/>
  <c r="AL28" s="1"/>
  <c r="V27"/>
  <c r="AB27" s="1"/>
  <c r="AH27" s="1"/>
  <c r="AL27" s="1"/>
  <c r="V26"/>
  <c r="AB26" s="1"/>
  <c r="AH26" s="1"/>
  <c r="AL26" s="1"/>
  <c r="V25"/>
  <c r="AB25" s="1"/>
  <c r="AH25" s="1"/>
  <c r="AL25" s="1"/>
  <c r="V24"/>
  <c r="AB24" s="1"/>
  <c r="AH24" s="1"/>
  <c r="AL24" s="1"/>
  <c r="V23"/>
  <c r="AB23" s="1"/>
  <c r="AH23" s="1"/>
  <c r="AL23" s="1"/>
  <c r="V22"/>
  <c r="AB22" s="1"/>
  <c r="AH22" s="1"/>
  <c r="AL22" s="1"/>
  <c r="V21"/>
  <c r="AB21" s="1"/>
  <c r="AH21" s="1"/>
  <c r="AL21" s="1"/>
  <c r="V20"/>
  <c r="AB20" s="1"/>
  <c r="AH20" s="1"/>
  <c r="AL20" s="1"/>
  <c r="V19"/>
  <c r="AB19" s="1"/>
  <c r="AH19" s="1"/>
  <c r="AL19" s="1"/>
  <c r="V18"/>
  <c r="AB18" s="1"/>
  <c r="AH18" s="1"/>
  <c r="AL18" s="1"/>
  <c r="V17"/>
  <c r="AB17" s="1"/>
  <c r="AH17" s="1"/>
  <c r="AL17" s="1"/>
  <c r="V16"/>
  <c r="AB16" s="1"/>
  <c r="AH16" s="1"/>
  <c r="AL16" s="1"/>
  <c r="V15"/>
  <c r="AB15" s="1"/>
  <c r="AH15" s="1"/>
  <c r="AL15" s="1"/>
  <c r="V14"/>
  <c r="AB14" s="1"/>
  <c r="AH14" s="1"/>
  <c r="AL14" s="1"/>
  <c r="V13"/>
  <c r="AB13" s="1"/>
  <c r="AH13" s="1"/>
  <c r="AL13" s="1"/>
  <c r="V12"/>
  <c r="AB12" s="1"/>
  <c r="AH12" s="1"/>
  <c r="AL12" s="1"/>
  <c r="P10" l="1"/>
  <c r="V11"/>
  <c r="AB11" s="1"/>
  <c r="AH11" s="1"/>
  <c r="AL11" s="1"/>
  <c r="I10" l="1"/>
  <c r="J10" l="1"/>
  <c r="AD10"/>
  <c r="L10"/>
  <c r="K10"/>
  <c r="X10"/>
  <c r="AC10"/>
  <c r="W10"/>
  <c r="Q10"/>
  <c r="R10"/>
  <c r="G8" i="22" l="1"/>
  <c r="F8"/>
  <c r="D8" l="1"/>
  <c r="E8"/>
  <c r="AL10" i="21"/>
  <c r="AB10"/>
  <c r="AH10"/>
  <c r="V10"/>
  <c r="B8" i="22"/>
  <c r="D241" i="21" l="1"/>
  <c r="D49" l="1"/>
  <c r="D113"/>
  <c r="D177"/>
  <c r="D209"/>
  <c r="D261"/>
  <c r="D325"/>
  <c r="D373"/>
  <c r="D64"/>
  <c r="D144"/>
  <c r="D192"/>
  <c r="D256"/>
  <c r="D320"/>
  <c r="D336"/>
  <c r="D15"/>
  <c r="D47"/>
  <c r="D79"/>
  <c r="D191"/>
  <c r="D21"/>
  <c r="D37"/>
  <c r="D53"/>
  <c r="D69"/>
  <c r="D85"/>
  <c r="D101"/>
  <c r="D117"/>
  <c r="D133"/>
  <c r="D149"/>
  <c r="D165"/>
  <c r="D181"/>
  <c r="D197"/>
  <c r="D213"/>
  <c r="D229"/>
  <c r="D249"/>
  <c r="D265"/>
  <c r="D281"/>
  <c r="D297"/>
  <c r="D313"/>
  <c r="D329"/>
  <c r="D345"/>
  <c r="D361"/>
  <c r="D377"/>
  <c r="D393"/>
  <c r="D20"/>
  <c r="D36"/>
  <c r="D52"/>
  <c r="D68"/>
  <c r="D84"/>
  <c r="D100"/>
  <c r="D116"/>
  <c r="D132"/>
  <c r="D148"/>
  <c r="D164"/>
  <c r="D180"/>
  <c r="D196"/>
  <c r="D212"/>
  <c r="D228"/>
  <c r="D244"/>
  <c r="D260"/>
  <c r="D276"/>
  <c r="D292"/>
  <c r="D308"/>
  <c r="D324"/>
  <c r="D340"/>
  <c r="D356"/>
  <c r="D372"/>
  <c r="D388"/>
  <c r="D19"/>
  <c r="D35"/>
  <c r="D51"/>
  <c r="D67"/>
  <c r="D83"/>
  <c r="D99"/>
  <c r="D115"/>
  <c r="D131"/>
  <c r="D147"/>
  <c r="D163"/>
  <c r="D179"/>
  <c r="D195"/>
  <c r="D211"/>
  <c r="D227"/>
  <c r="D243"/>
  <c r="D259"/>
  <c r="D275"/>
  <c r="D291"/>
  <c r="D307"/>
  <c r="D323"/>
  <c r="D339"/>
  <c r="D355"/>
  <c r="D371"/>
  <c r="D387"/>
  <c r="D14"/>
  <c r="D30"/>
  <c r="D46"/>
  <c r="D62"/>
  <c r="D78"/>
  <c r="D94"/>
  <c r="D110"/>
  <c r="D126"/>
  <c r="D142"/>
  <c r="D158"/>
  <c r="D174"/>
  <c r="D190"/>
  <c r="D206"/>
  <c r="D222"/>
  <c r="D238"/>
  <c r="D254"/>
  <c r="D270"/>
  <c r="D286"/>
  <c r="D302"/>
  <c r="D318"/>
  <c r="D334"/>
  <c r="D350"/>
  <c r="D366"/>
  <c r="D382"/>
  <c r="D398"/>
  <c r="D17"/>
  <c r="D161"/>
  <c r="D309"/>
  <c r="D32"/>
  <c r="D128"/>
  <c r="D208"/>
  <c r="D272"/>
  <c r="D352"/>
  <c r="D31"/>
  <c r="D63"/>
  <c r="D95"/>
  <c r="D111"/>
  <c r="D127"/>
  <c r="D143"/>
  <c r="D159"/>
  <c r="D175"/>
  <c r="D207"/>
  <c r="D255"/>
  <c r="D271"/>
  <c r="D287"/>
  <c r="D303"/>
  <c r="D319"/>
  <c r="D335"/>
  <c r="D351"/>
  <c r="D367"/>
  <c r="D383"/>
  <c r="D399"/>
  <c r="D26"/>
  <c r="D42"/>
  <c r="D58"/>
  <c r="D74"/>
  <c r="D90"/>
  <c r="D106"/>
  <c r="D122"/>
  <c r="D138"/>
  <c r="D154"/>
  <c r="D170"/>
  <c r="D186"/>
  <c r="D202"/>
  <c r="D218"/>
  <c r="D234"/>
  <c r="D250"/>
  <c r="D266"/>
  <c r="D282"/>
  <c r="D298"/>
  <c r="D314"/>
  <c r="D330"/>
  <c r="D346"/>
  <c r="D362"/>
  <c r="D378"/>
  <c r="D394"/>
  <c r="D33"/>
  <c r="D81"/>
  <c r="D129"/>
  <c r="D193"/>
  <c r="D245"/>
  <c r="D277"/>
  <c r="D341"/>
  <c r="D389"/>
  <c r="D48"/>
  <c r="D96"/>
  <c r="D160"/>
  <c r="D223"/>
  <c r="D304"/>
  <c r="D384"/>
  <c r="D224"/>
  <c r="D29"/>
  <c r="D45"/>
  <c r="D61"/>
  <c r="D77"/>
  <c r="D93"/>
  <c r="D109"/>
  <c r="D125"/>
  <c r="D141"/>
  <c r="D157"/>
  <c r="D173"/>
  <c r="D189"/>
  <c r="D205"/>
  <c r="D221"/>
  <c r="D237"/>
  <c r="D257"/>
  <c r="D273"/>
  <c r="D289"/>
  <c r="D305"/>
  <c r="D321"/>
  <c r="D337"/>
  <c r="D353"/>
  <c r="D369"/>
  <c r="D385"/>
  <c r="D400"/>
  <c r="D28"/>
  <c r="D44"/>
  <c r="D60"/>
  <c r="D76"/>
  <c r="D92"/>
  <c r="D108"/>
  <c r="D124"/>
  <c r="D140"/>
  <c r="D156"/>
  <c r="D172"/>
  <c r="D188"/>
  <c r="D204"/>
  <c r="D220"/>
  <c r="D236"/>
  <c r="D252"/>
  <c r="D268"/>
  <c r="D284"/>
  <c r="D300"/>
  <c r="D316"/>
  <c r="D332"/>
  <c r="D348"/>
  <c r="D364"/>
  <c r="D380"/>
  <c r="D396"/>
  <c r="D27"/>
  <c r="D43"/>
  <c r="D59"/>
  <c r="D75"/>
  <c r="D91"/>
  <c r="D107"/>
  <c r="D123"/>
  <c r="D139"/>
  <c r="D155"/>
  <c r="D171"/>
  <c r="D187"/>
  <c r="D203"/>
  <c r="D219"/>
  <c r="D235"/>
  <c r="D251"/>
  <c r="D267"/>
  <c r="D283"/>
  <c r="D299"/>
  <c r="D315"/>
  <c r="D331"/>
  <c r="D347"/>
  <c r="D363"/>
  <c r="D379"/>
  <c r="D395"/>
  <c r="D22"/>
  <c r="D38"/>
  <c r="D54"/>
  <c r="D70"/>
  <c r="D86"/>
  <c r="D102"/>
  <c r="D118"/>
  <c r="D134"/>
  <c r="D150"/>
  <c r="D166"/>
  <c r="D182"/>
  <c r="D198"/>
  <c r="D214"/>
  <c r="D230"/>
  <c r="D246"/>
  <c r="D262"/>
  <c r="D278"/>
  <c r="D294"/>
  <c r="D310"/>
  <c r="D326"/>
  <c r="D342"/>
  <c r="D358"/>
  <c r="D374"/>
  <c r="D390"/>
  <c r="D12"/>
  <c r="D65"/>
  <c r="D97"/>
  <c r="D145"/>
  <c r="D225"/>
  <c r="D293"/>
  <c r="D357"/>
  <c r="D16"/>
  <c r="D80"/>
  <c r="D112"/>
  <c r="D176"/>
  <c r="D240"/>
  <c r="D288"/>
  <c r="D368"/>
  <c r="D239"/>
  <c r="D25"/>
  <c r="D41"/>
  <c r="D57"/>
  <c r="D73"/>
  <c r="D89"/>
  <c r="D105"/>
  <c r="D121"/>
  <c r="D137"/>
  <c r="D153"/>
  <c r="D169"/>
  <c r="D185"/>
  <c r="D201"/>
  <c r="D217"/>
  <c r="D233"/>
  <c r="D253"/>
  <c r="D269"/>
  <c r="D285"/>
  <c r="D301"/>
  <c r="D317"/>
  <c r="D333"/>
  <c r="D349"/>
  <c r="D365"/>
  <c r="D381"/>
  <c r="D397"/>
  <c r="D24"/>
  <c r="D40"/>
  <c r="D56"/>
  <c r="D72"/>
  <c r="D88"/>
  <c r="D104"/>
  <c r="D120"/>
  <c r="D136"/>
  <c r="D152"/>
  <c r="D168"/>
  <c r="D184"/>
  <c r="D200"/>
  <c r="D216"/>
  <c r="D232"/>
  <c r="D248"/>
  <c r="D264"/>
  <c r="D280"/>
  <c r="D296"/>
  <c r="D312"/>
  <c r="D328"/>
  <c r="D344"/>
  <c r="D360"/>
  <c r="D376"/>
  <c r="D392"/>
  <c r="D23"/>
  <c r="D39"/>
  <c r="D55"/>
  <c r="D71"/>
  <c r="D87"/>
  <c r="D103"/>
  <c r="D119"/>
  <c r="D135"/>
  <c r="D151"/>
  <c r="D167"/>
  <c r="D183"/>
  <c r="D199"/>
  <c r="D215"/>
  <c r="D231"/>
  <c r="D247"/>
  <c r="D263"/>
  <c r="D279"/>
  <c r="D295"/>
  <c r="D311"/>
  <c r="D327"/>
  <c r="D343"/>
  <c r="D359"/>
  <c r="D375"/>
  <c r="D391"/>
  <c r="D18"/>
  <c r="D34"/>
  <c r="D50"/>
  <c r="D66"/>
  <c r="D82"/>
  <c r="D98"/>
  <c r="D114"/>
  <c r="D130"/>
  <c r="D146"/>
  <c r="D162"/>
  <c r="D178"/>
  <c r="D194"/>
  <c r="D210"/>
  <c r="D226"/>
  <c r="D242"/>
  <c r="D258"/>
  <c r="D274"/>
  <c r="D290"/>
  <c r="D306"/>
  <c r="D322"/>
  <c r="D338"/>
  <c r="D354"/>
  <c r="D370"/>
  <c r="D386"/>
  <c r="D11"/>
  <c r="D10" l="1"/>
  <c r="C8" i="22" l="1"/>
  <c r="Q228" i="1" l="1"/>
  <c r="AG228" i="21" s="1"/>
  <c r="AF228" s="1"/>
  <c r="O228"/>
  <c r="N228" s="1"/>
  <c r="R228" i="1"/>
  <c r="AK228" i="21" s="1"/>
  <c r="AJ228" s="1"/>
  <c r="O228" i="1"/>
  <c r="U228" i="21" s="1"/>
  <c r="T228" s="1"/>
  <c r="P228" i="1"/>
  <c r="AA228" i="21" s="1"/>
  <c r="Z228" s="1"/>
  <c r="P321" i="1"/>
  <c r="AA321" i="21" s="1"/>
  <c r="Z321" s="1"/>
  <c r="O321" i="1"/>
  <c r="U321" i="21" s="1"/>
  <c r="T321" s="1"/>
  <c r="Q321" i="1"/>
  <c r="AG321" i="21" s="1"/>
  <c r="AF321" s="1"/>
  <c r="R321" i="1"/>
  <c r="AK321" i="21" s="1"/>
  <c r="AJ321" s="1"/>
  <c r="O321"/>
  <c r="N321" s="1"/>
  <c r="P23" i="1"/>
  <c r="AA23" i="21" s="1"/>
  <c r="Z23" s="1"/>
  <c r="O23" i="1"/>
  <c r="U23" i="21" s="1"/>
  <c r="T23" s="1"/>
  <c r="Q23" i="1"/>
  <c r="AG23" i="21" s="1"/>
  <c r="AF23" s="1"/>
  <c r="R23" i="1"/>
  <c r="AK23" i="21" s="1"/>
  <c r="AJ23" s="1"/>
  <c r="O23"/>
  <c r="N23" s="1"/>
  <c r="P236" i="1"/>
  <c r="AA236" i="21" s="1"/>
  <c r="Z236" s="1"/>
  <c r="R236" i="1"/>
  <c r="AK236" i="21" s="1"/>
  <c r="AJ236" s="1"/>
  <c r="O236" i="1"/>
  <c r="U236" i="21" s="1"/>
  <c r="T236" s="1"/>
  <c r="Q236" i="1"/>
  <c r="AG236" i="21" s="1"/>
  <c r="AF236" s="1"/>
  <c r="O236"/>
  <c r="N236" s="1"/>
  <c r="O155"/>
  <c r="N155" s="1"/>
  <c r="P155" i="1"/>
  <c r="AA155" i="21" s="1"/>
  <c r="Z155" s="1"/>
  <c r="Q155" i="1"/>
  <c r="AG155" i="21" s="1"/>
  <c r="AF155" s="1"/>
  <c r="O155" i="1"/>
  <c r="U155" i="21" s="1"/>
  <c r="T155" s="1"/>
  <c r="R155" i="1"/>
  <c r="AK155" i="21" s="1"/>
  <c r="AJ155" s="1"/>
  <c r="O79"/>
  <c r="N79" s="1"/>
  <c r="P79" i="1"/>
  <c r="AA79" i="21" s="1"/>
  <c r="Z79" s="1"/>
  <c r="Q79" i="1"/>
  <c r="AG79" i="21" s="1"/>
  <c r="AF79" s="1"/>
  <c r="O79" i="1"/>
  <c r="U79" i="21" s="1"/>
  <c r="T79" s="1"/>
  <c r="R79" i="1"/>
  <c r="AK79" i="21" s="1"/>
  <c r="AJ79" s="1"/>
  <c r="Q246" i="1"/>
  <c r="AG246" i="21" s="1"/>
  <c r="AF246" s="1"/>
  <c r="P246" i="1"/>
  <c r="AA246" i="21" s="1"/>
  <c r="Z246" s="1"/>
  <c r="O246"/>
  <c r="N246" s="1"/>
  <c r="O246" i="1"/>
  <c r="U246" i="21" s="1"/>
  <c r="T246" s="1"/>
  <c r="R246" i="1"/>
  <c r="AK246" i="21" s="1"/>
  <c r="AJ246" s="1"/>
  <c r="P86" i="1"/>
  <c r="AA86" i="21" s="1"/>
  <c r="Z86" s="1"/>
  <c r="O86"/>
  <c r="N86" s="1"/>
  <c r="Q86" i="1"/>
  <c r="AG86" i="21" s="1"/>
  <c r="AF86" s="1"/>
  <c r="O86" i="1"/>
  <c r="U86" i="21" s="1"/>
  <c r="T86" s="1"/>
  <c r="R86" i="1"/>
  <c r="AK86" i="21" s="1"/>
  <c r="AJ86" s="1"/>
  <c r="O248"/>
  <c r="N248" s="1"/>
  <c r="R248" i="1"/>
  <c r="AK248" i="21" s="1"/>
  <c r="AJ248" s="1"/>
  <c r="Q248" i="1"/>
  <c r="AG248" i="21" s="1"/>
  <c r="AF248" s="1"/>
  <c r="P248" i="1"/>
  <c r="AA248" i="21" s="1"/>
  <c r="Z248" s="1"/>
  <c r="O248" i="1"/>
  <c r="U248" i="21" s="1"/>
  <c r="T248" s="1"/>
  <c r="P139" i="1"/>
  <c r="AA139" i="21" s="1"/>
  <c r="Z139" s="1"/>
  <c r="O139"/>
  <c r="N139" s="1"/>
  <c r="R139" i="1"/>
  <c r="AK139" i="21" s="1"/>
  <c r="AJ139" s="1"/>
  <c r="Q139" i="1"/>
  <c r="AG139" i="21" s="1"/>
  <c r="AF139" s="1"/>
  <c r="O139" i="1"/>
  <c r="U139" i="21" s="1"/>
  <c r="T139" s="1"/>
  <c r="O124"/>
  <c r="N124" s="1"/>
  <c r="Q124" i="1"/>
  <c r="AG124" i="21" s="1"/>
  <c r="AF124" s="1"/>
  <c r="O124" i="1"/>
  <c r="U124" i="21" s="1"/>
  <c r="T124" s="1"/>
  <c r="R124" i="1"/>
  <c r="AK124" i="21" s="1"/>
  <c r="AJ124" s="1"/>
  <c r="P124" i="1"/>
  <c r="AA124" i="21" s="1"/>
  <c r="Z124" s="1"/>
  <c r="R380" i="1"/>
  <c r="AK380" i="21" s="1"/>
  <c r="AJ380" s="1"/>
  <c r="Q380" i="1"/>
  <c r="AG380" i="21" s="1"/>
  <c r="AF380" s="1"/>
  <c r="O380" i="1"/>
  <c r="U380" i="21" s="1"/>
  <c r="T380" s="1"/>
  <c r="O380"/>
  <c r="N380" s="1"/>
  <c r="P380" i="1"/>
  <c r="AA380" i="21" s="1"/>
  <c r="Z380" s="1"/>
  <c r="O11"/>
  <c r="AA11"/>
  <c r="AG11"/>
  <c r="AF11" s="1"/>
  <c r="AK11"/>
  <c r="AJ11" s="1"/>
  <c r="U11"/>
  <c r="P225" i="1"/>
  <c r="AA225" i="21" s="1"/>
  <c r="Z225" s="1"/>
  <c r="Q225" i="1"/>
  <c r="AG225" i="21" s="1"/>
  <c r="AF225" s="1"/>
  <c r="O225"/>
  <c r="N225" s="1"/>
  <c r="O225" i="1"/>
  <c r="U225" i="21" s="1"/>
  <c r="T225" s="1"/>
  <c r="R225" i="1"/>
  <c r="AK225" i="21" s="1"/>
  <c r="AJ225" s="1"/>
  <c r="R211" i="1"/>
  <c r="AK211" i="21" s="1"/>
  <c r="AJ211" s="1"/>
  <c r="O211" i="1"/>
  <c r="U211" i="21" s="1"/>
  <c r="T211" s="1"/>
  <c r="P211" i="1"/>
  <c r="AA211" i="21" s="1"/>
  <c r="Z211" s="1"/>
  <c r="Q211" i="1"/>
  <c r="AG211" i="21" s="1"/>
  <c r="AF211" s="1"/>
  <c r="O211"/>
  <c r="N211" s="1"/>
  <c r="Q322" i="1"/>
  <c r="AG322" i="21" s="1"/>
  <c r="AF322" s="1"/>
  <c r="P322" i="1"/>
  <c r="AA322" i="21" s="1"/>
  <c r="Z322" s="1"/>
  <c r="O322" i="1"/>
  <c r="U322" i="21" s="1"/>
  <c r="T322" s="1"/>
  <c r="R322" i="1"/>
  <c r="AK322" i="21" s="1"/>
  <c r="AJ322" s="1"/>
  <c r="O322"/>
  <c r="N322" s="1"/>
  <c r="O47"/>
  <c r="N47" s="1"/>
  <c r="Q47" i="1"/>
  <c r="AG47" i="21" s="1"/>
  <c r="AF47" s="1"/>
  <c r="O47" i="1"/>
  <c r="U47" i="21" s="1"/>
  <c r="T47" s="1"/>
  <c r="R47" i="1"/>
  <c r="AK47" i="21" s="1"/>
  <c r="AJ47" s="1"/>
  <c r="P47" i="1"/>
  <c r="AA47" i="21" s="1"/>
  <c r="Z47" s="1"/>
  <c r="P237" i="1"/>
  <c r="AA237" i="21" s="1"/>
  <c r="Z237" s="1"/>
  <c r="Q237" i="1"/>
  <c r="AG237" i="21" s="1"/>
  <c r="AF237" s="1"/>
  <c r="O237"/>
  <c r="N237" s="1"/>
  <c r="O237" i="1"/>
  <c r="U237" i="21" s="1"/>
  <c r="T237" s="1"/>
  <c r="R237" i="1"/>
  <c r="AK237" i="21" s="1"/>
  <c r="AJ237" s="1"/>
  <c r="R104" i="1"/>
  <c r="AK104" i="21" s="1"/>
  <c r="AJ104" s="1"/>
  <c r="P104" i="1"/>
  <c r="AA104" i="21" s="1"/>
  <c r="Z104" s="1"/>
  <c r="O104" i="1"/>
  <c r="U104" i="21" s="1"/>
  <c r="T104" s="1"/>
  <c r="Q104" i="1"/>
  <c r="AG104" i="21" s="1"/>
  <c r="AF104" s="1"/>
  <c r="O104"/>
  <c r="N104" s="1"/>
  <c r="O378"/>
  <c r="N378" s="1"/>
  <c r="P378" i="1"/>
  <c r="AA378" i="21" s="1"/>
  <c r="Z378" s="1"/>
  <c r="O378" i="1"/>
  <c r="U378" i="21" s="1"/>
  <c r="T378" s="1"/>
  <c r="Q378" i="1"/>
  <c r="AG378" i="21" s="1"/>
  <c r="AF378" s="1"/>
  <c r="R378" i="1"/>
  <c r="AK378" i="21" s="1"/>
  <c r="AJ378" s="1"/>
  <c r="O127"/>
  <c r="N127" s="1"/>
  <c r="P127" i="1"/>
  <c r="AA127" i="21" s="1"/>
  <c r="Z127" s="1"/>
  <c r="Q127" i="1"/>
  <c r="AG127" i="21" s="1"/>
  <c r="AF127" s="1"/>
  <c r="O127" i="1"/>
  <c r="U127" i="21" s="1"/>
  <c r="T127" s="1"/>
  <c r="R127" i="1"/>
  <c r="AK127" i="21" s="1"/>
  <c r="AJ127" s="1"/>
  <c r="O241"/>
  <c r="N241" s="1"/>
  <c r="O241" i="1"/>
  <c r="U241" i="21" s="1"/>
  <c r="T241" s="1"/>
  <c r="Q241" i="1"/>
  <c r="AG241" i="21" s="1"/>
  <c r="AF241" s="1"/>
  <c r="P241" i="1"/>
  <c r="AA241" i="21" s="1"/>
  <c r="Z241" s="1"/>
  <c r="R241" i="1"/>
  <c r="AK241" i="21" s="1"/>
  <c r="AJ241" s="1"/>
  <c r="P270" i="1"/>
  <c r="AA270" i="21" s="1"/>
  <c r="Z270" s="1"/>
  <c r="O270"/>
  <c r="N270" s="1"/>
  <c r="R270" i="1"/>
  <c r="AK270" i="21" s="1"/>
  <c r="AJ270" s="1"/>
  <c r="Q270" i="1"/>
  <c r="AG270" i="21" s="1"/>
  <c r="AF270" s="1"/>
  <c r="O270" i="1"/>
  <c r="U270" i="21" s="1"/>
  <c r="T270" s="1"/>
  <c r="O218"/>
  <c r="N218" s="1"/>
  <c r="R218" i="1"/>
  <c r="AK218" i="21" s="1"/>
  <c r="AJ218" s="1"/>
  <c r="P218" i="1"/>
  <c r="AA218" i="21" s="1"/>
  <c r="Z218" s="1"/>
  <c r="O218" i="1"/>
  <c r="U218" i="21" s="1"/>
  <c r="T218" s="1"/>
  <c r="Q218" i="1"/>
  <c r="AG218" i="21" s="1"/>
  <c r="AF218" s="1"/>
  <c r="P186" i="1"/>
  <c r="AA186" i="21" s="1"/>
  <c r="Z186" s="1"/>
  <c r="Q186" i="1"/>
  <c r="AG186" i="21" s="1"/>
  <c r="AF186" s="1"/>
  <c r="O186"/>
  <c r="N186" s="1"/>
  <c r="R186" i="1"/>
  <c r="AK186" i="21" s="1"/>
  <c r="AJ186" s="1"/>
  <c r="O186" i="1"/>
  <c r="U186" i="21" s="1"/>
  <c r="T186" s="1"/>
  <c r="P220" i="1"/>
  <c r="AA220" i="21" s="1"/>
  <c r="Z220" s="1"/>
  <c r="Q220" i="1"/>
  <c r="AG220" i="21" s="1"/>
  <c r="AF220" s="1"/>
  <c r="O220" i="1"/>
  <c r="U220" i="21" s="1"/>
  <c r="T220" s="1"/>
  <c r="R220" i="1"/>
  <c r="AK220" i="21" s="1"/>
  <c r="AJ220" s="1"/>
  <c r="O220"/>
  <c r="N220" s="1"/>
  <c r="O351" i="1"/>
  <c r="U351" i="21" s="1"/>
  <c r="T351" s="1"/>
  <c r="P351" i="1"/>
  <c r="AA351" i="21" s="1"/>
  <c r="Z351" s="1"/>
  <c r="O351"/>
  <c r="N351" s="1"/>
  <c r="Q351" i="1"/>
  <c r="AG351" i="21" s="1"/>
  <c r="AF351" s="1"/>
  <c r="R351" i="1"/>
  <c r="AK351" i="21" s="1"/>
  <c r="AJ351" s="1"/>
  <c r="R95" i="1"/>
  <c r="AK95" i="21" s="1"/>
  <c r="AJ95" s="1"/>
  <c r="Q95" i="1"/>
  <c r="AG95" i="21" s="1"/>
  <c r="AF95" s="1"/>
  <c r="P95" i="1"/>
  <c r="AA95" i="21" s="1"/>
  <c r="Z95" s="1"/>
  <c r="O95" i="1"/>
  <c r="U95" i="21" s="1"/>
  <c r="T95" s="1"/>
  <c r="O95"/>
  <c r="N95" s="1"/>
  <c r="O373"/>
  <c r="N373" s="1"/>
  <c r="O373" i="1"/>
  <c r="U373" i="21" s="1"/>
  <c r="T373" s="1"/>
  <c r="R373" i="1"/>
  <c r="AK373" i="21" s="1"/>
  <c r="AJ373" s="1"/>
  <c r="P373" i="1"/>
  <c r="AA373" i="21" s="1"/>
  <c r="Z373" s="1"/>
  <c r="Q373" i="1"/>
  <c r="AG373" i="21" s="1"/>
  <c r="AF373" s="1"/>
  <c r="O214"/>
  <c r="N214" s="1"/>
  <c r="O214" i="1"/>
  <c r="U214" i="21" s="1"/>
  <c r="T214" s="1"/>
  <c r="R214" i="1"/>
  <c r="AK214" i="21" s="1"/>
  <c r="AJ214" s="1"/>
  <c r="P214" i="1"/>
  <c r="AA214" i="21" s="1"/>
  <c r="Z214" s="1"/>
  <c r="Q214" i="1"/>
  <c r="AG214" i="21" s="1"/>
  <c r="AF214" s="1"/>
  <c r="R100" i="1"/>
  <c r="AK100" i="21" s="1"/>
  <c r="AJ100" s="1"/>
  <c r="O100"/>
  <c r="N100" s="1"/>
  <c r="P100" i="1"/>
  <c r="AA100" i="21" s="1"/>
  <c r="Z100" s="1"/>
  <c r="Q100" i="1"/>
  <c r="AG100" i="21" s="1"/>
  <c r="AF100" s="1"/>
  <c r="O100" i="1"/>
  <c r="U100" i="21" s="1"/>
  <c r="T100" s="1"/>
  <c r="Q330" i="1"/>
  <c r="AG330" i="21" s="1"/>
  <c r="AF330" s="1"/>
  <c r="P330" i="1"/>
  <c r="AA330" i="21" s="1"/>
  <c r="Z330" s="1"/>
  <c r="R330" i="1"/>
  <c r="AK330" i="21" s="1"/>
  <c r="AJ330" s="1"/>
  <c r="O330" i="1"/>
  <c r="U330" i="21" s="1"/>
  <c r="T330" s="1"/>
  <c r="O330"/>
  <c r="N330" s="1"/>
  <c r="R130" i="1"/>
  <c r="AK130" i="21" s="1"/>
  <c r="AJ130" s="1"/>
  <c r="O130"/>
  <c r="N130" s="1"/>
  <c r="P130" i="1"/>
  <c r="AA130" i="21" s="1"/>
  <c r="Z130" s="1"/>
  <c r="Q130" i="1"/>
  <c r="AG130" i="21" s="1"/>
  <c r="AF130" s="1"/>
  <c r="O130" i="1"/>
  <c r="U130" i="21" s="1"/>
  <c r="T130" s="1"/>
  <c r="O289" i="1"/>
  <c r="U289" i="21" s="1"/>
  <c r="T289" s="1"/>
  <c r="O289"/>
  <c r="N289" s="1"/>
  <c r="R289" i="1"/>
  <c r="AK289" i="21" s="1"/>
  <c r="AJ289" s="1"/>
  <c r="P289" i="1"/>
  <c r="AA289" i="21" s="1"/>
  <c r="Z289" s="1"/>
  <c r="Q289" i="1"/>
  <c r="AG289" i="21" s="1"/>
  <c r="AF289" s="1"/>
  <c r="O344"/>
  <c r="N344" s="1"/>
  <c r="P344" i="1"/>
  <c r="AA344" i="21" s="1"/>
  <c r="Z344" s="1"/>
  <c r="R344" i="1"/>
  <c r="AK344" i="21" s="1"/>
  <c r="AJ344" s="1"/>
  <c r="Q344" i="1"/>
  <c r="AG344" i="21" s="1"/>
  <c r="AF344" s="1"/>
  <c r="O344" i="1"/>
  <c r="U344" i="21" s="1"/>
  <c r="T344" s="1"/>
  <c r="O282"/>
  <c r="N282" s="1"/>
  <c r="R282" i="1"/>
  <c r="AK282" i="21" s="1"/>
  <c r="AJ282" s="1"/>
  <c r="Q282" i="1"/>
  <c r="AG282" i="21" s="1"/>
  <c r="AF282" s="1"/>
  <c r="O282" i="1"/>
  <c r="U282" i="21" s="1"/>
  <c r="T282" s="1"/>
  <c r="P282" i="1"/>
  <c r="AA282" i="21" s="1"/>
  <c r="Z282" s="1"/>
  <c r="P267" i="1"/>
  <c r="AA267" i="21" s="1"/>
  <c r="Z267" s="1"/>
  <c r="O267"/>
  <c r="N267" s="1"/>
  <c r="Q267" i="1"/>
  <c r="AG267" i="21" s="1"/>
  <c r="AF267" s="1"/>
  <c r="O267" i="1"/>
  <c r="U267" i="21" s="1"/>
  <c r="T267" s="1"/>
  <c r="R267" i="1"/>
  <c r="AK267" i="21" s="1"/>
  <c r="AJ267" s="1"/>
  <c r="P208" i="1"/>
  <c r="AA208" i="21" s="1"/>
  <c r="Z208" s="1"/>
  <c r="O208" i="1"/>
  <c r="U208" i="21" s="1"/>
  <c r="T208" s="1"/>
  <c r="Q208" i="1"/>
  <c r="AG208" i="21" s="1"/>
  <c r="AF208" s="1"/>
  <c r="O208"/>
  <c r="N208" s="1"/>
  <c r="R208" i="1"/>
  <c r="AK208" i="21" s="1"/>
  <c r="AJ208" s="1"/>
  <c r="R385" i="1"/>
  <c r="AK385" i="21" s="1"/>
  <c r="AJ385" s="1"/>
  <c r="P385" i="1"/>
  <c r="AA385" i="21" s="1"/>
  <c r="Z385" s="1"/>
  <c r="O385"/>
  <c r="N385" s="1"/>
  <c r="Q385" i="1"/>
  <c r="AG385" i="21" s="1"/>
  <c r="AF385" s="1"/>
  <c r="O385" i="1"/>
  <c r="U385" i="21" s="1"/>
  <c r="T385" s="1"/>
  <c r="O149"/>
  <c r="N149" s="1"/>
  <c r="P149" i="1"/>
  <c r="AA149" i="21" s="1"/>
  <c r="Z149" s="1"/>
  <c r="Q149" i="1"/>
  <c r="AG149" i="21" s="1"/>
  <c r="AF149" s="1"/>
  <c r="O149" i="1"/>
  <c r="U149" i="21" s="1"/>
  <c r="T149" s="1"/>
  <c r="R149" i="1"/>
  <c r="AK149" i="21" s="1"/>
  <c r="AJ149" s="1"/>
  <c r="Q334" i="1"/>
  <c r="AG334" i="21" s="1"/>
  <c r="AF334" s="1"/>
  <c r="P334" i="1"/>
  <c r="AA334" i="21" s="1"/>
  <c r="Z334" s="1"/>
  <c r="O334"/>
  <c r="N334" s="1"/>
  <c r="O334" i="1"/>
  <c r="U334" i="21" s="1"/>
  <c r="T334" s="1"/>
  <c r="R334" i="1"/>
  <c r="AK334" i="21" s="1"/>
  <c r="AJ334" s="1"/>
  <c r="P206" i="1"/>
  <c r="AA206" i="21" s="1"/>
  <c r="Z206" s="1"/>
  <c r="O206"/>
  <c r="N206" s="1"/>
  <c r="Q206" i="1"/>
  <c r="AG206" i="21" s="1"/>
  <c r="AF206" s="1"/>
  <c r="O206" i="1"/>
  <c r="U206" i="21" s="1"/>
  <c r="T206" s="1"/>
  <c r="R206" i="1"/>
  <c r="AK206" i="21" s="1"/>
  <c r="AJ206" s="1"/>
  <c r="O17"/>
  <c r="N17" s="1"/>
  <c r="P17" i="1"/>
  <c r="AA17" i="21" s="1"/>
  <c r="Z17" s="1"/>
  <c r="Q17" i="1"/>
  <c r="AG17" i="21" s="1"/>
  <c r="AF17" s="1"/>
  <c r="O17" i="1"/>
  <c r="U17" i="21" s="1"/>
  <c r="T17" s="1"/>
  <c r="R17" i="1"/>
  <c r="AK17" i="21" s="1"/>
  <c r="AJ17" s="1"/>
  <c r="O189" i="1"/>
  <c r="U189" i="21" s="1"/>
  <c r="T189" s="1"/>
  <c r="O189"/>
  <c r="N189" s="1"/>
  <c r="Q189" i="1"/>
  <c r="AG189" i="21" s="1"/>
  <c r="AF189" s="1"/>
  <c r="P189" i="1"/>
  <c r="AA189" i="21" s="1"/>
  <c r="Z189" s="1"/>
  <c r="R189" i="1"/>
  <c r="AK189" i="21" s="1"/>
  <c r="AJ189" s="1"/>
  <c r="O119" i="1"/>
  <c r="U119" i="21" s="1"/>
  <c r="T119" s="1"/>
  <c r="R119" i="1"/>
  <c r="AK119" i="21" s="1"/>
  <c r="AJ119" s="1"/>
  <c r="O119"/>
  <c r="N119" s="1"/>
  <c r="Q119" i="1"/>
  <c r="AG119" i="21" s="1"/>
  <c r="AF119" s="1"/>
  <c r="P119" i="1"/>
  <c r="AA119" i="21" s="1"/>
  <c r="Z119" s="1"/>
  <c r="R230" i="1"/>
  <c r="AK230" i="21" s="1"/>
  <c r="AJ230" s="1"/>
  <c r="O230" i="1"/>
  <c r="U230" i="21" s="1"/>
  <c r="T230" s="1"/>
  <c r="Q230" i="1"/>
  <c r="AG230" i="21" s="1"/>
  <c r="AF230" s="1"/>
  <c r="O230"/>
  <c r="N230" s="1"/>
  <c r="P230" i="1"/>
  <c r="AA230" i="21" s="1"/>
  <c r="Z230" s="1"/>
  <c r="O64" i="1"/>
  <c r="U64" i="21" s="1"/>
  <c r="T64" s="1"/>
  <c r="O64"/>
  <c r="N64" s="1"/>
  <c r="R64" i="1"/>
  <c r="AK64" i="21" s="1"/>
  <c r="AJ64" s="1"/>
  <c r="Q64" i="1"/>
  <c r="AG64" i="21" s="1"/>
  <c r="AF64" s="1"/>
  <c r="P64" i="1"/>
  <c r="AA64" i="21" s="1"/>
  <c r="Z64" s="1"/>
  <c r="O82" i="1"/>
  <c r="U82" i="21" s="1"/>
  <c r="T82" s="1"/>
  <c r="O82"/>
  <c r="N82" s="1"/>
  <c r="Q82" i="1"/>
  <c r="AG82" i="21" s="1"/>
  <c r="AF82" s="1"/>
  <c r="P82" i="1"/>
  <c r="AA82" i="21" s="1"/>
  <c r="Z82" s="1"/>
  <c r="R82" i="1"/>
  <c r="AK82" i="21" s="1"/>
  <c r="AJ82" s="1"/>
  <c r="P161" i="1"/>
  <c r="AA161" i="21" s="1"/>
  <c r="Z161" s="1"/>
  <c r="R161" i="1"/>
  <c r="AK161" i="21" s="1"/>
  <c r="AJ161" s="1"/>
  <c r="O161"/>
  <c r="N161" s="1"/>
  <c r="O161" i="1"/>
  <c r="U161" i="21" s="1"/>
  <c r="T161" s="1"/>
  <c r="Q161" i="1"/>
  <c r="AG161" i="21" s="1"/>
  <c r="AF161" s="1"/>
  <c r="O76"/>
  <c r="N76" s="1"/>
  <c r="O76" i="1"/>
  <c r="U76" i="21" s="1"/>
  <c r="T76" s="1"/>
  <c r="Q76" i="1"/>
  <c r="AG76" i="21" s="1"/>
  <c r="AF76" s="1"/>
  <c r="P76" i="1"/>
  <c r="AA76" i="21" s="1"/>
  <c r="Z76" s="1"/>
  <c r="R76" i="1"/>
  <c r="AK76" i="21" s="1"/>
  <c r="AJ76" s="1"/>
  <c r="O397"/>
  <c r="N397" s="1"/>
  <c r="R397" i="1"/>
  <c r="AK397" i="21" s="1"/>
  <c r="AJ397" s="1"/>
  <c r="O397" i="1"/>
  <c r="U397" i="21" s="1"/>
  <c r="T397" s="1"/>
  <c r="Q397" i="1"/>
  <c r="AG397" i="21" s="1"/>
  <c r="AF397" s="1"/>
  <c r="P397" i="1"/>
  <c r="AA397" i="21" s="1"/>
  <c r="Z397" s="1"/>
  <c r="R134" i="1"/>
  <c r="AK134" i="21" s="1"/>
  <c r="AJ134" s="1"/>
  <c r="O134"/>
  <c r="N134" s="1"/>
  <c r="O134" i="1"/>
  <c r="U134" i="21" s="1"/>
  <c r="T134" s="1"/>
  <c r="Q134" i="1"/>
  <c r="AG134" i="21" s="1"/>
  <c r="AF134" s="1"/>
  <c r="P134" i="1"/>
  <c r="AA134" i="21" s="1"/>
  <c r="Z134" s="1"/>
  <c r="O217"/>
  <c r="N217" s="1"/>
  <c r="P217" i="1"/>
  <c r="AA217" i="21" s="1"/>
  <c r="Z217" s="1"/>
  <c r="R217" i="1"/>
  <c r="AK217" i="21" s="1"/>
  <c r="AJ217" s="1"/>
  <c r="O217" i="1"/>
  <c r="U217" i="21" s="1"/>
  <c r="T217" s="1"/>
  <c r="Q217" i="1"/>
  <c r="AG217" i="21" s="1"/>
  <c r="AF217" s="1"/>
  <c r="R141" i="1"/>
  <c r="AK141" i="21" s="1"/>
  <c r="AJ141" s="1"/>
  <c r="O141"/>
  <c r="N141" s="1"/>
  <c r="O141" i="1"/>
  <c r="U141" i="21" s="1"/>
  <c r="T141" s="1"/>
  <c r="Q141" i="1"/>
  <c r="AG141" i="21" s="1"/>
  <c r="AF141" s="1"/>
  <c r="P141" i="1"/>
  <c r="AA141" i="21" s="1"/>
  <c r="Z141" s="1"/>
  <c r="O340"/>
  <c r="N340" s="1"/>
  <c r="O340" i="1"/>
  <c r="U340" i="21" s="1"/>
  <c r="T340" s="1"/>
  <c r="R340" i="1"/>
  <c r="AK340" i="21" s="1"/>
  <c r="AJ340" s="1"/>
  <c r="P340" i="1"/>
  <c r="AA340" i="21" s="1"/>
  <c r="Z340" s="1"/>
  <c r="Q340" i="1"/>
  <c r="AG340" i="21" s="1"/>
  <c r="AF340" s="1"/>
  <c r="O332" i="1"/>
  <c r="U332" i="21" s="1"/>
  <c r="T332" s="1"/>
  <c r="P332" i="1"/>
  <c r="AA332" i="21" s="1"/>
  <c r="Z332" s="1"/>
  <c r="R332" i="1"/>
  <c r="AK332" i="21" s="1"/>
  <c r="AJ332" s="1"/>
  <c r="Q332" i="1"/>
  <c r="AG332" i="21" s="1"/>
  <c r="AF332" s="1"/>
  <c r="O332"/>
  <c r="N332" s="1"/>
  <c r="R252" i="1"/>
  <c r="AK252" i="21" s="1"/>
  <c r="AJ252" s="1"/>
  <c r="O252"/>
  <c r="N252" s="1"/>
  <c r="Q252" i="1"/>
  <c r="AG252" i="21" s="1"/>
  <c r="AF252" s="1"/>
  <c r="P252" i="1"/>
  <c r="AA252" i="21" s="1"/>
  <c r="Z252" s="1"/>
  <c r="O252" i="1"/>
  <c r="U252" i="21" s="1"/>
  <c r="T252" s="1"/>
  <c r="O114"/>
  <c r="N114" s="1"/>
  <c r="O114" i="1"/>
  <c r="U114" i="21" s="1"/>
  <c r="T114" s="1"/>
  <c r="Q114" i="1"/>
  <c r="AG114" i="21" s="1"/>
  <c r="AF114" s="1"/>
  <c r="P114" i="1"/>
  <c r="AA114" i="21" s="1"/>
  <c r="Z114" s="1"/>
  <c r="R114" i="1"/>
  <c r="AK114" i="21" s="1"/>
  <c r="AJ114" s="1"/>
  <c r="O192"/>
  <c r="N192" s="1"/>
  <c r="R192" i="1"/>
  <c r="AK192" i="21" s="1"/>
  <c r="AJ192" s="1"/>
  <c r="P192" i="1"/>
  <c r="AA192" i="21" s="1"/>
  <c r="Z192" s="1"/>
  <c r="O192" i="1"/>
  <c r="U192" i="21" s="1"/>
  <c r="T192" s="1"/>
  <c r="Q192" i="1"/>
  <c r="AG192" i="21" s="1"/>
  <c r="AF192" s="1"/>
  <c r="O232" i="1"/>
  <c r="U232" i="21" s="1"/>
  <c r="T232" s="1"/>
  <c r="Q232" i="1"/>
  <c r="AG232" i="21" s="1"/>
  <c r="AF232" s="1"/>
  <c r="P232" i="1"/>
  <c r="AA232" i="21" s="1"/>
  <c r="Z232" s="1"/>
  <c r="R232" i="1"/>
  <c r="AK232" i="21" s="1"/>
  <c r="AJ232" s="1"/>
  <c r="O232"/>
  <c r="N232" s="1"/>
  <c r="Q395" i="1"/>
  <c r="AG395" i="21" s="1"/>
  <c r="AF395" s="1"/>
  <c r="O395" i="1"/>
  <c r="U395" i="21" s="1"/>
  <c r="T395" s="1"/>
  <c r="R395" i="1"/>
  <c r="AK395" i="21" s="1"/>
  <c r="AJ395" s="1"/>
  <c r="O395"/>
  <c r="N395" s="1"/>
  <c r="P395" i="1"/>
  <c r="AA395" i="21" s="1"/>
  <c r="Z395" s="1"/>
  <c r="Q21" i="1"/>
  <c r="AG21" i="21" s="1"/>
  <c r="AF21" s="1"/>
  <c r="O21" i="1"/>
  <c r="U21" i="21" s="1"/>
  <c r="T21" s="1"/>
  <c r="O21"/>
  <c r="N21" s="1"/>
  <c r="P21" i="1"/>
  <c r="AA21" i="21" s="1"/>
  <c r="Z21" s="1"/>
  <c r="R21" i="1"/>
  <c r="AK21" i="21" s="1"/>
  <c r="AJ21" s="1"/>
  <c r="O111"/>
  <c r="N111" s="1"/>
  <c r="O111" i="1"/>
  <c r="U111" i="21" s="1"/>
  <c r="T111" s="1"/>
  <c r="P111" i="1"/>
  <c r="AA111" i="21" s="1"/>
  <c r="Z111" s="1"/>
  <c r="R111" i="1"/>
  <c r="AK111" i="21" s="1"/>
  <c r="AJ111" s="1"/>
  <c r="Q111" i="1"/>
  <c r="AG111" i="21" s="1"/>
  <c r="AF111" s="1"/>
  <c r="O53"/>
  <c r="N53" s="1"/>
  <c r="O53" i="1"/>
  <c r="U53" i="21" s="1"/>
  <c r="T53" s="1"/>
  <c r="P53" i="1"/>
  <c r="AA53" i="21" s="1"/>
  <c r="Z53" s="1"/>
  <c r="R53" i="1"/>
  <c r="AK53" i="21" s="1"/>
  <c r="AJ53" s="1"/>
  <c r="Q53" i="1"/>
  <c r="AG53" i="21" s="1"/>
  <c r="AF53" s="1"/>
  <c r="O128"/>
  <c r="N128" s="1"/>
  <c r="R128" i="1"/>
  <c r="AK128" i="21" s="1"/>
  <c r="AJ128" s="1"/>
  <c r="Q128" i="1"/>
  <c r="AG128" i="21" s="1"/>
  <c r="AF128" s="1"/>
  <c r="O128" i="1"/>
  <c r="U128" i="21" s="1"/>
  <c r="T128" s="1"/>
  <c r="P128" i="1"/>
  <c r="AA128" i="21" s="1"/>
  <c r="Z128" s="1"/>
  <c r="O131"/>
  <c r="N131" s="1"/>
  <c r="P131" i="1"/>
  <c r="AA131" i="21" s="1"/>
  <c r="Z131" s="1"/>
  <c r="R131" i="1"/>
  <c r="AK131" i="21" s="1"/>
  <c r="AJ131" s="1"/>
  <c r="Q131" i="1"/>
  <c r="AG131" i="21" s="1"/>
  <c r="AF131" s="1"/>
  <c r="O131" i="1"/>
  <c r="U131" i="21" s="1"/>
  <c r="T131" s="1"/>
  <c r="O187"/>
  <c r="N187" s="1"/>
  <c r="Q187" i="1"/>
  <c r="AG187" i="21" s="1"/>
  <c r="AF187" s="1"/>
  <c r="P187" i="1"/>
  <c r="AA187" i="21" s="1"/>
  <c r="Z187" s="1"/>
  <c r="O187" i="1"/>
  <c r="U187" i="21" s="1"/>
  <c r="T187" s="1"/>
  <c r="R187" i="1"/>
  <c r="AK187" i="21" s="1"/>
  <c r="AJ187" s="1"/>
  <c r="P335" i="1"/>
  <c r="AA335" i="21" s="1"/>
  <c r="Z335" s="1"/>
  <c r="O335"/>
  <c r="N335" s="1"/>
  <c r="R335" i="1"/>
  <c r="AK335" i="21" s="1"/>
  <c r="AJ335" s="1"/>
  <c r="Q335" i="1"/>
  <c r="AG335" i="21" s="1"/>
  <c r="AF335" s="1"/>
  <c r="O335" i="1"/>
  <c r="U335" i="21" s="1"/>
  <c r="T335" s="1"/>
  <c r="O160"/>
  <c r="N160" s="1"/>
  <c r="P160" i="1"/>
  <c r="AA160" i="21" s="1"/>
  <c r="Z160" s="1"/>
  <c r="R160" i="1"/>
  <c r="AK160" i="21" s="1"/>
  <c r="AJ160" s="1"/>
  <c r="O160" i="1"/>
  <c r="U160" i="21" s="1"/>
  <c r="T160" s="1"/>
  <c r="Q160" i="1"/>
  <c r="AG160" i="21" s="1"/>
  <c r="AF160" s="1"/>
  <c r="Q185" i="1"/>
  <c r="AG185" i="21" s="1"/>
  <c r="AF185" s="1"/>
  <c r="P185" i="1"/>
  <c r="AA185" i="21" s="1"/>
  <c r="Z185" s="1"/>
  <c r="R185" i="1"/>
  <c r="AK185" i="21" s="1"/>
  <c r="AJ185" s="1"/>
  <c r="O185"/>
  <c r="N185" s="1"/>
  <c r="O185" i="1"/>
  <c r="U185" i="21" s="1"/>
  <c r="T185" s="1"/>
  <c r="R268" i="1"/>
  <c r="AK268" i="21" s="1"/>
  <c r="AJ268" s="1"/>
  <c r="O268"/>
  <c r="N268" s="1"/>
  <c r="O268" i="1"/>
  <c r="U268" i="21" s="1"/>
  <c r="T268" s="1"/>
  <c r="Q268" i="1"/>
  <c r="AG268" i="21" s="1"/>
  <c r="AF268" s="1"/>
  <c r="P268" i="1"/>
  <c r="AA268" i="21" s="1"/>
  <c r="Z268" s="1"/>
  <c r="P343" i="1"/>
  <c r="AA343" i="21" s="1"/>
  <c r="Z343" s="1"/>
  <c r="O343" i="1"/>
  <c r="U343" i="21" s="1"/>
  <c r="T343" s="1"/>
  <c r="R343" i="1"/>
  <c r="AK343" i="21" s="1"/>
  <c r="AJ343" s="1"/>
  <c r="O343"/>
  <c r="N343" s="1"/>
  <c r="Q343" i="1"/>
  <c r="AG343" i="21" s="1"/>
  <c r="AF343" s="1"/>
  <c r="Q183" i="1"/>
  <c r="AG183" i="21" s="1"/>
  <c r="AF183" s="1"/>
  <c r="O183" i="1"/>
  <c r="U183" i="21" s="1"/>
  <c r="T183" s="1"/>
  <c r="O183"/>
  <c r="N183" s="1"/>
  <c r="R183" i="1"/>
  <c r="AK183" i="21" s="1"/>
  <c r="AJ183" s="1"/>
  <c r="P183" i="1"/>
  <c r="AA183" i="21" s="1"/>
  <c r="Z183" s="1"/>
  <c r="O365"/>
  <c r="N365" s="1"/>
  <c r="R365" i="1"/>
  <c r="AK365" i="21" s="1"/>
  <c r="AJ365" s="1"/>
  <c r="P365" i="1"/>
  <c r="AA365" i="21" s="1"/>
  <c r="Z365" s="1"/>
  <c r="O365" i="1"/>
  <c r="U365" i="21" s="1"/>
  <c r="T365" s="1"/>
  <c r="Q365" i="1"/>
  <c r="AG365" i="21" s="1"/>
  <c r="AF365" s="1"/>
  <c r="P242" i="1"/>
  <c r="AA242" i="21" s="1"/>
  <c r="Z242" s="1"/>
  <c r="R242" i="1"/>
  <c r="AK242" i="21" s="1"/>
  <c r="AJ242" s="1"/>
  <c r="O242"/>
  <c r="N242" s="1"/>
  <c r="O242" i="1"/>
  <c r="U242" i="21" s="1"/>
  <c r="T242" s="1"/>
  <c r="Q242" i="1"/>
  <c r="AG242" i="21" s="1"/>
  <c r="AF242" s="1"/>
  <c r="Q212" i="1"/>
  <c r="AG212" i="21" s="1"/>
  <c r="AF212" s="1"/>
  <c r="P212" i="1"/>
  <c r="AA212" i="21" s="1"/>
  <c r="Z212" s="1"/>
  <c r="O212"/>
  <c r="N212" s="1"/>
  <c r="R212" i="1"/>
  <c r="AK212" i="21" s="1"/>
  <c r="AJ212" s="1"/>
  <c r="O212" i="1"/>
  <c r="U212" i="21" s="1"/>
  <c r="T212" s="1"/>
  <c r="R320" i="1"/>
  <c r="AK320" i="21" s="1"/>
  <c r="AJ320" s="1"/>
  <c r="P320" i="1"/>
  <c r="AA320" i="21" s="1"/>
  <c r="Z320" s="1"/>
  <c r="Q320" i="1"/>
  <c r="AG320" i="21" s="1"/>
  <c r="AF320" s="1"/>
  <c r="O320" i="1"/>
  <c r="U320" i="21" s="1"/>
  <c r="T320" s="1"/>
  <c r="O320"/>
  <c r="N320" s="1"/>
  <c r="Q142" i="1"/>
  <c r="AG142" i="21" s="1"/>
  <c r="AF142" s="1"/>
  <c r="O142" i="1"/>
  <c r="U142" i="21" s="1"/>
  <c r="T142" s="1"/>
  <c r="O142"/>
  <c r="N142" s="1"/>
  <c r="P142" i="1"/>
  <c r="AA142" i="21" s="1"/>
  <c r="Z142" s="1"/>
  <c r="R142" i="1"/>
  <c r="AK142" i="21" s="1"/>
  <c r="AJ142" s="1"/>
  <c r="O324" i="1"/>
  <c r="U324" i="21" s="1"/>
  <c r="T324" s="1"/>
  <c r="R324" i="1"/>
  <c r="AK324" i="21" s="1"/>
  <c r="AJ324" s="1"/>
  <c r="O324"/>
  <c r="N324" s="1"/>
  <c r="P324" i="1"/>
  <c r="AA324" i="21" s="1"/>
  <c r="Z324" s="1"/>
  <c r="Q324" i="1"/>
  <c r="AG324" i="21" s="1"/>
  <c r="AF324" s="1"/>
  <c r="O325"/>
  <c r="N325" s="1"/>
  <c r="Q325" i="1"/>
  <c r="AG325" i="21" s="1"/>
  <c r="AF325" s="1"/>
  <c r="O325" i="1"/>
  <c r="U325" i="21" s="1"/>
  <c r="T325" s="1"/>
  <c r="R325" i="1"/>
  <c r="AK325" i="21" s="1"/>
  <c r="AJ325" s="1"/>
  <c r="P325" i="1"/>
  <c r="AA325" i="21" s="1"/>
  <c r="Z325" s="1"/>
  <c r="R156" i="1"/>
  <c r="AK156" i="21" s="1"/>
  <c r="AJ156" s="1"/>
  <c r="P156" i="1"/>
  <c r="AA156" i="21" s="1"/>
  <c r="Z156" s="1"/>
  <c r="O156" i="1"/>
  <c r="U156" i="21" s="1"/>
  <c r="T156" s="1"/>
  <c r="O156"/>
  <c r="N156" s="1"/>
  <c r="Q156" i="1"/>
  <c r="AG156" i="21" s="1"/>
  <c r="AF156" s="1"/>
  <c r="O135" i="1"/>
  <c r="U135" i="21" s="1"/>
  <c r="T135" s="1"/>
  <c r="O135"/>
  <c r="N135" s="1"/>
  <c r="R135" i="1"/>
  <c r="AK135" i="21" s="1"/>
  <c r="AJ135" s="1"/>
  <c r="Q135" i="1"/>
  <c r="AG135" i="21" s="1"/>
  <c r="AF135" s="1"/>
  <c r="P135" i="1"/>
  <c r="AA135" i="21" s="1"/>
  <c r="Z135" s="1"/>
  <c r="R83" i="1"/>
  <c r="AK83" i="21" s="1"/>
  <c r="AJ83" s="1"/>
  <c r="Q83" i="1"/>
  <c r="AG83" i="21" s="1"/>
  <c r="AF83" s="1"/>
  <c r="P83" i="1"/>
  <c r="AA83" i="21" s="1"/>
  <c r="Z83" s="1"/>
  <c r="O83" i="1"/>
  <c r="U83" i="21" s="1"/>
  <c r="T83" s="1"/>
  <c r="O83"/>
  <c r="N83" s="1"/>
  <c r="Q213" i="1"/>
  <c r="AG213" i="21" s="1"/>
  <c r="AF213" s="1"/>
  <c r="P213" i="1"/>
  <c r="AA213" i="21" s="1"/>
  <c r="Z213" s="1"/>
  <c r="O213" i="1"/>
  <c r="U213" i="21" s="1"/>
  <c r="T213" s="1"/>
  <c r="O213"/>
  <c r="N213" s="1"/>
  <c r="R213" i="1"/>
  <c r="AK213" i="21" s="1"/>
  <c r="AJ213" s="1"/>
  <c r="O99" i="1"/>
  <c r="U99" i="21" s="1"/>
  <c r="T99" s="1"/>
  <c r="O99"/>
  <c r="N99" s="1"/>
  <c r="R99" i="1"/>
  <c r="AK99" i="21" s="1"/>
  <c r="AJ99" s="1"/>
  <c r="Q99" i="1"/>
  <c r="AG99" i="21" s="1"/>
  <c r="AF99" s="1"/>
  <c r="P99" i="1"/>
  <c r="AA99" i="21" s="1"/>
  <c r="Z99" s="1"/>
  <c r="P276" i="1"/>
  <c r="AA276" i="21" s="1"/>
  <c r="Z276" s="1"/>
  <c r="O276"/>
  <c r="N276" s="1"/>
  <c r="O276" i="1"/>
  <c r="U276" i="21" s="1"/>
  <c r="T276" s="1"/>
  <c r="Q276" i="1"/>
  <c r="AG276" i="21" s="1"/>
  <c r="AF276" s="1"/>
  <c r="R276" i="1"/>
  <c r="AK276" i="21" s="1"/>
  <c r="AJ276" s="1"/>
  <c r="Q367" i="1"/>
  <c r="AG367" i="21" s="1"/>
  <c r="AF367" s="1"/>
  <c r="O367" i="1"/>
  <c r="U367" i="21" s="1"/>
  <c r="T367" s="1"/>
  <c r="O367"/>
  <c r="N367" s="1"/>
  <c r="P367" i="1"/>
  <c r="AA367" i="21" s="1"/>
  <c r="Z367" s="1"/>
  <c r="R367" i="1"/>
  <c r="AK367" i="21" s="1"/>
  <c r="AJ367" s="1"/>
  <c r="O58" i="1"/>
  <c r="U58" i="21" s="1"/>
  <c r="T58" s="1"/>
  <c r="Q58" i="1"/>
  <c r="AG58" i="21" s="1"/>
  <c r="AF58" s="1"/>
  <c r="O58"/>
  <c r="N58" s="1"/>
  <c r="R58" i="1"/>
  <c r="AK58" i="21" s="1"/>
  <c r="AJ58" s="1"/>
  <c r="P58" i="1"/>
  <c r="AA58" i="21" s="1"/>
  <c r="Z58" s="1"/>
  <c r="Q222" i="1"/>
  <c r="AG222" i="21" s="1"/>
  <c r="AF222" s="1"/>
  <c r="O222"/>
  <c r="N222" s="1"/>
  <c r="O222" i="1"/>
  <c r="U222" i="21" s="1"/>
  <c r="T222" s="1"/>
  <c r="R222" i="1"/>
  <c r="AK222" i="21" s="1"/>
  <c r="AJ222" s="1"/>
  <c r="P222" i="1"/>
  <c r="AA222" i="21" s="1"/>
  <c r="Z222" s="1"/>
  <c r="Q20" i="1"/>
  <c r="AG20" i="21" s="1"/>
  <c r="AF20" s="1"/>
  <c r="O20"/>
  <c r="N20" s="1"/>
  <c r="P20" i="1"/>
  <c r="AA20" i="21" s="1"/>
  <c r="Z20" s="1"/>
  <c r="R20" i="1"/>
  <c r="AK20" i="21" s="1"/>
  <c r="AJ20" s="1"/>
  <c r="O20" i="1"/>
  <c r="U20" i="21" s="1"/>
  <c r="T20" s="1"/>
  <c r="P374" i="1"/>
  <c r="AA374" i="21" s="1"/>
  <c r="Z374" s="1"/>
  <c r="O374"/>
  <c r="N374" s="1"/>
  <c r="R374" i="1"/>
  <c r="AK374" i="21" s="1"/>
  <c r="AJ374" s="1"/>
  <c r="Q374" i="1"/>
  <c r="AG374" i="21" s="1"/>
  <c r="AF374" s="1"/>
  <c r="O374" i="1"/>
  <c r="U374" i="21" s="1"/>
  <c r="T374" s="1"/>
  <c r="R201" i="1"/>
  <c r="AK201" i="21" s="1"/>
  <c r="AJ201" s="1"/>
  <c r="Q201" i="1"/>
  <c r="AG201" i="21" s="1"/>
  <c r="AF201" s="1"/>
  <c r="P201" i="1"/>
  <c r="AA201" i="21" s="1"/>
  <c r="Z201" s="1"/>
  <c r="O201" i="1"/>
  <c r="U201" i="21" s="1"/>
  <c r="T201" s="1"/>
  <c r="O201"/>
  <c r="N201" s="1"/>
  <c r="Q52" i="1"/>
  <c r="AG52" i="21" s="1"/>
  <c r="AF52" s="1"/>
  <c r="R52" i="1"/>
  <c r="AK52" i="21" s="1"/>
  <c r="AJ52" s="1"/>
  <c r="O52"/>
  <c r="N52" s="1"/>
  <c r="O52" i="1"/>
  <c r="U52" i="21" s="1"/>
  <c r="T52" s="1"/>
  <c r="P52" i="1"/>
  <c r="AA52" i="21" s="1"/>
  <c r="Z52" s="1"/>
  <c r="O298"/>
  <c r="N298" s="1"/>
  <c r="Q298" i="1"/>
  <c r="AG298" i="21" s="1"/>
  <c r="AF298" s="1"/>
  <c r="R298" i="1"/>
  <c r="AK298" i="21" s="1"/>
  <c r="AJ298" s="1"/>
  <c r="P298" i="1"/>
  <c r="AA298" i="21" s="1"/>
  <c r="Z298" s="1"/>
  <c r="O298" i="1"/>
  <c r="U298" i="21" s="1"/>
  <c r="T298" s="1"/>
  <c r="O251" i="1"/>
  <c r="U251" i="21" s="1"/>
  <c r="T251" s="1"/>
  <c r="P251" i="1"/>
  <c r="AA251" i="21" s="1"/>
  <c r="Z251" s="1"/>
  <c r="R251" i="1"/>
  <c r="AK251" i="21" s="1"/>
  <c r="AJ251" s="1"/>
  <c r="O251"/>
  <c r="N251" s="1"/>
  <c r="Q251" i="1"/>
  <c r="AG251" i="21" s="1"/>
  <c r="AF251" s="1"/>
  <c r="O19" i="1"/>
  <c r="U19" i="21" s="1"/>
  <c r="T19" s="1"/>
  <c r="P19" i="1"/>
  <c r="AA19" i="21" s="1"/>
  <c r="Z19" s="1"/>
  <c r="Q19" i="1"/>
  <c r="AG19" i="21" s="1"/>
  <c r="AF19" s="1"/>
  <c r="R19" i="1"/>
  <c r="AK19" i="21" s="1"/>
  <c r="AJ19" s="1"/>
  <c r="O19"/>
  <c r="N19" s="1"/>
  <c r="O300" i="1"/>
  <c r="U300" i="21" s="1"/>
  <c r="T300" s="1"/>
  <c r="R300" i="1"/>
  <c r="AK300" i="21" s="1"/>
  <c r="AJ300" s="1"/>
  <c r="O300"/>
  <c r="N300" s="1"/>
  <c r="P300" i="1"/>
  <c r="AA300" i="21" s="1"/>
  <c r="Z300" s="1"/>
  <c r="Q300" i="1"/>
  <c r="AG300" i="21" s="1"/>
  <c r="AF300" s="1"/>
  <c r="O151" i="1"/>
  <c r="U151" i="21" s="1"/>
  <c r="T151" s="1"/>
  <c r="O151"/>
  <c r="N151" s="1"/>
  <c r="P151" i="1"/>
  <c r="AA151" i="21" s="1"/>
  <c r="Z151" s="1"/>
  <c r="R151" i="1"/>
  <c r="AK151" i="21" s="1"/>
  <c r="AJ151" s="1"/>
  <c r="Q151" i="1"/>
  <c r="AG151" i="21" s="1"/>
  <c r="AF151" s="1"/>
  <c r="Q40" i="1"/>
  <c r="AG40" i="21" s="1"/>
  <c r="AF40" s="1"/>
  <c r="O40"/>
  <c r="N40" s="1"/>
  <c r="R40" i="1"/>
  <c r="AK40" i="21" s="1"/>
  <c r="AJ40" s="1"/>
  <c r="O40" i="1"/>
  <c r="U40" i="21" s="1"/>
  <c r="T40" s="1"/>
  <c r="P40" i="1"/>
  <c r="AA40" i="21" s="1"/>
  <c r="Z40" s="1"/>
  <c r="Q67" i="1"/>
  <c r="AG67" i="21" s="1"/>
  <c r="AF67" s="1"/>
  <c r="P67" i="1"/>
  <c r="AA67" i="21" s="1"/>
  <c r="Z67" s="1"/>
  <c r="O67" i="1"/>
  <c r="U67" i="21" s="1"/>
  <c r="T67" s="1"/>
  <c r="O67"/>
  <c r="N67" s="1"/>
  <c r="R67" i="1"/>
  <c r="AK67" i="21" s="1"/>
  <c r="AJ67" s="1"/>
  <c r="O383"/>
  <c r="N383" s="1"/>
  <c r="Q383" i="1"/>
  <c r="AG383" i="21" s="1"/>
  <c r="AF383" s="1"/>
  <c r="P383" i="1"/>
  <c r="AA383" i="21" s="1"/>
  <c r="Z383" s="1"/>
  <c r="O383" i="1"/>
  <c r="U383" i="21" s="1"/>
  <c r="T383" s="1"/>
  <c r="R383" i="1"/>
  <c r="AK383" i="21" s="1"/>
  <c r="AJ383" s="1"/>
  <c r="O239"/>
  <c r="N239" s="1"/>
  <c r="P239" i="1"/>
  <c r="AA239" i="21" s="1"/>
  <c r="Z239" s="1"/>
  <c r="Q239" i="1"/>
  <c r="AG239" i="21" s="1"/>
  <c r="AF239" s="1"/>
  <c r="R239" i="1"/>
  <c r="AK239" i="21" s="1"/>
  <c r="AJ239" s="1"/>
  <c r="O239" i="1"/>
  <c r="U239" i="21" s="1"/>
  <c r="T239" s="1"/>
  <c r="O158"/>
  <c r="N158" s="1"/>
  <c r="Q158" i="1"/>
  <c r="AG158" i="21" s="1"/>
  <c r="AF158" s="1"/>
  <c r="P158" i="1"/>
  <c r="AA158" i="21" s="1"/>
  <c r="Z158" s="1"/>
  <c r="O158" i="1"/>
  <c r="U158" i="21" s="1"/>
  <c r="T158" s="1"/>
  <c r="R158" i="1"/>
  <c r="AK158" i="21" s="1"/>
  <c r="AJ158" s="1"/>
  <c r="O339" i="1"/>
  <c r="U339" i="21" s="1"/>
  <c r="T339" s="1"/>
  <c r="P339" i="1"/>
  <c r="AA339" i="21" s="1"/>
  <c r="Z339" s="1"/>
  <c r="R339" i="1"/>
  <c r="AK339" i="21" s="1"/>
  <c r="AJ339" s="1"/>
  <c r="Q339" i="1"/>
  <c r="AG339" i="21" s="1"/>
  <c r="AF339" s="1"/>
  <c r="O339"/>
  <c r="N339" s="1"/>
  <c r="Q371" i="1"/>
  <c r="AG371" i="21" s="1"/>
  <c r="AF371" s="1"/>
  <c r="O371" i="1"/>
  <c r="U371" i="21" s="1"/>
  <c r="T371" s="1"/>
  <c r="O371"/>
  <c r="N371" s="1"/>
  <c r="P371" i="1"/>
  <c r="AA371" i="21" s="1"/>
  <c r="Z371" s="1"/>
  <c r="R371" i="1"/>
  <c r="AK371" i="21" s="1"/>
  <c r="AJ371" s="1"/>
  <c r="O199"/>
  <c r="N199" s="1"/>
  <c r="R199" i="1"/>
  <c r="AK199" i="21" s="1"/>
  <c r="AJ199" s="1"/>
  <c r="P199" i="1"/>
  <c r="AA199" i="21" s="1"/>
  <c r="Z199" s="1"/>
  <c r="Q199" i="1"/>
  <c r="AG199" i="21" s="1"/>
  <c r="AF199" s="1"/>
  <c r="O199" i="1"/>
  <c r="U199" i="21" s="1"/>
  <c r="T199" s="1"/>
  <c r="Q250" i="1"/>
  <c r="AG250" i="21" s="1"/>
  <c r="AF250" s="1"/>
  <c r="P250" i="1"/>
  <c r="AA250" i="21" s="1"/>
  <c r="Z250" s="1"/>
  <c r="O250" i="1"/>
  <c r="U250" i="21" s="1"/>
  <c r="T250" s="1"/>
  <c r="R250" i="1"/>
  <c r="AK250" i="21" s="1"/>
  <c r="AJ250" s="1"/>
  <c r="O250"/>
  <c r="N250" s="1"/>
  <c r="O172"/>
  <c r="N172" s="1"/>
  <c r="R172" i="1"/>
  <c r="AK172" i="21" s="1"/>
  <c r="AJ172" s="1"/>
  <c r="Q172" i="1"/>
  <c r="AG172" i="21" s="1"/>
  <c r="AF172" s="1"/>
  <c r="O172" i="1"/>
  <c r="U172" i="21" s="1"/>
  <c r="T172" s="1"/>
  <c r="P172" i="1"/>
  <c r="AA172" i="21" s="1"/>
  <c r="Z172" s="1"/>
  <c r="Q329" i="1"/>
  <c r="AG329" i="21" s="1"/>
  <c r="AF329" s="1"/>
  <c r="P329" i="1"/>
  <c r="AA329" i="21" s="1"/>
  <c r="Z329" s="1"/>
  <c r="O329"/>
  <c r="N329" s="1"/>
  <c r="O329" i="1"/>
  <c r="U329" i="21" s="1"/>
  <c r="T329" s="1"/>
  <c r="R329" i="1"/>
  <c r="AK329" i="21" s="1"/>
  <c r="AJ329" s="1"/>
  <c r="Q238" i="1"/>
  <c r="AG238" i="21" s="1"/>
  <c r="AF238" s="1"/>
  <c r="P238" i="1"/>
  <c r="AA238" i="21" s="1"/>
  <c r="Z238" s="1"/>
  <c r="O238"/>
  <c r="N238" s="1"/>
  <c r="O238" i="1"/>
  <c r="U238" i="21" s="1"/>
  <c r="T238" s="1"/>
  <c r="R238" i="1"/>
  <c r="AK238" i="21" s="1"/>
  <c r="AJ238" s="1"/>
  <c r="O317"/>
  <c r="N317" s="1"/>
  <c r="O317" i="1"/>
  <c r="U317" i="21" s="1"/>
  <c r="T317" s="1"/>
  <c r="P317" i="1"/>
  <c r="AA317" i="21" s="1"/>
  <c r="Z317" s="1"/>
  <c r="R317" i="1"/>
  <c r="AK317" i="21" s="1"/>
  <c r="AJ317" s="1"/>
  <c r="Q317" i="1"/>
  <c r="AG317" i="21" s="1"/>
  <c r="AF317" s="1"/>
  <c r="O59"/>
  <c r="N59" s="1"/>
  <c r="O59" i="1"/>
  <c r="U59" i="21" s="1"/>
  <c r="T59" s="1"/>
  <c r="Q59" i="1"/>
  <c r="AG59" i="21" s="1"/>
  <c r="AF59" s="1"/>
  <c r="P59" i="1"/>
  <c r="AA59" i="21" s="1"/>
  <c r="Z59" s="1"/>
  <c r="R59" i="1"/>
  <c r="AK59" i="21" s="1"/>
  <c r="AJ59" s="1"/>
  <c r="P12" i="1"/>
  <c r="AA12" i="21" s="1"/>
  <c r="Z12" s="1"/>
  <c r="R12" i="1"/>
  <c r="AK12" i="21" s="1"/>
  <c r="AJ12" s="1"/>
  <c r="O12"/>
  <c r="N12" s="1"/>
  <c r="Q12" i="1"/>
  <c r="AG12" i="21" s="1"/>
  <c r="AF12" s="1"/>
  <c r="O12" i="1"/>
  <c r="U12" i="21" s="1"/>
  <c r="T12" s="1"/>
  <c r="P223" i="1"/>
  <c r="AA223" i="21" s="1"/>
  <c r="Z223" s="1"/>
  <c r="O223"/>
  <c r="N223" s="1"/>
  <c r="R223" i="1"/>
  <c r="AK223" i="21" s="1"/>
  <c r="AJ223" s="1"/>
  <c r="Q223" i="1"/>
  <c r="AG223" i="21" s="1"/>
  <c r="AF223" s="1"/>
  <c r="O223" i="1"/>
  <c r="U223" i="21" s="1"/>
  <c r="T223" s="1"/>
  <c r="O63"/>
  <c r="N63" s="1"/>
  <c r="Q63" i="1"/>
  <c r="AG63" i="21" s="1"/>
  <c r="AF63" s="1"/>
  <c r="P63" i="1"/>
  <c r="AA63" i="21" s="1"/>
  <c r="Z63" s="1"/>
  <c r="R63" i="1"/>
  <c r="AK63" i="21" s="1"/>
  <c r="AJ63" s="1"/>
  <c r="O63" i="1"/>
  <c r="U63" i="21" s="1"/>
  <c r="T63" s="1"/>
  <c r="O319" i="1"/>
  <c r="U319" i="21" s="1"/>
  <c r="T319" s="1"/>
  <c r="P319" i="1"/>
  <c r="AA319" i="21" s="1"/>
  <c r="Z319" s="1"/>
  <c r="R319" i="1"/>
  <c r="AK319" i="21" s="1"/>
  <c r="AJ319" s="1"/>
  <c r="Q319" i="1"/>
  <c r="AG319" i="21" s="1"/>
  <c r="AF319" s="1"/>
  <c r="O319"/>
  <c r="N319" s="1"/>
  <c r="O347"/>
  <c r="N347" s="1"/>
  <c r="Q347" i="1"/>
  <c r="AG347" i="21" s="1"/>
  <c r="AF347" s="1"/>
  <c r="P347" i="1"/>
  <c r="AA347" i="21" s="1"/>
  <c r="Z347" s="1"/>
  <c r="R347" i="1"/>
  <c r="AK347" i="21" s="1"/>
  <c r="AJ347" s="1"/>
  <c r="O347" i="1"/>
  <c r="U347" i="21" s="1"/>
  <c r="T347" s="1"/>
  <c r="P22" i="1"/>
  <c r="AA22" i="21" s="1"/>
  <c r="Z22" s="1"/>
  <c r="O22"/>
  <c r="N22" s="1"/>
  <c r="R22" i="1"/>
  <c r="AK22" i="21" s="1"/>
  <c r="AJ22" s="1"/>
  <c r="O22" i="1"/>
  <c r="U22" i="21" s="1"/>
  <c r="T22" s="1"/>
  <c r="Q22" i="1"/>
  <c r="AG22" i="21" s="1"/>
  <c r="AF22" s="1"/>
  <c r="O203"/>
  <c r="N203" s="1"/>
  <c r="P203" i="1"/>
  <c r="AA203" i="21" s="1"/>
  <c r="Z203" s="1"/>
  <c r="R203" i="1"/>
  <c r="AK203" i="21" s="1"/>
  <c r="AJ203" s="1"/>
  <c r="Q203" i="1"/>
  <c r="AG203" i="21" s="1"/>
  <c r="AF203" s="1"/>
  <c r="O203" i="1"/>
  <c r="U203" i="21" s="1"/>
  <c r="T203" s="1"/>
  <c r="Q207" i="1"/>
  <c r="AG207" i="21" s="1"/>
  <c r="AF207" s="1"/>
  <c r="P207" i="1"/>
  <c r="AA207" i="21" s="1"/>
  <c r="Z207" s="1"/>
  <c r="R207" i="1"/>
  <c r="AK207" i="21" s="1"/>
  <c r="AJ207" s="1"/>
  <c r="O207"/>
  <c r="N207" s="1"/>
  <c r="O207" i="1"/>
  <c r="U207" i="21" s="1"/>
  <c r="T207" s="1"/>
  <c r="P15" i="1"/>
  <c r="AA15" i="21" s="1"/>
  <c r="Z15" s="1"/>
  <c r="Q15" i="1"/>
  <c r="AG15" i="21" s="1"/>
  <c r="AF15" s="1"/>
  <c r="R15" i="1"/>
  <c r="AK15" i="21" s="1"/>
  <c r="AJ15" s="1"/>
  <c r="O15" i="1"/>
  <c r="U15" i="21" s="1"/>
  <c r="T15" s="1"/>
  <c r="O15"/>
  <c r="N15" s="1"/>
  <c r="O349" i="1"/>
  <c r="U349" i="21" s="1"/>
  <c r="T349" s="1"/>
  <c r="R349" i="1"/>
  <c r="AK349" i="21" s="1"/>
  <c r="AJ349" s="1"/>
  <c r="O349"/>
  <c r="N349" s="1"/>
  <c r="Q349" i="1"/>
  <c r="AG349" i="21" s="1"/>
  <c r="AF349" s="1"/>
  <c r="P349" i="1"/>
  <c r="AA349" i="21" s="1"/>
  <c r="Z349" s="1"/>
  <c r="Q120" i="1"/>
  <c r="AG120" i="21" s="1"/>
  <c r="AF120" s="1"/>
  <c r="P120" i="1"/>
  <c r="AA120" i="21" s="1"/>
  <c r="Z120" s="1"/>
  <c r="O120" i="1"/>
  <c r="U120" i="21" s="1"/>
  <c r="T120" s="1"/>
  <c r="O120"/>
  <c r="N120" s="1"/>
  <c r="R120" i="1"/>
  <c r="AK120" i="21" s="1"/>
  <c r="AJ120" s="1"/>
  <c r="Q184" i="1"/>
  <c r="AG184" i="21" s="1"/>
  <c r="AF184" s="1"/>
  <c r="P184" i="1"/>
  <c r="AA184" i="21" s="1"/>
  <c r="Z184" s="1"/>
  <c r="O184" i="1"/>
  <c r="U184" i="21" s="1"/>
  <c r="T184" s="1"/>
  <c r="O184"/>
  <c r="N184" s="1"/>
  <c r="R184" i="1"/>
  <c r="AK184" i="21" s="1"/>
  <c r="AJ184" s="1"/>
  <c r="O34"/>
  <c r="N34" s="1"/>
  <c r="P34" i="1"/>
  <c r="AA34" i="21" s="1"/>
  <c r="Z34" s="1"/>
  <c r="R34" i="1"/>
  <c r="AK34" i="21" s="1"/>
  <c r="AJ34" s="1"/>
  <c r="O34" i="1"/>
  <c r="U34" i="21" s="1"/>
  <c r="T34" s="1"/>
  <c r="Q34" i="1"/>
  <c r="AG34" i="21" s="1"/>
  <c r="AF34" s="1"/>
  <c r="O96"/>
  <c r="N96" s="1"/>
  <c r="P96" i="1"/>
  <c r="AA96" i="21" s="1"/>
  <c r="Z96" s="1"/>
  <c r="Q96" i="1"/>
  <c r="AG96" i="21" s="1"/>
  <c r="AF96" s="1"/>
  <c r="O96" i="1"/>
  <c r="U96" i="21" s="1"/>
  <c r="T96" s="1"/>
  <c r="R96" i="1"/>
  <c r="AK96" i="21" s="1"/>
  <c r="AJ96" s="1"/>
  <c r="O31"/>
  <c r="N31" s="1"/>
  <c r="Q31" i="1"/>
  <c r="AG31" i="21" s="1"/>
  <c r="AF31" s="1"/>
  <c r="P31" i="1"/>
  <c r="AA31" i="21" s="1"/>
  <c r="Z31" s="1"/>
  <c r="R31" i="1"/>
  <c r="AK31" i="21" s="1"/>
  <c r="AJ31" s="1"/>
  <c r="O31" i="1"/>
  <c r="U31" i="21" s="1"/>
  <c r="T31" s="1"/>
  <c r="O205" i="1"/>
  <c r="U205" i="21" s="1"/>
  <c r="T205" s="1"/>
  <c r="O205"/>
  <c r="N205" s="1"/>
  <c r="R205" i="1"/>
  <c r="AK205" i="21" s="1"/>
  <c r="AJ205" s="1"/>
  <c r="Q205" i="1"/>
  <c r="AG205" i="21" s="1"/>
  <c r="AF205" s="1"/>
  <c r="P205" i="1"/>
  <c r="AA205" i="21" s="1"/>
  <c r="Z205" s="1"/>
  <c r="P89" i="1"/>
  <c r="AA89" i="21" s="1"/>
  <c r="Z89" s="1"/>
  <c r="O89"/>
  <c r="N89" s="1"/>
  <c r="R89" i="1"/>
  <c r="AK89" i="21" s="1"/>
  <c r="AJ89" s="1"/>
  <c r="Q89" i="1"/>
  <c r="AG89" i="21" s="1"/>
  <c r="AF89" s="1"/>
  <c r="O89" i="1"/>
  <c r="U89" i="21" s="1"/>
  <c r="T89" s="1"/>
  <c r="O150"/>
  <c r="N150" s="1"/>
  <c r="P150" i="1"/>
  <c r="AA150" i="21" s="1"/>
  <c r="Z150" s="1"/>
  <c r="O150" i="1"/>
  <c r="U150" i="21" s="1"/>
  <c r="T150" s="1"/>
  <c r="R150" i="1"/>
  <c r="AK150" i="21" s="1"/>
  <c r="AJ150" s="1"/>
  <c r="Q150" i="1"/>
  <c r="AG150" i="21" s="1"/>
  <c r="AF150" s="1"/>
  <c r="P280" i="1"/>
  <c r="AA280" i="21" s="1"/>
  <c r="Z280" s="1"/>
  <c r="O280"/>
  <c r="N280" s="1"/>
  <c r="O280" i="1"/>
  <c r="U280" i="21" s="1"/>
  <c r="T280" s="1"/>
  <c r="R280" i="1"/>
  <c r="AK280" i="21" s="1"/>
  <c r="AJ280" s="1"/>
  <c r="Q280" i="1"/>
  <c r="AG280" i="21" s="1"/>
  <c r="AF280" s="1"/>
  <c r="R70" i="1"/>
  <c r="AK70" i="21" s="1"/>
  <c r="AJ70" s="1"/>
  <c r="O70" i="1"/>
  <c r="U70" i="21" s="1"/>
  <c r="T70" s="1"/>
  <c r="Q70" i="1"/>
  <c r="AG70" i="21" s="1"/>
  <c r="AF70" s="1"/>
  <c r="O70"/>
  <c r="N70" s="1"/>
  <c r="P70" i="1"/>
  <c r="AA70" i="21" s="1"/>
  <c r="Z70" s="1"/>
  <c r="O350"/>
  <c r="N350" s="1"/>
  <c r="R350" i="1"/>
  <c r="AK350" i="21" s="1"/>
  <c r="AJ350" s="1"/>
  <c r="P350" i="1"/>
  <c r="AA350" i="21" s="1"/>
  <c r="Z350" s="1"/>
  <c r="Q350" i="1"/>
  <c r="AG350" i="21" s="1"/>
  <c r="AF350" s="1"/>
  <c r="O350" i="1"/>
  <c r="U350" i="21" s="1"/>
  <c r="T350" s="1"/>
  <c r="O194" i="1"/>
  <c r="U194" i="21" s="1"/>
  <c r="T194" s="1"/>
  <c r="R194" i="1"/>
  <c r="AK194" i="21" s="1"/>
  <c r="AJ194" s="1"/>
  <c r="O194"/>
  <c r="N194" s="1"/>
  <c r="P194" i="1"/>
  <c r="AA194" i="21" s="1"/>
  <c r="Z194" s="1"/>
  <c r="Q194" i="1"/>
  <c r="AG194" i="21" s="1"/>
  <c r="AF194" s="1"/>
  <c r="Q210" i="1"/>
  <c r="AG210" i="21" s="1"/>
  <c r="AF210" s="1"/>
  <c r="O210" i="1"/>
  <c r="U210" i="21" s="1"/>
  <c r="T210" s="1"/>
  <c r="P210" i="1"/>
  <c r="AA210" i="21" s="1"/>
  <c r="Z210" s="1"/>
  <c r="O210"/>
  <c r="N210" s="1"/>
  <c r="R210" i="1"/>
  <c r="AK210" i="21" s="1"/>
  <c r="AJ210" s="1"/>
  <c r="P400" i="1"/>
  <c r="AA400" i="21" s="1"/>
  <c r="Z400" s="1"/>
  <c r="Q400" i="1"/>
  <c r="AG400" i="21" s="1"/>
  <c r="AF400" s="1"/>
  <c r="O400" i="1"/>
  <c r="U400" i="21" s="1"/>
  <c r="T400" s="1"/>
  <c r="R400" i="1"/>
  <c r="AK400" i="21" s="1"/>
  <c r="AJ400" s="1"/>
  <c r="O400"/>
  <c r="N400" s="1"/>
  <c r="Q154" i="1"/>
  <c r="AG154" i="21" s="1"/>
  <c r="AF154" s="1"/>
  <c r="O154"/>
  <c r="N154" s="1"/>
  <c r="R154" i="1"/>
  <c r="AK154" i="21" s="1"/>
  <c r="AJ154" s="1"/>
  <c r="P154" i="1"/>
  <c r="AA154" i="21" s="1"/>
  <c r="Z154" s="1"/>
  <c r="O154" i="1"/>
  <c r="U154" i="21" s="1"/>
  <c r="T154" s="1"/>
  <c r="P290" i="1"/>
  <c r="AA290" i="21" s="1"/>
  <c r="Z290" s="1"/>
  <c r="R290" i="1"/>
  <c r="AK290" i="21" s="1"/>
  <c r="AJ290" s="1"/>
  <c r="O290" i="1"/>
  <c r="U290" i="21" s="1"/>
  <c r="T290" s="1"/>
  <c r="Q290" i="1"/>
  <c r="AG290" i="21" s="1"/>
  <c r="AF290" s="1"/>
  <c r="O290"/>
  <c r="N290" s="1"/>
  <c r="R388" i="1"/>
  <c r="AK388" i="21" s="1"/>
  <c r="AJ388" s="1"/>
  <c r="P388" i="1"/>
  <c r="AA388" i="21" s="1"/>
  <c r="Z388" s="1"/>
  <c r="O388"/>
  <c r="N388" s="1"/>
  <c r="Q388" i="1"/>
  <c r="AG388" i="21" s="1"/>
  <c r="AF388" s="1"/>
  <c r="O388" i="1"/>
  <c r="U388" i="21" s="1"/>
  <c r="T388" s="1"/>
  <c r="Q32" i="1"/>
  <c r="AG32" i="21" s="1"/>
  <c r="AF32" s="1"/>
  <c r="P32" i="1"/>
  <c r="AA32" i="21" s="1"/>
  <c r="Z32" s="1"/>
  <c r="O32"/>
  <c r="N32" s="1"/>
  <c r="O32" i="1"/>
  <c r="U32" i="21" s="1"/>
  <c r="T32" s="1"/>
  <c r="R32" i="1"/>
  <c r="AK32" i="21" s="1"/>
  <c r="AJ32" s="1"/>
  <c r="R327" i="1"/>
  <c r="AK327" i="21" s="1"/>
  <c r="AJ327" s="1"/>
  <c r="O327" i="1"/>
  <c r="U327" i="21" s="1"/>
  <c r="T327" s="1"/>
  <c r="P327" i="1"/>
  <c r="AA327" i="21" s="1"/>
  <c r="Z327" s="1"/>
  <c r="Q327" i="1"/>
  <c r="AG327" i="21" s="1"/>
  <c r="AF327" s="1"/>
  <c r="O327"/>
  <c r="N327" s="1"/>
  <c r="O394"/>
  <c r="N394" s="1"/>
  <c r="P394" i="1"/>
  <c r="AA394" i="21" s="1"/>
  <c r="Z394" s="1"/>
  <c r="O394" i="1"/>
  <c r="U394" i="21" s="1"/>
  <c r="T394" s="1"/>
  <c r="R394" i="1"/>
  <c r="AK394" i="21" s="1"/>
  <c r="AJ394" s="1"/>
  <c r="Q394" i="1"/>
  <c r="AG394" i="21" s="1"/>
  <c r="AF394" s="1"/>
  <c r="R103" i="1"/>
  <c r="AK103" i="21" s="1"/>
  <c r="AJ103" s="1"/>
  <c r="O103"/>
  <c r="N103" s="1"/>
  <c r="P103" i="1"/>
  <c r="AA103" i="21" s="1"/>
  <c r="Z103" s="1"/>
  <c r="Q103" i="1"/>
  <c r="AG103" i="21" s="1"/>
  <c r="AF103" s="1"/>
  <c r="O103" i="1"/>
  <c r="U103" i="21" s="1"/>
  <c r="T103" s="1"/>
  <c r="O177"/>
  <c r="N177" s="1"/>
  <c r="Q177" i="1"/>
  <c r="AG177" i="21" s="1"/>
  <c r="AF177" s="1"/>
  <c r="O177" i="1"/>
  <c r="U177" i="21" s="1"/>
  <c r="T177" s="1"/>
  <c r="P177" i="1"/>
  <c r="AA177" i="21" s="1"/>
  <c r="Z177" s="1"/>
  <c r="R177" i="1"/>
  <c r="AK177" i="21" s="1"/>
  <c r="AJ177" s="1"/>
  <c r="O375" i="1"/>
  <c r="U375" i="21" s="1"/>
  <c r="T375" s="1"/>
  <c r="O375"/>
  <c r="N375" s="1"/>
  <c r="R375" i="1"/>
  <c r="AK375" i="21" s="1"/>
  <c r="AJ375" s="1"/>
  <c r="Q375" i="1"/>
  <c r="AG375" i="21" s="1"/>
  <c r="AF375" s="1"/>
  <c r="P375" i="1"/>
  <c r="AA375" i="21" s="1"/>
  <c r="Z375" s="1"/>
  <c r="R259" i="1"/>
  <c r="AK259" i="21" s="1"/>
  <c r="AJ259" s="1"/>
  <c r="P259" i="1"/>
  <c r="AA259" i="21" s="1"/>
  <c r="Z259" s="1"/>
  <c r="O259" i="1"/>
  <c r="U259" i="21" s="1"/>
  <c r="T259" s="1"/>
  <c r="O259"/>
  <c r="N259" s="1"/>
  <c r="Q259" i="1"/>
  <c r="AG259" i="21" s="1"/>
  <c r="AF259" s="1"/>
  <c r="R226" i="1"/>
  <c r="AK226" i="21" s="1"/>
  <c r="AJ226" s="1"/>
  <c r="O226"/>
  <c r="N226" s="1"/>
  <c r="O226" i="1"/>
  <c r="U226" i="21" s="1"/>
  <c r="T226" s="1"/>
  <c r="Q226" i="1"/>
  <c r="AG226" i="21" s="1"/>
  <c r="AF226" s="1"/>
  <c r="P226" i="1"/>
  <c r="AA226" i="21" s="1"/>
  <c r="Z226" s="1"/>
  <c r="O117"/>
  <c r="N117" s="1"/>
  <c r="R117" i="1"/>
  <c r="AK117" i="21" s="1"/>
  <c r="AJ117" s="1"/>
  <c r="P117" i="1"/>
  <c r="AA117" i="21" s="1"/>
  <c r="Z117" s="1"/>
  <c r="Q117" i="1"/>
  <c r="AG117" i="21" s="1"/>
  <c r="AF117" s="1"/>
  <c r="O117" i="1"/>
  <c r="U117" i="21" s="1"/>
  <c r="T117" s="1"/>
  <c r="O41" i="1"/>
  <c r="U41" i="21" s="1"/>
  <c r="T41" s="1"/>
  <c r="P41" i="1"/>
  <c r="AA41" i="21" s="1"/>
  <c r="Z41" s="1"/>
  <c r="O41"/>
  <c r="N41" s="1"/>
  <c r="R41" i="1"/>
  <c r="AK41" i="21" s="1"/>
  <c r="AJ41" s="1"/>
  <c r="Q41" i="1"/>
  <c r="AG41" i="21" s="1"/>
  <c r="AF41" s="1"/>
  <c r="R132" i="1"/>
  <c r="AK132" i="21" s="1"/>
  <c r="AJ132" s="1"/>
  <c r="O132"/>
  <c r="N132" s="1"/>
  <c r="Q132" i="1"/>
  <c r="AG132" i="21" s="1"/>
  <c r="AF132" s="1"/>
  <c r="O132" i="1"/>
  <c r="U132" i="21" s="1"/>
  <c r="T132" s="1"/>
  <c r="P132" i="1"/>
  <c r="AA132" i="21" s="1"/>
  <c r="Z132" s="1"/>
  <c r="R148" i="1"/>
  <c r="AK148" i="21" s="1"/>
  <c r="AJ148" s="1"/>
  <c r="O148"/>
  <c r="N148" s="1"/>
  <c r="O148" i="1"/>
  <c r="U148" i="21" s="1"/>
  <c r="T148" s="1"/>
  <c r="Q148" i="1"/>
  <c r="AG148" i="21" s="1"/>
  <c r="AF148" s="1"/>
  <c r="P148" i="1"/>
  <c r="AA148" i="21" s="1"/>
  <c r="Z148" s="1"/>
  <c r="O97"/>
  <c r="N97" s="1"/>
  <c r="R97" i="1"/>
  <c r="AK97" i="21" s="1"/>
  <c r="AJ97" s="1"/>
  <c r="P97" i="1"/>
  <c r="AA97" i="21" s="1"/>
  <c r="Z97" s="1"/>
  <c r="Q97" i="1"/>
  <c r="AG97" i="21" s="1"/>
  <c r="AF97" s="1"/>
  <c r="O97" i="1"/>
  <c r="U97" i="21" s="1"/>
  <c r="T97" s="1"/>
  <c r="Q110" i="1"/>
  <c r="AG110" i="21" s="1"/>
  <c r="AF110" s="1"/>
  <c r="O110"/>
  <c r="N110" s="1"/>
  <c r="O110" i="1"/>
  <c r="U110" i="21" s="1"/>
  <c r="T110" s="1"/>
  <c r="R110" i="1"/>
  <c r="AK110" i="21" s="1"/>
  <c r="AJ110" s="1"/>
  <c r="P110" i="1"/>
  <c r="AA110" i="21" s="1"/>
  <c r="Z110" s="1"/>
  <c r="O309"/>
  <c r="N309" s="1"/>
  <c r="Q309" i="1"/>
  <c r="AG309" i="21" s="1"/>
  <c r="AF309" s="1"/>
  <c r="O309" i="1"/>
  <c r="U309" i="21" s="1"/>
  <c r="T309" s="1"/>
  <c r="R309" i="1"/>
  <c r="AK309" i="21" s="1"/>
  <c r="AJ309" s="1"/>
  <c r="P309" i="1"/>
  <c r="AA309" i="21" s="1"/>
  <c r="Z309" s="1"/>
  <c r="Q337" i="1"/>
  <c r="AG337" i="21" s="1"/>
  <c r="AF337" s="1"/>
  <c r="P337" i="1"/>
  <c r="AA337" i="21" s="1"/>
  <c r="Z337" s="1"/>
  <c r="O337"/>
  <c r="N337" s="1"/>
  <c r="R337" i="1"/>
  <c r="AK337" i="21" s="1"/>
  <c r="AJ337" s="1"/>
  <c r="O337" i="1"/>
  <c r="U337" i="21" s="1"/>
  <c r="T337" s="1"/>
  <c r="O302" i="1"/>
  <c r="U302" i="21" s="1"/>
  <c r="T302" s="1"/>
  <c r="O302"/>
  <c r="N302" s="1"/>
  <c r="P302" i="1"/>
  <c r="AA302" i="21" s="1"/>
  <c r="Z302" s="1"/>
  <c r="Q302" i="1"/>
  <c r="AG302" i="21" s="1"/>
  <c r="AF302" s="1"/>
  <c r="R302" i="1"/>
  <c r="AK302" i="21" s="1"/>
  <c r="AJ302" s="1"/>
  <c r="Q122" i="1"/>
  <c r="AG122" i="21" s="1"/>
  <c r="AF122" s="1"/>
  <c r="P122" i="1"/>
  <c r="AA122" i="21" s="1"/>
  <c r="Z122" s="1"/>
  <c r="R122" i="1"/>
  <c r="AK122" i="21" s="1"/>
  <c r="AJ122" s="1"/>
  <c r="O122"/>
  <c r="N122" s="1"/>
  <c r="O122" i="1"/>
  <c r="U122" i="21" s="1"/>
  <c r="T122" s="1"/>
  <c r="P398" i="1"/>
  <c r="AA398" i="21" s="1"/>
  <c r="Z398" s="1"/>
  <c r="O398" i="1"/>
  <c r="U398" i="21" s="1"/>
  <c r="T398" s="1"/>
  <c r="O398"/>
  <c r="N398" s="1"/>
  <c r="Q398" i="1"/>
  <c r="AG398" i="21" s="1"/>
  <c r="AF398" s="1"/>
  <c r="R398" i="1"/>
  <c r="AK398" i="21" s="1"/>
  <c r="AJ398" s="1"/>
  <c r="O271"/>
  <c r="N271" s="1"/>
  <c r="R271" i="1"/>
  <c r="AK271" i="21" s="1"/>
  <c r="AJ271" s="1"/>
  <c r="Q271" i="1"/>
  <c r="AG271" i="21" s="1"/>
  <c r="AF271" s="1"/>
  <c r="P271" i="1"/>
  <c r="AA271" i="21" s="1"/>
  <c r="Z271" s="1"/>
  <c r="O271" i="1"/>
  <c r="U271" i="21" s="1"/>
  <c r="T271" s="1"/>
  <c r="O107" i="1"/>
  <c r="U107" i="21" s="1"/>
  <c r="T107" s="1"/>
  <c r="O107"/>
  <c r="N107" s="1"/>
  <c r="R107" i="1"/>
  <c r="AK107" i="21" s="1"/>
  <c r="AJ107" s="1"/>
  <c r="Q107" i="1"/>
  <c r="AG107" i="21" s="1"/>
  <c r="AF107" s="1"/>
  <c r="P107" i="1"/>
  <c r="AA107" i="21" s="1"/>
  <c r="Z107" s="1"/>
  <c r="R165" i="1"/>
  <c r="AK165" i="21" s="1"/>
  <c r="AJ165" s="1"/>
  <c r="O165"/>
  <c r="N165" s="1"/>
  <c r="O165" i="1"/>
  <c r="U165" i="21" s="1"/>
  <c r="T165" s="1"/>
  <c r="Q165" i="1"/>
  <c r="AG165" i="21" s="1"/>
  <c r="AF165" s="1"/>
  <c r="P165" i="1"/>
  <c r="AA165" i="21" s="1"/>
  <c r="Z165" s="1"/>
  <c r="O316"/>
  <c r="N316" s="1"/>
  <c r="O316" i="1"/>
  <c r="U316" i="21" s="1"/>
  <c r="T316" s="1"/>
  <c r="R316" i="1"/>
  <c r="AK316" i="21" s="1"/>
  <c r="AJ316" s="1"/>
  <c r="P316" i="1"/>
  <c r="AA316" i="21" s="1"/>
  <c r="Z316" s="1"/>
  <c r="Q316" i="1"/>
  <c r="AG316" i="21" s="1"/>
  <c r="AF316" s="1"/>
  <c r="P381" i="1"/>
  <c r="AA381" i="21" s="1"/>
  <c r="Z381" s="1"/>
  <c r="R381" i="1"/>
  <c r="AK381" i="21" s="1"/>
  <c r="AJ381" s="1"/>
  <c r="Q381" i="1"/>
  <c r="AG381" i="21" s="1"/>
  <c r="AF381" s="1"/>
  <c r="O381"/>
  <c r="N381" s="1"/>
  <c r="O381" i="1"/>
  <c r="U381" i="21" s="1"/>
  <c r="T381" s="1"/>
  <c r="O133"/>
  <c r="N133" s="1"/>
  <c r="R133" i="1"/>
  <c r="AK133" i="21" s="1"/>
  <c r="AJ133" s="1"/>
  <c r="P133" i="1"/>
  <c r="AA133" i="21" s="1"/>
  <c r="Z133" s="1"/>
  <c r="O133" i="1"/>
  <c r="U133" i="21" s="1"/>
  <c r="T133" s="1"/>
  <c r="Q133" i="1"/>
  <c r="AG133" i="21" s="1"/>
  <c r="AF133" s="1"/>
  <c r="O75"/>
  <c r="N75" s="1"/>
  <c r="R75" i="1"/>
  <c r="AK75" i="21" s="1"/>
  <c r="AJ75" s="1"/>
  <c r="P75" i="1"/>
  <c r="AA75" i="21" s="1"/>
  <c r="Z75" s="1"/>
  <c r="Q75" i="1"/>
  <c r="AG75" i="21" s="1"/>
  <c r="AF75" s="1"/>
  <c r="O75" i="1"/>
  <c r="U75" i="21" s="1"/>
  <c r="T75" s="1"/>
  <c r="P138" i="1"/>
  <c r="AA138" i="21" s="1"/>
  <c r="Z138" s="1"/>
  <c r="Q138" i="1"/>
  <c r="AG138" i="21" s="1"/>
  <c r="AF138" s="1"/>
  <c r="O138" i="1"/>
  <c r="U138" i="21" s="1"/>
  <c r="T138" s="1"/>
  <c r="O138"/>
  <c r="N138" s="1"/>
  <c r="R138" i="1"/>
  <c r="AK138" i="21" s="1"/>
  <c r="AJ138" s="1"/>
  <c r="P249" i="1"/>
  <c r="AA249" i="21" s="1"/>
  <c r="Z249" s="1"/>
  <c r="R249" i="1"/>
  <c r="AK249" i="21" s="1"/>
  <c r="AJ249" s="1"/>
  <c r="O249"/>
  <c r="N249" s="1"/>
  <c r="O249" i="1"/>
  <c r="U249" i="21" s="1"/>
  <c r="T249" s="1"/>
  <c r="Q249" i="1"/>
  <c r="AG249" i="21" s="1"/>
  <c r="AF249" s="1"/>
  <c r="P121" i="1"/>
  <c r="AA121" i="21" s="1"/>
  <c r="Z121" s="1"/>
  <c r="Q121" i="1"/>
  <c r="AG121" i="21" s="1"/>
  <c r="AF121" s="1"/>
  <c r="O121"/>
  <c r="N121" s="1"/>
  <c r="O121" i="1"/>
  <c r="U121" i="21" s="1"/>
  <c r="T121" s="1"/>
  <c r="R121" i="1"/>
  <c r="AK121" i="21" s="1"/>
  <c r="AJ121" s="1"/>
  <c r="Q51" i="1"/>
  <c r="AG51" i="21" s="1"/>
  <c r="AF51" s="1"/>
  <c r="P51" i="1"/>
  <c r="AA51" i="21" s="1"/>
  <c r="Z51" s="1"/>
  <c r="O51" i="1"/>
  <c r="U51" i="21" s="1"/>
  <c r="T51" s="1"/>
  <c r="R51" i="1"/>
  <c r="AK51" i="21" s="1"/>
  <c r="AJ51" s="1"/>
  <c r="O51"/>
  <c r="N51" s="1"/>
  <c r="O105" i="1"/>
  <c r="U105" i="21" s="1"/>
  <c r="T105" s="1"/>
  <c r="P105" i="1"/>
  <c r="AA105" i="21" s="1"/>
  <c r="Z105" s="1"/>
  <c r="Q105" i="1"/>
  <c r="AG105" i="21" s="1"/>
  <c r="AF105" s="1"/>
  <c r="R105" i="1"/>
  <c r="AK105" i="21" s="1"/>
  <c r="AJ105" s="1"/>
  <c r="O105"/>
  <c r="N105" s="1"/>
  <c r="Q219" i="1"/>
  <c r="AG219" i="21" s="1"/>
  <c r="AF219" s="1"/>
  <c r="O219" i="1"/>
  <c r="U219" i="21" s="1"/>
  <c r="T219" s="1"/>
  <c r="R219" i="1"/>
  <c r="AK219" i="21" s="1"/>
  <c r="AJ219" s="1"/>
  <c r="P219" i="1"/>
  <c r="AA219" i="21" s="1"/>
  <c r="Z219" s="1"/>
  <c r="O219"/>
  <c r="N219" s="1"/>
  <c r="Q66" i="1"/>
  <c r="AG66" i="21" s="1"/>
  <c r="AF66" s="1"/>
  <c r="O66"/>
  <c r="N66" s="1"/>
  <c r="R66" i="1"/>
  <c r="AK66" i="21" s="1"/>
  <c r="AJ66" s="1"/>
  <c r="O66" i="1"/>
  <c r="U66" i="21" s="1"/>
  <c r="T66" s="1"/>
  <c r="P66" i="1"/>
  <c r="AA66" i="21" s="1"/>
  <c r="Z66" s="1"/>
  <c r="O285"/>
  <c r="N285" s="1"/>
  <c r="P285" i="1"/>
  <c r="AA285" i="21" s="1"/>
  <c r="Z285" s="1"/>
  <c r="Q285" i="1"/>
  <c r="AG285" i="21" s="1"/>
  <c r="AF285" s="1"/>
  <c r="R285" i="1"/>
  <c r="AK285" i="21" s="1"/>
  <c r="AJ285" s="1"/>
  <c r="O285" i="1"/>
  <c r="U285" i="21" s="1"/>
  <c r="T285" s="1"/>
  <c r="Q361" i="1"/>
  <c r="AG361" i="21" s="1"/>
  <c r="AF361" s="1"/>
  <c r="P361" i="1"/>
  <c r="AA361" i="21" s="1"/>
  <c r="Z361" s="1"/>
  <c r="O361"/>
  <c r="N361" s="1"/>
  <c r="R361" i="1"/>
  <c r="AK361" i="21" s="1"/>
  <c r="AJ361" s="1"/>
  <c r="O361" i="1"/>
  <c r="U361" i="21" s="1"/>
  <c r="T361" s="1"/>
  <c r="O144"/>
  <c r="N144" s="1"/>
  <c r="Q144" i="1"/>
  <c r="AG144" i="21" s="1"/>
  <c r="AF144" s="1"/>
  <c r="O144" i="1"/>
  <c r="U144" i="21" s="1"/>
  <c r="T144" s="1"/>
  <c r="P144" i="1"/>
  <c r="AA144" i="21" s="1"/>
  <c r="Z144" s="1"/>
  <c r="R144" i="1"/>
  <c r="AK144" i="21" s="1"/>
  <c r="AJ144" s="1"/>
  <c r="O307"/>
  <c r="N307" s="1"/>
  <c r="Q307" i="1"/>
  <c r="AG307" i="21" s="1"/>
  <c r="AF307" s="1"/>
  <c r="O307" i="1"/>
  <c r="U307" i="21" s="1"/>
  <c r="T307" s="1"/>
  <c r="R307" i="1"/>
  <c r="AK307" i="21" s="1"/>
  <c r="AJ307" s="1"/>
  <c r="P307" i="1"/>
  <c r="AA307" i="21" s="1"/>
  <c r="Z307" s="1"/>
  <c r="O112"/>
  <c r="N112" s="1"/>
  <c r="R112" i="1"/>
  <c r="AK112" i="21" s="1"/>
  <c r="AJ112" s="1"/>
  <c r="Q112" i="1"/>
  <c r="AG112" i="21" s="1"/>
  <c r="AF112" s="1"/>
  <c r="O112" i="1"/>
  <c r="U112" i="21" s="1"/>
  <c r="T112" s="1"/>
  <c r="P112" i="1"/>
  <c r="AA112" i="21" s="1"/>
  <c r="Z112" s="1"/>
  <c r="P85" i="1"/>
  <c r="AA85" i="21" s="1"/>
  <c r="Z85" s="1"/>
  <c r="O85"/>
  <c r="N85" s="1"/>
  <c r="O85" i="1"/>
  <c r="U85" i="21" s="1"/>
  <c r="T85" s="1"/>
  <c r="Q85" i="1"/>
  <c r="AG85" i="21" s="1"/>
  <c r="AF85" s="1"/>
  <c r="R85" i="1"/>
  <c r="AK85" i="21" s="1"/>
  <c r="AJ85" s="1"/>
  <c r="O308"/>
  <c r="N308" s="1"/>
  <c r="P308" i="1"/>
  <c r="AA308" i="21" s="1"/>
  <c r="Z308" s="1"/>
  <c r="Q308" i="1"/>
  <c r="AG308" i="21" s="1"/>
  <c r="AF308" s="1"/>
  <c r="O308" i="1"/>
  <c r="U308" i="21" s="1"/>
  <c r="T308" s="1"/>
  <c r="R308" i="1"/>
  <c r="AK308" i="21" s="1"/>
  <c r="AJ308" s="1"/>
  <c r="O145"/>
  <c r="N145" s="1"/>
  <c r="R145" i="1"/>
  <c r="AK145" i="21" s="1"/>
  <c r="AJ145" s="1"/>
  <c r="O145" i="1"/>
  <c r="U145" i="21" s="1"/>
  <c r="T145" s="1"/>
  <c r="Q145" i="1"/>
  <c r="AG145" i="21" s="1"/>
  <c r="AF145" s="1"/>
  <c r="P145" i="1"/>
  <c r="AA145" i="21" s="1"/>
  <c r="Z145" s="1"/>
  <c r="R55" i="1"/>
  <c r="AK55" i="21" s="1"/>
  <c r="AJ55" s="1"/>
  <c r="O55" i="1"/>
  <c r="U55" i="21" s="1"/>
  <c r="T55" s="1"/>
  <c r="Q55" i="1"/>
  <c r="AG55" i="21" s="1"/>
  <c r="AF55" s="1"/>
  <c r="O55"/>
  <c r="N55" s="1"/>
  <c r="P55" i="1"/>
  <c r="AA55" i="21" s="1"/>
  <c r="Z55" s="1"/>
  <c r="O262" i="1"/>
  <c r="U262" i="21" s="1"/>
  <c r="T262" s="1"/>
  <c r="O262"/>
  <c r="N262" s="1"/>
  <c r="Q262" i="1"/>
  <c r="AG262" i="21" s="1"/>
  <c r="AF262" s="1"/>
  <c r="P262" i="1"/>
  <c r="AA262" i="21" s="1"/>
  <c r="Z262" s="1"/>
  <c r="R262" i="1"/>
  <c r="AK262" i="21" s="1"/>
  <c r="AJ262" s="1"/>
  <c r="O116" i="1"/>
  <c r="U116" i="21" s="1"/>
  <c r="T116" s="1"/>
  <c r="Q116" i="1"/>
  <c r="AG116" i="21" s="1"/>
  <c r="AF116" s="1"/>
  <c r="O116"/>
  <c r="N116" s="1"/>
  <c r="P116" i="1"/>
  <c r="AA116" i="21" s="1"/>
  <c r="Z116" s="1"/>
  <c r="R116" i="1"/>
  <c r="AK116" i="21" s="1"/>
  <c r="AJ116" s="1"/>
  <c r="O253" i="1"/>
  <c r="U253" i="21" s="1"/>
  <c r="T253" s="1"/>
  <c r="O253"/>
  <c r="N253" s="1"/>
  <c r="R253" i="1"/>
  <c r="AK253" i="21" s="1"/>
  <c r="AJ253" s="1"/>
  <c r="P253" i="1"/>
  <c r="AA253" i="21" s="1"/>
  <c r="Z253" s="1"/>
  <c r="Q253" i="1"/>
  <c r="AG253" i="21" s="1"/>
  <c r="AF253" s="1"/>
  <c r="O33"/>
  <c r="N33" s="1"/>
  <c r="Q33" i="1"/>
  <c r="AG33" i="21" s="1"/>
  <c r="AF33" s="1"/>
  <c r="P33" i="1"/>
  <c r="AA33" i="21" s="1"/>
  <c r="Z33" s="1"/>
  <c r="O33" i="1"/>
  <c r="U33" i="21" s="1"/>
  <c r="T33" s="1"/>
  <c r="R33" i="1"/>
  <c r="AK33" i="21" s="1"/>
  <c r="AJ33" s="1"/>
  <c r="O310"/>
  <c r="N310" s="1"/>
  <c r="Q310" i="1"/>
  <c r="AG310" i="21" s="1"/>
  <c r="AF310" s="1"/>
  <c r="O310" i="1"/>
  <c r="U310" i="21" s="1"/>
  <c r="T310" s="1"/>
  <c r="P310" i="1"/>
  <c r="AA310" i="21" s="1"/>
  <c r="Z310" s="1"/>
  <c r="R310" i="1"/>
  <c r="AK310" i="21" s="1"/>
  <c r="AJ310" s="1"/>
  <c r="O286" i="1"/>
  <c r="U286" i="21" s="1"/>
  <c r="T286" s="1"/>
  <c r="O286"/>
  <c r="N286" s="1"/>
  <c r="R286" i="1"/>
  <c r="AK286" i="21" s="1"/>
  <c r="AJ286" s="1"/>
  <c r="Q286" i="1"/>
  <c r="AG286" i="21" s="1"/>
  <c r="AF286" s="1"/>
  <c r="P286" i="1"/>
  <c r="AA286" i="21" s="1"/>
  <c r="Z286" s="1"/>
  <c r="O363"/>
  <c r="N363" s="1"/>
  <c r="Q363" i="1"/>
  <c r="AG363" i="21" s="1"/>
  <c r="AF363" s="1"/>
  <c r="P363" i="1"/>
  <c r="AA363" i="21" s="1"/>
  <c r="Z363" s="1"/>
  <c r="R363" i="1"/>
  <c r="AK363" i="21" s="1"/>
  <c r="AJ363" s="1"/>
  <c r="O363" i="1"/>
  <c r="U363" i="21" s="1"/>
  <c r="T363" s="1"/>
  <c r="Q393" i="1"/>
  <c r="AG393" i="21" s="1"/>
  <c r="AF393" s="1"/>
  <c r="P393" i="1"/>
  <c r="AA393" i="21" s="1"/>
  <c r="Z393" s="1"/>
  <c r="O393"/>
  <c r="N393" s="1"/>
  <c r="R393" i="1"/>
  <c r="AK393" i="21" s="1"/>
  <c r="AJ393" s="1"/>
  <c r="O393" i="1"/>
  <c r="U393" i="21" s="1"/>
  <c r="T393" s="1"/>
  <c r="O137"/>
  <c r="N137" s="1"/>
  <c r="Q137" i="1"/>
  <c r="AG137" i="21" s="1"/>
  <c r="AF137" s="1"/>
  <c r="P137" i="1"/>
  <c r="AA137" i="21" s="1"/>
  <c r="Z137" s="1"/>
  <c r="R137" i="1"/>
  <c r="AK137" i="21" s="1"/>
  <c r="AJ137" s="1"/>
  <c r="O137" i="1"/>
  <c r="U137" i="21" s="1"/>
  <c r="T137" s="1"/>
  <c r="P68" i="1"/>
  <c r="AA68" i="21" s="1"/>
  <c r="Z68" s="1"/>
  <c r="Q68" i="1"/>
  <c r="AG68" i="21" s="1"/>
  <c r="AF68" s="1"/>
  <c r="O68" i="1"/>
  <c r="U68" i="21" s="1"/>
  <c r="T68" s="1"/>
  <c r="O68"/>
  <c r="N68" s="1"/>
  <c r="R68" i="1"/>
  <c r="AK68" i="21" s="1"/>
  <c r="AJ68" s="1"/>
  <c r="O345" i="1"/>
  <c r="U345" i="21" s="1"/>
  <c r="T345" s="1"/>
  <c r="O345"/>
  <c r="N345" s="1"/>
  <c r="R345" i="1"/>
  <c r="AK345" i="21" s="1"/>
  <c r="AJ345" s="1"/>
  <c r="P345" i="1"/>
  <c r="AA345" i="21" s="1"/>
  <c r="Z345" s="1"/>
  <c r="Q345" i="1"/>
  <c r="AG345" i="21" s="1"/>
  <c r="AF345" s="1"/>
  <c r="Q299" i="1"/>
  <c r="AG299" i="21" s="1"/>
  <c r="AF299" s="1"/>
  <c r="P299" i="1"/>
  <c r="AA299" i="21" s="1"/>
  <c r="Z299" s="1"/>
  <c r="O299"/>
  <c r="N299" s="1"/>
  <c r="O299" i="1"/>
  <c r="U299" i="21" s="1"/>
  <c r="T299" s="1"/>
  <c r="R299" i="1"/>
  <c r="AK299" i="21" s="1"/>
  <c r="AJ299" s="1"/>
  <c r="O346"/>
  <c r="N346" s="1"/>
  <c r="Q346" i="1"/>
  <c r="AG346" i="21" s="1"/>
  <c r="AF346" s="1"/>
  <c r="O346" i="1"/>
  <c r="U346" i="21" s="1"/>
  <c r="T346" s="1"/>
  <c r="R346" i="1"/>
  <c r="AK346" i="21" s="1"/>
  <c r="AJ346" s="1"/>
  <c r="P346" i="1"/>
  <c r="AA346" i="21" s="1"/>
  <c r="Z346" s="1"/>
  <c r="R126" i="1"/>
  <c r="AK126" i="21" s="1"/>
  <c r="AJ126" s="1"/>
  <c r="Q126" i="1"/>
  <c r="AG126" i="21" s="1"/>
  <c r="AF126" s="1"/>
  <c r="P126" i="1"/>
  <c r="AA126" i="21" s="1"/>
  <c r="Z126" s="1"/>
  <c r="O126" i="1"/>
  <c r="U126" i="21" s="1"/>
  <c r="T126" s="1"/>
  <c r="O126"/>
  <c r="N126" s="1"/>
  <c r="O37"/>
  <c r="N37" s="1"/>
  <c r="P37" i="1"/>
  <c r="AA37" i="21" s="1"/>
  <c r="Z37" s="1"/>
  <c r="R37" i="1"/>
  <c r="AK37" i="21" s="1"/>
  <c r="AJ37" s="1"/>
  <c r="O37" i="1"/>
  <c r="U37" i="21" s="1"/>
  <c r="T37" s="1"/>
  <c r="Q37" i="1"/>
  <c r="AG37" i="21" s="1"/>
  <c r="AF37" s="1"/>
  <c r="P323" i="1"/>
  <c r="AA323" i="21" s="1"/>
  <c r="Z323" s="1"/>
  <c r="O323" i="1"/>
  <c r="U323" i="21" s="1"/>
  <c r="T323" s="1"/>
  <c r="O323"/>
  <c r="N323" s="1"/>
  <c r="Q323" i="1"/>
  <c r="AG323" i="21" s="1"/>
  <c r="AF323" s="1"/>
  <c r="R323" i="1"/>
  <c r="AK323" i="21" s="1"/>
  <c r="AJ323" s="1"/>
  <c r="R294" i="1"/>
  <c r="AK294" i="21" s="1"/>
  <c r="AJ294" s="1"/>
  <c r="P294" i="1"/>
  <c r="AA294" i="21" s="1"/>
  <c r="Z294" s="1"/>
  <c r="Q294" i="1"/>
  <c r="AG294" i="21" s="1"/>
  <c r="AF294" s="1"/>
  <c r="O294" i="1"/>
  <c r="U294" i="21" s="1"/>
  <c r="T294" s="1"/>
  <c r="O294"/>
  <c r="N294" s="1"/>
  <c r="P283" i="1"/>
  <c r="AA283" i="21" s="1"/>
  <c r="Z283" s="1"/>
  <c r="O283"/>
  <c r="N283" s="1"/>
  <c r="O283" i="1"/>
  <c r="U283" i="21" s="1"/>
  <c r="T283" s="1"/>
  <c r="R283" i="1"/>
  <c r="AK283" i="21" s="1"/>
  <c r="AJ283" s="1"/>
  <c r="Q283" i="1"/>
  <c r="AG283" i="21" s="1"/>
  <c r="AF283" s="1"/>
  <c r="O167"/>
  <c r="N167" s="1"/>
  <c r="P167" i="1"/>
  <c r="AA167" i="21" s="1"/>
  <c r="Z167" s="1"/>
  <c r="Q167" i="1"/>
  <c r="AG167" i="21" s="1"/>
  <c r="AF167" s="1"/>
  <c r="O167" i="1"/>
  <c r="U167" i="21" s="1"/>
  <c r="T167" s="1"/>
  <c r="R167" i="1"/>
  <c r="AK167" i="21" s="1"/>
  <c r="AJ167" s="1"/>
  <c r="Q243" i="1"/>
  <c r="AG243" i="21" s="1"/>
  <c r="AF243" s="1"/>
  <c r="O243"/>
  <c r="N243" s="1"/>
  <c r="O243" i="1"/>
  <c r="U243" i="21" s="1"/>
  <c r="T243" s="1"/>
  <c r="P243" i="1"/>
  <c r="AA243" i="21" s="1"/>
  <c r="Z243" s="1"/>
  <c r="R243" i="1"/>
  <c r="AK243" i="21" s="1"/>
  <c r="AJ243" s="1"/>
  <c r="R84" i="1"/>
  <c r="AK84" i="21" s="1"/>
  <c r="AJ84" s="1"/>
  <c r="O84"/>
  <c r="N84" s="1"/>
  <c r="O84" i="1"/>
  <c r="U84" i="21" s="1"/>
  <c r="T84" s="1"/>
  <c r="P84" i="1"/>
  <c r="AA84" i="21" s="1"/>
  <c r="Z84" s="1"/>
  <c r="Q84" i="1"/>
  <c r="AG84" i="21" s="1"/>
  <c r="AF84" s="1"/>
  <c r="P303" i="1"/>
  <c r="AA303" i="21" s="1"/>
  <c r="Z303" s="1"/>
  <c r="O303" i="1"/>
  <c r="U303" i="21" s="1"/>
  <c r="T303" s="1"/>
  <c r="R303" i="1"/>
  <c r="AK303" i="21" s="1"/>
  <c r="AJ303" s="1"/>
  <c r="Q303" i="1"/>
  <c r="AG303" i="21" s="1"/>
  <c r="AF303" s="1"/>
  <c r="O303"/>
  <c r="N303" s="1"/>
  <c r="O162"/>
  <c r="N162" s="1"/>
  <c r="P162" i="1"/>
  <c r="AA162" i="21" s="1"/>
  <c r="Z162" s="1"/>
  <c r="Q162" i="1"/>
  <c r="AG162" i="21" s="1"/>
  <c r="AF162" s="1"/>
  <c r="O162" i="1"/>
  <c r="U162" i="21" s="1"/>
  <c r="T162" s="1"/>
  <c r="R162" i="1"/>
  <c r="AK162" i="21" s="1"/>
  <c r="AJ162" s="1"/>
  <c r="O291"/>
  <c r="N291" s="1"/>
  <c r="R291" i="1"/>
  <c r="AK291" i="21" s="1"/>
  <c r="AJ291" s="1"/>
  <c r="Q291" i="1"/>
  <c r="AG291" i="21" s="1"/>
  <c r="AF291" s="1"/>
  <c r="O291" i="1"/>
  <c r="U291" i="21" s="1"/>
  <c r="T291" s="1"/>
  <c r="P291" i="1"/>
  <c r="AA291" i="21" s="1"/>
  <c r="Z291" s="1"/>
  <c r="P78" i="1"/>
  <c r="AA78" i="21" s="1"/>
  <c r="Z78" s="1"/>
  <c r="O78"/>
  <c r="N78" s="1"/>
  <c r="Q78" i="1"/>
  <c r="AG78" i="21" s="1"/>
  <c r="AF78" s="1"/>
  <c r="O78" i="1"/>
  <c r="U78" i="21" s="1"/>
  <c r="T78" s="1"/>
  <c r="R78" i="1"/>
  <c r="AK78" i="21" s="1"/>
  <c r="AJ78" s="1"/>
  <c r="Q90" i="1"/>
  <c r="AG90" i="21" s="1"/>
  <c r="AF90" s="1"/>
  <c r="P90" i="1"/>
  <c r="AA90" i="21" s="1"/>
  <c r="Z90" s="1"/>
  <c r="O90" i="1"/>
  <c r="U90" i="21" s="1"/>
  <c r="T90" s="1"/>
  <c r="R90" i="1"/>
  <c r="AK90" i="21" s="1"/>
  <c r="AJ90" s="1"/>
  <c r="O90"/>
  <c r="N90" s="1"/>
  <c r="Q372" i="1"/>
  <c r="AG372" i="21" s="1"/>
  <c r="AF372" s="1"/>
  <c r="P372" i="1"/>
  <c r="AA372" i="21" s="1"/>
  <c r="Z372" s="1"/>
  <c r="O372"/>
  <c r="N372" s="1"/>
  <c r="O372" i="1"/>
  <c r="U372" i="21" s="1"/>
  <c r="T372" s="1"/>
  <c r="R372" i="1"/>
  <c r="AK372" i="21" s="1"/>
  <c r="AJ372" s="1"/>
  <c r="O36"/>
  <c r="N36" s="1"/>
  <c r="R36" i="1"/>
  <c r="AK36" i="21" s="1"/>
  <c r="AJ36" s="1"/>
  <c r="P36" i="1"/>
  <c r="AA36" i="21" s="1"/>
  <c r="Z36" s="1"/>
  <c r="O36" i="1"/>
  <c r="U36" i="21" s="1"/>
  <c r="T36" s="1"/>
  <c r="Q36" i="1"/>
  <c r="AG36" i="21" s="1"/>
  <c r="AF36" s="1"/>
  <c r="O65"/>
  <c r="N65" s="1"/>
  <c r="Q65" i="1"/>
  <c r="AG65" i="21" s="1"/>
  <c r="AF65" s="1"/>
  <c r="P65" i="1"/>
  <c r="AA65" i="21" s="1"/>
  <c r="Z65" s="1"/>
  <c r="R65" i="1"/>
  <c r="AK65" i="21" s="1"/>
  <c r="AJ65" s="1"/>
  <c r="O65" i="1"/>
  <c r="U65" i="21" s="1"/>
  <c r="T65" s="1"/>
  <c r="O190" i="1"/>
  <c r="U190" i="21" s="1"/>
  <c r="T190" s="1"/>
  <c r="R190" i="1"/>
  <c r="AK190" i="21" s="1"/>
  <c r="AJ190" s="1"/>
  <c r="P190" i="1"/>
  <c r="AA190" i="21" s="1"/>
  <c r="Z190" s="1"/>
  <c r="Q190" i="1"/>
  <c r="AG190" i="21" s="1"/>
  <c r="AF190" s="1"/>
  <c r="O190"/>
  <c r="N190" s="1"/>
  <c r="O193"/>
  <c r="N193" s="1"/>
  <c r="R193" i="1"/>
  <c r="AK193" i="21" s="1"/>
  <c r="AJ193" s="1"/>
  <c r="P193" i="1"/>
  <c r="AA193" i="21" s="1"/>
  <c r="Z193" s="1"/>
  <c r="Q193" i="1"/>
  <c r="AG193" i="21" s="1"/>
  <c r="AF193" s="1"/>
  <c r="O193" i="1"/>
  <c r="U193" i="21" s="1"/>
  <c r="T193" s="1"/>
  <c r="O281"/>
  <c r="N281" s="1"/>
  <c r="R281" i="1"/>
  <c r="AK281" i="21" s="1"/>
  <c r="AJ281" s="1"/>
  <c r="P281" i="1"/>
  <c r="AA281" i="21" s="1"/>
  <c r="Z281" s="1"/>
  <c r="Q281" i="1"/>
  <c r="AG281" i="21" s="1"/>
  <c r="AF281" s="1"/>
  <c r="O281" i="1"/>
  <c r="U281" i="21" s="1"/>
  <c r="T281" s="1"/>
  <c r="O94"/>
  <c r="N94" s="1"/>
  <c r="P94" i="1"/>
  <c r="AA94" i="21" s="1"/>
  <c r="Z94" s="1"/>
  <c r="Q94" i="1"/>
  <c r="AG94" i="21" s="1"/>
  <c r="AF94" s="1"/>
  <c r="R94" i="1"/>
  <c r="AK94" i="21" s="1"/>
  <c r="AJ94" s="1"/>
  <c r="O94" i="1"/>
  <c r="U94" i="21" s="1"/>
  <c r="T94" s="1"/>
  <c r="P264" i="1"/>
  <c r="AA264" i="21" s="1"/>
  <c r="Z264" s="1"/>
  <c r="O264" i="1"/>
  <c r="U264" i="21" s="1"/>
  <c r="T264" s="1"/>
  <c r="O264"/>
  <c r="N264" s="1"/>
  <c r="R264" i="1"/>
  <c r="AK264" i="21" s="1"/>
  <c r="AJ264" s="1"/>
  <c r="Q264" i="1"/>
  <c r="AG264" i="21" s="1"/>
  <c r="AF264" s="1"/>
  <c r="O261"/>
  <c r="N261" s="1"/>
  <c r="Q261" i="1"/>
  <c r="AG261" i="21" s="1"/>
  <c r="AF261" s="1"/>
  <c r="P261" i="1"/>
  <c r="AA261" i="21" s="1"/>
  <c r="Z261" s="1"/>
  <c r="O261" i="1"/>
  <c r="U261" i="21" s="1"/>
  <c r="T261" s="1"/>
  <c r="R261" i="1"/>
  <c r="AK261" i="21" s="1"/>
  <c r="AJ261" s="1"/>
  <c r="Q233" i="1"/>
  <c r="AG233" i="21" s="1"/>
  <c r="AF233" s="1"/>
  <c r="P233" i="1"/>
  <c r="AA233" i="21" s="1"/>
  <c r="Z233" s="1"/>
  <c r="O233" i="1"/>
  <c r="U233" i="21" s="1"/>
  <c r="T233" s="1"/>
  <c r="R233" i="1"/>
  <c r="AK233" i="21" s="1"/>
  <c r="AJ233" s="1"/>
  <c r="O233"/>
  <c r="N233" s="1"/>
  <c r="O390"/>
  <c r="N390" s="1"/>
  <c r="R390" i="1"/>
  <c r="AK390" i="21" s="1"/>
  <c r="AJ390" s="1"/>
  <c r="P390" i="1"/>
  <c r="AA390" i="21" s="1"/>
  <c r="Z390" s="1"/>
  <c r="Q390" i="1"/>
  <c r="AG390" i="21" s="1"/>
  <c r="AF390" s="1"/>
  <c r="O390" i="1"/>
  <c r="U390" i="21" s="1"/>
  <c r="T390" s="1"/>
  <c r="R391" i="1"/>
  <c r="AK391" i="21" s="1"/>
  <c r="AJ391" s="1"/>
  <c r="O391"/>
  <c r="N391" s="1"/>
  <c r="P391" i="1"/>
  <c r="AA391" i="21" s="1"/>
  <c r="Z391" s="1"/>
  <c r="Q391" i="1"/>
  <c r="AG391" i="21" s="1"/>
  <c r="AF391" s="1"/>
  <c r="O391" i="1"/>
  <c r="U391" i="21" s="1"/>
  <c r="T391" s="1"/>
  <c r="Q352" i="1"/>
  <c r="AG352" i="21" s="1"/>
  <c r="AF352" s="1"/>
  <c r="P352" i="1"/>
  <c r="AA352" i="21" s="1"/>
  <c r="Z352" s="1"/>
  <c r="O352" i="1"/>
  <c r="U352" i="21" s="1"/>
  <c r="T352" s="1"/>
  <c r="O352"/>
  <c r="N352" s="1"/>
  <c r="R352" i="1"/>
  <c r="AK352" i="21" s="1"/>
  <c r="AJ352" s="1"/>
  <c r="Q147" i="1"/>
  <c r="AG147" i="21" s="1"/>
  <c r="AF147" s="1"/>
  <c r="O147" i="1"/>
  <c r="U147" i="21" s="1"/>
  <c r="T147" s="1"/>
  <c r="R147" i="1"/>
  <c r="AK147" i="21" s="1"/>
  <c r="AJ147" s="1"/>
  <c r="P147" i="1"/>
  <c r="AA147" i="21" s="1"/>
  <c r="Z147" s="1"/>
  <c r="O147"/>
  <c r="N147" s="1"/>
  <c r="O209" i="1"/>
  <c r="U209" i="21" s="1"/>
  <c r="T209" s="1"/>
  <c r="P209" i="1"/>
  <c r="AA209" i="21" s="1"/>
  <c r="Z209" s="1"/>
  <c r="O209"/>
  <c r="N209" s="1"/>
  <c r="R209" i="1"/>
  <c r="AK209" i="21" s="1"/>
  <c r="AJ209" s="1"/>
  <c r="Q209" i="1"/>
  <c r="AG209" i="21" s="1"/>
  <c r="AF209" s="1"/>
  <c r="R353" i="1"/>
  <c r="AK353" i="21" s="1"/>
  <c r="AJ353" s="1"/>
  <c r="Q353" i="1"/>
  <c r="AG353" i="21" s="1"/>
  <c r="AF353" s="1"/>
  <c r="P353" i="1"/>
  <c r="AA353" i="21" s="1"/>
  <c r="Z353" s="1"/>
  <c r="O353"/>
  <c r="N353" s="1"/>
  <c r="O353" i="1"/>
  <c r="U353" i="21" s="1"/>
  <c r="T353" s="1"/>
  <c r="O153"/>
  <c r="N153" s="1"/>
  <c r="O153" i="1"/>
  <c r="U153" i="21" s="1"/>
  <c r="T153" s="1"/>
  <c r="R153" i="1"/>
  <c r="AK153" i="21" s="1"/>
  <c r="AJ153" s="1"/>
  <c r="Q153" i="1"/>
  <c r="AG153" i="21" s="1"/>
  <c r="AF153" s="1"/>
  <c r="P153" i="1"/>
  <c r="AA153" i="21" s="1"/>
  <c r="Z153" s="1"/>
  <c r="Q274" i="1"/>
  <c r="AG274" i="21" s="1"/>
  <c r="AF274" s="1"/>
  <c r="P274" i="1"/>
  <c r="AA274" i="21" s="1"/>
  <c r="Z274" s="1"/>
  <c r="O274" i="1"/>
  <c r="U274" i="21" s="1"/>
  <c r="T274" s="1"/>
  <c r="R274" i="1"/>
  <c r="AK274" i="21" s="1"/>
  <c r="AJ274" s="1"/>
  <c r="O274"/>
  <c r="N274" s="1"/>
  <c r="O288"/>
  <c r="N288" s="1"/>
  <c r="P288" i="1"/>
  <c r="AA288" i="21" s="1"/>
  <c r="Z288" s="1"/>
  <c r="O288" i="1"/>
  <c r="U288" i="21" s="1"/>
  <c r="T288" s="1"/>
  <c r="R288" i="1"/>
  <c r="AK288" i="21" s="1"/>
  <c r="AJ288" s="1"/>
  <c r="Q288" i="1"/>
  <c r="AG288" i="21" s="1"/>
  <c r="AF288" s="1"/>
  <c r="O101"/>
  <c r="N101" s="1"/>
  <c r="Q101" i="1"/>
  <c r="AG101" i="21" s="1"/>
  <c r="AF101" s="1"/>
  <c r="P101" i="1"/>
  <c r="AA101" i="21" s="1"/>
  <c r="Z101" s="1"/>
  <c r="O101" i="1"/>
  <c r="U101" i="21" s="1"/>
  <c r="T101" s="1"/>
  <c r="R101" i="1"/>
  <c r="AK101" i="21" s="1"/>
  <c r="AJ101" s="1"/>
  <c r="O54" i="1"/>
  <c r="U54" i="21" s="1"/>
  <c r="T54" s="1"/>
  <c r="R54" i="1"/>
  <c r="AK54" i="21" s="1"/>
  <c r="AJ54" s="1"/>
  <c r="O54"/>
  <c r="N54" s="1"/>
  <c r="P54" i="1"/>
  <c r="AA54" i="21" s="1"/>
  <c r="Z54" s="1"/>
  <c r="Q54" i="1"/>
  <c r="AG54" i="21" s="1"/>
  <c r="AF54" s="1"/>
  <c r="O102"/>
  <c r="N102" s="1"/>
  <c r="R102" i="1"/>
  <c r="AK102" i="21" s="1"/>
  <c r="AJ102" s="1"/>
  <c r="Q102" i="1"/>
  <c r="AG102" i="21" s="1"/>
  <c r="AF102" s="1"/>
  <c r="O102" i="1"/>
  <c r="U102" i="21" s="1"/>
  <c r="T102" s="1"/>
  <c r="P102" i="1"/>
  <c r="AA102" i="21" s="1"/>
  <c r="Z102" s="1"/>
  <c r="Q255" i="1"/>
  <c r="AG255" i="21" s="1"/>
  <c r="AF255" s="1"/>
  <c r="O255"/>
  <c r="N255" s="1"/>
  <c r="R255" i="1"/>
  <c r="AK255" i="21" s="1"/>
  <c r="AJ255" s="1"/>
  <c r="P255" i="1"/>
  <c r="AA255" i="21" s="1"/>
  <c r="Z255" s="1"/>
  <c r="O255" i="1"/>
  <c r="U255" i="21" s="1"/>
  <c r="T255" s="1"/>
  <c r="O38"/>
  <c r="N38" s="1"/>
  <c r="Q38" i="1"/>
  <c r="AG38" i="21" s="1"/>
  <c r="AF38" s="1"/>
  <c r="P38" i="1"/>
  <c r="AA38" i="21" s="1"/>
  <c r="Z38" s="1"/>
  <c r="R38" i="1"/>
  <c r="AK38" i="21" s="1"/>
  <c r="AJ38" s="1"/>
  <c r="O38" i="1"/>
  <c r="U38" i="21" s="1"/>
  <c r="T38" s="1"/>
  <c r="O115" i="1"/>
  <c r="U115" i="21" s="1"/>
  <c r="T115" s="1"/>
  <c r="P115" i="1"/>
  <c r="AA115" i="21" s="1"/>
  <c r="Z115" s="1"/>
  <c r="O115"/>
  <c r="N115" s="1"/>
  <c r="R115" i="1"/>
  <c r="AK115" i="21" s="1"/>
  <c r="AJ115" s="1"/>
  <c r="Q115" i="1"/>
  <c r="AG115" i="21" s="1"/>
  <c r="AF115" s="1"/>
  <c r="O48"/>
  <c r="N48" s="1"/>
  <c r="O48" i="1"/>
  <c r="U48" i="21" s="1"/>
  <c r="T48" s="1"/>
  <c r="Q48" i="1"/>
  <c r="AG48" i="21" s="1"/>
  <c r="AF48" s="1"/>
  <c r="P48" i="1"/>
  <c r="AA48" i="21" s="1"/>
  <c r="Z48" s="1"/>
  <c r="R48" i="1"/>
  <c r="AK48" i="21" s="1"/>
  <c r="AJ48" s="1"/>
  <c r="O159"/>
  <c r="N159" s="1"/>
  <c r="R159" i="1"/>
  <c r="AK159" i="21" s="1"/>
  <c r="AJ159" s="1"/>
  <c r="Q159" i="1"/>
  <c r="AG159" i="21" s="1"/>
  <c r="AF159" s="1"/>
  <c r="P159" i="1"/>
  <c r="AA159" i="21" s="1"/>
  <c r="Z159" s="1"/>
  <c r="O159" i="1"/>
  <c r="U159" i="21" s="1"/>
  <c r="T159" s="1"/>
  <c r="O175" i="1"/>
  <c r="U175" i="21" s="1"/>
  <c r="T175" s="1"/>
  <c r="R175" i="1"/>
  <c r="AK175" i="21" s="1"/>
  <c r="AJ175" s="1"/>
  <c r="P175" i="1"/>
  <c r="AA175" i="21" s="1"/>
  <c r="Z175" s="1"/>
  <c r="Q175" i="1"/>
  <c r="AG175" i="21" s="1"/>
  <c r="AF175" s="1"/>
  <c r="O175"/>
  <c r="N175" s="1"/>
  <c r="O215" i="1"/>
  <c r="U215" i="21" s="1"/>
  <c r="T215" s="1"/>
  <c r="O215"/>
  <c r="N215" s="1"/>
  <c r="P215" i="1"/>
  <c r="AA215" i="21" s="1"/>
  <c r="Z215" s="1"/>
  <c r="R215" i="1"/>
  <c r="AK215" i="21" s="1"/>
  <c r="AJ215" s="1"/>
  <c r="Q215" i="1"/>
  <c r="AG215" i="21" s="1"/>
  <c r="AF215" s="1"/>
  <c r="P313" i="1"/>
  <c r="AA313" i="21" s="1"/>
  <c r="Z313" s="1"/>
  <c r="O313"/>
  <c r="N313" s="1"/>
  <c r="Q313" i="1"/>
  <c r="AG313" i="21" s="1"/>
  <c r="AF313" s="1"/>
  <c r="O313" i="1"/>
  <c r="U313" i="21" s="1"/>
  <c r="T313" s="1"/>
  <c r="R313" i="1"/>
  <c r="AK313" i="21" s="1"/>
  <c r="AJ313" s="1"/>
  <c r="O61"/>
  <c r="N61" s="1"/>
  <c r="R61" i="1"/>
  <c r="AK61" i="21" s="1"/>
  <c r="AJ61" s="1"/>
  <c r="P61" i="1"/>
  <c r="AA61" i="21" s="1"/>
  <c r="Z61" s="1"/>
  <c r="Q61" i="1"/>
  <c r="AG61" i="21" s="1"/>
  <c r="AF61" s="1"/>
  <c r="O61" i="1"/>
  <c r="U61" i="21" s="1"/>
  <c r="T61" s="1"/>
  <c r="O311"/>
  <c r="N311" s="1"/>
  <c r="P311" i="1"/>
  <c r="AA311" i="21" s="1"/>
  <c r="Z311" s="1"/>
  <c r="Q311" i="1"/>
  <c r="AG311" i="21" s="1"/>
  <c r="AF311" s="1"/>
  <c r="R311" i="1"/>
  <c r="AK311" i="21" s="1"/>
  <c r="AJ311" s="1"/>
  <c r="O311" i="1"/>
  <c r="U311" i="21" s="1"/>
  <c r="T311" s="1"/>
  <c r="Q376" i="1"/>
  <c r="AG376" i="21" s="1"/>
  <c r="AF376" s="1"/>
  <c r="P376" i="1"/>
  <c r="AA376" i="21" s="1"/>
  <c r="Z376" s="1"/>
  <c r="R376" i="1"/>
  <c r="AK376" i="21" s="1"/>
  <c r="AJ376" s="1"/>
  <c r="O376"/>
  <c r="N376" s="1"/>
  <c r="O376" i="1"/>
  <c r="U376" i="21" s="1"/>
  <c r="T376" s="1"/>
  <c r="P258" i="1"/>
  <c r="AA258" i="21" s="1"/>
  <c r="Z258" s="1"/>
  <c r="O258" i="1"/>
  <c r="U258" i="21" s="1"/>
  <c r="T258" s="1"/>
  <c r="O258"/>
  <c r="N258" s="1"/>
  <c r="R258" i="1"/>
  <c r="AK258" i="21" s="1"/>
  <c r="AJ258" s="1"/>
  <c r="Q258" i="1"/>
  <c r="AG258" i="21" s="1"/>
  <c r="AF258" s="1"/>
  <c r="O173" i="1"/>
  <c r="U173" i="21" s="1"/>
  <c r="T173" s="1"/>
  <c r="R173" i="1"/>
  <c r="AK173" i="21" s="1"/>
  <c r="AJ173" s="1"/>
  <c r="O173"/>
  <c r="N173" s="1"/>
  <c r="P173" i="1"/>
  <c r="AA173" i="21" s="1"/>
  <c r="Z173" s="1"/>
  <c r="Q173" i="1"/>
  <c r="AG173" i="21" s="1"/>
  <c r="AF173" s="1"/>
  <c r="Q188" i="1"/>
  <c r="AG188" i="21" s="1"/>
  <c r="AF188" s="1"/>
  <c r="R188" i="1"/>
  <c r="AK188" i="21" s="1"/>
  <c r="AJ188" s="1"/>
  <c r="O188" i="1"/>
  <c r="U188" i="21" s="1"/>
  <c r="T188" s="1"/>
  <c r="O188"/>
  <c r="N188" s="1"/>
  <c r="P188" i="1"/>
  <c r="AA188" i="21" s="1"/>
  <c r="Z188" s="1"/>
  <c r="O80" i="1"/>
  <c r="U80" i="21" s="1"/>
  <c r="T80" s="1"/>
  <c r="Q80" i="1"/>
  <c r="AG80" i="21" s="1"/>
  <c r="AF80" s="1"/>
  <c r="R80" i="1"/>
  <c r="AK80" i="21" s="1"/>
  <c r="AJ80" s="1"/>
  <c r="O80"/>
  <c r="N80" s="1"/>
  <c r="P80" i="1"/>
  <c r="AA80" i="21" s="1"/>
  <c r="Z80" s="1"/>
  <c r="Q272" i="1"/>
  <c r="AG272" i="21" s="1"/>
  <c r="AF272" s="1"/>
  <c r="O272"/>
  <c r="N272" s="1"/>
  <c r="O272" i="1"/>
  <c r="U272" i="21" s="1"/>
  <c r="T272" s="1"/>
  <c r="P272" i="1"/>
  <c r="AA272" i="21" s="1"/>
  <c r="Z272" s="1"/>
  <c r="R272" i="1"/>
  <c r="AK272" i="21" s="1"/>
  <c r="AJ272" s="1"/>
  <c r="O195"/>
  <c r="N195" s="1"/>
  <c r="R195" i="1"/>
  <c r="AK195" i="21" s="1"/>
  <c r="AJ195" s="1"/>
  <c r="Q195" i="1"/>
  <c r="AG195" i="21" s="1"/>
  <c r="AF195" s="1"/>
  <c r="O195" i="1"/>
  <c r="U195" i="21" s="1"/>
  <c r="T195" s="1"/>
  <c r="P195" i="1"/>
  <c r="AA195" i="21" s="1"/>
  <c r="Z195" s="1"/>
  <c r="O355"/>
  <c r="N355" s="1"/>
  <c r="Q355" i="1"/>
  <c r="AG355" i="21" s="1"/>
  <c r="AF355" s="1"/>
  <c r="P355" i="1"/>
  <c r="AA355" i="21" s="1"/>
  <c r="Z355" s="1"/>
  <c r="R355" i="1"/>
  <c r="AK355" i="21" s="1"/>
  <c r="AJ355" s="1"/>
  <c r="O355" i="1"/>
  <c r="U355" i="21" s="1"/>
  <c r="T355" s="1"/>
  <c r="Q29" i="1"/>
  <c r="AG29" i="21" s="1"/>
  <c r="AF29" s="1"/>
  <c r="P29" i="1"/>
  <c r="AA29" i="21" s="1"/>
  <c r="Z29" s="1"/>
  <c r="O29" i="1"/>
  <c r="U29" i="21" s="1"/>
  <c r="T29" s="1"/>
  <c r="R29" i="1"/>
  <c r="AK29" i="21" s="1"/>
  <c r="AJ29" s="1"/>
  <c r="O29"/>
  <c r="N29" s="1"/>
  <c r="R49" i="1"/>
  <c r="AK49" i="21" s="1"/>
  <c r="AJ49" s="1"/>
  <c r="Q49" i="1"/>
  <c r="AG49" i="21" s="1"/>
  <c r="AF49" s="1"/>
  <c r="O49" i="1"/>
  <c r="U49" i="21" s="1"/>
  <c r="T49" s="1"/>
  <c r="O49"/>
  <c r="N49" s="1"/>
  <c r="P49" i="1"/>
  <c r="AA49" i="21" s="1"/>
  <c r="Z49" s="1"/>
  <c r="O284" i="1"/>
  <c r="U284" i="21" s="1"/>
  <c r="T284" s="1"/>
  <c r="Q284" i="1"/>
  <c r="AG284" i="21" s="1"/>
  <c r="AF284" s="1"/>
  <c r="P284" i="1"/>
  <c r="AA284" i="21" s="1"/>
  <c r="Z284" s="1"/>
  <c r="O284"/>
  <c r="N284" s="1"/>
  <c r="R284" i="1"/>
  <c r="AK284" i="21" s="1"/>
  <c r="AJ284" s="1"/>
  <c r="O364"/>
  <c r="N364" s="1"/>
  <c r="P364" i="1"/>
  <c r="AA364" i="21" s="1"/>
  <c r="Z364" s="1"/>
  <c r="O364" i="1"/>
  <c r="U364" i="21" s="1"/>
  <c r="T364" s="1"/>
  <c r="R364" i="1"/>
  <c r="AK364" i="21" s="1"/>
  <c r="AJ364" s="1"/>
  <c r="Q364" i="1"/>
  <c r="AG364" i="21" s="1"/>
  <c r="AF364" s="1"/>
  <c r="Q278" i="1"/>
  <c r="AG278" i="21" s="1"/>
  <c r="AF278" s="1"/>
  <c r="O278" i="1"/>
  <c r="U278" i="21" s="1"/>
  <c r="T278" s="1"/>
  <c r="R278" i="1"/>
  <c r="AK278" i="21" s="1"/>
  <c r="AJ278" s="1"/>
  <c r="P278" i="1"/>
  <c r="AA278" i="21" s="1"/>
  <c r="Z278" s="1"/>
  <c r="O278"/>
  <c r="N278" s="1"/>
  <c r="O43"/>
  <c r="N43" s="1"/>
  <c r="R43" i="1"/>
  <c r="AK43" i="21" s="1"/>
  <c r="AJ43" s="1"/>
  <c r="O43" i="1"/>
  <c r="U43" i="21" s="1"/>
  <c r="T43" s="1"/>
  <c r="Q43" i="1"/>
  <c r="AG43" i="21" s="1"/>
  <c r="AF43" s="1"/>
  <c r="P43" i="1"/>
  <c r="AA43" i="21" s="1"/>
  <c r="Z43" s="1"/>
  <c r="P269" i="1"/>
  <c r="AA269" i="21" s="1"/>
  <c r="Z269" s="1"/>
  <c r="Q269" i="1"/>
  <c r="AG269" i="21" s="1"/>
  <c r="AF269" s="1"/>
  <c r="O269"/>
  <c r="N269" s="1"/>
  <c r="R269" i="1"/>
  <c r="AK269" i="21" s="1"/>
  <c r="AJ269" s="1"/>
  <c r="O269" i="1"/>
  <c r="U269" i="21" s="1"/>
  <c r="T269" s="1"/>
  <c r="R181" i="1"/>
  <c r="AK181" i="21" s="1"/>
  <c r="AJ181" s="1"/>
  <c r="O181"/>
  <c r="N181" s="1"/>
  <c r="Q181" i="1"/>
  <c r="AG181" i="21" s="1"/>
  <c r="AF181" s="1"/>
  <c r="P181" i="1"/>
  <c r="AA181" i="21" s="1"/>
  <c r="Z181" s="1"/>
  <c r="O181" i="1"/>
  <c r="U181" i="21" s="1"/>
  <c r="T181" s="1"/>
  <c r="O168"/>
  <c r="N168" s="1"/>
  <c r="P168" i="1"/>
  <c r="AA168" i="21" s="1"/>
  <c r="Z168" s="1"/>
  <c r="R168" i="1"/>
  <c r="AK168" i="21" s="1"/>
  <c r="AJ168" s="1"/>
  <c r="O168" i="1"/>
  <c r="U168" i="21" s="1"/>
  <c r="T168" s="1"/>
  <c r="Q168" i="1"/>
  <c r="AG168" i="21" s="1"/>
  <c r="AF168" s="1"/>
  <c r="R338" i="1"/>
  <c r="AK338" i="21" s="1"/>
  <c r="AJ338" s="1"/>
  <c r="O338"/>
  <c r="N338" s="1"/>
  <c r="P338" i="1"/>
  <c r="AA338" i="21" s="1"/>
  <c r="Z338" s="1"/>
  <c r="Q338" i="1"/>
  <c r="AG338" i="21" s="1"/>
  <c r="AF338" s="1"/>
  <c r="O338" i="1"/>
  <c r="U338" i="21" s="1"/>
  <c r="T338" s="1"/>
  <c r="O180"/>
  <c r="N180" s="1"/>
  <c r="O180" i="1"/>
  <c r="U180" i="21" s="1"/>
  <c r="T180" s="1"/>
  <c r="Q180" i="1"/>
  <c r="AG180" i="21" s="1"/>
  <c r="AF180" s="1"/>
  <c r="P180" i="1"/>
  <c r="AA180" i="21" s="1"/>
  <c r="Z180" s="1"/>
  <c r="R180" i="1"/>
  <c r="AK180" i="21" s="1"/>
  <c r="AJ180" s="1"/>
  <c r="P379" i="1"/>
  <c r="AA379" i="21" s="1"/>
  <c r="Z379" s="1"/>
  <c r="O379" i="1"/>
  <c r="U379" i="21" s="1"/>
  <c r="T379" s="1"/>
  <c r="O379"/>
  <c r="N379" s="1"/>
  <c r="R379" i="1"/>
  <c r="AK379" i="21" s="1"/>
  <c r="AJ379" s="1"/>
  <c r="Q379" i="1"/>
  <c r="AG379" i="21" s="1"/>
  <c r="AF379" s="1"/>
  <c r="O314" i="1"/>
  <c r="U314" i="21" s="1"/>
  <c r="T314" s="1"/>
  <c r="Q314" i="1"/>
  <c r="AG314" i="21" s="1"/>
  <c r="AF314" s="1"/>
  <c r="P314" i="1"/>
  <c r="AA314" i="21" s="1"/>
  <c r="Z314" s="1"/>
  <c r="R314" i="1"/>
  <c r="AK314" i="21" s="1"/>
  <c r="AJ314" s="1"/>
  <c r="O314"/>
  <c r="N314" s="1"/>
  <c r="Q28" i="1"/>
  <c r="AG28" i="21" s="1"/>
  <c r="AF28" s="1"/>
  <c r="R28" i="1"/>
  <c r="AK28" i="21" s="1"/>
  <c r="AJ28" s="1"/>
  <c r="P28" i="1"/>
  <c r="AA28" i="21" s="1"/>
  <c r="Z28" s="1"/>
  <c r="O28"/>
  <c r="N28" s="1"/>
  <c r="O28" i="1"/>
  <c r="U28" i="21" s="1"/>
  <c r="T28" s="1"/>
  <c r="O341"/>
  <c r="N341" s="1"/>
  <c r="R341" i="1"/>
  <c r="AK341" i="21" s="1"/>
  <c r="AJ341" s="1"/>
  <c r="P341" i="1"/>
  <c r="AA341" i="21" s="1"/>
  <c r="Z341" s="1"/>
  <c r="Q341" i="1"/>
  <c r="AG341" i="21" s="1"/>
  <c r="AF341" s="1"/>
  <c r="O341" i="1"/>
  <c r="U341" i="21" s="1"/>
  <c r="T341" s="1"/>
  <c r="P231" i="1"/>
  <c r="AA231" i="21" s="1"/>
  <c r="Z231" s="1"/>
  <c r="R231" i="1"/>
  <c r="AK231" i="21" s="1"/>
  <c r="AJ231" s="1"/>
  <c r="Q231" i="1"/>
  <c r="AG231" i="21" s="1"/>
  <c r="AF231" s="1"/>
  <c r="O231"/>
  <c r="N231" s="1"/>
  <c r="O231" i="1"/>
  <c r="U231" i="21" s="1"/>
  <c r="T231" s="1"/>
  <c r="O295"/>
  <c r="N295" s="1"/>
  <c r="O295" i="1"/>
  <c r="U295" i="21" s="1"/>
  <c r="T295" s="1"/>
  <c r="Q295" i="1"/>
  <c r="AG295" i="21" s="1"/>
  <c r="AF295" s="1"/>
  <c r="R295" i="1"/>
  <c r="AK295" i="21" s="1"/>
  <c r="AJ295" s="1"/>
  <c r="P295" i="1"/>
  <c r="AA295" i="21" s="1"/>
  <c r="Z295" s="1"/>
  <c r="P26" i="1"/>
  <c r="AA26" i="21" s="1"/>
  <c r="Z26" s="1"/>
  <c r="R26" i="1"/>
  <c r="AK26" i="21" s="1"/>
  <c r="AJ26" s="1"/>
  <c r="Q26" i="1"/>
  <c r="AG26" i="21" s="1"/>
  <c r="AF26" s="1"/>
  <c r="O26"/>
  <c r="N26" s="1"/>
  <c r="O26" i="1"/>
  <c r="U26" i="21" s="1"/>
  <c r="T26" s="1"/>
  <c r="O182" i="1"/>
  <c r="U182" i="21" s="1"/>
  <c r="T182" s="1"/>
  <c r="P182" i="1"/>
  <c r="AA182" i="21" s="1"/>
  <c r="Z182" s="1"/>
  <c r="R182" i="1"/>
  <c r="AK182" i="21" s="1"/>
  <c r="AJ182" s="1"/>
  <c r="O182"/>
  <c r="N182" s="1"/>
  <c r="Q182" i="1"/>
  <c r="AG182" i="21" s="1"/>
  <c r="AF182" s="1"/>
  <c r="O170" i="1"/>
  <c r="U170" i="21" s="1"/>
  <c r="T170" s="1"/>
  <c r="O170"/>
  <c r="N170" s="1"/>
  <c r="Q170" i="1"/>
  <c r="AG170" i="21" s="1"/>
  <c r="AF170" s="1"/>
  <c r="P170" i="1"/>
  <c r="AA170" i="21" s="1"/>
  <c r="Z170" s="1"/>
  <c r="R170" i="1"/>
  <c r="AK170" i="21" s="1"/>
  <c r="AJ170" s="1"/>
  <c r="O196" i="1"/>
  <c r="U196" i="21" s="1"/>
  <c r="T196" s="1"/>
  <c r="Q196" i="1"/>
  <c r="AG196" i="21" s="1"/>
  <c r="AF196" s="1"/>
  <c r="R196" i="1"/>
  <c r="AK196" i="21" s="1"/>
  <c r="AJ196" s="1"/>
  <c r="O196"/>
  <c r="N196" s="1"/>
  <c r="P196" i="1"/>
  <c r="AA196" i="21" s="1"/>
  <c r="Z196" s="1"/>
  <c r="O306" i="1"/>
  <c r="U306" i="21" s="1"/>
  <c r="T306" s="1"/>
  <c r="O306"/>
  <c r="N306" s="1"/>
  <c r="R306" i="1"/>
  <c r="AK306" i="21" s="1"/>
  <c r="AJ306" s="1"/>
  <c r="Q306" i="1"/>
  <c r="AG306" i="21" s="1"/>
  <c r="AF306" s="1"/>
  <c r="P306" i="1"/>
  <c r="AA306" i="21" s="1"/>
  <c r="Z306" s="1"/>
  <c r="O166"/>
  <c r="N166" s="1"/>
  <c r="P166" i="1"/>
  <c r="AA166" i="21" s="1"/>
  <c r="Z166" s="1"/>
  <c r="Q166" i="1"/>
  <c r="AG166" i="21" s="1"/>
  <c r="AF166" s="1"/>
  <c r="R166" i="1"/>
  <c r="AK166" i="21" s="1"/>
  <c r="AJ166" s="1"/>
  <c r="O166" i="1"/>
  <c r="U166" i="21" s="1"/>
  <c r="T166" s="1"/>
  <c r="O382"/>
  <c r="N382" s="1"/>
  <c r="P382" i="1"/>
  <c r="AA382" i="21" s="1"/>
  <c r="Z382" s="1"/>
  <c r="Q382" i="1"/>
  <c r="AG382" i="21" s="1"/>
  <c r="AF382" s="1"/>
  <c r="O382" i="1"/>
  <c r="U382" i="21" s="1"/>
  <c r="T382" s="1"/>
  <c r="R382" i="1"/>
  <c r="AK382" i="21" s="1"/>
  <c r="AJ382" s="1"/>
  <c r="O366"/>
  <c r="N366" s="1"/>
  <c r="Q366" i="1"/>
  <c r="AG366" i="21" s="1"/>
  <c r="AF366" s="1"/>
  <c r="P366" i="1"/>
  <c r="AA366" i="21" s="1"/>
  <c r="Z366" s="1"/>
  <c r="O366" i="1"/>
  <c r="U366" i="21" s="1"/>
  <c r="T366" s="1"/>
  <c r="R366" i="1"/>
  <c r="AK366" i="21" s="1"/>
  <c r="AJ366" s="1"/>
  <c r="O254"/>
  <c r="N254" s="1"/>
  <c r="O254" i="1"/>
  <c r="U254" i="21" s="1"/>
  <c r="T254" s="1"/>
  <c r="R254" i="1"/>
  <c r="AK254" i="21" s="1"/>
  <c r="AJ254" s="1"/>
  <c r="Q254" i="1"/>
  <c r="AG254" i="21" s="1"/>
  <c r="AF254" s="1"/>
  <c r="P254" i="1"/>
  <c r="AA254" i="21" s="1"/>
  <c r="Z254" s="1"/>
  <c r="O370"/>
  <c r="N370" s="1"/>
  <c r="Q370" i="1"/>
  <c r="AG370" i="21" s="1"/>
  <c r="AF370" s="1"/>
  <c r="P370" i="1"/>
  <c r="AA370" i="21" s="1"/>
  <c r="Z370" s="1"/>
  <c r="O370" i="1"/>
  <c r="U370" i="21" s="1"/>
  <c r="T370" s="1"/>
  <c r="R370" i="1"/>
  <c r="AK370" i="21" s="1"/>
  <c r="AJ370" s="1"/>
  <c r="O331"/>
  <c r="N331" s="1"/>
  <c r="R331" i="1"/>
  <c r="AK331" i="21" s="1"/>
  <c r="AJ331" s="1"/>
  <c r="Q331" i="1"/>
  <c r="AG331" i="21" s="1"/>
  <c r="AF331" s="1"/>
  <c r="O331" i="1"/>
  <c r="U331" i="21" s="1"/>
  <c r="T331" s="1"/>
  <c r="P331" i="1"/>
  <c r="AA331" i="21" s="1"/>
  <c r="Z331" s="1"/>
  <c r="R88" i="1"/>
  <c r="AK88" i="21" s="1"/>
  <c r="AJ88" s="1"/>
  <c r="O88" i="1"/>
  <c r="U88" i="21" s="1"/>
  <c r="T88" s="1"/>
  <c r="Q88" i="1"/>
  <c r="AG88" i="21" s="1"/>
  <c r="AF88" s="1"/>
  <c r="O88"/>
  <c r="N88" s="1"/>
  <c r="P88" i="1"/>
  <c r="AA88" i="21" s="1"/>
  <c r="Z88" s="1"/>
  <c r="O197"/>
  <c r="N197" s="1"/>
  <c r="P197" i="1"/>
  <c r="AA197" i="21" s="1"/>
  <c r="Z197" s="1"/>
  <c r="R197" i="1"/>
  <c r="AK197" i="21" s="1"/>
  <c r="AJ197" s="1"/>
  <c r="Q197" i="1"/>
  <c r="AG197" i="21" s="1"/>
  <c r="AF197" s="1"/>
  <c r="O197" i="1"/>
  <c r="U197" i="21" s="1"/>
  <c r="T197" s="1"/>
  <c r="R296" i="1"/>
  <c r="AK296" i="21" s="1"/>
  <c r="AJ296" s="1"/>
  <c r="P296" i="1"/>
  <c r="AA296" i="21" s="1"/>
  <c r="Z296" s="1"/>
  <c r="Q296" i="1"/>
  <c r="AG296" i="21" s="1"/>
  <c r="AF296" s="1"/>
  <c r="O296"/>
  <c r="N296" s="1"/>
  <c r="O296" i="1"/>
  <c r="U296" i="21" s="1"/>
  <c r="T296" s="1"/>
  <c r="Q273" i="1"/>
  <c r="AG273" i="21" s="1"/>
  <c r="AF273" s="1"/>
  <c r="P273" i="1"/>
  <c r="AA273" i="21" s="1"/>
  <c r="Z273" s="1"/>
  <c r="O273"/>
  <c r="N273" s="1"/>
  <c r="O273" i="1"/>
  <c r="U273" i="21" s="1"/>
  <c r="T273" s="1"/>
  <c r="R273" i="1"/>
  <c r="AK273" i="21" s="1"/>
  <c r="AJ273" s="1"/>
  <c r="R200" i="1"/>
  <c r="AK200" i="21" s="1"/>
  <c r="AJ200" s="1"/>
  <c r="Q200" i="1"/>
  <c r="AG200" i="21" s="1"/>
  <c r="AF200" s="1"/>
  <c r="P200" i="1"/>
  <c r="AA200" i="21" s="1"/>
  <c r="Z200" s="1"/>
  <c r="O200" i="1"/>
  <c r="U200" i="21" s="1"/>
  <c r="T200" s="1"/>
  <c r="O200"/>
  <c r="N200" s="1"/>
  <c r="O143"/>
  <c r="N143" s="1"/>
  <c r="R143" i="1"/>
  <c r="AK143" i="21" s="1"/>
  <c r="AJ143" s="1"/>
  <c r="Q143" i="1"/>
  <c r="AG143" i="21" s="1"/>
  <c r="AF143" s="1"/>
  <c r="P143" i="1"/>
  <c r="AA143" i="21" s="1"/>
  <c r="Z143" s="1"/>
  <c r="O143" i="1"/>
  <c r="U143" i="21" s="1"/>
  <c r="T143" s="1"/>
  <c r="Q399" i="1"/>
  <c r="AG399" i="21" s="1"/>
  <c r="AF399" s="1"/>
  <c r="O399"/>
  <c r="N399" s="1"/>
  <c r="P399" i="1"/>
  <c r="AA399" i="21" s="1"/>
  <c r="Z399" s="1"/>
  <c r="O399" i="1"/>
  <c r="U399" i="21" s="1"/>
  <c r="T399" s="1"/>
  <c r="R399" i="1"/>
  <c r="AK399" i="21" s="1"/>
  <c r="AJ399" s="1"/>
  <c r="Q342" i="1"/>
  <c r="AG342" i="21" s="1"/>
  <c r="AF342" s="1"/>
  <c r="R342" i="1"/>
  <c r="AK342" i="21" s="1"/>
  <c r="AJ342" s="1"/>
  <c r="P342" i="1"/>
  <c r="AA342" i="21" s="1"/>
  <c r="Z342" s="1"/>
  <c r="O342" i="1"/>
  <c r="U342" i="21" s="1"/>
  <c r="T342" s="1"/>
  <c r="O342"/>
  <c r="N342" s="1"/>
  <c r="O191" i="1"/>
  <c r="U191" i="21" s="1"/>
  <c r="T191" s="1"/>
  <c r="R191" i="1"/>
  <c r="AK191" i="21" s="1"/>
  <c r="AJ191" s="1"/>
  <c r="O191"/>
  <c r="N191" s="1"/>
  <c r="P191" i="1"/>
  <c r="AA191" i="21" s="1"/>
  <c r="Z191" s="1"/>
  <c r="Q191" i="1"/>
  <c r="AG191" i="21" s="1"/>
  <c r="AF191" s="1"/>
  <c r="O109"/>
  <c r="N109" s="1"/>
  <c r="O109" i="1"/>
  <c r="U109" i="21" s="1"/>
  <c r="T109" s="1"/>
  <c r="R109" i="1"/>
  <c r="AK109" i="21" s="1"/>
  <c r="AJ109" s="1"/>
  <c r="P109" i="1"/>
  <c r="AA109" i="21" s="1"/>
  <c r="Z109" s="1"/>
  <c r="Q109" i="1"/>
  <c r="AG109" i="21" s="1"/>
  <c r="AF109" s="1"/>
  <c r="Q25" i="1"/>
  <c r="AG25" i="21" s="1"/>
  <c r="AF25" s="1"/>
  <c r="R25" i="1"/>
  <c r="AK25" i="21" s="1"/>
  <c r="AJ25" s="1"/>
  <c r="O25"/>
  <c r="N25" s="1"/>
  <c r="P25" i="1"/>
  <c r="AA25" i="21" s="1"/>
  <c r="Z25" s="1"/>
  <c r="O25" i="1"/>
  <c r="U25" i="21" s="1"/>
  <c r="T25" s="1"/>
  <c r="O389" i="1"/>
  <c r="U389" i="21" s="1"/>
  <c r="T389" s="1"/>
  <c r="O389"/>
  <c r="N389" s="1"/>
  <c r="Q389" i="1"/>
  <c r="AG389" i="21" s="1"/>
  <c r="AF389" s="1"/>
  <c r="P389" i="1"/>
  <c r="AA389" i="21" s="1"/>
  <c r="Z389" s="1"/>
  <c r="R389" i="1"/>
  <c r="AK389" i="21" s="1"/>
  <c r="AJ389" s="1"/>
  <c r="P16" i="1"/>
  <c r="AA16" i="21" s="1"/>
  <c r="Z16" s="1"/>
  <c r="O16"/>
  <c r="N16" s="1"/>
  <c r="Q16" i="1"/>
  <c r="AG16" i="21" s="1"/>
  <c r="AF16" s="1"/>
  <c r="O16" i="1"/>
  <c r="U16" i="21" s="1"/>
  <c r="T16" s="1"/>
  <c r="R16" i="1"/>
  <c r="AK16" i="21" s="1"/>
  <c r="AJ16" s="1"/>
  <c r="O312" i="1"/>
  <c r="U312" i="21" s="1"/>
  <c r="T312" s="1"/>
  <c r="O312"/>
  <c r="N312" s="1"/>
  <c r="R312" i="1"/>
  <c r="AK312" i="21" s="1"/>
  <c r="AJ312" s="1"/>
  <c r="Q312" i="1"/>
  <c r="AG312" i="21" s="1"/>
  <c r="AF312" s="1"/>
  <c r="P312" i="1"/>
  <c r="AA312" i="21" s="1"/>
  <c r="Z312" s="1"/>
  <c r="P169" i="1"/>
  <c r="AA169" i="21" s="1"/>
  <c r="Z169" s="1"/>
  <c r="R169" i="1"/>
  <c r="AK169" i="21" s="1"/>
  <c r="AJ169" s="1"/>
  <c r="Q169" i="1"/>
  <c r="AG169" i="21" s="1"/>
  <c r="AF169" s="1"/>
  <c r="O169" i="1"/>
  <c r="U169" i="21" s="1"/>
  <c r="T169" s="1"/>
  <c r="O169"/>
  <c r="N169" s="1"/>
  <c r="O178"/>
  <c r="N178" s="1"/>
  <c r="Q178" i="1"/>
  <c r="AG178" i="21" s="1"/>
  <c r="AF178" s="1"/>
  <c r="R178" i="1"/>
  <c r="AK178" i="21" s="1"/>
  <c r="AJ178" s="1"/>
  <c r="O178" i="1"/>
  <c r="U178" i="21" s="1"/>
  <c r="T178" s="1"/>
  <c r="P178" i="1"/>
  <c r="AA178" i="21" s="1"/>
  <c r="Z178" s="1"/>
  <c r="Q157" i="1"/>
  <c r="AG157" i="21" s="1"/>
  <c r="AF157" s="1"/>
  <c r="R157" i="1"/>
  <c r="AK157" i="21" s="1"/>
  <c r="AJ157" s="1"/>
  <c r="P157" i="1"/>
  <c r="AA157" i="21" s="1"/>
  <c r="Z157" s="1"/>
  <c r="O157" i="1"/>
  <c r="U157" i="21" s="1"/>
  <c r="T157" s="1"/>
  <c r="O157"/>
  <c r="N157" s="1"/>
  <c r="O358"/>
  <c r="N358" s="1"/>
  <c r="P358" i="1"/>
  <c r="AA358" i="21" s="1"/>
  <c r="Z358" s="1"/>
  <c r="R358" i="1"/>
  <c r="AK358" i="21" s="1"/>
  <c r="AJ358" s="1"/>
  <c r="O358" i="1"/>
  <c r="U358" i="21" s="1"/>
  <c r="T358" s="1"/>
  <c r="Q358" i="1"/>
  <c r="AG358" i="21" s="1"/>
  <c r="AF358" s="1"/>
  <c r="P202" i="1"/>
  <c r="AA202" i="21" s="1"/>
  <c r="Z202" s="1"/>
  <c r="Q202" i="1"/>
  <c r="AG202" i="21" s="1"/>
  <c r="AF202" s="1"/>
  <c r="R202" i="1"/>
  <c r="AK202" i="21" s="1"/>
  <c r="AJ202" s="1"/>
  <c r="O202" i="1"/>
  <c r="U202" i="21" s="1"/>
  <c r="T202" s="1"/>
  <c r="O202"/>
  <c r="N202" s="1"/>
  <c r="O60"/>
  <c r="N60" s="1"/>
  <c r="R60" i="1"/>
  <c r="AK60" i="21" s="1"/>
  <c r="AJ60" s="1"/>
  <c r="O60" i="1"/>
  <c r="U60" i="21" s="1"/>
  <c r="T60" s="1"/>
  <c r="Q60" i="1"/>
  <c r="AG60" i="21" s="1"/>
  <c r="AF60" s="1"/>
  <c r="P60" i="1"/>
  <c r="AA60" i="21" s="1"/>
  <c r="Z60" s="1"/>
  <c r="O315" i="1"/>
  <c r="U315" i="21" s="1"/>
  <c r="T315" s="1"/>
  <c r="P315" i="1"/>
  <c r="AA315" i="21" s="1"/>
  <c r="Z315" s="1"/>
  <c r="R315" i="1"/>
  <c r="AK315" i="21" s="1"/>
  <c r="AJ315" s="1"/>
  <c r="Q315" i="1"/>
  <c r="AG315" i="21" s="1"/>
  <c r="AF315" s="1"/>
  <c r="O315"/>
  <c r="N315" s="1"/>
  <c r="O77"/>
  <c r="N77" s="1"/>
  <c r="Q77" i="1"/>
  <c r="AG77" i="21" s="1"/>
  <c r="AF77" s="1"/>
  <c r="O77" i="1"/>
  <c r="U77" i="21" s="1"/>
  <c r="T77" s="1"/>
  <c r="P77" i="1"/>
  <c r="AA77" i="21" s="1"/>
  <c r="Z77" s="1"/>
  <c r="R77" i="1"/>
  <c r="AK77" i="21" s="1"/>
  <c r="AJ77" s="1"/>
  <c r="O164"/>
  <c r="N164" s="1"/>
  <c r="P164" i="1"/>
  <c r="AA164" i="21" s="1"/>
  <c r="Z164" s="1"/>
  <c r="Q164" i="1"/>
  <c r="AG164" i="21" s="1"/>
  <c r="AF164" s="1"/>
  <c r="O164" i="1"/>
  <c r="U164" i="21" s="1"/>
  <c r="T164" s="1"/>
  <c r="R164" i="1"/>
  <c r="AK164" i="21" s="1"/>
  <c r="AJ164" s="1"/>
  <c r="Q287" i="1"/>
  <c r="AG287" i="21" s="1"/>
  <c r="AF287" s="1"/>
  <c r="P287" i="1"/>
  <c r="AA287" i="21" s="1"/>
  <c r="Z287" s="1"/>
  <c r="O287" i="1"/>
  <c r="U287" i="21" s="1"/>
  <c r="T287" s="1"/>
  <c r="O287"/>
  <c r="N287" s="1"/>
  <c r="R287" i="1"/>
  <c r="AK287" i="21" s="1"/>
  <c r="AJ287" s="1"/>
  <c r="R140" i="1"/>
  <c r="AK140" i="21" s="1"/>
  <c r="AJ140" s="1"/>
  <c r="O140"/>
  <c r="N140" s="1"/>
  <c r="P140" i="1"/>
  <c r="AA140" i="21" s="1"/>
  <c r="Z140" s="1"/>
  <c r="O140" i="1"/>
  <c r="U140" i="21" s="1"/>
  <c r="T140" s="1"/>
  <c r="Q140" i="1"/>
  <c r="AG140" i="21" s="1"/>
  <c r="AF140" s="1"/>
  <c r="R221" i="1"/>
  <c r="AK221" i="21" s="1"/>
  <c r="AJ221" s="1"/>
  <c r="O221"/>
  <c r="N221" s="1"/>
  <c r="P221" i="1"/>
  <c r="AA221" i="21" s="1"/>
  <c r="Z221" s="1"/>
  <c r="O221" i="1"/>
  <c r="U221" i="21" s="1"/>
  <c r="T221" s="1"/>
  <c r="Q221" i="1"/>
  <c r="AG221" i="21" s="1"/>
  <c r="AF221" s="1"/>
  <c r="O265"/>
  <c r="N265" s="1"/>
  <c r="P265" i="1"/>
  <c r="AA265" i="21" s="1"/>
  <c r="Z265" s="1"/>
  <c r="Q265" i="1"/>
  <c r="AG265" i="21" s="1"/>
  <c r="AF265" s="1"/>
  <c r="O265" i="1"/>
  <c r="U265" i="21" s="1"/>
  <c r="T265" s="1"/>
  <c r="R265" i="1"/>
  <c r="AK265" i="21" s="1"/>
  <c r="AJ265" s="1"/>
  <c r="O93"/>
  <c r="N93" s="1"/>
  <c r="P93" i="1"/>
  <c r="AA93" i="21" s="1"/>
  <c r="Z93" s="1"/>
  <c r="O93" i="1"/>
  <c r="U93" i="21" s="1"/>
  <c r="T93" s="1"/>
  <c r="R93" i="1"/>
  <c r="AK93" i="21" s="1"/>
  <c r="AJ93" s="1"/>
  <c r="Q93" i="1"/>
  <c r="AG93" i="21" s="1"/>
  <c r="AF93" s="1"/>
  <c r="R297" i="1"/>
  <c r="AK297" i="21" s="1"/>
  <c r="AJ297" s="1"/>
  <c r="Q297" i="1"/>
  <c r="AG297" i="21" s="1"/>
  <c r="AF297" s="1"/>
  <c r="P297" i="1"/>
  <c r="AA297" i="21" s="1"/>
  <c r="Z297" s="1"/>
  <c r="O297"/>
  <c r="N297" s="1"/>
  <c r="O297" i="1"/>
  <c r="U297" i="21" s="1"/>
  <c r="T297" s="1"/>
  <c r="Q275" i="1"/>
  <c r="AG275" i="21" s="1"/>
  <c r="AF275" s="1"/>
  <c r="P275" i="1"/>
  <c r="AA275" i="21" s="1"/>
  <c r="Z275" s="1"/>
  <c r="O275"/>
  <c r="N275" s="1"/>
  <c r="R275" i="1"/>
  <c r="AK275" i="21" s="1"/>
  <c r="AJ275" s="1"/>
  <c r="O275" i="1"/>
  <c r="U275" i="21" s="1"/>
  <c r="T275" s="1"/>
  <c r="O386" i="1"/>
  <c r="U386" i="21" s="1"/>
  <c r="T386" s="1"/>
  <c r="O386"/>
  <c r="N386" s="1"/>
  <c r="R386" i="1"/>
  <c r="AK386" i="21" s="1"/>
  <c r="AJ386" s="1"/>
  <c r="Q386" i="1"/>
  <c r="AG386" i="21" s="1"/>
  <c r="AF386" s="1"/>
  <c r="P386" i="1"/>
  <c r="AA386" i="21" s="1"/>
  <c r="Z386" s="1"/>
  <c r="O279" i="1"/>
  <c r="U279" i="21" s="1"/>
  <c r="T279" s="1"/>
  <c r="Q279" i="1"/>
  <c r="AG279" i="21" s="1"/>
  <c r="AF279" s="1"/>
  <c r="O279"/>
  <c r="N279" s="1"/>
  <c r="R279" i="1"/>
  <c r="AK279" i="21" s="1"/>
  <c r="AJ279" s="1"/>
  <c r="P279" i="1"/>
  <c r="AA279" i="21" s="1"/>
  <c r="Z279" s="1"/>
  <c r="R360" i="1"/>
  <c r="AK360" i="21" s="1"/>
  <c r="AJ360" s="1"/>
  <c r="O360" i="1"/>
  <c r="U360" i="21" s="1"/>
  <c r="T360" s="1"/>
  <c r="Q360" i="1"/>
  <c r="AG360" i="21" s="1"/>
  <c r="AF360" s="1"/>
  <c r="O360"/>
  <c r="N360" s="1"/>
  <c r="P360" i="1"/>
  <c r="AA360" i="21" s="1"/>
  <c r="Z360" s="1"/>
  <c r="O45"/>
  <c r="N45" s="1"/>
  <c r="Q45" i="1"/>
  <c r="AG45" i="21" s="1"/>
  <c r="AF45" s="1"/>
  <c r="O45" i="1"/>
  <c r="U45" i="21" s="1"/>
  <c r="T45" s="1"/>
  <c r="R45" i="1"/>
  <c r="AK45" i="21" s="1"/>
  <c r="AJ45" s="1"/>
  <c r="P45" i="1"/>
  <c r="AA45" i="21" s="1"/>
  <c r="Z45" s="1"/>
  <c r="O91"/>
  <c r="N91" s="1"/>
  <c r="Q91" i="1"/>
  <c r="AG91" i="21" s="1"/>
  <c r="AF91" s="1"/>
  <c r="P91" i="1"/>
  <c r="AA91" i="21" s="1"/>
  <c r="Z91" s="1"/>
  <c r="R91" i="1"/>
  <c r="AK91" i="21" s="1"/>
  <c r="AJ91" s="1"/>
  <c r="O91" i="1"/>
  <c r="U91" i="21" s="1"/>
  <c r="T91" s="1"/>
  <c r="O304"/>
  <c r="N304" s="1"/>
  <c r="O304" i="1"/>
  <c r="U304" i="21" s="1"/>
  <c r="T304" s="1"/>
  <c r="Q304" i="1"/>
  <c r="AG304" i="21" s="1"/>
  <c r="AF304" s="1"/>
  <c r="P304" i="1"/>
  <c r="AA304" i="21" s="1"/>
  <c r="Z304" s="1"/>
  <c r="R304" i="1"/>
  <c r="AK304" i="21" s="1"/>
  <c r="AJ304" s="1"/>
  <c r="O224" i="1"/>
  <c r="U224" i="21" s="1"/>
  <c r="T224" s="1"/>
  <c r="R224" i="1"/>
  <c r="AK224" i="21" s="1"/>
  <c r="AJ224" s="1"/>
  <c r="O224"/>
  <c r="N224" s="1"/>
  <c r="P224" i="1"/>
  <c r="AA224" i="21" s="1"/>
  <c r="Z224" s="1"/>
  <c r="Q224" i="1"/>
  <c r="AG224" i="21" s="1"/>
  <c r="AF224" s="1"/>
  <c r="O387" i="1"/>
  <c r="U387" i="21" s="1"/>
  <c r="T387" s="1"/>
  <c r="P387" i="1"/>
  <c r="AA387" i="21" s="1"/>
  <c r="Z387" s="1"/>
  <c r="R387" i="1"/>
  <c r="AK387" i="21" s="1"/>
  <c r="AJ387" s="1"/>
  <c r="Q387" i="1"/>
  <c r="AG387" i="21" s="1"/>
  <c r="AF387" s="1"/>
  <c r="O387"/>
  <c r="N387" s="1"/>
  <c r="O359"/>
  <c r="N359" s="1"/>
  <c r="Q359" i="1"/>
  <c r="AG359" i="21" s="1"/>
  <c r="AF359" s="1"/>
  <c r="P359" i="1"/>
  <c r="AA359" i="21" s="1"/>
  <c r="Z359" s="1"/>
  <c r="O359" i="1"/>
  <c r="U359" i="21" s="1"/>
  <c r="T359" s="1"/>
  <c r="R359" i="1"/>
  <c r="AK359" i="21" s="1"/>
  <c r="AJ359" s="1"/>
  <c r="P27" i="1"/>
  <c r="AA27" i="21" s="1"/>
  <c r="Z27" s="1"/>
  <c r="Q27" i="1"/>
  <c r="AG27" i="21" s="1"/>
  <c r="AF27" s="1"/>
  <c r="R27" i="1"/>
  <c r="AK27" i="21" s="1"/>
  <c r="AJ27" s="1"/>
  <c r="O27" i="1"/>
  <c r="U27" i="21" s="1"/>
  <c r="T27" s="1"/>
  <c r="O27"/>
  <c r="N27" s="1"/>
  <c r="O204"/>
  <c r="N204" s="1"/>
  <c r="R204" i="1"/>
  <c r="AK204" i="21" s="1"/>
  <c r="AJ204" s="1"/>
  <c r="Q204" i="1"/>
  <c r="AG204" i="21" s="1"/>
  <c r="AF204" s="1"/>
  <c r="O204" i="1"/>
  <c r="U204" i="21" s="1"/>
  <c r="T204" s="1"/>
  <c r="P204" i="1"/>
  <c r="AA204" i="21" s="1"/>
  <c r="Z204" s="1"/>
  <c r="R292" i="1"/>
  <c r="AK292" i="21" s="1"/>
  <c r="AJ292" s="1"/>
  <c r="O292"/>
  <c r="N292" s="1"/>
  <c r="O292" i="1"/>
  <c r="U292" i="21" s="1"/>
  <c r="T292" s="1"/>
  <c r="P292" i="1"/>
  <c r="AA292" i="21" s="1"/>
  <c r="Z292" s="1"/>
  <c r="Q292" i="1"/>
  <c r="AG292" i="21" s="1"/>
  <c r="AF292" s="1"/>
  <c r="Q50" i="1"/>
  <c r="AG50" i="21" s="1"/>
  <c r="AF50" s="1"/>
  <c r="O50" i="1"/>
  <c r="U50" i="21" s="1"/>
  <c r="T50" s="1"/>
  <c r="O50"/>
  <c r="N50" s="1"/>
  <c r="P50" i="1"/>
  <c r="AA50" i="21" s="1"/>
  <c r="Z50" s="1"/>
  <c r="R50" i="1"/>
  <c r="AK50" i="21" s="1"/>
  <c r="AJ50" s="1"/>
  <c r="O247" i="1"/>
  <c r="U247" i="21" s="1"/>
  <c r="T247" s="1"/>
  <c r="Q247" i="1"/>
  <c r="AG247" i="21" s="1"/>
  <c r="AF247" s="1"/>
  <c r="R247" i="1"/>
  <c r="AK247" i="21" s="1"/>
  <c r="AJ247" s="1"/>
  <c r="P247" i="1"/>
  <c r="AA247" i="21" s="1"/>
  <c r="Z247" s="1"/>
  <c r="O247"/>
  <c r="N247" s="1"/>
  <c r="O392"/>
  <c r="N392" s="1"/>
  <c r="P392" i="1"/>
  <c r="AA392" i="21" s="1"/>
  <c r="Z392" s="1"/>
  <c r="Q392" i="1"/>
  <c r="AG392" i="21" s="1"/>
  <c r="AF392" s="1"/>
  <c r="O392" i="1"/>
  <c r="U392" i="21" s="1"/>
  <c r="T392" s="1"/>
  <c r="R392" i="1"/>
  <c r="AK392" i="21" s="1"/>
  <c r="AJ392" s="1"/>
  <c r="R30" i="1"/>
  <c r="AK30" i="21" s="1"/>
  <c r="AJ30" s="1"/>
  <c r="O30" i="1"/>
  <c r="U30" i="21" s="1"/>
  <c r="T30" s="1"/>
  <c r="O30"/>
  <c r="N30" s="1"/>
  <c r="P30" i="1"/>
  <c r="AA30" i="21" s="1"/>
  <c r="Z30" s="1"/>
  <c r="Q30" i="1"/>
  <c r="AG30" i="21" s="1"/>
  <c r="AF30" s="1"/>
  <c r="P396" i="1"/>
  <c r="AA396" i="21" s="1"/>
  <c r="Z396" s="1"/>
  <c r="O396"/>
  <c r="N396" s="1"/>
  <c r="R396" i="1"/>
  <c r="AK396" i="21" s="1"/>
  <c r="AJ396" s="1"/>
  <c r="Q396" i="1"/>
  <c r="AG396" i="21" s="1"/>
  <c r="AF396" s="1"/>
  <c r="O396" i="1"/>
  <c r="U396" i="21" s="1"/>
  <c r="T396" s="1"/>
  <c r="O356"/>
  <c r="N356" s="1"/>
  <c r="Q356" i="1"/>
  <c r="AG356" i="21" s="1"/>
  <c r="AF356" s="1"/>
  <c r="O356" i="1"/>
  <c r="U356" i="21" s="1"/>
  <c r="T356" s="1"/>
  <c r="R356" i="1"/>
  <c r="AK356" i="21" s="1"/>
  <c r="AJ356" s="1"/>
  <c r="P356" i="1"/>
  <c r="AA356" i="21" s="1"/>
  <c r="Z356" s="1"/>
  <c r="O174"/>
  <c r="N174" s="1"/>
  <c r="R174" i="1"/>
  <c r="AK174" i="21" s="1"/>
  <c r="AJ174" s="1"/>
  <c r="P174" i="1"/>
  <c r="AA174" i="21" s="1"/>
  <c r="Z174" s="1"/>
  <c r="Q174" i="1"/>
  <c r="AG174" i="21" s="1"/>
  <c r="AF174" s="1"/>
  <c r="O174" i="1"/>
  <c r="U174" i="21" s="1"/>
  <c r="T174" s="1"/>
  <c r="O35"/>
  <c r="N35" s="1"/>
  <c r="R35" i="1"/>
  <c r="AK35" i="21" s="1"/>
  <c r="AJ35" s="1"/>
  <c r="O35" i="1"/>
  <c r="U35" i="21" s="1"/>
  <c r="T35" s="1"/>
  <c r="Q35" i="1"/>
  <c r="AG35" i="21" s="1"/>
  <c r="AF35" s="1"/>
  <c r="P35" i="1"/>
  <c r="AA35" i="21" s="1"/>
  <c r="Z35" s="1"/>
  <c r="Q73" i="1"/>
  <c r="AG73" i="21" s="1"/>
  <c r="AF73" s="1"/>
  <c r="O73" i="1"/>
  <c r="U73" i="21" s="1"/>
  <c r="T73" s="1"/>
  <c r="P73" i="1"/>
  <c r="AA73" i="21" s="1"/>
  <c r="Z73" s="1"/>
  <c r="R73" i="1"/>
  <c r="AK73" i="21" s="1"/>
  <c r="AJ73" s="1"/>
  <c r="O73"/>
  <c r="N73" s="1"/>
  <c r="P69" i="1"/>
  <c r="AA69" i="21" s="1"/>
  <c r="Z69" s="1"/>
  <c r="Q69" i="1"/>
  <c r="AG69" i="21" s="1"/>
  <c r="AF69" s="1"/>
  <c r="R69" i="1"/>
  <c r="AK69" i="21" s="1"/>
  <c r="AJ69" s="1"/>
  <c r="O69" i="1"/>
  <c r="U69" i="21" s="1"/>
  <c r="T69" s="1"/>
  <c r="O69"/>
  <c r="N69" s="1"/>
  <c r="Q81" i="1"/>
  <c r="AG81" i="21" s="1"/>
  <c r="AF81" s="1"/>
  <c r="O81"/>
  <c r="N81" s="1"/>
  <c r="R81" i="1"/>
  <c r="AK81" i="21" s="1"/>
  <c r="AJ81" s="1"/>
  <c r="P81" i="1"/>
  <c r="AA81" i="21" s="1"/>
  <c r="Z81" s="1"/>
  <c r="O81" i="1"/>
  <c r="U81" i="21" s="1"/>
  <c r="T81" s="1"/>
  <c r="P333" i="1"/>
  <c r="AA333" i="21" s="1"/>
  <c r="Z333" s="1"/>
  <c r="Q333" i="1"/>
  <c r="AG333" i="21" s="1"/>
  <c r="AF333" s="1"/>
  <c r="O333"/>
  <c r="N333" s="1"/>
  <c r="R333" i="1"/>
  <c r="AK333" i="21" s="1"/>
  <c r="AJ333" s="1"/>
  <c r="O333" i="1"/>
  <c r="U333" i="21" s="1"/>
  <c r="T333" s="1"/>
  <c r="O13"/>
  <c r="N13" s="1"/>
  <c r="R13" i="1"/>
  <c r="AK13" i="21" s="1"/>
  <c r="AJ13" s="1"/>
  <c r="Q13" i="1"/>
  <c r="AG13" i="21" s="1"/>
  <c r="AF13" s="1"/>
  <c r="P13" i="1"/>
  <c r="AA13" i="21" s="1"/>
  <c r="Z13" s="1"/>
  <c r="O13" i="1"/>
  <c r="U13" i="21" s="1"/>
  <c r="T13" s="1"/>
  <c r="Q368" i="1"/>
  <c r="AG368" i="21" s="1"/>
  <c r="AF368" s="1"/>
  <c r="P368" i="1"/>
  <c r="AA368" i="21" s="1"/>
  <c r="Z368" s="1"/>
  <c r="O368" i="1"/>
  <c r="U368" i="21" s="1"/>
  <c r="T368" s="1"/>
  <c r="R368" i="1"/>
  <c r="AK368" i="21" s="1"/>
  <c r="AJ368" s="1"/>
  <c r="O368"/>
  <c r="N368" s="1"/>
  <c r="Q74" i="1"/>
  <c r="AG74" i="21" s="1"/>
  <c r="AF74" s="1"/>
  <c r="P74" i="1"/>
  <c r="AA74" i="21" s="1"/>
  <c r="Z74" s="1"/>
  <c r="O74" i="1"/>
  <c r="U74" i="21" s="1"/>
  <c r="T74" s="1"/>
  <c r="O74"/>
  <c r="N74" s="1"/>
  <c r="R74" i="1"/>
  <c r="AK74" i="21" s="1"/>
  <c r="AJ74" s="1"/>
  <c r="P72" i="1"/>
  <c r="AA72" i="21" s="1"/>
  <c r="Z72" s="1"/>
  <c r="O72" i="1"/>
  <c r="U72" i="21" s="1"/>
  <c r="T72" s="1"/>
  <c r="Q72" i="1"/>
  <c r="AG72" i="21" s="1"/>
  <c r="AF72" s="1"/>
  <c r="R72" i="1"/>
  <c r="AK72" i="21" s="1"/>
  <c r="AJ72" s="1"/>
  <c r="O72"/>
  <c r="N72" s="1"/>
  <c r="P18" i="1"/>
  <c r="AA18" i="21" s="1"/>
  <c r="Z18" s="1"/>
  <c r="R18" i="1"/>
  <c r="AK18" i="21" s="1"/>
  <c r="AJ18" s="1"/>
  <c r="O18"/>
  <c r="N18" s="1"/>
  <c r="O18" i="1"/>
  <c r="U18" i="21" s="1"/>
  <c r="T18" s="1"/>
  <c r="Q18" i="1"/>
  <c r="AG18" i="21" s="1"/>
  <c r="AF18" s="1"/>
  <c r="O301"/>
  <c r="N301" s="1"/>
  <c r="P301" i="1"/>
  <c r="AA301" i="21" s="1"/>
  <c r="Z301" s="1"/>
  <c r="Q301" i="1"/>
  <c r="AG301" i="21" s="1"/>
  <c r="AF301" s="1"/>
  <c r="O301" i="1"/>
  <c r="U301" i="21" s="1"/>
  <c r="T301" s="1"/>
  <c r="R301" i="1"/>
  <c r="AK301" i="21" s="1"/>
  <c r="AJ301" s="1"/>
  <c r="O377"/>
  <c r="N377" s="1"/>
  <c r="Q377" i="1"/>
  <c r="AG377" i="21" s="1"/>
  <c r="AF377" s="1"/>
  <c r="P377" i="1"/>
  <c r="AA377" i="21" s="1"/>
  <c r="Z377" s="1"/>
  <c r="O377" i="1"/>
  <c r="U377" i="21" s="1"/>
  <c r="T377" s="1"/>
  <c r="R377" i="1"/>
  <c r="AK377" i="21" s="1"/>
  <c r="AJ377" s="1"/>
  <c r="O354" i="1"/>
  <c r="U354" i="21" s="1"/>
  <c r="T354" s="1"/>
  <c r="O354"/>
  <c r="N354" s="1"/>
  <c r="P354" i="1"/>
  <c r="AA354" i="21" s="1"/>
  <c r="Z354" s="1"/>
  <c r="R354" i="1"/>
  <c r="AK354" i="21" s="1"/>
  <c r="AJ354" s="1"/>
  <c r="Q354" i="1"/>
  <c r="AG354" i="21" s="1"/>
  <c r="AF354" s="1"/>
  <c r="O57"/>
  <c r="N57" s="1"/>
  <c r="O57" i="1"/>
  <c r="U57" i="21" s="1"/>
  <c r="T57" s="1"/>
  <c r="Q57" i="1"/>
  <c r="AG57" i="21" s="1"/>
  <c r="AF57" s="1"/>
  <c r="P57" i="1"/>
  <c r="AA57" i="21" s="1"/>
  <c r="Z57" s="1"/>
  <c r="R57" i="1"/>
  <c r="AK57" i="21" s="1"/>
  <c r="AJ57" s="1"/>
  <c r="R318" i="1"/>
  <c r="AK318" i="21" s="1"/>
  <c r="AJ318" s="1"/>
  <c r="O318"/>
  <c r="N318" s="1"/>
  <c r="O318" i="1"/>
  <c r="U318" i="21" s="1"/>
  <c r="T318" s="1"/>
  <c r="Q318" i="1"/>
  <c r="AG318" i="21" s="1"/>
  <c r="AF318" s="1"/>
  <c r="P318" i="1"/>
  <c r="AA318" i="21" s="1"/>
  <c r="Z318" s="1"/>
  <c r="R152" i="1"/>
  <c r="AK152" i="21" s="1"/>
  <c r="AJ152" s="1"/>
  <c r="O152"/>
  <c r="N152" s="1"/>
  <c r="Q152" i="1"/>
  <c r="AG152" i="21" s="1"/>
  <c r="AF152" s="1"/>
  <c r="O152" i="1"/>
  <c r="U152" i="21" s="1"/>
  <c r="T152" s="1"/>
  <c r="P152" i="1"/>
  <c r="AA152" i="21" s="1"/>
  <c r="Z152" s="1"/>
  <c r="Q234" i="1"/>
  <c r="AG234" i="21" s="1"/>
  <c r="AF234" s="1"/>
  <c r="O234"/>
  <c r="N234" s="1"/>
  <c r="P234" i="1"/>
  <c r="AA234" i="21" s="1"/>
  <c r="Z234" s="1"/>
  <c r="O234" i="1"/>
  <c r="U234" i="21" s="1"/>
  <c r="T234" s="1"/>
  <c r="R234" i="1"/>
  <c r="AK234" i="21" s="1"/>
  <c r="AJ234" s="1"/>
  <c r="O179" i="1"/>
  <c r="U179" i="21" s="1"/>
  <c r="T179" s="1"/>
  <c r="P179" i="1"/>
  <c r="AA179" i="21" s="1"/>
  <c r="Z179" s="1"/>
  <c r="Q179" i="1"/>
  <c r="AG179" i="21" s="1"/>
  <c r="AF179" s="1"/>
  <c r="O179"/>
  <c r="N179" s="1"/>
  <c r="R179" i="1"/>
  <c r="AK179" i="21" s="1"/>
  <c r="AJ179" s="1"/>
  <c r="O42"/>
  <c r="N42" s="1"/>
  <c r="R42" i="1"/>
  <c r="AK42" i="21" s="1"/>
  <c r="AJ42" s="1"/>
  <c r="O42" i="1"/>
  <c r="U42" i="21" s="1"/>
  <c r="T42" s="1"/>
  <c r="Q42" i="1"/>
  <c r="AG42" i="21" s="1"/>
  <c r="AF42" s="1"/>
  <c r="P42" i="1"/>
  <c r="AA42" i="21" s="1"/>
  <c r="Z42" s="1"/>
  <c r="O113"/>
  <c r="N113" s="1"/>
  <c r="O113" i="1"/>
  <c r="U113" i="21" s="1"/>
  <c r="T113" s="1"/>
  <c r="Q113" i="1"/>
  <c r="AG113" i="21" s="1"/>
  <c r="AF113" s="1"/>
  <c r="P113" i="1"/>
  <c r="AA113" i="21" s="1"/>
  <c r="Z113" s="1"/>
  <c r="R113" i="1"/>
  <c r="AK113" i="21" s="1"/>
  <c r="AJ113" s="1"/>
  <c r="O87"/>
  <c r="N87" s="1"/>
  <c r="P87" i="1"/>
  <c r="AA87" i="21" s="1"/>
  <c r="Z87" s="1"/>
  <c r="O87" i="1"/>
  <c r="U87" i="21" s="1"/>
  <c r="T87" s="1"/>
  <c r="R87" i="1"/>
  <c r="AK87" i="21" s="1"/>
  <c r="AJ87" s="1"/>
  <c r="Q87" i="1"/>
  <c r="AG87" i="21" s="1"/>
  <c r="AF87" s="1"/>
  <c r="R260" i="1"/>
  <c r="AK260" i="21" s="1"/>
  <c r="AJ260" s="1"/>
  <c r="Q260" i="1"/>
  <c r="AG260" i="21" s="1"/>
  <c r="AF260" s="1"/>
  <c r="O260"/>
  <c r="N260" s="1"/>
  <c r="P260" i="1"/>
  <c r="AA260" i="21" s="1"/>
  <c r="Z260" s="1"/>
  <c r="O260" i="1"/>
  <c r="U260" i="21" s="1"/>
  <c r="T260" s="1"/>
  <c r="O125"/>
  <c r="N125" s="1"/>
  <c r="Q125" i="1"/>
  <c r="AG125" i="21" s="1"/>
  <c r="AF125" s="1"/>
  <c r="O125" i="1"/>
  <c r="U125" i="21" s="1"/>
  <c r="T125" s="1"/>
  <c r="R125" i="1"/>
  <c r="AK125" i="21" s="1"/>
  <c r="AJ125" s="1"/>
  <c r="P125" i="1"/>
  <c r="AA125" i="21" s="1"/>
  <c r="Z125" s="1"/>
  <c r="O146"/>
  <c r="N146" s="1"/>
  <c r="P146" i="1"/>
  <c r="AA146" i="21" s="1"/>
  <c r="Z146" s="1"/>
  <c r="Q146" i="1"/>
  <c r="AG146" i="21" s="1"/>
  <c r="AF146" s="1"/>
  <c r="O146" i="1"/>
  <c r="U146" i="21" s="1"/>
  <c r="T146" s="1"/>
  <c r="R146" i="1"/>
  <c r="AK146" i="21" s="1"/>
  <c r="AJ146" s="1"/>
  <c r="O118"/>
  <c r="N118" s="1"/>
  <c r="Q118" i="1"/>
  <c r="AG118" i="21" s="1"/>
  <c r="AF118" s="1"/>
  <c r="O118" i="1"/>
  <c r="U118" i="21" s="1"/>
  <c r="T118" s="1"/>
  <c r="R118" i="1"/>
  <c r="AK118" i="21" s="1"/>
  <c r="AJ118" s="1"/>
  <c r="P118" i="1"/>
  <c r="AA118" i="21" s="1"/>
  <c r="Z118" s="1"/>
  <c r="O263" i="1"/>
  <c r="U263" i="21" s="1"/>
  <c r="T263" s="1"/>
  <c r="Q263" i="1"/>
  <c r="AG263" i="21" s="1"/>
  <c r="AF263" s="1"/>
  <c r="P263" i="1"/>
  <c r="AA263" i="21" s="1"/>
  <c r="Z263" s="1"/>
  <c r="R263" i="1"/>
  <c r="AK263" i="21" s="1"/>
  <c r="AJ263" s="1"/>
  <c r="O263"/>
  <c r="N263" s="1"/>
  <c r="Q71" i="1"/>
  <c r="AG71" i="21" s="1"/>
  <c r="AF71" s="1"/>
  <c r="P71" i="1"/>
  <c r="AA71" i="21" s="1"/>
  <c r="Z71" s="1"/>
  <c r="O71"/>
  <c r="N71" s="1"/>
  <c r="O71" i="1"/>
  <c r="U71" i="21" s="1"/>
  <c r="T71" s="1"/>
  <c r="R71" i="1"/>
  <c r="AK71" i="21" s="1"/>
  <c r="AJ71" s="1"/>
  <c r="O328"/>
  <c r="N328" s="1"/>
  <c r="Q328" i="1"/>
  <c r="AG328" i="21" s="1"/>
  <c r="AF328" s="1"/>
  <c r="R328" i="1"/>
  <c r="AK328" i="21" s="1"/>
  <c r="AJ328" s="1"/>
  <c r="P328" i="1"/>
  <c r="AA328" i="21" s="1"/>
  <c r="Z328" s="1"/>
  <c r="O328" i="1"/>
  <c r="U328" i="21" s="1"/>
  <c r="T328" s="1"/>
  <c r="O348"/>
  <c r="N348" s="1"/>
  <c r="Q348" i="1"/>
  <c r="AG348" i="21" s="1"/>
  <c r="AF348" s="1"/>
  <c r="O348" i="1"/>
  <c r="U348" i="21" s="1"/>
  <c r="T348" s="1"/>
  <c r="P348" i="1"/>
  <c r="AA348" i="21" s="1"/>
  <c r="Z348" s="1"/>
  <c r="R348" i="1"/>
  <c r="AK348" i="21" s="1"/>
  <c r="AJ348" s="1"/>
  <c r="O240"/>
  <c r="N240" s="1"/>
  <c r="O240" i="1"/>
  <c r="U240" i="21" s="1"/>
  <c r="T240" s="1"/>
  <c r="P240" i="1"/>
  <c r="AA240" i="21" s="1"/>
  <c r="Z240" s="1"/>
  <c r="Q240" i="1"/>
  <c r="AG240" i="21" s="1"/>
  <c r="AF240" s="1"/>
  <c r="R240" i="1"/>
  <c r="AK240" i="21" s="1"/>
  <c r="AJ240" s="1"/>
  <c r="O244"/>
  <c r="N244" s="1"/>
  <c r="O244" i="1"/>
  <c r="U244" i="21" s="1"/>
  <c r="T244" s="1"/>
  <c r="P244" i="1"/>
  <c r="AA244" i="21" s="1"/>
  <c r="Z244" s="1"/>
  <c r="Q244" i="1"/>
  <c r="AG244" i="21" s="1"/>
  <c r="AF244" s="1"/>
  <c r="R244" i="1"/>
  <c r="AK244" i="21" s="1"/>
  <c r="AJ244" s="1"/>
  <c r="P362" i="1"/>
  <c r="AA362" i="21" s="1"/>
  <c r="Z362" s="1"/>
  <c r="O362"/>
  <c r="N362" s="1"/>
  <c r="Q362" i="1"/>
  <c r="AG362" i="21" s="1"/>
  <c r="AF362" s="1"/>
  <c r="R362" i="1"/>
  <c r="AK362" i="21" s="1"/>
  <c r="AJ362" s="1"/>
  <c r="O362" i="1"/>
  <c r="U362" i="21" s="1"/>
  <c r="T362" s="1"/>
  <c r="O44"/>
  <c r="N44" s="1"/>
  <c r="R44" i="1"/>
  <c r="AK44" i="21" s="1"/>
  <c r="AJ44" s="1"/>
  <c r="Q44" i="1"/>
  <c r="AG44" i="21" s="1"/>
  <c r="AF44" s="1"/>
  <c r="O44" i="1"/>
  <c r="U44" i="21" s="1"/>
  <c r="T44" s="1"/>
  <c r="P44" i="1"/>
  <c r="AA44" i="21" s="1"/>
  <c r="Z44" s="1"/>
  <c r="R384" i="1"/>
  <c r="AK384" i="21" s="1"/>
  <c r="AJ384" s="1"/>
  <c r="O384"/>
  <c r="N384" s="1"/>
  <c r="Q384" i="1"/>
  <c r="AG384" i="21" s="1"/>
  <c r="AF384" s="1"/>
  <c r="P384" i="1"/>
  <c r="AA384" i="21" s="1"/>
  <c r="Z384" s="1"/>
  <c r="O384" i="1"/>
  <c r="U384" i="21" s="1"/>
  <c r="T384" s="1"/>
  <c r="O198"/>
  <c r="N198" s="1"/>
  <c r="Q198" i="1"/>
  <c r="AG198" i="21" s="1"/>
  <c r="AF198" s="1"/>
  <c r="P198" i="1"/>
  <c r="AA198" i="21" s="1"/>
  <c r="Z198" s="1"/>
  <c r="O198" i="1"/>
  <c r="U198" i="21" s="1"/>
  <c r="T198" s="1"/>
  <c r="R198" i="1"/>
  <c r="AK198" i="21" s="1"/>
  <c r="AJ198" s="1"/>
  <c r="Q369" i="1"/>
  <c r="AG369" i="21" s="1"/>
  <c r="AF369" s="1"/>
  <c r="O369"/>
  <c r="N369" s="1"/>
  <c r="P369" i="1"/>
  <c r="AA369" i="21" s="1"/>
  <c r="Z369" s="1"/>
  <c r="O369" i="1"/>
  <c r="U369" i="21" s="1"/>
  <c r="T369" s="1"/>
  <c r="R369" i="1"/>
  <c r="AK369" i="21" s="1"/>
  <c r="AJ369" s="1"/>
  <c r="Q257" i="1"/>
  <c r="AG257" i="21" s="1"/>
  <c r="AF257" s="1"/>
  <c r="P257" i="1"/>
  <c r="AA257" i="21" s="1"/>
  <c r="Z257" s="1"/>
  <c r="R257" i="1"/>
  <c r="AK257" i="21" s="1"/>
  <c r="AJ257" s="1"/>
  <c r="O257"/>
  <c r="N257" s="1"/>
  <c r="O257" i="1"/>
  <c r="U257" i="21" s="1"/>
  <c r="T257" s="1"/>
  <c r="P277" i="1"/>
  <c r="AA277" i="21" s="1"/>
  <c r="Z277" s="1"/>
  <c r="O277" i="1"/>
  <c r="U277" i="21" s="1"/>
  <c r="T277" s="1"/>
  <c r="O277"/>
  <c r="N277" s="1"/>
  <c r="Q277" i="1"/>
  <c r="AG277" i="21" s="1"/>
  <c r="AF277" s="1"/>
  <c r="R277" i="1"/>
  <c r="AK277" i="21" s="1"/>
  <c r="AJ277" s="1"/>
  <c r="P357" i="1"/>
  <c r="AA357" i="21" s="1"/>
  <c r="Z357" s="1"/>
  <c r="R357" i="1"/>
  <c r="AK357" i="21" s="1"/>
  <c r="AJ357" s="1"/>
  <c r="Q357" i="1"/>
  <c r="AG357" i="21" s="1"/>
  <c r="AF357" s="1"/>
  <c r="O357"/>
  <c r="N357" s="1"/>
  <c r="O357" i="1"/>
  <c r="U357" i="21" s="1"/>
  <c r="T357" s="1"/>
  <c r="P176" i="1"/>
  <c r="AA176" i="21" s="1"/>
  <c r="Z176" s="1"/>
  <c r="O176" i="1"/>
  <c r="U176" i="21" s="1"/>
  <c r="T176" s="1"/>
  <c r="Q176" i="1"/>
  <c r="AG176" i="21" s="1"/>
  <c r="AF176" s="1"/>
  <c r="R176" i="1"/>
  <c r="AK176" i="21" s="1"/>
  <c r="AJ176" s="1"/>
  <c r="O176"/>
  <c r="N176" s="1"/>
  <c r="R171" i="1"/>
  <c r="AK171" i="21" s="1"/>
  <c r="AJ171" s="1"/>
  <c r="O171"/>
  <c r="N171" s="1"/>
  <c r="O171" i="1"/>
  <c r="U171" i="21" s="1"/>
  <c r="T171" s="1"/>
  <c r="Q171" i="1"/>
  <c r="AG171" i="21" s="1"/>
  <c r="AF171" s="1"/>
  <c r="P171" i="1"/>
  <c r="AA171" i="21" s="1"/>
  <c r="Z171" s="1"/>
  <c r="O24" i="1"/>
  <c r="U24" i="21" s="1"/>
  <c r="T24" s="1"/>
  <c r="O24"/>
  <c r="N24" s="1"/>
  <c r="Q24" i="1"/>
  <c r="AG24" i="21" s="1"/>
  <c r="AF24" s="1"/>
  <c r="P24" i="1"/>
  <c r="AA24" i="21" s="1"/>
  <c r="Z24" s="1"/>
  <c r="R24" i="1"/>
  <c r="AK24" i="21" s="1"/>
  <c r="AJ24" s="1"/>
  <c r="O293"/>
  <c r="N293" s="1"/>
  <c r="P293" i="1"/>
  <c r="AA293" i="21" s="1"/>
  <c r="Z293" s="1"/>
  <c r="O293" i="1"/>
  <c r="U293" i="21" s="1"/>
  <c r="T293" s="1"/>
  <c r="Q293" i="1"/>
  <c r="AG293" i="21" s="1"/>
  <c r="AF293" s="1"/>
  <c r="R293" i="1"/>
  <c r="AK293" i="21" s="1"/>
  <c r="AJ293" s="1"/>
  <c r="O216"/>
  <c r="N216" s="1"/>
  <c r="O216" i="1"/>
  <c r="U216" i="21" s="1"/>
  <c r="T216" s="1"/>
  <c r="Q216" i="1"/>
  <c r="AG216" i="21" s="1"/>
  <c r="AF216" s="1"/>
  <c r="P216" i="1"/>
  <c r="AA216" i="21" s="1"/>
  <c r="Z216" s="1"/>
  <c r="R216" i="1"/>
  <c r="AK216" i="21" s="1"/>
  <c r="AJ216" s="1"/>
  <c r="O136"/>
  <c r="N136" s="1"/>
  <c r="O136" i="1"/>
  <c r="U136" i="21" s="1"/>
  <c r="T136" s="1"/>
  <c r="Q136" i="1"/>
  <c r="AG136" i="21" s="1"/>
  <c r="AF136" s="1"/>
  <c r="P136" i="1"/>
  <c r="AA136" i="21" s="1"/>
  <c r="Z136" s="1"/>
  <c r="R136" i="1"/>
  <c r="AK136" i="21" s="1"/>
  <c r="AJ136" s="1"/>
  <c r="R92" i="1"/>
  <c r="AK92" i="21" s="1"/>
  <c r="AJ92" s="1"/>
  <c r="O92"/>
  <c r="N92" s="1"/>
  <c r="O92" i="1"/>
  <c r="U92" i="21" s="1"/>
  <c r="T92" s="1"/>
  <c r="P92" i="1"/>
  <c r="AA92" i="21" s="1"/>
  <c r="Z92" s="1"/>
  <c r="Q92" i="1"/>
  <c r="AG92" i="21" s="1"/>
  <c r="AF92" s="1"/>
  <c r="O14" i="1"/>
  <c r="U14" i="21" s="1"/>
  <c r="T14" s="1"/>
  <c r="O14"/>
  <c r="N14" s="1"/>
  <c r="P14" i="1"/>
  <c r="AA14" i="21" s="1"/>
  <c r="Z14" s="1"/>
  <c r="Q14" i="1"/>
  <c r="AG14" i="21" s="1"/>
  <c r="AF14" s="1"/>
  <c r="R14" i="1"/>
  <c r="AK14" i="21" s="1"/>
  <c r="AJ14" s="1"/>
  <c r="Q62" i="1"/>
  <c r="AG62" i="21" s="1"/>
  <c r="AF62" s="1"/>
  <c r="O62" i="1"/>
  <c r="U62" i="21" s="1"/>
  <c r="T62" s="1"/>
  <c r="P62" i="1"/>
  <c r="AA62" i="21" s="1"/>
  <c r="Z62" s="1"/>
  <c r="O62"/>
  <c r="N62" s="1"/>
  <c r="R62" i="1"/>
  <c r="AK62" i="21" s="1"/>
  <c r="AJ62" s="1"/>
  <c r="U39"/>
  <c r="T39" s="1"/>
  <c r="O39"/>
  <c r="N39" s="1"/>
  <c r="AG39"/>
  <c r="AF39" s="1"/>
  <c r="AA39"/>
  <c r="Z39" s="1"/>
  <c r="AK39"/>
  <c r="AJ39" s="1"/>
  <c r="O98"/>
  <c r="N98" s="1"/>
  <c r="R98" i="1"/>
  <c r="AK98" i="21" s="1"/>
  <c r="AJ98" s="1"/>
  <c r="Q98" i="1"/>
  <c r="AG98" i="21" s="1"/>
  <c r="AF98" s="1"/>
  <c r="P98" i="1"/>
  <c r="AA98" i="21" s="1"/>
  <c r="Z98" s="1"/>
  <c r="O98" i="1"/>
  <c r="U98" i="21" s="1"/>
  <c r="T98" s="1"/>
  <c r="Q235" i="1"/>
  <c r="AG235" i="21" s="1"/>
  <c r="AF235" s="1"/>
  <c r="O235"/>
  <c r="N235" s="1"/>
  <c r="P235" i="1"/>
  <c r="AA235" i="21" s="1"/>
  <c r="Z235" s="1"/>
  <c r="O235" i="1"/>
  <c r="U235" i="21" s="1"/>
  <c r="T235" s="1"/>
  <c r="R235" i="1"/>
  <c r="AK235" i="21" s="1"/>
  <c r="AJ235" s="1"/>
  <c r="O305" i="1"/>
  <c r="U305" i="21" s="1"/>
  <c r="T305" s="1"/>
  <c r="R305" i="1"/>
  <c r="AK305" i="21" s="1"/>
  <c r="AJ305" s="1"/>
  <c r="Q305" i="1"/>
  <c r="AG305" i="21" s="1"/>
  <c r="AF305" s="1"/>
  <c r="O305"/>
  <c r="N305" s="1"/>
  <c r="P305" i="1"/>
  <c r="AA305" i="21" s="1"/>
  <c r="Z305" s="1"/>
  <c r="O163" i="1"/>
  <c r="U163" i="21" s="1"/>
  <c r="T163" s="1"/>
  <c r="Q163" i="1"/>
  <c r="AG163" i="21" s="1"/>
  <c r="AF163" s="1"/>
  <c r="P163" i="1"/>
  <c r="AA163" i="21" s="1"/>
  <c r="Z163" s="1"/>
  <c r="O163"/>
  <c r="N163" s="1"/>
  <c r="R163" i="1"/>
  <c r="AK163" i="21" s="1"/>
  <c r="AJ163" s="1"/>
  <c r="P229" i="1"/>
  <c r="AA229" i="21" s="1"/>
  <c r="Z229" s="1"/>
  <c r="O229"/>
  <c r="N229" s="1"/>
  <c r="Q229" i="1"/>
  <c r="AG229" i="21" s="1"/>
  <c r="AF229" s="1"/>
  <c r="R229" i="1"/>
  <c r="AK229" i="21" s="1"/>
  <c r="AJ229" s="1"/>
  <c r="O229" i="1"/>
  <c r="U229" i="21" s="1"/>
  <c r="T229" s="1"/>
  <c r="Q106" i="1"/>
  <c r="AG106" i="21" s="1"/>
  <c r="AF106" s="1"/>
  <c r="P106" i="1"/>
  <c r="AA106" i="21" s="1"/>
  <c r="Z106" s="1"/>
  <c r="O106"/>
  <c r="N106" s="1"/>
  <c r="R106" i="1"/>
  <c r="AK106" i="21" s="1"/>
  <c r="AJ106" s="1"/>
  <c r="O106" i="1"/>
  <c r="U106" i="21" s="1"/>
  <c r="T106" s="1"/>
  <c r="Q56" i="1"/>
  <c r="AG56" i="21" s="1"/>
  <c r="AF56" s="1"/>
  <c r="O56" i="1"/>
  <c r="U56" i="21" s="1"/>
  <c r="T56" s="1"/>
  <c r="O56"/>
  <c r="N56" s="1"/>
  <c r="R56" i="1"/>
  <c r="AK56" i="21" s="1"/>
  <c r="AJ56" s="1"/>
  <c r="P56" i="1"/>
  <c r="AA56" i="21" s="1"/>
  <c r="Z56" s="1"/>
  <c r="Q129" i="1"/>
  <c r="AG129" i="21" s="1"/>
  <c r="AF129" s="1"/>
  <c r="O129"/>
  <c r="N129" s="1"/>
  <c r="O129" i="1"/>
  <c r="U129" i="21" s="1"/>
  <c r="T129" s="1"/>
  <c r="R129" i="1"/>
  <c r="AK129" i="21" s="1"/>
  <c r="AJ129" s="1"/>
  <c r="P129" i="1"/>
  <c r="AA129" i="21" s="1"/>
  <c r="Z129" s="1"/>
  <c r="O123" i="1"/>
  <c r="U123" i="21" s="1"/>
  <c r="T123" s="1"/>
  <c r="Q123" i="1"/>
  <c r="AG123" i="21" s="1"/>
  <c r="AF123" s="1"/>
  <c r="R123" i="1"/>
  <c r="AK123" i="21" s="1"/>
  <c r="AJ123" s="1"/>
  <c r="O123"/>
  <c r="N123" s="1"/>
  <c r="P123" i="1"/>
  <c r="AA123" i="21" s="1"/>
  <c r="Z123" s="1"/>
  <c r="P336" i="1"/>
  <c r="AA336" i="21" s="1"/>
  <c r="Z336" s="1"/>
  <c r="Q336" i="1"/>
  <c r="AG336" i="21" s="1"/>
  <c r="AF336" s="1"/>
  <c r="O336" i="1"/>
  <c r="U336" i="21" s="1"/>
  <c r="T336" s="1"/>
  <c r="R336" i="1"/>
  <c r="AK336" i="21" s="1"/>
  <c r="AJ336" s="1"/>
  <c r="O336"/>
  <c r="N336" s="1"/>
  <c r="O256" i="1"/>
  <c r="U256" i="21" s="1"/>
  <c r="T256" s="1"/>
  <c r="P256" i="1"/>
  <c r="AA256" i="21" s="1"/>
  <c r="Z256" s="1"/>
  <c r="Q256" i="1"/>
  <c r="AG256" i="21" s="1"/>
  <c r="AF256" s="1"/>
  <c r="R256" i="1"/>
  <c r="AK256" i="21" s="1"/>
  <c r="AJ256" s="1"/>
  <c r="O256"/>
  <c r="N256" s="1"/>
  <c r="O245"/>
  <c r="N245" s="1"/>
  <c r="P245" i="1"/>
  <c r="AA245" i="21" s="1"/>
  <c r="Z245" s="1"/>
  <c r="O245" i="1"/>
  <c r="U245" i="21" s="1"/>
  <c r="T245" s="1"/>
  <c r="R245" i="1"/>
  <c r="AK245" i="21" s="1"/>
  <c r="AJ245" s="1"/>
  <c r="Q245" i="1"/>
  <c r="AG245" i="21" s="1"/>
  <c r="AF245" s="1"/>
  <c r="P326" i="1"/>
  <c r="AA326" i="21" s="1"/>
  <c r="Z326" s="1"/>
  <c r="R326" i="1"/>
  <c r="AK326" i="21" s="1"/>
  <c r="AJ326" s="1"/>
  <c r="O326" i="1"/>
  <c r="U326" i="21" s="1"/>
  <c r="T326" s="1"/>
  <c r="Q326" i="1"/>
  <c r="AG326" i="21" s="1"/>
  <c r="AF326" s="1"/>
  <c r="O326"/>
  <c r="N326" s="1"/>
  <c r="O46" i="1"/>
  <c r="U46" i="21" s="1"/>
  <c r="T46" s="1"/>
  <c r="Q46" i="1"/>
  <c r="AG46" i="21" s="1"/>
  <c r="AF46" s="1"/>
  <c r="P46" i="1"/>
  <c r="AA46" i="21" s="1"/>
  <c r="Z46" s="1"/>
  <c r="O46"/>
  <c r="N46" s="1"/>
  <c r="R46" i="1"/>
  <c r="AK46" i="21" s="1"/>
  <c r="AJ46" s="1"/>
  <c r="Q108" i="1"/>
  <c r="AG108" i="21" s="1"/>
  <c r="AF108" s="1"/>
  <c r="P108" i="1"/>
  <c r="AA108" i="21" s="1"/>
  <c r="Z108" s="1"/>
  <c r="O108" i="1"/>
  <c r="U108" i="21" s="1"/>
  <c r="T108" s="1"/>
  <c r="R108" i="1"/>
  <c r="AK108" i="21" s="1"/>
  <c r="AJ108" s="1"/>
  <c r="O108"/>
  <c r="N108" s="1"/>
  <c r="O227"/>
  <c r="N227" s="1"/>
  <c r="R227" i="1"/>
  <c r="AK227" i="21" s="1"/>
  <c r="AJ227" s="1"/>
  <c r="P227" i="1"/>
  <c r="AA227" i="21" s="1"/>
  <c r="Z227" s="1"/>
  <c r="Q227" i="1"/>
  <c r="AG227" i="21" s="1"/>
  <c r="AF227" s="1"/>
  <c r="O227" i="1"/>
  <c r="U227" i="21" s="1"/>
  <c r="T227" s="1"/>
  <c r="R266" i="1"/>
  <c r="AK266" i="21" s="1"/>
  <c r="AJ266" s="1"/>
  <c r="Q266" i="1"/>
  <c r="AG266" i="21" s="1"/>
  <c r="AF266" s="1"/>
  <c r="O266" i="1"/>
  <c r="U266" i="21" s="1"/>
  <c r="T266" s="1"/>
  <c r="P266" i="1"/>
  <c r="AA266" i="21" s="1"/>
  <c r="Z266" s="1"/>
  <c r="O266"/>
  <c r="N266" s="1"/>
  <c r="T11" l="1"/>
  <c r="T10" s="1"/>
  <c r="U10"/>
  <c r="N11"/>
  <c r="N10" s="1"/>
  <c r="O10"/>
  <c r="Z11"/>
  <c r="Z10" s="1"/>
  <c r="AA10"/>
  <c r="AG10"/>
  <c r="AF10"/>
  <c r="AK10"/>
  <c r="AJ10"/>
</calcChain>
</file>

<file path=xl/comments1.xml><?xml version="1.0" encoding="utf-8"?>
<comments xmlns="http://schemas.openxmlformats.org/spreadsheetml/2006/main">
  <authors>
    <author>VelthuisR</author>
  </authors>
  <commentList>
    <comment ref="B14" authorId="0">
      <text>
        <r>
          <rPr>
            <sz val="9"/>
            <color indexed="81"/>
            <rFont val="Tahoma"/>
            <family val="2"/>
          </rPr>
          <t xml:space="preserve">Opbouw: 
- € 7.814.045 objectief
- € 4.185.955 buiten objectieve verdeling
</t>
        </r>
      </text>
    </comment>
  </commentList>
</comments>
</file>

<file path=xl/sharedStrings.xml><?xml version="1.0" encoding="utf-8"?>
<sst xmlns="http://schemas.openxmlformats.org/spreadsheetml/2006/main" count="1257" uniqueCount="421">
  <si>
    <t>Appingedam</t>
  </si>
  <si>
    <t>Bedum</t>
  </si>
  <si>
    <t>Bellingwedde</t>
  </si>
  <si>
    <t>De Marne</t>
  </si>
  <si>
    <t>Delfzijl</t>
  </si>
  <si>
    <t>Eemsmond</t>
  </si>
  <si>
    <t>Groningen</t>
  </si>
  <si>
    <t>Grootegast</t>
  </si>
  <si>
    <t>Haren</t>
  </si>
  <si>
    <t>Hoogezand-Sappemeer</t>
  </si>
  <si>
    <t>Leek</t>
  </si>
  <si>
    <t>Loppersum</t>
  </si>
  <si>
    <t>Marum</t>
  </si>
  <si>
    <t>Menterwolde</t>
  </si>
  <si>
    <t>Oldambt</t>
  </si>
  <si>
    <t>Pekela</t>
  </si>
  <si>
    <t>Slochteren</t>
  </si>
  <si>
    <t>Stadskanaal</t>
  </si>
  <si>
    <t>Ten Boer</t>
  </si>
  <si>
    <t>Veendam</t>
  </si>
  <si>
    <t>Vlagtwedde</t>
  </si>
  <si>
    <t>Winsum</t>
  </si>
  <si>
    <t>Zuidhorn</t>
  </si>
  <si>
    <t>Achtkarspelen</t>
  </si>
  <si>
    <t>Ameland</t>
  </si>
  <si>
    <t>Dantumadiel</t>
  </si>
  <si>
    <t>Dongeradeel</t>
  </si>
  <si>
    <t>Ferwerderadiel</t>
  </si>
  <si>
    <t>Franekeradeel</t>
  </si>
  <si>
    <t>Harlingen</t>
  </si>
  <si>
    <t>Heerenveen</t>
  </si>
  <si>
    <t>Het Bildt</t>
  </si>
  <si>
    <t>Kollumerland en Nwkruisl</t>
  </si>
  <si>
    <t>Leeuwarden</t>
  </si>
  <si>
    <t>Leeuwarderadeel</t>
  </si>
  <si>
    <t>Littenseradiel</t>
  </si>
  <si>
    <t>Menameradiel</t>
  </si>
  <si>
    <t>Ooststellingwerf</t>
  </si>
  <si>
    <t>Opsterland</t>
  </si>
  <si>
    <t>Schiermonnikoog</t>
  </si>
  <si>
    <t>Smallingerland</t>
  </si>
  <si>
    <t>Sudwest Fryslan</t>
  </si>
  <si>
    <t>Terschelling</t>
  </si>
  <si>
    <t>Tytsjerksteradiel</t>
  </si>
  <si>
    <t>Vlieland</t>
  </si>
  <si>
    <t>Weststellingwerf</t>
  </si>
  <si>
    <t>Aa en Hunze</t>
  </si>
  <si>
    <t>Assen</t>
  </si>
  <si>
    <t>Borger-Odoorn</t>
  </si>
  <si>
    <t>Coevorden</t>
  </si>
  <si>
    <t>De Wolden</t>
  </si>
  <si>
    <t>Emmen</t>
  </si>
  <si>
    <t>Hoogeveen</t>
  </si>
  <si>
    <t>Meppel</t>
  </si>
  <si>
    <t>Noordenveld</t>
  </si>
  <si>
    <t>Tynaarlo</t>
  </si>
  <si>
    <t>Westerveld</t>
  </si>
  <si>
    <t>Almelo</t>
  </si>
  <si>
    <t>Borne</t>
  </si>
  <si>
    <t>Dalfsen</t>
  </si>
  <si>
    <t>Deventer</t>
  </si>
  <si>
    <t>Dinkelland</t>
  </si>
  <si>
    <t>Enschede</t>
  </si>
  <si>
    <t>Haaksbergen</t>
  </si>
  <si>
    <t>Hardenberg</t>
  </si>
  <si>
    <t>Hellendoorn</t>
  </si>
  <si>
    <t>Hengelo O</t>
  </si>
  <si>
    <t>Hof van Twente</t>
  </si>
  <si>
    <t>Kampen</t>
  </si>
  <si>
    <t>Losser</t>
  </si>
  <si>
    <t>Oldenzaal</t>
  </si>
  <si>
    <t>Olst-Wijhe</t>
  </si>
  <si>
    <t>Ommen</t>
  </si>
  <si>
    <t>Raalte</t>
  </si>
  <si>
    <t>Rijssen-Holten</t>
  </si>
  <si>
    <t>Staphorst</t>
  </si>
  <si>
    <t>Steenwijkerland</t>
  </si>
  <si>
    <t>Tubbergen</t>
  </si>
  <si>
    <t>Twenterand</t>
  </si>
  <si>
    <t>Wierden</t>
  </si>
  <si>
    <t>Zwartewaterland</t>
  </si>
  <si>
    <t>Zwolle</t>
  </si>
  <si>
    <t>Aalten</t>
  </si>
  <si>
    <t>Apeldoorn</t>
  </si>
  <si>
    <t>Arnhem</t>
  </si>
  <si>
    <t>Barneveld</t>
  </si>
  <si>
    <t>Berkelland</t>
  </si>
  <si>
    <t>Beuningen</t>
  </si>
  <si>
    <t>Bronckhorst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</si>
  <si>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</si>
  <si>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</si>
  <si>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</si>
  <si>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</si>
  <si>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</si>
  <si>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</si>
  <si>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</si>
  <si>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</si>
  <si>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</si>
  <si>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</si>
  <si>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</si>
  <si>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Geldermalsen</t>
  </si>
  <si>
    <t>Harderwijk</t>
  </si>
  <si>
    <t>Hattem</t>
  </si>
  <si>
    <t>Heerde</t>
  </si>
  <si>
    <t>Heumen</t>
  </si>
  <si>
    <t>Lingewaal</t>
  </si>
  <si>
    <t>Lingewaard</t>
  </si>
  <si>
    <t>Lochem</t>
  </si>
  <si>
    <t>Maasdriel</t>
  </si>
  <si>
    <t>Montferland</t>
  </si>
  <si>
    <t>Neder-Betuwe</t>
  </si>
  <si>
    <t>Neerijnen</t>
  </si>
  <si>
    <t>Nijkerk</t>
  </si>
  <si>
    <t>Nijmegen</t>
  </si>
  <si>
    <t>Nunspeet</t>
  </si>
  <si>
    <t>Oldebroek</t>
  </si>
  <si>
    <t>Oost Gelre</t>
  </si>
  <si>
    <t>Oude IJsselstreek</t>
  </si>
  <si>
    <t>Overbetuwe</t>
  </si>
  <si>
    <t>Putten</t>
  </si>
  <si>
    <t>Renkum</t>
  </si>
  <si>
    <t>Rheden</t>
  </si>
  <si>
    <t>Rijnwaarden</t>
  </si>
  <si>
    <t>Rozendaal</t>
  </si>
  <si>
    <t>Scherpenzeel</t>
  </si>
  <si>
    <t>Tiel</t>
  </si>
  <si>
    <t>Voorst</t>
  </si>
  <si>
    <t>Wageningen</t>
  </si>
  <si>
    <t>West Maas en Waal</t>
  </si>
  <si>
    <t>Westervoort</t>
  </si>
  <si>
    <t>Wijchen</t>
  </si>
  <si>
    <t>Winterswijk</t>
  </si>
  <si>
    <t>Zaltbommel</t>
  </si>
  <si>
    <t>Zevenaar</t>
  </si>
  <si>
    <t>Zutphen</t>
  </si>
  <si>
    <t>Amersfoort</t>
  </si>
  <si>
    <t>Baarn</t>
  </si>
  <si>
    <t>Bunnik</t>
  </si>
  <si>
    <t>Bunschoten</t>
  </si>
  <si>
    <t>De Bilt</t>
  </si>
  <si>
    <t>De Ronde Venen</t>
  </si>
  <si>
    <t>Eemnes</t>
  </si>
  <si>
    <t>Houten</t>
  </si>
  <si>
    <t>IJsselstein</t>
  </si>
  <si>
    <t>Leusden</t>
  </si>
  <si>
    <t>Lopik</t>
  </si>
  <si>
    <t>Montfoort U</t>
  </si>
  <si>
    <t>Nieuwegein</t>
  </si>
  <si>
    <t>Oudewater</t>
  </si>
  <si>
    <t>Renswoude</t>
  </si>
  <si>
    <t>Rhenen</t>
  </si>
  <si>
    <t>Soest</t>
  </si>
  <si>
    <t>Stichtse Vecht</t>
  </si>
  <si>
    <t>Utrecht</t>
  </si>
  <si>
    <t>Utrechtse Heuvelrug</t>
  </si>
  <si>
    <t>Veenendaal</t>
  </si>
  <si>
    <t>Vianen</t>
  </si>
  <si>
    <t>Wijk bij Duurstede</t>
  </si>
  <si>
    <t>Woerden</t>
  </si>
  <si>
    <t>Woudenberg</t>
  </si>
  <si>
    <t>Zeist</t>
  </si>
  <si>
    <t>Aalsmeer</t>
  </si>
  <si>
    <t>Alkmaar</t>
  </si>
  <si>
    <t>Amstelveen</t>
  </si>
  <si>
    <t>Amsterdam</t>
  </si>
  <si>
    <t>Beemster</t>
  </si>
  <si>
    <t>Bergen NH</t>
  </si>
  <si>
    <t>Beverwijk</t>
  </si>
  <si>
    <t>Blaricum</t>
  </si>
  <si>
    <t>Bloemendaal</t>
  </si>
  <si>
    <t>Castricum</t>
  </si>
  <si>
    <t>Den Helder</t>
  </si>
  <si>
    <t>Diemen</t>
  </si>
  <si>
    <t>Drechterland</t>
  </si>
  <si>
    <t>Edam-Volendam</t>
  </si>
  <si>
    <t>Enkhuizen</t>
  </si>
  <si>
    <t>Haarlem</t>
  </si>
  <si>
    <t>Haarlemmerliede Spaarnw</t>
  </si>
  <si>
    <t>Haarlemmermeer</t>
  </si>
  <si>
    <t>Heemskerk</t>
  </si>
  <si>
    <t>Heemstede</t>
  </si>
  <si>
    <t>Heerhugowaard</t>
  </si>
  <si>
    <t>Heiloo</t>
  </si>
  <si>
    <t>Hilversum</t>
  </si>
  <si>
    <t>Hollands Kroon</t>
  </si>
  <si>
    <t>Hoorn</t>
  </si>
  <si>
    <t>Huizen</t>
  </si>
  <si>
    <t>Koggenland</t>
  </si>
  <si>
    <t>Landsmeer</t>
  </si>
  <si>
    <t>Langedijk</t>
  </si>
  <si>
    <t>Laren</t>
  </si>
  <si>
    <t>Medemblik</t>
  </si>
  <si>
    <t>Oostzaan</t>
  </si>
  <si>
    <t>Opmeer</t>
  </si>
  <si>
    <t>Ouder-Amstel</t>
  </si>
  <si>
    <t>Purmerend</t>
  </si>
  <si>
    <t>Schagen</t>
  </si>
  <si>
    <t>Stede Broec</t>
  </si>
  <si>
    <t>Texel</t>
  </si>
  <si>
    <t>Uitgeest</t>
  </si>
  <si>
    <t>Uithoorn</t>
  </si>
  <si>
    <t>Velsen</t>
  </si>
  <si>
    <t>Waterland</t>
  </si>
  <si>
    <t>Weesp</t>
  </si>
  <si>
    <t>Wijdemeren</t>
  </si>
  <si>
    <t>Wormerland</t>
  </si>
  <si>
    <t>Zaanstad</t>
  </si>
  <si>
    <t>Zandvoort</t>
  </si>
  <si>
    <t>Alblasserdam</t>
  </si>
  <si>
    <t>Albrandswaard</t>
  </si>
  <si>
    <t>Alphen aan den Rijn</t>
  </si>
  <si>
    <t>Barendrecht</t>
  </si>
  <si>
    <t>Binnenmaas</t>
  </si>
  <si>
    <t>Bodegraven-Reeuwijk</t>
  </si>
  <si>
    <t>Brielle</t>
  </si>
  <si>
    <t>Capelle aan den IJssel</t>
  </si>
  <si>
    <t>Cromstrijen</t>
  </si>
  <si>
    <t>Delft</t>
  </si>
  <si>
    <t>Dordrecht</t>
  </si>
  <si>
    <t>Giessenlanden</t>
  </si>
  <si>
    <t>Goeree-Overflakkee</t>
  </si>
  <si>
    <t>Gorinchem</t>
  </si>
  <si>
    <t>Gouda</t>
  </si>
  <si>
    <t>Hardinxveld-Giessendam</t>
  </si>
  <si>
    <t>Hellevoetsluis</t>
  </si>
  <si>
    <t>Hendrik-Ido-Ambacht</t>
  </si>
  <si>
    <t>Hillegom</t>
  </si>
  <si>
    <t>Kaag en Braassem</t>
  </si>
  <si>
    <t>Katwijk</t>
  </si>
  <si>
    <t>Korendijk</t>
  </si>
  <si>
    <t>Krimpen aan den IJssel</t>
  </si>
  <si>
    <t>Krimpenerwaard</t>
  </si>
  <si>
    <t>Lansingerland</t>
  </si>
  <si>
    <t>Leerdam</t>
  </si>
  <si>
    <t>Leiden</t>
  </si>
  <si>
    <t>Leiderdorp</t>
  </si>
  <si>
    <t>Leidschendam-Voorburg</t>
  </si>
  <si>
    <t>Lisse</t>
  </si>
  <si>
    <t>Maassluis</t>
  </si>
  <si>
    <t>Midden-Delfland</t>
  </si>
  <si>
    <t>Molenwaard</t>
  </si>
  <si>
    <t>Nieuwkoop</t>
  </si>
  <si>
    <t>Nissewaard</t>
  </si>
  <si>
    <t>Noordwijk</t>
  </si>
  <si>
    <t>Noordwijkerhout</t>
  </si>
  <si>
    <t>Oegstgeest</t>
  </si>
  <si>
    <t>Oud-Beijerland</t>
  </si>
  <si>
    <t>Papendrecht</t>
  </si>
  <si>
    <t>Pijnacker-Nootdorp</t>
  </si>
  <si>
    <t>Ridderkerk</t>
  </si>
  <si>
    <t>Rijswijk</t>
  </si>
  <si>
    <t>Rotterdam</t>
  </si>
  <si>
    <t>Schiedam</t>
  </si>
  <si>
    <t>'s-Gravenhage</t>
  </si>
  <si>
    <t>Sliedrecht</t>
  </si>
  <si>
    <t>Strijen</t>
  </si>
  <si>
    <t>Teylingen</t>
  </si>
  <si>
    <t>Vlaardingen</t>
  </si>
  <si>
    <t>Voorschoten</t>
  </si>
  <si>
    <t>Waddinxveen</t>
  </si>
  <si>
    <t>Wassenaar</t>
  </si>
  <si>
    <t>Westland</t>
  </si>
  <si>
    <t>Westvoorne</t>
  </si>
  <si>
    <t>Zederik</t>
  </si>
  <si>
    <t>Zoetermeer</t>
  </si>
  <si>
    <t>Zoeterwoude</t>
  </si>
  <si>
    <t>Zuidplas</t>
  </si>
  <si>
    <t>Zwijndrecht</t>
  </si>
  <si>
    <t>Borsele</t>
  </si>
  <si>
    <t>Goes</t>
  </si>
  <si>
    <t>Hulst</t>
  </si>
  <si>
    <t>Kapelle</t>
  </si>
  <si>
    <t>Middelburg</t>
  </si>
  <si>
    <t>Noord-Beveland</t>
  </si>
  <si>
    <t>Reimerswaal</t>
  </si>
  <si>
    <t>Schouwen-Duiveland</t>
  </si>
  <si>
    <t>Sluis</t>
  </si>
  <si>
    <t>Terneuzen</t>
  </si>
  <si>
    <t>Tholen</t>
  </si>
  <si>
    <t>Veere</t>
  </si>
  <si>
    <t>Vlissingen</t>
  </si>
  <si>
    <t>Aalburg</t>
  </si>
  <si>
    <t>Alphen-Chaam</t>
  </si>
  <si>
    <t>Asten</t>
  </si>
  <si>
    <t>Baarle-Nassau</t>
  </si>
  <si>
    <t>Bergeijk</t>
  </si>
  <si>
    <t>Bergen op Zoom</t>
  </si>
  <si>
    <t>Bernheze</t>
  </si>
  <si>
    <t>Best</t>
  </si>
  <si>
    <t>Bladel</t>
  </si>
  <si>
    <t>Boekel</t>
  </si>
  <si>
    <t>Boxmeer</t>
  </si>
  <si>
    <t>Boxtel</t>
  </si>
  <si>
    <t>Breda</t>
  </si>
  <si>
    <t>Cranendonck</t>
  </si>
  <si>
    <t>Cuijk</t>
  </si>
  <si>
    <t>Deurne</t>
  </si>
  <si>
    <t>Dongen</t>
  </si>
  <si>
    <t>Drimmelen</t>
  </si>
  <si>
    <t>Eersel</t>
  </si>
  <si>
    <t>Eindhoven</t>
  </si>
  <si>
    <t>Etten-Leur</t>
  </si>
  <si>
    <t>Geertruidenberg</t>
  </si>
  <si>
    <t>Geldrop-Mierlo</t>
  </si>
  <si>
    <t>Gemert-Bakel</t>
  </si>
  <si>
    <t>Gilze en Rijen</t>
  </si>
  <si>
    <t>Goirle</t>
  </si>
  <si>
    <t>Grave</t>
  </si>
  <si>
    <t>Haaren</t>
  </si>
  <si>
    <t>Halderberge</t>
  </si>
  <si>
    <t>Heeze-Leende</t>
  </si>
  <si>
    <t>Helmond</t>
  </si>
  <si>
    <t>Heusden</t>
  </si>
  <si>
    <t>Hilvarenbeek</t>
  </si>
  <si>
    <t>Laarbeek</t>
  </si>
  <si>
    <t>Landerd</t>
  </si>
  <si>
    <t>Loon op Zand</t>
  </si>
  <si>
    <t>Mill en Sint Hubert</t>
  </si>
  <si>
    <t>Moerdijk</t>
  </si>
  <si>
    <t>Nuenen c.a.</t>
  </si>
  <si>
    <t>Oirschot</t>
  </si>
  <si>
    <t>Oisterwijk</t>
  </si>
  <si>
    <t>Oosterhout</t>
  </si>
  <si>
    <t>Oss</t>
  </si>
  <si>
    <t>Reusel-De Mierden</t>
  </si>
  <si>
    <t>Roosendaal</t>
  </si>
  <si>
    <t>Rucphen</t>
  </si>
  <si>
    <t>Schijndel</t>
  </si>
  <si>
    <t>'s-Hertogenbosch</t>
  </si>
  <si>
    <t>Sint-Anthonis</t>
  </si>
  <si>
    <t>Sint-Michielsgestel</t>
  </si>
  <si>
    <t>Sint-Oedenrode</t>
  </si>
  <si>
    <t>Someren</t>
  </si>
  <si>
    <t>Son en Breugel</t>
  </si>
  <si>
    <t>Steenbergen</t>
  </si>
  <si>
    <t>Tilburg</t>
  </si>
  <si>
    <t>Uden</t>
  </si>
  <si>
    <t>Valkenswaard</t>
  </si>
  <si>
    <t>Veghel</t>
  </si>
  <si>
    <t>Veldhoven</t>
  </si>
  <si>
    <t>Vught</t>
  </si>
  <si>
    <t>Waalre</t>
  </si>
  <si>
    <t>Waalwijk</t>
  </si>
  <si>
    <t>Werkendam</t>
  </si>
  <si>
    <t>Woensdrecht</t>
  </si>
  <si>
    <t>Woudrichem</t>
  </si>
  <si>
    <t>Zundert</t>
  </si>
  <si>
    <t>Beek</t>
  </si>
  <si>
    <t>Beesel</t>
  </si>
  <si>
    <t>Bergen L</t>
  </si>
  <si>
    <t>Brunssum</t>
  </si>
  <si>
    <t>Echt-Susteren</t>
  </si>
  <si>
    <t>Eijsden-Margraten</t>
  </si>
  <si>
    <t>Gennep</t>
  </si>
  <si>
    <t>Gulpen-Wittem</t>
  </si>
  <si>
    <t>Heerlen</t>
  </si>
  <si>
    <t>Horst aan de Maas</t>
  </si>
  <si>
    <t>Kerkrade</t>
  </si>
  <si>
    <t>Landgraaf</t>
  </si>
  <si>
    <t>Leudal</t>
  </si>
  <si>
    <t>Maasgouw</t>
  </si>
  <si>
    <t>Maastricht</t>
  </si>
  <si>
    <t>Meerssen</t>
  </si>
  <si>
    <t>Mook en Middelaar</t>
  </si>
  <si>
    <t>Nederweert</t>
  </si>
  <si>
    <t>Nuth</t>
  </si>
  <si>
    <t>Onderbanken</t>
  </si>
  <si>
    <t>Peel en Maas</t>
  </si>
  <si>
    <t>Roerdalen</t>
  </si>
  <si>
    <t>Roermond</t>
  </si>
  <si>
    <t>Schinnen</t>
  </si>
  <si>
    <t>Simpelveld</t>
  </si>
  <si>
    <t>Sittard-Geleen</t>
  </si>
  <si>
    <t>Stein</t>
  </si>
  <si>
    <t>Vaals</t>
  </si>
  <si>
    <t>Valkenburg aan de Geul</t>
  </si>
  <si>
    <t>Venlo</t>
  </si>
  <si>
    <t>Venray</t>
  </si>
  <si>
    <t>Voerendaal</t>
  </si>
  <si>
    <t>Weert</t>
  </si>
  <si>
    <t>Almere</t>
  </si>
  <si>
    <t>Dronten</t>
  </si>
  <si>
    <t>Lelystad</t>
  </si>
  <si>
    <t>Noordoostpolder</t>
  </si>
  <si>
    <t>Urk</t>
  </si>
  <si>
    <t>Zeewolde</t>
  </si>
  <si>
    <t>Totaal</t>
  </si>
  <si>
    <t>18+/voogdij</t>
  </si>
  <si>
    <t>jeugdzorg</t>
  </si>
  <si>
    <t>Objectief budget</t>
  </si>
  <si>
    <t>Buiten het objectieve model</t>
  </si>
  <si>
    <t>Suppletie</t>
  </si>
  <si>
    <t>PC Gesloten</t>
  </si>
  <si>
    <t>(bedragen in miljoenen euro's)</t>
  </si>
  <si>
    <t>waarvan objectief</t>
  </si>
  <si>
    <t>Stand meicirculaire 2016</t>
  </si>
  <si>
    <t>waarvan buiten obj verdeling</t>
  </si>
  <si>
    <t>Totaal budget</t>
  </si>
  <si>
    <t>De Fryske Marren</t>
  </si>
  <si>
    <t>Berg en Dal</t>
  </si>
  <si>
    <t>Gooise Meren</t>
  </si>
  <si>
    <t>CBS-code</t>
  </si>
  <si>
    <t>Gemeente</t>
  </si>
  <si>
    <t>SOM</t>
  </si>
  <si>
    <t>Gemeentelijke indeling 2016</t>
  </si>
  <si>
    <t>(2016 t/m 2019)</t>
  </si>
  <si>
    <t>orthocommunicatieve behandeling</t>
  </si>
  <si>
    <t>Midden-Drenthe</t>
  </si>
  <si>
    <t>Stand septembercirculaire 2016</t>
  </si>
  <si>
    <t>Mutaties septembercirculaire 2016</t>
  </si>
  <si>
    <t>woonplaatsbeginsel</t>
  </si>
  <si>
    <t>beginsel</t>
  </si>
  <si>
    <t>woonplaats-</t>
  </si>
  <si>
    <t>Jeugd - Macrobudget 2016 - 2021, septembercirculaire 2016</t>
  </si>
  <si>
    <t>Jeugd - Verdeling 2016 - 2021, septembercirculaire 2016</t>
  </si>
  <si>
    <t>K-codes GGZ-B-cliënten (18-23 jaar)</t>
  </si>
  <si>
    <t>aflopen overgangsrecht Wlz-indiceerbaren Jeugd</t>
  </si>
  <si>
    <t>herinstromers Wlz Jeugd</t>
  </si>
  <si>
    <t>waarvan onverdeeld (aflopen overgangsrecht Wlz-indiceerbaren Jeugd)</t>
  </si>
  <si>
    <t>met uitzondering van objectief budget en woonplaatsbeginsel)</t>
  </si>
  <si>
    <t>(meicirculaire 2016 = septembercirculaire 2016,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</si>
</sst>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64" formatCode="_ * #,##0.000_ ;_ * \-#,##0.000_ ;_ * &quot;-&quot;??_ ;_ @_ "/>
    <numFmt numFmtId="165" formatCode="_ * #,##0.000_ ;_ * \-#,##0.000_ ;_ * &quot;-&quot;???_ ;_ @_ "/>
    <numFmt numFmtId="166" formatCode="_ * #,##0_ ;_ * \-#,##0_ ;_ * &quot;-&quot;??_ ;_ @_ "/>
    <numFmt numFmtId="167" formatCode="#,##0.000"/>
    <numFmt numFmtId="168" formatCode="_ * #,##0.000000_ ;_ * \-#,##0.000000_ ;_ * &quot;-&quot;??_ ;_ @_ "/>
    <numFmt numFmtId="169" formatCode="#,##0_ ;\-#,##0\ "/>
    <numFmt numFmtId="170" formatCode="_ * #,##0.0000_ ;_ * \-#,##0.0000_ ;_ * &quot;-&quot;??_ ;_ @_ "/>
    <numFmt numFmtId="171" formatCode="#,##0.0000_ ;\-#,##0.0000\ "/>
    <numFmt numFmtId="172" formatCode="0.000000"/>
    <numFmt numFmtId="173" formatCode="#,##0.000000_ ;\-#,##0.000000\ "/>
    <numFmt numFmtId="174" formatCode="#,##0.0000000_ ;\-#,##0.0000000\ "/>
    <numFmt numFmtId="175" formatCode="#,##0.00000000000_ ;\-#,##0.00000000000\ 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.5"/>
      <color theme="1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4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00B050"/>
      <name val="Calibri"/>
      <family val="2"/>
      <scheme val="minor"/>
    </font>
    <font>
      <sz val="10"/>
      <name val="Arial"/>
      <family val="2"/>
    </font>
    <font>
      <b/>
      <sz val="10"/>
      <color theme="5" tint="-0.249977111117893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0" fontId="1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4" fillId="0" borderId="0"/>
  </cellStyleXfs>
  <cellXfs count="144">
    <xf numFmtId="0" fontId="0" fillId="0" borderId="0" xfId="0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right"/>
    </xf>
    <xf numFmtId="3" fontId="8" fillId="0" borderId="0" xfId="1" applyNumberFormat="1" applyFont="1" applyFill="1"/>
    <xf numFmtId="164" fontId="6" fillId="0" borderId="0" xfId="5" applyNumberFormat="1" applyFont="1"/>
    <xf numFmtId="3" fontId="9" fillId="0" borderId="0" xfId="1" applyNumberFormat="1" applyFont="1" applyFill="1"/>
    <xf numFmtId="0" fontId="6" fillId="0" borderId="0" xfId="0" applyFont="1" applyFill="1"/>
    <xf numFmtId="0" fontId="6" fillId="0" borderId="0" xfId="0" applyFont="1" applyBorder="1"/>
    <xf numFmtId="0" fontId="6" fillId="0" borderId="4" xfId="0" applyFont="1" applyBorder="1"/>
    <xf numFmtId="0" fontId="6" fillId="0" borderId="2" xfId="0" applyFont="1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Fill="1"/>
    <xf numFmtId="0" fontId="6" fillId="0" borderId="3" xfId="0" applyFont="1" applyBorder="1"/>
    <xf numFmtId="0" fontId="6" fillId="0" borderId="15" xfId="0" applyFont="1" applyBorder="1"/>
    <xf numFmtId="0" fontId="6" fillId="0" borderId="10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3" xfId="0" applyFont="1" applyFill="1" applyBorder="1"/>
    <xf numFmtId="0" fontId="6" fillId="3" borderId="7" xfId="0" applyFont="1" applyFill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>
      <alignment horizontal="right"/>
    </xf>
    <xf numFmtId="4" fontId="6" fillId="0" borderId="0" xfId="0" applyNumberFormat="1" applyFont="1" applyFill="1" applyBorder="1"/>
    <xf numFmtId="0" fontId="6" fillId="0" borderId="12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0" fillId="0" borderId="0" xfId="0" applyNumberFormat="1"/>
    <xf numFmtId="164" fontId="6" fillId="0" borderId="0" xfId="0" applyNumberFormat="1" applyFont="1"/>
    <xf numFmtId="165" fontId="6" fillId="0" borderId="0" xfId="0" applyNumberFormat="1" applyFont="1"/>
    <xf numFmtId="3" fontId="6" fillId="0" borderId="0" xfId="0" applyNumberFormat="1" applyFont="1" applyFill="1" applyBorder="1"/>
    <xf numFmtId="164" fontId="6" fillId="0" borderId="0" xfId="5" applyNumberFormat="1" applyFont="1" applyFill="1"/>
    <xf numFmtId="166" fontId="0" fillId="0" borderId="2" xfId="5" applyNumberFormat="1" applyFont="1" applyBorder="1"/>
    <xf numFmtId="0" fontId="6" fillId="0" borderId="6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/>
    <xf numFmtId="167" fontId="6" fillId="0" borderId="0" xfId="0" applyNumberFormat="1" applyFont="1" applyFill="1"/>
    <xf numFmtId="0" fontId="5" fillId="0" borderId="0" xfId="0" applyFont="1" applyFill="1" applyBorder="1"/>
    <xf numFmtId="0" fontId="5" fillId="0" borderId="4" xfId="0" applyFont="1" applyFill="1" applyBorder="1" applyAlignment="1">
      <alignment horizontal="right"/>
    </xf>
    <xf numFmtId="0" fontId="8" fillId="0" borderId="15" xfId="0" applyFont="1" applyFill="1" applyBorder="1"/>
    <xf numFmtId="0" fontId="8" fillId="0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6" fillId="0" borderId="0" xfId="0" applyFont="1" applyFill="1" applyAlignment="1">
      <alignment horizontal="right"/>
    </xf>
    <xf numFmtId="3" fontId="6" fillId="0" borderId="2" xfId="0" applyNumberFormat="1" applyFont="1" applyFill="1" applyBorder="1" applyAlignment="1"/>
    <xf numFmtId="0" fontId="6" fillId="5" borderId="9" xfId="0" applyNumberFormat="1" applyFont="1" applyFill="1" applyBorder="1" applyAlignment="1">
      <alignment horizontal="center"/>
    </xf>
    <xf numFmtId="0" fontId="6" fillId="5" borderId="10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" fontId="5" fillId="0" borderId="0" xfId="0" applyNumberFormat="1" applyFont="1" applyFill="1" applyBorder="1"/>
    <xf numFmtId="0" fontId="6" fillId="5" borderId="8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5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5" fillId="0" borderId="11" xfId="0" applyNumberFormat="1" applyFont="1" applyFill="1" applyBorder="1"/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166" fontId="6" fillId="0" borderId="2" xfId="5" applyNumberFormat="1" applyFont="1" applyFill="1" applyBorder="1"/>
    <xf numFmtId="167" fontId="4" fillId="0" borderId="0" xfId="0" applyNumberFormat="1" applyFont="1"/>
    <xf numFmtId="0" fontId="5" fillId="0" borderId="0" xfId="0" applyFont="1" applyFill="1" applyAlignment="1">
      <alignment horizontal="right"/>
    </xf>
    <xf numFmtId="3" fontId="6" fillId="0" borderId="4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168" fontId="6" fillId="0" borderId="0" xfId="5" applyNumberFormat="1" applyFont="1" applyFill="1"/>
    <xf numFmtId="166" fontId="6" fillId="0" borderId="0" xfId="5" applyNumberFormat="1" applyFont="1" applyFill="1"/>
    <xf numFmtId="0" fontId="6" fillId="6" borderId="12" xfId="0" applyFont="1" applyFill="1" applyBorder="1"/>
    <xf numFmtId="0" fontId="6" fillId="6" borderId="14" xfId="0" applyFont="1" applyFill="1" applyBorder="1"/>
    <xf numFmtId="0" fontId="6" fillId="6" borderId="3" xfId="0" applyFont="1" applyFill="1" applyBorder="1"/>
    <xf numFmtId="0" fontId="6" fillId="6" borderId="7" xfId="0" applyFont="1" applyFill="1" applyBorder="1"/>
    <xf numFmtId="0" fontId="6" fillId="6" borderId="13" xfId="0" applyFont="1" applyFill="1" applyBorder="1"/>
    <xf numFmtId="0" fontId="6" fillId="6" borderId="0" xfId="0" applyFont="1" applyFill="1" applyBorder="1"/>
    <xf numFmtId="0" fontId="6" fillId="6" borderId="4" xfId="0" applyFont="1" applyFill="1" applyBorder="1"/>
    <xf numFmtId="0" fontId="5" fillId="7" borderId="9" xfId="0" applyFont="1" applyFill="1" applyBorder="1" applyAlignment="1">
      <alignment horizontal="right"/>
    </xf>
    <xf numFmtId="0" fontId="5" fillId="7" borderId="11" xfId="0" applyFont="1" applyFill="1" applyBorder="1" applyAlignment="1">
      <alignment horizontal="right"/>
    </xf>
    <xf numFmtId="3" fontId="5" fillId="7" borderId="12" xfId="0" applyNumberFormat="1" applyFont="1" applyFill="1" applyBorder="1"/>
    <xf numFmtId="3" fontId="5" fillId="7" borderId="9" xfId="0" applyNumberFormat="1" applyFont="1" applyFill="1" applyBorder="1"/>
    <xf numFmtId="3" fontId="5" fillId="7" borderId="10" xfId="0" applyNumberFormat="1" applyFont="1" applyFill="1" applyBorder="1"/>
    <xf numFmtId="3" fontId="5" fillId="7" borderId="11" xfId="0" applyNumberFormat="1" applyFont="1" applyFill="1" applyBorder="1"/>
    <xf numFmtId="3" fontId="5" fillId="7" borderId="8" xfId="0" applyNumberFormat="1" applyFont="1" applyFill="1" applyBorder="1"/>
    <xf numFmtId="3" fontId="6" fillId="8" borderId="2" xfId="0" applyNumberFormat="1" applyFont="1" applyFill="1" applyBorder="1" applyAlignment="1"/>
    <xf numFmtId="3" fontId="6" fillId="8" borderId="6" xfId="0" applyNumberFormat="1" applyFont="1" applyFill="1" applyBorder="1" applyAlignment="1"/>
    <xf numFmtId="3" fontId="6" fillId="8" borderId="3" xfId="0" applyNumberFormat="1" applyFont="1" applyFill="1" applyBorder="1" applyAlignment="1"/>
    <xf numFmtId="3" fontId="6" fillId="8" borderId="0" xfId="0" applyNumberFormat="1" applyFont="1" applyFill="1" applyBorder="1" applyAlignment="1"/>
    <xf numFmtId="3" fontId="6" fillId="8" borderId="1" xfId="0" applyNumberFormat="1" applyFont="1" applyFill="1" applyBorder="1" applyAlignment="1"/>
    <xf numFmtId="3" fontId="6" fillId="8" borderId="7" xfId="0" applyNumberFormat="1" applyFont="1" applyFill="1" applyBorder="1" applyAlignment="1"/>
    <xf numFmtId="3" fontId="6" fillId="8" borderId="4" xfId="0" applyNumberFormat="1" applyFont="1" applyFill="1" applyBorder="1" applyAlignment="1"/>
    <xf numFmtId="3" fontId="6" fillId="8" borderId="5" xfId="0" applyNumberFormat="1" applyFont="1" applyFill="1" applyBorder="1" applyAlignment="1"/>
    <xf numFmtId="0" fontId="15" fillId="0" borderId="0" xfId="0" applyFont="1" applyFill="1" applyBorder="1"/>
    <xf numFmtId="166" fontId="6" fillId="8" borderId="2" xfId="5" applyNumberFormat="1" applyFont="1" applyFill="1" applyBorder="1"/>
    <xf numFmtId="166" fontId="6" fillId="8" borderId="1" xfId="5" applyNumberFormat="1" applyFont="1" applyFill="1" applyBorder="1"/>
    <xf numFmtId="3" fontId="6" fillId="8" borderId="0" xfId="0" applyNumberFormat="1" applyFont="1" applyFill="1" applyBorder="1"/>
    <xf numFmtId="3" fontId="6" fillId="8" borderId="1" xfId="0" applyNumberFormat="1" applyFont="1" applyFill="1" applyBorder="1"/>
    <xf numFmtId="166" fontId="6" fillId="8" borderId="6" xfId="5" applyNumberFormat="1" applyFont="1" applyFill="1" applyBorder="1"/>
    <xf numFmtId="166" fontId="6" fillId="8" borderId="5" xfId="5" applyNumberFormat="1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15" xfId="5" applyNumberFormat="1" applyFont="1" applyFill="1" applyBorder="1"/>
    <xf numFmtId="164" fontId="8" fillId="0" borderId="0" xfId="5" applyNumberFormat="1" applyFont="1" applyFill="1"/>
    <xf numFmtId="166" fontId="6" fillId="8" borderId="0" xfId="5" applyNumberFormat="1" applyFont="1" applyFill="1" applyBorder="1"/>
    <xf numFmtId="0" fontId="8" fillId="0" borderId="2" xfId="0" applyFont="1" applyFill="1" applyBorder="1"/>
    <xf numFmtId="166" fontId="6" fillId="8" borderId="14" xfId="5" applyNumberFormat="1" applyFont="1" applyFill="1" applyBorder="1"/>
    <xf numFmtId="0" fontId="6" fillId="6" borderId="1" xfId="0" applyFont="1" applyFill="1" applyBorder="1"/>
    <xf numFmtId="0" fontId="6" fillId="6" borderId="5" xfId="0" applyFont="1" applyFill="1" applyBorder="1"/>
    <xf numFmtId="3" fontId="6" fillId="8" borderId="7" xfId="0" applyNumberFormat="1" applyFont="1" applyFill="1" applyBorder="1"/>
    <xf numFmtId="0" fontId="5" fillId="0" borderId="0" xfId="0" applyFont="1" applyFill="1"/>
    <xf numFmtId="0" fontId="6" fillId="0" borderId="0" xfId="2" applyFont="1" applyFill="1"/>
    <xf numFmtId="165" fontId="6" fillId="0" borderId="0" xfId="0" applyNumberFormat="1" applyFont="1" applyFill="1"/>
    <xf numFmtId="0" fontId="6" fillId="0" borderId="3" xfId="0" applyFont="1" applyFill="1" applyBorder="1" applyAlignment="1">
      <alignment horizontal="center"/>
    </xf>
    <xf numFmtId="3" fontId="5" fillId="2" borderId="8" xfId="0" applyNumberFormat="1" applyFont="1" applyFill="1" applyBorder="1"/>
    <xf numFmtId="0" fontId="5" fillId="0" borderId="8" xfId="0" applyFont="1" applyBorder="1" applyAlignment="1">
      <alignment horizontal="center"/>
    </xf>
    <xf numFmtId="3" fontId="5" fillId="9" borderId="6" xfId="0" applyNumberFormat="1" applyFont="1" applyFill="1" applyBorder="1" applyAlignment="1">
      <alignment horizontal="center"/>
    </xf>
    <xf numFmtId="3" fontId="5" fillId="10" borderId="6" xfId="0" applyNumberFormat="1" applyFont="1" applyFill="1" applyBorder="1" applyAlignment="1">
      <alignment horizontal="center"/>
    </xf>
    <xf numFmtId="0" fontId="6" fillId="0" borderId="5" xfId="0" applyFont="1" applyBorder="1"/>
    <xf numFmtId="0" fontId="6" fillId="3" borderId="1" xfId="0" applyFont="1" applyFill="1" applyBorder="1"/>
    <xf numFmtId="0" fontId="6" fillId="3" borderId="5" xfId="0" applyFont="1" applyFill="1" applyBorder="1"/>
    <xf numFmtId="3" fontId="6" fillId="4" borderId="2" xfId="0" applyNumberFormat="1" applyFont="1" applyFill="1" applyBorder="1" applyAlignment="1"/>
    <xf numFmtId="3" fontId="6" fillId="4" borderId="6" xfId="0" applyNumberFormat="1" applyFont="1" applyFill="1" applyBorder="1" applyAlignment="1"/>
    <xf numFmtId="0" fontId="17" fillId="0" borderId="0" xfId="0" applyFont="1"/>
    <xf numFmtId="169" fontId="6" fillId="0" borderId="0" xfId="5" applyNumberFormat="1" applyFont="1"/>
    <xf numFmtId="168" fontId="6" fillId="0" borderId="0" xfId="5" applyNumberFormat="1" applyFont="1"/>
    <xf numFmtId="171" fontId="6" fillId="0" borderId="0" xfId="5" applyNumberFormat="1" applyFont="1"/>
    <xf numFmtId="172" fontId="6" fillId="0" borderId="0" xfId="0" applyNumberFormat="1" applyFont="1"/>
    <xf numFmtId="1" fontId="6" fillId="0" borderId="0" xfId="0" applyNumberFormat="1" applyFont="1"/>
    <xf numFmtId="173" fontId="6" fillId="0" borderId="0" xfId="5" applyNumberFormat="1" applyFont="1"/>
    <xf numFmtId="174" fontId="6" fillId="0" borderId="0" xfId="5" applyNumberFormat="1" applyFont="1"/>
    <xf numFmtId="167" fontId="6" fillId="0" borderId="0" xfId="0" applyNumberFormat="1" applyFont="1"/>
    <xf numFmtId="170" fontId="6" fillId="0" borderId="0" xfId="0" applyNumberFormat="1" applyFont="1" applyFill="1"/>
    <xf numFmtId="175" fontId="6" fillId="0" borderId="0" xfId="5" applyNumberFormat="1" applyFont="1" applyFill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4">
    <cellStyle name="Header" xfId="9"/>
    <cellStyle name="Komma" xfId="5" builtinId="3"/>
    <cellStyle name="Komma 2" xfId="8"/>
    <cellStyle name="Percent 2" xfId="10"/>
    <cellStyle name="Procent 2" xfId="11"/>
    <cellStyle name="Standaard" xfId="0" builtinId="0"/>
    <cellStyle name="Standaard 2" xfId="1"/>
    <cellStyle name="Standaard 2 2" xfId="12"/>
    <cellStyle name="Standaard 3" xfId="2"/>
    <cellStyle name="Standaard 4" xfId="3"/>
    <cellStyle name="Standaard 5" xfId="4"/>
    <cellStyle name="Standaard 6" xfId="6"/>
    <cellStyle name="Standaard 7" xfId="7"/>
    <cellStyle name="Standaard 8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lthuisR/gemeentefonds/verdeling%20sociaal%20domein/uitkeringen,%20bijstand/gef_2016_bm_2016-05%20R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ichten"/>
      <sheetName val="basisgegevens"/>
      <sheetName val="overige uitkeringen"/>
      <sheetName val="hulp"/>
      <sheetName val="resultaten"/>
      <sheetName val="UO &amp; WAJONG op alfabet"/>
    </sheetNames>
    <sheetDataSet>
      <sheetData sheetId="0" refreshError="1"/>
      <sheetData sheetId="1" refreshError="1"/>
      <sheetData sheetId="2">
        <row r="7">
          <cell r="A7" t="str">
            <v>Naam_gemeente</v>
          </cell>
        </row>
        <row r="8">
          <cell r="A8" t="str">
            <v>Appingedam</v>
          </cell>
        </row>
        <row r="9">
          <cell r="A9" t="str">
            <v>Bedum</v>
          </cell>
        </row>
        <row r="10">
          <cell r="A10" t="str">
            <v>Bellingwedde</v>
          </cell>
        </row>
        <row r="11">
          <cell r="A11" t="str">
            <v>De Marne</v>
          </cell>
        </row>
        <row r="12">
          <cell r="A12" t="str">
            <v>Delfzijl</v>
          </cell>
        </row>
        <row r="13">
          <cell r="A13" t="str">
            <v>Eemsmond</v>
          </cell>
        </row>
        <row r="14">
          <cell r="A14" t="str">
            <v>Groningen</v>
          </cell>
        </row>
        <row r="15">
          <cell r="A15" t="str">
            <v>Grootegast</v>
          </cell>
        </row>
        <row r="16">
          <cell r="A16" t="str">
            <v>Haren</v>
          </cell>
        </row>
        <row r="17">
          <cell r="A17" t="str">
            <v>Hoogezand-Sappemeer</v>
          </cell>
        </row>
        <row r="18">
          <cell r="A18" t="str">
            <v>Leek</v>
          </cell>
        </row>
        <row r="19">
          <cell r="A19" t="str">
            <v>Loppersum</v>
          </cell>
        </row>
        <row r="20">
          <cell r="A20" t="str">
            <v>Marum</v>
          </cell>
        </row>
        <row r="21">
          <cell r="A21" t="str">
            <v>Menterwolde</v>
          </cell>
        </row>
        <row r="22">
          <cell r="A22" t="str">
            <v>Oldambt</v>
          </cell>
        </row>
        <row r="23">
          <cell r="A23" t="str">
            <v>Pekela</v>
          </cell>
        </row>
        <row r="24">
          <cell r="A24" t="str">
            <v>Slochteren</v>
          </cell>
        </row>
        <row r="25">
          <cell r="A25" t="str">
            <v>Stadskanaal</v>
          </cell>
        </row>
        <row r="26">
          <cell r="A26" t="str">
            <v>Ten Boer</v>
          </cell>
        </row>
        <row r="27">
          <cell r="A27" t="str">
            <v>Veendam</v>
          </cell>
        </row>
        <row r="28">
          <cell r="A28" t="str">
            <v>Vlagtwedde</v>
          </cell>
        </row>
        <row r="29">
          <cell r="A29" t="str">
            <v>Winsum</v>
          </cell>
        </row>
        <row r="30">
          <cell r="A30" t="str">
            <v>Zuidhorn</v>
          </cell>
        </row>
        <row r="31">
          <cell r="A31" t="str">
            <v>Achtkarspelen</v>
          </cell>
        </row>
        <row r="32">
          <cell r="A32" t="str">
            <v>Ameland</v>
          </cell>
        </row>
        <row r="33">
          <cell r="A33" t="str">
            <v>Dantumadiel</v>
          </cell>
        </row>
        <row r="34">
          <cell r="A34" t="str">
            <v>De Fryske Marren</v>
          </cell>
        </row>
        <row r="35">
          <cell r="A35" t="str">
            <v>Dongeradeel</v>
          </cell>
        </row>
        <row r="36">
          <cell r="A36" t="str">
            <v>Ferwerderadiel</v>
          </cell>
        </row>
        <row r="37">
          <cell r="A37" t="str">
            <v>Franekeradeel</v>
          </cell>
        </row>
        <row r="38">
          <cell r="A38" t="str">
            <v>Harlingen</v>
          </cell>
        </row>
        <row r="39">
          <cell r="A39" t="str">
            <v>Heerenveen</v>
          </cell>
        </row>
        <row r="40">
          <cell r="A40" t="str">
            <v>Het Bildt</v>
          </cell>
        </row>
        <row r="41">
          <cell r="A41" t="str">
            <v>Kollumerland en Nwkruisl</v>
          </cell>
        </row>
        <row r="42">
          <cell r="A42" t="str">
            <v>Leeuwarden</v>
          </cell>
        </row>
        <row r="43">
          <cell r="A43" t="str">
            <v>Leeuwarderadeel</v>
          </cell>
        </row>
        <row r="44">
          <cell r="A44" t="str">
            <v>Littenseradiel</v>
          </cell>
        </row>
        <row r="45">
          <cell r="A45" t="str">
            <v>Menameradiel</v>
          </cell>
        </row>
        <row r="46">
          <cell r="A46" t="str">
            <v>Ooststellingwerf</v>
          </cell>
        </row>
        <row r="47">
          <cell r="A47" t="str">
            <v>Opsterland</v>
          </cell>
        </row>
        <row r="48">
          <cell r="A48" t="str">
            <v>Schiermonnikoog</v>
          </cell>
        </row>
        <row r="49">
          <cell r="A49" t="str">
            <v>Smallingerland</v>
          </cell>
        </row>
        <row r="50">
          <cell r="A50" t="str">
            <v>Sudwest Fryslan</v>
          </cell>
        </row>
        <row r="51">
          <cell r="A51" t="str">
            <v>Terschelling</v>
          </cell>
        </row>
        <row r="52">
          <cell r="A52" t="str">
            <v>Tytsjerksteradiel</v>
          </cell>
        </row>
        <row r="53">
          <cell r="A53" t="str">
            <v>Vlieland</v>
          </cell>
        </row>
        <row r="54">
          <cell r="A54" t="str">
            <v>Weststellingwerf</v>
          </cell>
        </row>
        <row r="55">
          <cell r="A55" t="str">
            <v>Aa en Hunze</v>
          </cell>
        </row>
        <row r="56">
          <cell r="A56" t="str">
            <v>Assen</v>
          </cell>
        </row>
        <row r="57">
          <cell r="A57" t="str">
            <v>Borger-Odoorn</v>
          </cell>
        </row>
        <row r="58">
          <cell r="A58" t="str">
            <v>Coevorden</v>
          </cell>
        </row>
        <row r="59">
          <cell r="A59" t="str">
            <v>De Wolden</v>
          </cell>
        </row>
        <row r="60">
          <cell r="A60" t="str">
            <v>Emmen</v>
          </cell>
        </row>
        <row r="61">
          <cell r="A61" t="str">
            <v>Hoogeveen</v>
          </cell>
        </row>
        <row r="62">
          <cell r="A62" t="str">
            <v>Meppel</v>
          </cell>
        </row>
        <row r="63">
          <cell r="A63" t="str">
            <v>Midden Drenthe</v>
          </cell>
        </row>
        <row r="64">
          <cell r="A64" t="str">
            <v>Noordenveld</v>
          </cell>
        </row>
        <row r="65">
          <cell r="A65" t="str">
            <v>Tynaarlo</v>
          </cell>
        </row>
        <row r="66">
          <cell r="A66" t="str">
            <v>Westerveld</v>
          </cell>
        </row>
        <row r="67">
          <cell r="A67" t="str">
            <v>Almelo</v>
          </cell>
        </row>
        <row r="68">
          <cell r="A68" t="str">
            <v>Borne</v>
          </cell>
        </row>
        <row r="69">
          <cell r="A69" t="str">
            <v>Dalfsen</v>
          </cell>
        </row>
        <row r="70">
          <cell r="A70" t="str">
            <v>Deventer</v>
          </cell>
        </row>
        <row r="71">
          <cell r="A71" t="str">
            <v>Dinkelland</v>
          </cell>
        </row>
        <row r="72">
          <cell r="A72" t="str">
            <v>Enschede</v>
          </cell>
        </row>
        <row r="73">
          <cell r="A73" t="str">
            <v>Haaksbergen</v>
          </cell>
        </row>
        <row r="74">
          <cell r="A74" t="str">
            <v>Hardenberg</v>
          </cell>
        </row>
        <row r="75">
          <cell r="A75" t="str">
            <v>Hellendoorn</v>
          </cell>
        </row>
        <row r="76">
          <cell r="A76" t="str">
            <v>Hengelo O</v>
          </cell>
        </row>
        <row r="77">
          <cell r="A77" t="str">
            <v>Hof van Twente</v>
          </cell>
        </row>
        <row r="78">
          <cell r="A78" t="str">
            <v>Kampen</v>
          </cell>
        </row>
        <row r="79">
          <cell r="A79" t="str">
            <v>Losser</v>
          </cell>
        </row>
        <row r="80">
          <cell r="A80" t="str">
            <v>Oldenzaal</v>
          </cell>
        </row>
        <row r="81">
          <cell r="A81" t="str">
            <v>Olst-Wijhe</v>
          </cell>
        </row>
        <row r="82">
          <cell r="A82" t="str">
            <v>Ommen</v>
          </cell>
        </row>
        <row r="83">
          <cell r="A83" t="str">
            <v>Raalte</v>
          </cell>
        </row>
        <row r="84">
          <cell r="A84" t="str">
            <v>Rijssen-Holten</v>
          </cell>
        </row>
        <row r="85">
          <cell r="A85" t="str">
            <v>Staphorst</v>
          </cell>
        </row>
        <row r="86">
          <cell r="A86" t="str">
            <v>Steenwijkerland</v>
          </cell>
        </row>
        <row r="87">
          <cell r="A87" t="str">
            <v>Tubbergen</v>
          </cell>
        </row>
        <row r="88">
          <cell r="A88" t="str">
            <v>Twenterand</v>
          </cell>
        </row>
        <row r="89">
          <cell r="A89" t="str">
            <v>Wierden</v>
          </cell>
        </row>
        <row r="90">
          <cell r="A90" t="str">
            <v>Zwartewaterland</v>
          </cell>
        </row>
        <row r="91">
          <cell r="A91" t="str">
            <v>Zwolle</v>
          </cell>
        </row>
        <row r="92">
          <cell r="A92" t="str">
            <v>Aalten</v>
          </cell>
        </row>
        <row r="93">
          <cell r="A93" t="str">
            <v>Apeldoorn</v>
          </cell>
        </row>
        <row r="94">
          <cell r="A94" t="str">
            <v>Arnhem</v>
          </cell>
        </row>
        <row r="95">
          <cell r="A95" t="str">
            <v>Barneveld</v>
          </cell>
        </row>
        <row r="96">
          <cell r="A96" t="str">
            <v>Berg en Dal</v>
          </cell>
        </row>
        <row r="97">
          <cell r="A97" t="str">
            <v>Berkelland</v>
          </cell>
        </row>
        <row r="98">
          <cell r="A98" t="str">
            <v>Beuningen</v>
          </cell>
        </row>
        <row r="99">
          <cell r="A99" t="str">
            <v>Bronckhorst</v>
          </cell>
        </row>
        <row r="100">
          <cell r="A100" t="str">
            <v>Brummen</v>
          </cell>
        </row>
        <row r="101">
          <cell r="A101" t="str">
            <v>Buren</v>
          </cell>
        </row>
        <row r="102">
          <cell r="A102" t="str">
            <v>Culemborg</v>
          </cell>
        </row>
        <row r="103">
          <cell r="A103" t="str">
            <v>Doesburg</v>
          </cell>
        </row>
        <row r="104">
          <cell r="A104" t="str">
            <v>Doetinchem</v>
          </cell>
        </row>
        <row r="105">
          <cell r="A105" t="str">
            <v>Druten</v>
          </cell>
        </row>
        <row r="106">
          <cell r="A106" t="str">
            <v>Duiven</v>
          </cell>
        </row>
        <row r="107">
          <cell r="A107" t="str">
            <v>Ede</v>
          </cell>
        </row>
        <row r="108">
          <cell r="A108" t="str">
            <v>Elburg</v>
          </cell>
        </row>
        <row r="109">
          <cell r="A109" t="str">
            <v>Epe</v>
          </cell>
        </row>
        <row r="110">
          <cell r="A110" t="str">
            <v>Ermelo</v>
          </cell>
        </row>
        <row r="111">
          <cell r="A111" t="str">
            <v>Geldermalsen</v>
          </cell>
        </row>
        <row r="112">
          <cell r="A112" t="str">
            <v>Harderwijk</v>
          </cell>
        </row>
        <row r="113">
          <cell r="A113" t="str">
            <v>Hattem</v>
          </cell>
        </row>
        <row r="114">
          <cell r="A114" t="str">
            <v>Heerde</v>
          </cell>
        </row>
        <row r="115">
          <cell r="A115" t="str">
            <v>Heumen</v>
          </cell>
        </row>
        <row r="116">
          <cell r="A116" t="str">
            <v>Lingewaal</v>
          </cell>
        </row>
        <row r="117">
          <cell r="A117" t="str">
            <v>Lingewaard</v>
          </cell>
        </row>
        <row r="118">
          <cell r="A118" t="str">
            <v>Lochem</v>
          </cell>
        </row>
        <row r="119">
          <cell r="A119" t="str">
            <v>Maasdriel</v>
          </cell>
        </row>
        <row r="120">
          <cell r="A120" t="str">
            <v>Montferland</v>
          </cell>
        </row>
        <row r="121">
          <cell r="A121" t="str">
            <v>Neder-Betuwe</v>
          </cell>
        </row>
        <row r="122">
          <cell r="A122" t="str">
            <v>Neerijnen</v>
          </cell>
        </row>
        <row r="123">
          <cell r="A123" t="str">
            <v>Nijkerk</v>
          </cell>
        </row>
        <row r="124">
          <cell r="A124" t="str">
            <v>Nijmegen</v>
          </cell>
        </row>
        <row r="125">
          <cell r="A125" t="str">
            <v>Nunspeet</v>
          </cell>
        </row>
        <row r="126">
          <cell r="A126" t="str">
            <v>Oldebroek</v>
          </cell>
        </row>
        <row r="127">
          <cell r="A127" t="str">
            <v>Oost Gelre</v>
          </cell>
        </row>
        <row r="128">
          <cell r="A128" t="str">
            <v>Oude IJsselstreek</v>
          </cell>
        </row>
        <row r="129">
          <cell r="A129" t="str">
            <v>Overbetuwe</v>
          </cell>
        </row>
        <row r="130">
          <cell r="A130" t="str">
            <v>Putten</v>
          </cell>
        </row>
        <row r="131">
          <cell r="A131" t="str">
            <v>Renkum</v>
          </cell>
        </row>
        <row r="132">
          <cell r="A132" t="str">
            <v>Rheden</v>
          </cell>
        </row>
        <row r="133">
          <cell r="A133" t="str">
            <v>Rijnwaarden</v>
          </cell>
        </row>
        <row r="134">
          <cell r="A134" t="str">
            <v>Rozendaal</v>
          </cell>
        </row>
        <row r="135">
          <cell r="A135" t="str">
            <v>Scherpenzeel</v>
          </cell>
        </row>
        <row r="136">
          <cell r="A136" t="str">
            <v>Tiel</v>
          </cell>
        </row>
        <row r="137">
          <cell r="A137" t="str">
            <v>Voorst</v>
          </cell>
        </row>
        <row r="138">
          <cell r="A138" t="str">
            <v>Wageningen</v>
          </cell>
        </row>
        <row r="139">
          <cell r="A139" t="str">
            <v>West Maas en Waal</v>
          </cell>
        </row>
        <row r="140">
          <cell r="A140" t="str">
            <v>Westervoort</v>
          </cell>
        </row>
        <row r="141">
          <cell r="A141" t="str">
            <v>Wijchen</v>
          </cell>
        </row>
        <row r="142">
          <cell r="A142" t="str">
            <v>Winterswijk</v>
          </cell>
        </row>
        <row r="143">
          <cell r="A143" t="str">
            <v>Zaltbommel</v>
          </cell>
        </row>
        <row r="144">
          <cell r="A144" t="str">
            <v>Zevenaar</v>
          </cell>
        </row>
        <row r="145">
          <cell r="A145" t="str">
            <v>Zutphen</v>
          </cell>
        </row>
        <row r="146">
          <cell r="A146" t="str">
            <v>Amersfoort</v>
          </cell>
        </row>
        <row r="147">
          <cell r="A147" t="str">
            <v>Baarn</v>
          </cell>
        </row>
        <row r="148">
          <cell r="A148" t="str">
            <v>Bunnik</v>
          </cell>
        </row>
        <row r="149">
          <cell r="A149" t="str">
            <v>Bunschoten</v>
          </cell>
        </row>
        <row r="150">
          <cell r="A150" t="str">
            <v>De Bilt</v>
          </cell>
        </row>
        <row r="151">
          <cell r="A151" t="str">
            <v>De Ronde Venen</v>
          </cell>
        </row>
        <row r="152">
          <cell r="A152" t="str">
            <v>Eemnes</v>
          </cell>
        </row>
        <row r="153">
          <cell r="A153" t="str">
            <v>Houten</v>
          </cell>
        </row>
        <row r="154">
          <cell r="A154" t="str">
            <v>IJsselstein</v>
          </cell>
        </row>
        <row r="155">
          <cell r="A155" t="str">
            <v>Leusden</v>
          </cell>
        </row>
        <row r="156">
          <cell r="A156" t="str">
            <v>Lopik</v>
          </cell>
        </row>
        <row r="157">
          <cell r="A157" t="str">
            <v>Montfoort U</v>
          </cell>
        </row>
        <row r="158">
          <cell r="A158" t="str">
            <v>Nieuwegein</v>
          </cell>
        </row>
        <row r="159">
          <cell r="A159" t="str">
            <v>Oudewater</v>
          </cell>
        </row>
        <row r="160">
          <cell r="A160" t="str">
            <v>Renswoude</v>
          </cell>
        </row>
        <row r="161">
          <cell r="A161" t="str">
            <v>Rhenen</v>
          </cell>
        </row>
        <row r="162">
          <cell r="A162" t="str">
            <v>Soest</v>
          </cell>
        </row>
        <row r="163">
          <cell r="A163" t="str">
            <v>Stichtse Vecht</v>
          </cell>
        </row>
        <row r="164">
          <cell r="A164" t="str">
            <v>Utrecht</v>
          </cell>
        </row>
        <row r="165">
          <cell r="A165" t="str">
            <v>Utrechtse Heuvelrug</v>
          </cell>
        </row>
        <row r="166">
          <cell r="A166" t="str">
            <v>Veenendaal</v>
          </cell>
        </row>
        <row r="167">
          <cell r="A167" t="str">
            <v>Vianen</v>
          </cell>
        </row>
        <row r="168">
          <cell r="A168" t="str">
            <v>Wijk bij Duurstede</v>
          </cell>
        </row>
        <row r="169">
          <cell r="A169" t="str">
            <v>Woerden</v>
          </cell>
        </row>
        <row r="170">
          <cell r="A170" t="str">
            <v>Woudenberg</v>
          </cell>
        </row>
        <row r="171">
          <cell r="A171" t="str">
            <v>Zeist</v>
          </cell>
        </row>
        <row r="172">
          <cell r="A172" t="str">
            <v>Aalsmeer</v>
          </cell>
        </row>
        <row r="173">
          <cell r="A173" t="str">
            <v>Alkmaar</v>
          </cell>
        </row>
        <row r="174">
          <cell r="A174" t="str">
            <v>Amstelveen</v>
          </cell>
        </row>
        <row r="175">
          <cell r="A175" t="str">
            <v>Amsterdam</v>
          </cell>
        </row>
        <row r="176">
          <cell r="A176" t="str">
            <v>Beemster</v>
          </cell>
        </row>
        <row r="177">
          <cell r="A177" t="str">
            <v>Bergen NH</v>
          </cell>
        </row>
        <row r="178">
          <cell r="A178" t="str">
            <v>Beverwijk</v>
          </cell>
        </row>
        <row r="179">
          <cell r="A179" t="str">
            <v>Blaricum</v>
          </cell>
        </row>
        <row r="180">
          <cell r="A180" t="str">
            <v>Bloemendaal</v>
          </cell>
        </row>
        <row r="181">
          <cell r="A181" t="str">
            <v>Castricum</v>
          </cell>
        </row>
        <row r="182">
          <cell r="A182" t="str">
            <v>Den Helder</v>
          </cell>
        </row>
        <row r="183">
          <cell r="A183" t="str">
            <v>Diemen</v>
          </cell>
        </row>
        <row r="184">
          <cell r="A184" t="str">
            <v>Drechterland</v>
          </cell>
        </row>
        <row r="185">
          <cell r="A185" t="str">
            <v>Edam-Volendam</v>
          </cell>
        </row>
        <row r="186">
          <cell r="A186" t="str">
            <v>Enkhuizen</v>
          </cell>
        </row>
        <row r="187">
          <cell r="A187" t="str">
            <v>Gooise Meren</v>
          </cell>
        </row>
        <row r="188">
          <cell r="A188" t="str">
            <v>Haarlem</v>
          </cell>
        </row>
        <row r="189">
          <cell r="A189" t="str">
            <v>Haarlemmerliede Spaarnw</v>
          </cell>
        </row>
        <row r="190">
          <cell r="A190" t="str">
            <v>Haarlemmermeer</v>
          </cell>
        </row>
        <row r="191">
          <cell r="A191" t="str">
            <v>Heemskerk</v>
          </cell>
        </row>
        <row r="192">
          <cell r="A192" t="str">
            <v>Heemstede</v>
          </cell>
        </row>
        <row r="193">
          <cell r="A193" t="str">
            <v>Heerhugowaard</v>
          </cell>
        </row>
        <row r="194">
          <cell r="A194" t="str">
            <v>Heiloo</v>
          </cell>
        </row>
        <row r="195">
          <cell r="A195" t="str">
            <v>Hilversum</v>
          </cell>
        </row>
        <row r="196">
          <cell r="A196" t="str">
            <v>Hollands Kroon</v>
          </cell>
        </row>
        <row r="197">
          <cell r="A197" t="str">
            <v>Hoorn</v>
          </cell>
        </row>
        <row r="198">
          <cell r="A198" t="str">
            <v>Huizen</v>
          </cell>
        </row>
        <row r="199">
          <cell r="A199" t="str">
            <v>Koggenland</v>
          </cell>
        </row>
        <row r="200">
          <cell r="A200" t="str">
            <v>Landsmeer</v>
          </cell>
        </row>
        <row r="201">
          <cell r="A201" t="str">
            <v>Langedijk</v>
          </cell>
        </row>
        <row r="202">
          <cell r="A202" t="str">
            <v>Laren</v>
          </cell>
        </row>
        <row r="203">
          <cell r="A203" t="str">
            <v>Medemblik</v>
          </cell>
        </row>
        <row r="204">
          <cell r="A204" t="str">
            <v>Oostzaan</v>
          </cell>
        </row>
        <row r="205">
          <cell r="A205" t="str">
            <v>Opmeer</v>
          </cell>
        </row>
        <row r="206">
          <cell r="A206" t="str">
            <v>Ouder-Amstel</v>
          </cell>
        </row>
        <row r="207">
          <cell r="A207" t="str">
            <v>Purmerend</v>
          </cell>
        </row>
        <row r="208">
          <cell r="A208" t="str">
            <v>Schagen</v>
          </cell>
        </row>
        <row r="209">
          <cell r="A209" t="str">
            <v>Stede Broec</v>
          </cell>
        </row>
        <row r="210">
          <cell r="A210" t="str">
            <v>Texel</v>
          </cell>
        </row>
        <row r="211">
          <cell r="A211" t="str">
            <v>Uitgeest</v>
          </cell>
        </row>
        <row r="212">
          <cell r="A212" t="str">
            <v>Uithoorn</v>
          </cell>
        </row>
        <row r="213">
          <cell r="A213" t="str">
            <v>Velsen</v>
          </cell>
        </row>
        <row r="214">
          <cell r="A214" t="str">
            <v>Waterland</v>
          </cell>
        </row>
        <row r="215">
          <cell r="A215" t="str">
            <v>Weesp</v>
          </cell>
        </row>
        <row r="216">
          <cell r="A216" t="str">
            <v>Wijdemeren</v>
          </cell>
        </row>
        <row r="217">
          <cell r="A217" t="str">
            <v>Wormerland</v>
          </cell>
        </row>
        <row r="218">
          <cell r="A218" t="str">
            <v>Zaanstad</v>
          </cell>
        </row>
        <row r="219">
          <cell r="A219" t="str">
            <v>Zandvoort</v>
          </cell>
        </row>
        <row r="220">
          <cell r="A220" t="str">
            <v>Alblasserdam</v>
          </cell>
        </row>
        <row r="221">
          <cell r="A221" t="str">
            <v>Albrandswaard</v>
          </cell>
        </row>
        <row r="222">
          <cell r="A222" t="str">
            <v>Alphen aan den Rijn</v>
          </cell>
        </row>
        <row r="223">
          <cell r="A223" t="str">
            <v>Barendrecht</v>
          </cell>
        </row>
        <row r="224">
          <cell r="A224" t="str">
            <v>Binnenmaas</v>
          </cell>
        </row>
        <row r="225">
          <cell r="A225" t="str">
            <v>Bodegraven-Reeuwijk</v>
          </cell>
        </row>
        <row r="226">
          <cell r="A226" t="str">
            <v>Brielle</v>
          </cell>
        </row>
        <row r="227">
          <cell r="A227" t="str">
            <v>Capelle aan den IJssel</v>
          </cell>
        </row>
        <row r="228">
          <cell r="A228" t="str">
            <v>Cromstrijen</v>
          </cell>
        </row>
        <row r="229">
          <cell r="A229" t="str">
            <v>Delft</v>
          </cell>
        </row>
        <row r="230">
          <cell r="A230" t="str">
            <v>Dordrecht</v>
          </cell>
        </row>
        <row r="231">
          <cell r="A231" t="str">
            <v>Giessenlanden</v>
          </cell>
        </row>
        <row r="232">
          <cell r="A232" t="str">
            <v>Goeree-Overflakkee</v>
          </cell>
        </row>
        <row r="233">
          <cell r="A233" t="str">
            <v>Gorinchem</v>
          </cell>
        </row>
        <row r="234">
          <cell r="A234" t="str">
            <v>Gouda</v>
          </cell>
        </row>
        <row r="235">
          <cell r="A235" t="str">
            <v>Hardinxveld-Giessendam</v>
          </cell>
        </row>
        <row r="236">
          <cell r="A236" t="str">
            <v>Hellevoetsluis</v>
          </cell>
        </row>
        <row r="237">
          <cell r="A237" t="str">
            <v>Hendrik-Ido-Ambacht</v>
          </cell>
        </row>
        <row r="238">
          <cell r="A238" t="str">
            <v>Hillegom</v>
          </cell>
        </row>
        <row r="239">
          <cell r="A239" t="str">
            <v>Kaag en Braassem</v>
          </cell>
        </row>
        <row r="240">
          <cell r="A240" t="str">
            <v>Katwijk</v>
          </cell>
        </row>
        <row r="241">
          <cell r="A241" t="str">
            <v>Korendijk</v>
          </cell>
        </row>
        <row r="242">
          <cell r="A242" t="str">
            <v>Krimpen aan den IJssel</v>
          </cell>
        </row>
        <row r="243">
          <cell r="A243" t="str">
            <v>Krimpenerwaard</v>
          </cell>
        </row>
        <row r="244">
          <cell r="A244" t="str">
            <v>Lansingerland</v>
          </cell>
        </row>
        <row r="245">
          <cell r="A245" t="str">
            <v>Leerdam</v>
          </cell>
        </row>
        <row r="246">
          <cell r="A246" t="str">
            <v>Leiden</v>
          </cell>
        </row>
        <row r="247">
          <cell r="A247" t="str">
            <v>Leiderdorp</v>
          </cell>
        </row>
        <row r="248">
          <cell r="A248" t="str">
            <v>Leidschendam-Voorburg</v>
          </cell>
        </row>
        <row r="249">
          <cell r="A249" t="str">
            <v>Lisse</v>
          </cell>
        </row>
        <row r="250">
          <cell r="A250" t="str">
            <v>Maassluis</v>
          </cell>
        </row>
        <row r="251">
          <cell r="A251" t="str">
            <v>Midden-Delfland</v>
          </cell>
        </row>
        <row r="252">
          <cell r="A252" t="str">
            <v>Molenwaard</v>
          </cell>
        </row>
        <row r="253">
          <cell r="A253" t="str">
            <v>Nieuwkoop</v>
          </cell>
        </row>
        <row r="254">
          <cell r="A254" t="str">
            <v>Nissewaard</v>
          </cell>
        </row>
        <row r="255">
          <cell r="A255" t="str">
            <v>Noordwijk</v>
          </cell>
        </row>
        <row r="256">
          <cell r="A256" t="str">
            <v>Noordwijkerhout</v>
          </cell>
        </row>
        <row r="257">
          <cell r="A257" t="str">
            <v>Oegstgeest</v>
          </cell>
        </row>
        <row r="258">
          <cell r="A258" t="str">
            <v>Oud-Beijerland</v>
          </cell>
        </row>
        <row r="259">
          <cell r="A259" t="str">
            <v>Papendrecht</v>
          </cell>
        </row>
        <row r="260">
          <cell r="A260" t="str">
            <v>Pijnacker-Nootdorp</v>
          </cell>
        </row>
        <row r="261">
          <cell r="A261" t="str">
            <v>Ridderkerk</v>
          </cell>
        </row>
        <row r="262">
          <cell r="A262" t="str">
            <v>Rijswijk</v>
          </cell>
        </row>
        <row r="263">
          <cell r="A263" t="str">
            <v>Rotterdam</v>
          </cell>
        </row>
        <row r="264">
          <cell r="A264" t="str">
            <v>Schiedam</v>
          </cell>
        </row>
        <row r="265">
          <cell r="A265" t="str">
            <v>'s-Gravenhage</v>
          </cell>
        </row>
        <row r="266">
          <cell r="A266" t="str">
            <v>Sliedrecht</v>
          </cell>
        </row>
        <row r="267">
          <cell r="A267" t="str">
            <v>Strijen</v>
          </cell>
        </row>
        <row r="268">
          <cell r="A268" t="str">
            <v>Teylingen</v>
          </cell>
        </row>
        <row r="269">
          <cell r="A269" t="str">
            <v>Vlaardingen</v>
          </cell>
        </row>
        <row r="270">
          <cell r="A270" t="str">
            <v>Voorschoten</v>
          </cell>
        </row>
        <row r="271">
          <cell r="A271" t="str">
            <v>Waddinxveen</v>
          </cell>
        </row>
        <row r="272">
          <cell r="A272" t="str">
            <v>Wassenaar</v>
          </cell>
        </row>
        <row r="273">
          <cell r="A273" t="str">
            <v>Westland</v>
          </cell>
        </row>
        <row r="274">
          <cell r="A274" t="str">
            <v>Westvoorne</v>
          </cell>
        </row>
        <row r="275">
          <cell r="A275" t="str">
            <v>Zederik</v>
          </cell>
        </row>
        <row r="276">
          <cell r="A276" t="str">
            <v>Zoetermeer</v>
          </cell>
        </row>
        <row r="277">
          <cell r="A277" t="str">
            <v>Zoeterwoude</v>
          </cell>
        </row>
        <row r="278">
          <cell r="A278" t="str">
            <v>Zuidplas</v>
          </cell>
        </row>
        <row r="279">
          <cell r="A279" t="str">
            <v>Zwijndrecht</v>
          </cell>
        </row>
        <row r="280">
          <cell r="A280" t="str">
            <v>Borsele</v>
          </cell>
        </row>
        <row r="281">
          <cell r="A281" t="str">
            <v>Goes</v>
          </cell>
        </row>
        <row r="282">
          <cell r="A282" t="str">
            <v>Hulst</v>
          </cell>
        </row>
        <row r="283">
          <cell r="A283" t="str">
            <v>Kapelle</v>
          </cell>
        </row>
        <row r="284">
          <cell r="A284" t="str">
            <v>Middelburg</v>
          </cell>
        </row>
        <row r="285">
          <cell r="A285" t="str">
            <v>Noord-Beveland</v>
          </cell>
        </row>
        <row r="286">
          <cell r="A286" t="str">
            <v>Reimerswaal</v>
          </cell>
        </row>
        <row r="287">
          <cell r="A287" t="str">
            <v>Schouwen-Duiveland</v>
          </cell>
        </row>
        <row r="288">
          <cell r="A288" t="str">
            <v>Sluis</v>
          </cell>
        </row>
        <row r="289">
          <cell r="A289" t="str">
            <v>Terneuzen</v>
          </cell>
        </row>
        <row r="290">
          <cell r="A290" t="str">
            <v>Tholen</v>
          </cell>
        </row>
        <row r="291">
          <cell r="A291" t="str">
            <v>Veere</v>
          </cell>
        </row>
        <row r="292">
          <cell r="A292" t="str">
            <v>Vlissingen</v>
          </cell>
        </row>
        <row r="293">
          <cell r="A293" t="str">
            <v>Aalburg</v>
          </cell>
        </row>
        <row r="294">
          <cell r="A294" t="str">
            <v>Alphen-Chaam</v>
          </cell>
        </row>
        <row r="295">
          <cell r="A295" t="str">
            <v>Asten</v>
          </cell>
        </row>
        <row r="296">
          <cell r="A296" t="str">
            <v>Baarle-Nassau</v>
          </cell>
        </row>
        <row r="297">
          <cell r="A297" t="str">
            <v>Bergeijk</v>
          </cell>
        </row>
        <row r="298">
          <cell r="A298" t="str">
            <v>Bergen op Zoom</v>
          </cell>
        </row>
        <row r="299">
          <cell r="A299" t="str">
            <v>Bernheze</v>
          </cell>
        </row>
        <row r="300">
          <cell r="A300" t="str">
            <v>Best</v>
          </cell>
        </row>
        <row r="301">
          <cell r="A301" t="str">
            <v>Bladel</v>
          </cell>
        </row>
        <row r="302">
          <cell r="A302" t="str">
            <v>Boekel</v>
          </cell>
        </row>
        <row r="303">
          <cell r="A303" t="str">
            <v>Boxmeer</v>
          </cell>
        </row>
        <row r="304">
          <cell r="A304" t="str">
            <v>Boxtel</v>
          </cell>
        </row>
        <row r="305">
          <cell r="A305" t="str">
            <v>Breda</v>
          </cell>
        </row>
        <row r="306">
          <cell r="A306" t="str">
            <v>Cranendonck</v>
          </cell>
        </row>
        <row r="307">
          <cell r="A307" t="str">
            <v>Cuijk</v>
          </cell>
        </row>
        <row r="308">
          <cell r="A308" t="str">
            <v>Deurne</v>
          </cell>
        </row>
        <row r="309">
          <cell r="A309" t="str">
            <v>Dongen</v>
          </cell>
        </row>
        <row r="310">
          <cell r="A310" t="str">
            <v>Drimmelen</v>
          </cell>
        </row>
        <row r="311">
          <cell r="A311" t="str">
            <v>Eersel</v>
          </cell>
        </row>
        <row r="312">
          <cell r="A312" t="str">
            <v>Eindhoven</v>
          </cell>
        </row>
        <row r="313">
          <cell r="A313" t="str">
            <v>Etten-Leur</v>
          </cell>
        </row>
        <row r="314">
          <cell r="A314" t="str">
            <v>Geertruidenberg</v>
          </cell>
        </row>
        <row r="315">
          <cell r="A315" t="str">
            <v>Geldrop-Mierlo</v>
          </cell>
        </row>
        <row r="316">
          <cell r="A316" t="str">
            <v>Gemert-Bakel</v>
          </cell>
        </row>
        <row r="317">
          <cell r="A317" t="str">
            <v>Gilze en Rijen</v>
          </cell>
        </row>
        <row r="318">
          <cell r="A318" t="str">
            <v>Goirle</v>
          </cell>
        </row>
        <row r="319">
          <cell r="A319" t="str">
            <v>Grave</v>
          </cell>
        </row>
        <row r="320">
          <cell r="A320" t="str">
            <v>Haaren</v>
          </cell>
        </row>
        <row r="321">
          <cell r="A321" t="str">
            <v>Halderberge</v>
          </cell>
        </row>
        <row r="322">
          <cell r="A322" t="str">
            <v>Heeze-Leende</v>
          </cell>
        </row>
        <row r="323">
          <cell r="A323" t="str">
            <v>Helmond</v>
          </cell>
        </row>
        <row r="324">
          <cell r="A324" t="str">
            <v>Heusden</v>
          </cell>
        </row>
        <row r="325">
          <cell r="A325" t="str">
            <v>Hilvarenbeek</v>
          </cell>
        </row>
        <row r="326">
          <cell r="A326" t="str">
            <v>Laarbeek</v>
          </cell>
        </row>
        <row r="327">
          <cell r="A327" t="str">
            <v>Landerd</v>
          </cell>
        </row>
        <row r="328">
          <cell r="A328" t="str">
            <v>Loon op Zand</v>
          </cell>
        </row>
        <row r="329">
          <cell r="A329" t="str">
            <v>Mill en Sint Hubert</v>
          </cell>
        </row>
        <row r="330">
          <cell r="A330" t="str">
            <v>Moerdijk</v>
          </cell>
        </row>
        <row r="331">
          <cell r="A331" t="str">
            <v>Nuenen c.a.</v>
          </cell>
        </row>
        <row r="332">
          <cell r="A332" t="str">
            <v>Oirschot</v>
          </cell>
        </row>
        <row r="333">
          <cell r="A333" t="str">
            <v>Oisterwijk</v>
          </cell>
        </row>
        <row r="334">
          <cell r="A334" t="str">
            <v>Oosterhout</v>
          </cell>
        </row>
        <row r="335">
          <cell r="A335" t="str">
            <v>Oss</v>
          </cell>
        </row>
        <row r="336">
          <cell r="A336" t="str">
            <v>Reusel-De Mierden</v>
          </cell>
        </row>
        <row r="337">
          <cell r="A337" t="str">
            <v>Roosendaal</v>
          </cell>
        </row>
        <row r="338">
          <cell r="A338" t="str">
            <v>Rucphen</v>
          </cell>
        </row>
        <row r="339">
          <cell r="A339" t="str">
            <v>Schijndel</v>
          </cell>
        </row>
        <row r="340">
          <cell r="A340" t="str">
            <v>'s-Hertogenbosch</v>
          </cell>
        </row>
        <row r="341">
          <cell r="A341" t="str">
            <v>Sint-Anthonis</v>
          </cell>
        </row>
        <row r="342">
          <cell r="A342" t="str">
            <v>Sint-Michielsgestel</v>
          </cell>
        </row>
        <row r="343">
          <cell r="A343" t="str">
            <v>Sint-Oedenrode</v>
          </cell>
        </row>
        <row r="344">
          <cell r="A344" t="str">
            <v>Someren</v>
          </cell>
        </row>
        <row r="345">
          <cell r="A345" t="str">
            <v>Son en Breugel</v>
          </cell>
        </row>
        <row r="346">
          <cell r="A346" t="str">
            <v>Steenbergen</v>
          </cell>
        </row>
        <row r="347">
          <cell r="A347" t="str">
            <v>Tilburg</v>
          </cell>
        </row>
        <row r="348">
          <cell r="A348" t="str">
            <v>Uden</v>
          </cell>
        </row>
        <row r="349">
          <cell r="A349" t="str">
            <v>Valkenswaard</v>
          </cell>
        </row>
        <row r="350">
          <cell r="A350" t="str">
            <v>Veghel</v>
          </cell>
        </row>
        <row r="351">
          <cell r="A351" t="str">
            <v>Veldhoven</v>
          </cell>
        </row>
        <row r="352">
          <cell r="A352" t="str">
            <v>Vught</v>
          </cell>
        </row>
        <row r="353">
          <cell r="A353" t="str">
            <v>Waalre</v>
          </cell>
        </row>
        <row r="354">
          <cell r="A354" t="str">
            <v>Waalwijk</v>
          </cell>
        </row>
        <row r="355">
          <cell r="A355" t="str">
            <v>Werkendam</v>
          </cell>
        </row>
        <row r="356">
          <cell r="A356" t="str">
            <v>Woensdrecht</v>
          </cell>
        </row>
        <row r="357">
          <cell r="A357" t="str">
            <v>Woudrichem</v>
          </cell>
        </row>
        <row r="358">
          <cell r="A358" t="str">
            <v>Zundert</v>
          </cell>
        </row>
        <row r="359">
          <cell r="A359" t="str">
            <v>Beek</v>
          </cell>
        </row>
        <row r="360">
          <cell r="A360" t="str">
            <v>Beesel</v>
          </cell>
        </row>
        <row r="361">
          <cell r="A361" t="str">
            <v>Bergen L</v>
          </cell>
        </row>
        <row r="362">
          <cell r="A362" t="str">
            <v>Brunssum</v>
          </cell>
        </row>
        <row r="363">
          <cell r="A363" t="str">
            <v>Echt-Susteren</v>
          </cell>
        </row>
        <row r="364">
          <cell r="A364" t="str">
            <v>Eijsden-Margraten</v>
          </cell>
        </row>
        <row r="365">
          <cell r="A365" t="str">
            <v>Gennep</v>
          </cell>
        </row>
        <row r="366">
          <cell r="A366" t="str">
            <v>Gulpen-Wittem</v>
          </cell>
        </row>
        <row r="367">
          <cell r="A367" t="str">
            <v>Heerlen</v>
          </cell>
        </row>
        <row r="368">
          <cell r="A368" t="str">
            <v>Horst aan de Maas</v>
          </cell>
        </row>
        <row r="369">
          <cell r="A369" t="str">
            <v>Kerkrade</v>
          </cell>
        </row>
        <row r="370">
          <cell r="A370" t="str">
            <v>Landgraaf</v>
          </cell>
        </row>
        <row r="371">
          <cell r="A371" t="str">
            <v>Leudal</v>
          </cell>
        </row>
        <row r="372">
          <cell r="A372" t="str">
            <v>Maasgouw</v>
          </cell>
        </row>
        <row r="373">
          <cell r="A373" t="str">
            <v>Maastricht</v>
          </cell>
        </row>
        <row r="374">
          <cell r="A374" t="str">
            <v>Meerssen</v>
          </cell>
        </row>
        <row r="375">
          <cell r="A375" t="str">
            <v>Mook en Middelaar</v>
          </cell>
        </row>
        <row r="376">
          <cell r="A376" t="str">
            <v>Nederweert</v>
          </cell>
        </row>
        <row r="377">
          <cell r="A377" t="str">
            <v>Nuth</v>
          </cell>
        </row>
        <row r="378">
          <cell r="A378" t="str">
            <v>Onderbanken</v>
          </cell>
        </row>
        <row r="379">
          <cell r="A379" t="str">
            <v>Peel en Maas</v>
          </cell>
        </row>
        <row r="380">
          <cell r="A380" t="str">
            <v>Roerdalen</v>
          </cell>
        </row>
        <row r="381">
          <cell r="A381" t="str">
            <v>Roermond</v>
          </cell>
        </row>
        <row r="382">
          <cell r="A382" t="str">
            <v>Schinnen</v>
          </cell>
        </row>
        <row r="383">
          <cell r="A383" t="str">
            <v>Simpelveld</v>
          </cell>
        </row>
        <row r="384">
          <cell r="A384" t="str">
            <v>Sittard-Geleen</v>
          </cell>
        </row>
        <row r="385">
          <cell r="A385" t="str">
            <v>Stein</v>
          </cell>
        </row>
        <row r="386">
          <cell r="A386" t="str">
            <v>Vaals</v>
          </cell>
        </row>
        <row r="387">
          <cell r="A387" t="str">
            <v>Valkenburg aan de Geul</v>
          </cell>
        </row>
        <row r="388">
          <cell r="A388" t="str">
            <v>Venlo</v>
          </cell>
        </row>
        <row r="389">
          <cell r="A389" t="str">
            <v>Venray</v>
          </cell>
        </row>
        <row r="390">
          <cell r="A390" t="str">
            <v>Voerendaal</v>
          </cell>
        </row>
        <row r="391">
          <cell r="A391" t="str">
            <v>Weert</v>
          </cell>
        </row>
        <row r="392">
          <cell r="A392" t="str">
            <v>Almere</v>
          </cell>
        </row>
        <row r="393">
          <cell r="A393" t="str">
            <v>Dronten</v>
          </cell>
        </row>
        <row r="394">
          <cell r="A394" t="str">
            <v>Lelystad</v>
          </cell>
        </row>
        <row r="395">
          <cell r="A395" t="str">
            <v>Noordoostpolder</v>
          </cell>
        </row>
        <row r="396">
          <cell r="A396" t="str">
            <v>Urk</v>
          </cell>
        </row>
        <row r="397">
          <cell r="A397" t="str">
            <v>Zeewolde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A2" sqref="A2"/>
    </sheetView>
  </sheetViews>
  <sheetFormatPr defaultRowHeight="12.75"/>
  <cols>
    <col min="1" max="1" width="58.28515625" style="2" bestFit="1" customWidth="1"/>
    <col min="2" max="7" width="13.42578125" style="2" customWidth="1"/>
    <col min="8" max="10" width="9.140625" style="2"/>
    <col min="11" max="12" width="9.140625" style="2" customWidth="1"/>
    <col min="13" max="13" width="9.140625" style="2"/>
    <col min="14" max="14" width="9.140625" style="2" customWidth="1"/>
    <col min="15" max="16384" width="9.140625" style="2"/>
  </cols>
  <sheetData>
    <row r="1" spans="1:12">
      <c r="A1" s="7" t="s">
        <v>413</v>
      </c>
    </row>
    <row r="3" spans="1:12">
      <c r="A3" s="5" t="s">
        <v>393</v>
      </c>
    </row>
    <row r="4" spans="1:12">
      <c r="A4" s="5"/>
    </row>
    <row r="5" spans="1:12">
      <c r="A5" s="130"/>
      <c r="B5" s="72">
        <v>2016</v>
      </c>
      <c r="C5" s="72">
        <v>2017</v>
      </c>
      <c r="D5" s="72">
        <v>2018</v>
      </c>
      <c r="E5" s="72">
        <v>2019</v>
      </c>
      <c r="F5" s="72">
        <v>2020</v>
      </c>
      <c r="G5" s="72">
        <v>2021</v>
      </c>
    </row>
    <row r="6" spans="1:12" ht="15">
      <c r="A6" s="1" t="s">
        <v>395</v>
      </c>
      <c r="B6" s="6">
        <v>3638.9739999999997</v>
      </c>
      <c r="C6" s="6">
        <v>3552.7349999999997</v>
      </c>
      <c r="D6" s="6">
        <v>3591.2190000000001</v>
      </c>
      <c r="E6" s="6">
        <v>3591.2240000000002</v>
      </c>
      <c r="F6" s="6">
        <v>3591.2240000000002</v>
      </c>
      <c r="G6" s="6">
        <v>3609.8240000000001</v>
      </c>
      <c r="L6" s="36"/>
    </row>
    <row r="7" spans="1:12" ht="15">
      <c r="A7" s="2" t="s">
        <v>396</v>
      </c>
      <c r="B7" s="6">
        <v>559.74537202804981</v>
      </c>
      <c r="C7" s="6">
        <v>471.38834900000001</v>
      </c>
      <c r="D7" s="6">
        <v>471.38834900000001</v>
      </c>
      <c r="E7" s="6">
        <v>471.38834900000001</v>
      </c>
      <c r="F7" s="6">
        <v>470.83834899999999</v>
      </c>
      <c r="G7" s="6">
        <v>470.83834899999999</v>
      </c>
      <c r="L7" s="71"/>
    </row>
    <row r="8" spans="1:12">
      <c r="A8" s="2" t="s">
        <v>394</v>
      </c>
      <c r="B8" s="6">
        <f>B6-B7</f>
        <v>3079.2286279719501</v>
      </c>
      <c r="C8" s="6">
        <f>C6-C7</f>
        <v>3081.3466509999998</v>
      </c>
      <c r="D8" s="6">
        <f t="shared" ref="D8:G8" si="0">D6-D7</f>
        <v>3119.8306510000002</v>
      </c>
      <c r="E8" s="6">
        <f t="shared" si="0"/>
        <v>3119.8356510000003</v>
      </c>
      <c r="F8" s="6">
        <f t="shared" si="0"/>
        <v>3120.3856510000001</v>
      </c>
      <c r="G8" s="6">
        <f t="shared" si="0"/>
        <v>3138.985651</v>
      </c>
    </row>
    <row r="9" spans="1:12">
      <c r="B9" s="6"/>
      <c r="C9" s="6"/>
      <c r="D9" s="6"/>
      <c r="E9" s="6"/>
      <c r="F9" s="6"/>
      <c r="G9" s="6"/>
    </row>
    <row r="10" spans="1:12">
      <c r="A10" s="117" t="s">
        <v>409</v>
      </c>
      <c r="B10" s="37"/>
      <c r="C10" s="37"/>
      <c r="D10" s="37"/>
      <c r="E10" s="37"/>
      <c r="F10" s="37"/>
      <c r="G10" s="37"/>
    </row>
    <row r="11" spans="1:12">
      <c r="A11" s="8" t="s">
        <v>415</v>
      </c>
      <c r="B11" s="110"/>
      <c r="C11" s="40">
        <v>-35.015000000000001</v>
      </c>
      <c r="D11" s="40">
        <v>-35.015000000000001</v>
      </c>
      <c r="E11" s="40">
        <v>-35.015000000000001</v>
      </c>
      <c r="F11" s="40">
        <v>-35.015000000000001</v>
      </c>
      <c r="G11" s="40">
        <v>-35.015000000000001</v>
      </c>
      <c r="L11" s="3"/>
    </row>
    <row r="12" spans="1:12">
      <c r="A12" s="8" t="s">
        <v>416</v>
      </c>
      <c r="B12" s="110"/>
      <c r="C12" s="40">
        <v>30.402000000000001</v>
      </c>
      <c r="D12" s="40">
        <v>60.805</v>
      </c>
      <c r="E12" s="40">
        <v>60.805</v>
      </c>
      <c r="F12" s="40">
        <v>60.805</v>
      </c>
      <c r="G12" s="40">
        <v>60.805</v>
      </c>
    </row>
    <row r="13" spans="1:12">
      <c r="A13" s="8" t="s">
        <v>417</v>
      </c>
      <c r="B13" s="110"/>
      <c r="C13" s="40">
        <v>-42.6</v>
      </c>
      <c r="D13" s="40">
        <v>-42.6</v>
      </c>
      <c r="E13" s="40">
        <v>-42.6</v>
      </c>
      <c r="F13" s="40">
        <v>-42.6</v>
      </c>
      <c r="G13" s="40">
        <v>-42.6</v>
      </c>
    </row>
    <row r="14" spans="1:12">
      <c r="A14" s="118" t="s">
        <v>410</v>
      </c>
      <c r="B14" s="40">
        <v>12</v>
      </c>
      <c r="C14" s="40"/>
      <c r="D14" s="40"/>
      <c r="E14" s="40"/>
      <c r="F14" s="40"/>
      <c r="G14" s="110"/>
    </row>
    <row r="15" spans="1:12">
      <c r="A15" s="118" t="s">
        <v>406</v>
      </c>
      <c r="B15" s="40"/>
      <c r="C15" s="40">
        <v>0.152</v>
      </c>
      <c r="D15" s="40">
        <v>0.152</v>
      </c>
      <c r="E15" s="40">
        <v>0.152</v>
      </c>
      <c r="F15" s="40">
        <v>0.152</v>
      </c>
      <c r="G15" s="40">
        <v>0.152</v>
      </c>
      <c r="L15" s="38"/>
    </row>
    <row r="16" spans="1:12">
      <c r="A16" s="8"/>
      <c r="C16" s="8"/>
      <c r="D16" s="8"/>
      <c r="E16" s="8"/>
      <c r="F16" s="8"/>
      <c r="G16" s="8"/>
    </row>
    <row r="17" spans="1:7">
      <c r="A17" s="117" t="s">
        <v>408</v>
      </c>
      <c r="B17" s="119">
        <f>B6+SUM(B11:B15)</f>
        <v>3650.9739999999997</v>
      </c>
      <c r="C17" s="119">
        <f t="shared" ref="C17:G17" si="1">C6+SUM(C11:C15)</f>
        <v>3505.6739999999995</v>
      </c>
      <c r="D17" s="119">
        <f t="shared" si="1"/>
        <v>3574.5610000000001</v>
      </c>
      <c r="E17" s="119">
        <f t="shared" si="1"/>
        <v>3574.5660000000003</v>
      </c>
      <c r="F17" s="119">
        <f t="shared" si="1"/>
        <v>3574.5660000000003</v>
      </c>
      <c r="G17" s="119">
        <f t="shared" si="1"/>
        <v>3593.1660000000002</v>
      </c>
    </row>
    <row r="18" spans="1:7">
      <c r="A18" s="8" t="s">
        <v>396</v>
      </c>
      <c r="B18" s="119">
        <f>B7+7.814045</f>
        <v>567.55941702804978</v>
      </c>
      <c r="C18" s="119">
        <f>C7</f>
        <v>471.38834900000001</v>
      </c>
      <c r="D18" s="119">
        <f>D7</f>
        <v>471.38834900000001</v>
      </c>
      <c r="E18" s="119">
        <f t="shared" ref="E18:G18" si="2">E7</f>
        <v>471.38834900000001</v>
      </c>
      <c r="F18" s="119">
        <f t="shared" si="2"/>
        <v>470.83834899999999</v>
      </c>
      <c r="G18" s="119">
        <f t="shared" si="2"/>
        <v>470.83834899999999</v>
      </c>
    </row>
    <row r="19" spans="1:7">
      <c r="A19" s="8" t="s">
        <v>394</v>
      </c>
      <c r="B19" s="40">
        <f>B8+4.185955</f>
        <v>3083.41458297195</v>
      </c>
      <c r="C19" s="40">
        <f>C8+C11+C13+C15</f>
        <v>3003.8836510000001</v>
      </c>
      <c r="D19" s="40">
        <f t="shared" ref="D19:G19" si="3">D8+D11+D13+D15</f>
        <v>3042.3676510000005</v>
      </c>
      <c r="E19" s="40">
        <f t="shared" si="3"/>
        <v>3042.3726510000006</v>
      </c>
      <c r="F19" s="40">
        <f t="shared" si="3"/>
        <v>3042.9226510000003</v>
      </c>
      <c r="G19" s="40">
        <f t="shared" si="3"/>
        <v>3061.5226510000002</v>
      </c>
    </row>
    <row r="20" spans="1:7">
      <c r="A20" s="2" t="s">
        <v>418</v>
      </c>
      <c r="B20" s="38"/>
      <c r="C20" s="40">
        <v>30.402000000000001</v>
      </c>
      <c r="D20" s="40">
        <v>60.805</v>
      </c>
      <c r="E20" s="40">
        <v>60.805</v>
      </c>
      <c r="F20" s="40">
        <v>60.805</v>
      </c>
      <c r="G20" s="40">
        <v>60.805</v>
      </c>
    </row>
    <row r="21" spans="1:7">
      <c r="B21" s="38"/>
      <c r="C21" s="38"/>
      <c r="D21" s="38"/>
    </row>
    <row r="22" spans="1:7">
      <c r="B22" s="137"/>
      <c r="C22" s="137"/>
      <c r="D22" s="137"/>
      <c r="E22" s="137"/>
      <c r="F22" s="137"/>
      <c r="G22" s="137"/>
    </row>
    <row r="23" spans="1:7">
      <c r="A23" s="6"/>
      <c r="B23" s="6"/>
      <c r="C23" s="6"/>
      <c r="D23" s="6"/>
      <c r="E23" s="6"/>
      <c r="F23" s="6"/>
      <c r="G23" s="6"/>
    </row>
    <row r="24" spans="1:7">
      <c r="A24" s="6"/>
      <c r="B24" s="132"/>
      <c r="C24" s="6"/>
      <c r="D24" s="6"/>
      <c r="E24" s="6"/>
      <c r="F24" s="6"/>
      <c r="G24" s="6"/>
    </row>
    <row r="25" spans="1:7">
      <c r="A25" s="6"/>
      <c r="B25" s="136"/>
      <c r="C25" s="136"/>
      <c r="D25" s="136"/>
      <c r="E25" s="136"/>
      <c r="F25" s="136"/>
      <c r="G25" s="136"/>
    </row>
    <row r="27" spans="1:7">
      <c r="B27" s="131"/>
      <c r="C27" s="131"/>
      <c r="D27" s="131"/>
      <c r="E27" s="131"/>
      <c r="F27" s="131"/>
      <c r="G27" s="131"/>
    </row>
    <row r="28" spans="1:7">
      <c r="B28" s="133"/>
      <c r="C28" s="131"/>
      <c r="D28" s="131"/>
      <c r="E28" s="131"/>
      <c r="F28" s="131"/>
      <c r="G28" s="131"/>
    </row>
    <row r="29" spans="1:7">
      <c r="B29" s="131"/>
      <c r="C29" s="131"/>
      <c r="D29" s="131"/>
      <c r="E29" s="131"/>
      <c r="F29" s="131"/>
      <c r="G29" s="131"/>
    </row>
    <row r="35" spans="2:2">
      <c r="B35" s="134"/>
    </row>
    <row r="39" spans="2:2">
      <c r="B39" s="135"/>
    </row>
    <row r="41" spans="2:2">
      <c r="B41" s="135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01"/>
  <sheetViews>
    <sheetView zoomScaleNormal="100" workbookViewId="0">
      <pane xSplit="3" ySplit="10" topLeftCell="D11" activePane="bottomRight" state="frozen"/>
      <selection pane="topRight" activeCell="E1" sqref="E1"/>
      <selection pane="bottomLeft" activeCell="A11" sqref="A11"/>
      <selection pane="bottomRight" activeCell="Z223" sqref="Z223"/>
    </sheetView>
  </sheetViews>
  <sheetFormatPr defaultRowHeight="12.75"/>
  <cols>
    <col min="1" max="1" width="5.7109375" style="8" customWidth="1"/>
    <col min="2" max="2" width="24" style="8" bestFit="1" customWidth="1"/>
    <col min="3" max="3" width="25.7109375" style="8" customWidth="1"/>
    <col min="4" max="4" width="12.28515625" style="8" bestFit="1" customWidth="1"/>
    <col min="5" max="5" width="14.28515625" style="8" bestFit="1" customWidth="1"/>
    <col min="6" max="6" width="14.28515625" style="8" customWidth="1"/>
    <col min="7" max="7" width="16.28515625" style="8" bestFit="1" customWidth="1"/>
    <col min="8" max="8" width="13.85546875" style="8" bestFit="1" customWidth="1"/>
    <col min="9" max="12" width="9.42578125" style="8" bestFit="1" customWidth="1"/>
    <col min="13" max="13" width="5.7109375" style="8" customWidth="1"/>
    <col min="14" max="14" width="14.28515625" style="8" bestFit="1" customWidth="1"/>
    <col min="15" max="18" width="14.28515625" style="8" customWidth="1"/>
    <col min="19" max="19" width="5.7109375" style="8" customWidth="1"/>
    <col min="20" max="20" width="14.28515625" style="8" customWidth="1"/>
    <col min="21" max="21" width="14.28515625" style="8" bestFit="1" customWidth="1"/>
    <col min="22" max="24" width="12.7109375" style="8" customWidth="1"/>
    <col min="25" max="25" width="5.7109375" style="8" customWidth="1"/>
    <col min="26" max="26" width="12.7109375" style="8" customWidth="1"/>
    <col min="27" max="27" width="14.28515625" style="8" bestFit="1" customWidth="1"/>
    <col min="28" max="30" width="12.7109375" style="8" customWidth="1"/>
    <col min="31" max="31" width="5.7109375" style="8" customWidth="1"/>
    <col min="32" max="32" width="12.7109375" style="8" customWidth="1"/>
    <col min="33" max="33" width="14.28515625" style="8" bestFit="1" customWidth="1"/>
    <col min="34" max="34" width="23.7109375" style="8" bestFit="1" customWidth="1"/>
    <col min="35" max="35" width="5.7109375" style="8" customWidth="1"/>
    <col min="36" max="36" width="12.7109375" style="8" customWidth="1"/>
    <col min="37" max="37" width="14.28515625" style="8" bestFit="1" customWidth="1"/>
    <col min="38" max="38" width="23.7109375" style="8" bestFit="1" customWidth="1"/>
    <col min="39" max="41" width="12.7109375" style="8" customWidth="1"/>
    <col min="42" max="16384" width="9.140625" style="2"/>
  </cols>
  <sheetData>
    <row r="1" spans="1:41">
      <c r="A1" s="7" t="s">
        <v>414</v>
      </c>
      <c r="G1" s="140"/>
      <c r="N1" s="1"/>
    </row>
    <row r="2" spans="1:41">
      <c r="B2" s="1" t="s">
        <v>408</v>
      </c>
      <c r="C2" s="2"/>
      <c r="D2" s="76"/>
      <c r="E2" s="13"/>
      <c r="F2" s="77"/>
      <c r="N2" s="52"/>
      <c r="O2" s="1"/>
      <c r="P2" s="1"/>
      <c r="Q2" s="1"/>
      <c r="R2" s="1"/>
      <c r="T2" s="1"/>
    </row>
    <row r="3" spans="1:41">
      <c r="B3" s="100" t="s">
        <v>404</v>
      </c>
      <c r="C3" s="2"/>
      <c r="D3" s="60">
        <v>2016</v>
      </c>
      <c r="F3" s="77"/>
      <c r="G3" s="139"/>
      <c r="N3" s="60">
        <v>2017</v>
      </c>
      <c r="O3" s="52"/>
      <c r="P3" s="52"/>
      <c r="Q3" s="52"/>
      <c r="R3" s="52"/>
      <c r="T3" s="60">
        <v>2018</v>
      </c>
      <c r="Z3" s="60">
        <v>2019</v>
      </c>
      <c r="AF3" s="60">
        <v>2020</v>
      </c>
      <c r="AJ3" s="60">
        <v>2021</v>
      </c>
    </row>
    <row r="4" spans="1:41">
      <c r="A4" s="13"/>
      <c r="B4" s="2" t="s">
        <v>420</v>
      </c>
      <c r="C4" s="3"/>
      <c r="D4" s="46"/>
      <c r="E4" s="46"/>
      <c r="F4" s="13"/>
      <c r="G4" s="46"/>
      <c r="H4" s="13"/>
      <c r="I4" s="13"/>
      <c r="J4" s="13"/>
      <c r="K4" s="13"/>
      <c r="L4" s="13"/>
      <c r="M4" s="13"/>
      <c r="N4" s="35"/>
      <c r="O4" s="35"/>
      <c r="P4" s="35"/>
      <c r="Q4" s="39"/>
      <c r="R4" s="45"/>
      <c r="S4" s="35"/>
      <c r="U4" s="45"/>
      <c r="V4" s="35"/>
      <c r="W4" s="35"/>
      <c r="X4" s="35"/>
      <c r="Y4" s="35"/>
      <c r="Z4" s="39"/>
      <c r="AA4" s="45"/>
      <c r="AB4" s="35"/>
      <c r="AC4" s="35"/>
      <c r="AD4" s="35"/>
      <c r="AE4" s="35"/>
      <c r="AF4" s="45"/>
      <c r="AG4" s="35"/>
      <c r="AH4" s="35"/>
      <c r="AI4" s="35"/>
      <c r="AK4" s="45"/>
      <c r="AL4" s="35"/>
      <c r="AN4" s="13"/>
      <c r="AO4" s="13"/>
    </row>
    <row r="5" spans="1:41" ht="15" customHeight="1">
      <c r="A5" s="29"/>
      <c r="B5" s="9" t="s">
        <v>419</v>
      </c>
      <c r="C5" s="2"/>
      <c r="D5" s="28" t="s">
        <v>397</v>
      </c>
      <c r="E5" s="28" t="s">
        <v>389</v>
      </c>
      <c r="F5" s="141" t="s">
        <v>390</v>
      </c>
      <c r="G5" s="142"/>
      <c r="H5" s="142"/>
      <c r="I5" s="143"/>
      <c r="J5" s="29"/>
      <c r="K5" s="29"/>
      <c r="L5" s="29"/>
      <c r="M5" s="29"/>
      <c r="N5" s="28" t="s">
        <v>397</v>
      </c>
      <c r="O5" s="28" t="s">
        <v>389</v>
      </c>
      <c r="P5" s="142"/>
      <c r="Q5" s="142"/>
      <c r="R5" s="143"/>
      <c r="S5" s="62"/>
      <c r="T5" s="28" t="s">
        <v>397</v>
      </c>
      <c r="U5" s="28" t="s">
        <v>389</v>
      </c>
      <c r="V5" s="142" t="s">
        <v>390</v>
      </c>
      <c r="W5" s="142"/>
      <c r="X5" s="143"/>
      <c r="Y5" s="62"/>
      <c r="Z5" s="28" t="s">
        <v>397</v>
      </c>
      <c r="AA5" s="28" t="s">
        <v>389</v>
      </c>
      <c r="AB5" s="142" t="s">
        <v>390</v>
      </c>
      <c r="AC5" s="142"/>
      <c r="AD5" s="143"/>
      <c r="AE5" s="62"/>
      <c r="AF5" s="28" t="s">
        <v>397</v>
      </c>
      <c r="AG5" s="28" t="s">
        <v>389</v>
      </c>
      <c r="AH5" s="122" t="s">
        <v>390</v>
      </c>
      <c r="AI5" s="62"/>
      <c r="AJ5" s="28" t="s">
        <v>397</v>
      </c>
      <c r="AK5" s="28" t="s">
        <v>389</v>
      </c>
      <c r="AL5" s="122" t="s">
        <v>390</v>
      </c>
      <c r="AM5" s="13"/>
      <c r="AN5" s="29"/>
      <c r="AO5" s="29"/>
    </row>
    <row r="6" spans="1:41">
      <c r="A6" s="47"/>
      <c r="B6" s="2"/>
      <c r="C6" s="2"/>
      <c r="D6" s="11"/>
      <c r="E6" s="14"/>
      <c r="F6" s="14"/>
      <c r="G6" s="11"/>
      <c r="H6" s="112"/>
      <c r="I6" s="61"/>
      <c r="J6" s="2"/>
      <c r="K6" s="2"/>
      <c r="L6" s="2"/>
      <c r="M6" s="47"/>
      <c r="N6" s="11"/>
      <c r="O6" s="14"/>
      <c r="P6" s="15"/>
      <c r="Q6" s="49"/>
      <c r="R6" s="43"/>
      <c r="S6" s="61"/>
      <c r="T6" s="11"/>
      <c r="U6" s="14"/>
      <c r="V6" s="15"/>
      <c r="W6" s="49"/>
      <c r="X6" s="43"/>
      <c r="Y6" s="61"/>
      <c r="Z6" s="11"/>
      <c r="AA6" s="14"/>
      <c r="AB6" s="15"/>
      <c r="AC6" s="49"/>
      <c r="AD6" s="43"/>
      <c r="AE6" s="61"/>
      <c r="AF6" s="11"/>
      <c r="AG6" s="14"/>
      <c r="AH6" s="11"/>
      <c r="AI6" s="61"/>
      <c r="AJ6" s="11"/>
      <c r="AK6" s="14"/>
      <c r="AL6" s="15"/>
      <c r="AM6" s="47"/>
      <c r="AN6" s="47"/>
      <c r="AO6" s="47"/>
    </row>
    <row r="7" spans="1:41">
      <c r="A7" s="45"/>
      <c r="B7" s="2"/>
      <c r="C7" s="2"/>
      <c r="D7" s="11"/>
      <c r="E7" s="25"/>
      <c r="F7" s="120" t="s">
        <v>412</v>
      </c>
      <c r="G7" s="12" t="s">
        <v>387</v>
      </c>
      <c r="H7" s="50" t="s">
        <v>392</v>
      </c>
      <c r="I7" s="44" t="s">
        <v>391</v>
      </c>
      <c r="J7" s="34" t="s">
        <v>391</v>
      </c>
      <c r="K7" s="23" t="s">
        <v>391</v>
      </c>
      <c r="L7" s="24" t="s">
        <v>391</v>
      </c>
      <c r="M7" s="45"/>
      <c r="N7" s="11"/>
      <c r="O7" s="25"/>
      <c r="P7" s="12" t="s">
        <v>387</v>
      </c>
      <c r="Q7" s="50" t="s">
        <v>392</v>
      </c>
      <c r="R7" s="44" t="s">
        <v>391</v>
      </c>
      <c r="S7" s="44"/>
      <c r="T7" s="11"/>
      <c r="U7" s="25"/>
      <c r="V7" s="12" t="s">
        <v>387</v>
      </c>
      <c r="W7" s="50" t="s">
        <v>392</v>
      </c>
      <c r="X7" s="44" t="s">
        <v>391</v>
      </c>
      <c r="Y7" s="44"/>
      <c r="Z7" s="11"/>
      <c r="AA7" s="25"/>
      <c r="AB7" s="12" t="s">
        <v>387</v>
      </c>
      <c r="AC7" s="50" t="s">
        <v>392</v>
      </c>
      <c r="AD7" s="44" t="s">
        <v>391</v>
      </c>
      <c r="AE7" s="44"/>
      <c r="AF7" s="11"/>
      <c r="AG7" s="25"/>
      <c r="AH7" s="12" t="s">
        <v>387</v>
      </c>
      <c r="AI7" s="44"/>
      <c r="AJ7" s="11"/>
      <c r="AK7" s="25"/>
      <c r="AL7" s="12" t="s">
        <v>387</v>
      </c>
      <c r="AM7" s="45"/>
      <c r="AN7" s="45"/>
      <c r="AO7" s="45"/>
    </row>
    <row r="8" spans="1:41" ht="15">
      <c r="A8" s="47"/>
      <c r="B8" s="2"/>
      <c r="C8" s="2"/>
      <c r="D8" s="11"/>
      <c r="E8" s="25"/>
      <c r="F8" s="120" t="s">
        <v>411</v>
      </c>
      <c r="G8" s="70"/>
      <c r="H8" s="51" t="s">
        <v>388</v>
      </c>
      <c r="I8" s="44"/>
      <c r="J8" s="25"/>
      <c r="K8" s="26"/>
      <c r="L8" s="27"/>
      <c r="M8" s="47"/>
      <c r="N8" s="11"/>
      <c r="O8" s="25"/>
      <c r="P8" s="41"/>
      <c r="Q8" s="51" t="s">
        <v>388</v>
      </c>
      <c r="R8" s="44"/>
      <c r="S8" s="44"/>
      <c r="T8" s="11"/>
      <c r="U8" s="25"/>
      <c r="V8" s="41"/>
      <c r="W8" s="51" t="s">
        <v>388</v>
      </c>
      <c r="X8" s="44"/>
      <c r="Y8" s="44"/>
      <c r="Z8" s="11"/>
      <c r="AA8" s="25"/>
      <c r="AB8" s="41"/>
      <c r="AC8" s="51" t="s">
        <v>388</v>
      </c>
      <c r="AD8" s="44"/>
      <c r="AE8" s="44"/>
      <c r="AF8" s="11"/>
      <c r="AG8" s="25"/>
      <c r="AH8" s="41"/>
      <c r="AI8" s="44"/>
      <c r="AJ8" s="11"/>
      <c r="AK8" s="25"/>
      <c r="AL8" s="41"/>
      <c r="AM8" s="47"/>
      <c r="AN8" s="47"/>
      <c r="AO8" s="47"/>
    </row>
    <row r="9" spans="1:41" s="10" customFormat="1">
      <c r="A9" s="45"/>
      <c r="B9" s="78" t="s">
        <v>401</v>
      </c>
      <c r="C9" s="79" t="s">
        <v>402</v>
      </c>
      <c r="D9" s="17" t="s">
        <v>397</v>
      </c>
      <c r="E9" s="25" t="s">
        <v>389</v>
      </c>
      <c r="F9" s="25"/>
      <c r="G9" s="44">
        <v>2016</v>
      </c>
      <c r="H9" s="50" t="s">
        <v>405</v>
      </c>
      <c r="I9" s="44">
        <v>2016</v>
      </c>
      <c r="J9" s="18">
        <v>2017</v>
      </c>
      <c r="K9" s="19">
        <v>2018</v>
      </c>
      <c r="L9" s="20">
        <v>2019</v>
      </c>
      <c r="M9" s="45"/>
      <c r="N9" s="17"/>
      <c r="O9" s="18"/>
      <c r="P9" s="44"/>
      <c r="Q9" s="50"/>
      <c r="R9" s="44"/>
      <c r="S9" s="42"/>
      <c r="T9" s="17"/>
      <c r="U9" s="18"/>
      <c r="V9" s="44"/>
      <c r="W9" s="50"/>
      <c r="X9" s="44"/>
      <c r="Y9" s="42"/>
      <c r="Z9" s="17"/>
      <c r="AA9" s="18"/>
      <c r="AB9" s="44"/>
      <c r="AC9" s="50"/>
      <c r="AD9" s="44"/>
      <c r="AE9" s="42"/>
      <c r="AF9" s="17"/>
      <c r="AG9" s="18"/>
      <c r="AH9" s="44"/>
      <c r="AI9" s="42"/>
      <c r="AJ9" s="17"/>
      <c r="AK9" s="18"/>
      <c r="AL9" s="44"/>
      <c r="AM9" s="64"/>
      <c r="AN9" s="65"/>
      <c r="AO9" s="65"/>
    </row>
    <row r="10" spans="1:41" s="10" customFormat="1">
      <c r="A10" s="48"/>
      <c r="B10" s="85"/>
      <c r="C10" s="86" t="s">
        <v>403</v>
      </c>
      <c r="D10" s="87">
        <f>SUM(D11:D400)</f>
        <v>3650973999.999999</v>
      </c>
      <c r="E10" s="91">
        <f t="shared" ref="E10:G10" si="0">SUM(E11:E400)</f>
        <v>3083414582.9719543</v>
      </c>
      <c r="F10" s="89">
        <f t="shared" si="0"/>
        <v>7814045</v>
      </c>
      <c r="G10" s="89">
        <f t="shared" si="0"/>
        <v>559195372.02804923</v>
      </c>
      <c r="H10" s="89">
        <f>SUM(H11:H400)</f>
        <v>550000</v>
      </c>
      <c r="I10" s="90">
        <f t="shared" ref="I10:L10" si="1">SUM(I11:I400)</f>
        <v>-9.4587448984384537E-10</v>
      </c>
      <c r="J10" s="89">
        <f t="shared" si="1"/>
        <v>3.3323885872960091E-9</v>
      </c>
      <c r="K10" s="89">
        <f t="shared" si="1"/>
        <v>-4.372850526124239E-9</v>
      </c>
      <c r="L10" s="90">
        <f t="shared" si="1"/>
        <v>-2.5174813345074654E-9</v>
      </c>
      <c r="M10" s="48"/>
      <c r="N10" s="91">
        <f t="shared" ref="N10" si="2">SUM(N11:N400)</f>
        <v>3475271999.9999995</v>
      </c>
      <c r="O10" s="88">
        <f t="shared" ref="O10" si="3">SUM(O11:O400)</f>
        <v>3003883651.0000014</v>
      </c>
      <c r="P10" s="89">
        <f>SUM(P11:P400)</f>
        <v>470838349</v>
      </c>
      <c r="Q10" s="89">
        <f t="shared" ref="Q10" si="4">SUM(Q11:Q400)</f>
        <v>550000</v>
      </c>
      <c r="R10" s="90">
        <f t="shared" ref="R10:T10" si="5">SUM(R11:R400)</f>
        <v>3.3323885872960091E-9</v>
      </c>
      <c r="S10" s="66"/>
      <c r="T10" s="91">
        <f t="shared" si="5"/>
        <v>3513756000.0000014</v>
      </c>
      <c r="U10" s="88">
        <f t="shared" ref="U10" si="6">SUM(U11:U400)</f>
        <v>3042367650.9999995</v>
      </c>
      <c r="V10" s="89">
        <f t="shared" ref="V10" si="7">SUM(V11:V400)</f>
        <v>470838349</v>
      </c>
      <c r="W10" s="89">
        <f t="shared" ref="W10" si="8">SUM(W11:W400)</f>
        <v>550000</v>
      </c>
      <c r="X10" s="90">
        <f t="shared" ref="X10" si="9">SUM(X11:X400)</f>
        <v>-4.372850526124239E-9</v>
      </c>
      <c r="Y10" s="66"/>
      <c r="Z10" s="91">
        <f t="shared" ref="Z10" si="10">SUM(Z11:Z400)</f>
        <v>3513761000.0000014</v>
      </c>
      <c r="AA10" s="88">
        <f t="shared" ref="AA10" si="11">SUM(AA11:AA400)</f>
        <v>3042372651.0000033</v>
      </c>
      <c r="AB10" s="89">
        <f t="shared" ref="AB10" si="12">SUM(AB11:AB400)</f>
        <v>470838349</v>
      </c>
      <c r="AC10" s="89">
        <f t="shared" ref="AC10" si="13">SUM(AC11:AC400)</f>
        <v>550000</v>
      </c>
      <c r="AD10" s="90">
        <f t="shared" ref="AD10" si="14">SUM(AD11:AD400)</f>
        <v>-2.5174813345074654E-9</v>
      </c>
      <c r="AE10" s="66"/>
      <c r="AF10" s="91">
        <f t="shared" ref="AF10" si="15">SUM(AF11:AF400)</f>
        <v>3513761000.0000038</v>
      </c>
      <c r="AG10" s="88">
        <f t="shared" ref="AG10" si="16">SUM(AG11:AG400)</f>
        <v>3042922651.0000033</v>
      </c>
      <c r="AH10" s="90">
        <f t="shared" ref="AH10" si="17">SUM(AH11:AH400)</f>
        <v>470838349</v>
      </c>
      <c r="AI10" s="66"/>
      <c r="AJ10" s="91">
        <f t="shared" ref="AJ10" si="18">SUM(AJ11:AJ400)</f>
        <v>3532361000</v>
      </c>
      <c r="AK10" s="88">
        <f t="shared" ref="AK10" si="19">SUM(AK11:AK400)</f>
        <v>3061522651.000001</v>
      </c>
      <c r="AL10" s="90">
        <f t="shared" ref="AL10" si="20">SUM(AL11:AL400)</f>
        <v>470838349</v>
      </c>
      <c r="AM10" s="48"/>
      <c r="AN10" s="48"/>
      <c r="AO10" s="48"/>
    </row>
    <row r="11" spans="1:41">
      <c r="A11" s="45"/>
      <c r="B11" s="78">
        <v>1680</v>
      </c>
      <c r="C11" s="82" t="s">
        <v>46</v>
      </c>
      <c r="D11" s="109">
        <f>SUM(E11:I11)</f>
        <v>5002188.5220299838</v>
      </c>
      <c r="E11" s="113">
        <f>'obj.model 2016 ev'!M11</f>
        <v>3910973.659618088</v>
      </c>
      <c r="F11" s="103">
        <v>0</v>
      </c>
      <c r="G11" s="111">
        <v>1040500.8624118959</v>
      </c>
      <c r="H11" s="103">
        <v>0</v>
      </c>
      <c r="I11" s="102">
        <v>50714</v>
      </c>
      <c r="J11" s="103">
        <v>0</v>
      </c>
      <c r="K11" s="103">
        <v>0</v>
      </c>
      <c r="L11" s="104">
        <v>0</v>
      </c>
      <c r="M11" s="45"/>
      <c r="N11" s="92">
        <f>SUM(O11:R11)</f>
        <v>4389744.2775444929</v>
      </c>
      <c r="O11" s="94">
        <f>'obj.model 2016 ev'!N11</f>
        <v>3664338.2775444933</v>
      </c>
      <c r="P11" s="95">
        <v>725406</v>
      </c>
      <c r="Q11" s="95">
        <f>$H11</f>
        <v>0</v>
      </c>
      <c r="R11" s="96">
        <f>J11</f>
        <v>0</v>
      </c>
      <c r="S11" s="63"/>
      <c r="T11" s="92">
        <f>SUM(U11:X11)</f>
        <v>4436689.6358396057</v>
      </c>
      <c r="U11" s="94">
        <f>'obj.model 2016 ev'!O11</f>
        <v>3711283.6358396057</v>
      </c>
      <c r="V11" s="95">
        <f>P11</f>
        <v>725406</v>
      </c>
      <c r="W11" s="95">
        <f>$H11</f>
        <v>0</v>
      </c>
      <c r="X11" s="96">
        <f>K11</f>
        <v>0</v>
      </c>
      <c r="Y11" s="63"/>
      <c r="Z11" s="92">
        <f>SUM(AA11:AD11)</f>
        <v>4436695.7351741726</v>
      </c>
      <c r="AA11" s="94">
        <f>'obj.model 2016 ev'!P11</f>
        <v>3711289.7351741726</v>
      </c>
      <c r="AB11" s="95">
        <f>V11</f>
        <v>725406</v>
      </c>
      <c r="AC11" s="95">
        <f>$H11</f>
        <v>0</v>
      </c>
      <c r="AD11" s="96">
        <f>L11</f>
        <v>0</v>
      </c>
      <c r="AE11" s="63"/>
      <c r="AF11" s="92">
        <f>SUM(AG11:AH11)</f>
        <v>4437366.6619765405</v>
      </c>
      <c r="AG11" s="94">
        <f>'obj.model 2016 ev'!Q11</f>
        <v>3711960.66197654</v>
      </c>
      <c r="AH11" s="96">
        <f>AB11</f>
        <v>725406</v>
      </c>
      <c r="AI11" s="63"/>
      <c r="AJ11" s="92">
        <f>SUM(AK11:AL11)</f>
        <v>4460056.1865656953</v>
      </c>
      <c r="AK11" s="94">
        <f>'obj.model 2016 ev'!R11</f>
        <v>3734650.1865656953</v>
      </c>
      <c r="AL11" s="96">
        <f>AH11</f>
        <v>725406</v>
      </c>
      <c r="AM11" s="45"/>
      <c r="AN11" s="45"/>
      <c r="AO11" s="45"/>
    </row>
    <row r="12" spans="1:41">
      <c r="A12" s="45"/>
      <c r="B12" s="80">
        <v>738</v>
      </c>
      <c r="C12" s="83" t="s">
        <v>281</v>
      </c>
      <c r="D12" s="101">
        <f t="shared" ref="D12:D75" si="21">SUM(E12:I12)</f>
        <v>2313126.4119244884</v>
      </c>
      <c r="E12" s="102">
        <f>'obj.model 2016 ev'!M12</f>
        <v>2271228.1072115297</v>
      </c>
      <c r="F12" s="103">
        <v>0</v>
      </c>
      <c r="G12" s="103">
        <v>308306.5955731892</v>
      </c>
      <c r="H12" s="103">
        <v>0</v>
      </c>
      <c r="I12" s="104">
        <v>-266408.29086023045</v>
      </c>
      <c r="J12" s="103">
        <v>-106249.43543192354</v>
      </c>
      <c r="K12" s="103">
        <v>-46020.939976524365</v>
      </c>
      <c r="L12" s="104">
        <v>-33412.314019958889</v>
      </c>
      <c r="M12" s="45"/>
      <c r="N12" s="92">
        <f t="shared" ref="N12:N75" si="22">SUM(O12:R12)</f>
        <v>2390782.8964367067</v>
      </c>
      <c r="O12" s="94">
        <f>'obj.model 2016 ev'!N12</f>
        <v>2261805.3318686304</v>
      </c>
      <c r="P12" s="95">
        <v>235227</v>
      </c>
      <c r="Q12" s="95">
        <f t="shared" ref="Q12:Q75" si="23">$H12</f>
        <v>0</v>
      </c>
      <c r="R12" s="96">
        <f>J12</f>
        <v>-106249.43543192354</v>
      </c>
      <c r="S12" s="63"/>
      <c r="T12" s="92">
        <f t="shared" ref="T12:T75" si="24">SUM(U12:X12)</f>
        <v>2479988.3185991892</v>
      </c>
      <c r="U12" s="94">
        <f>'obj.model 2016 ev'!O12</f>
        <v>2290782.2585757137</v>
      </c>
      <c r="V12" s="95">
        <f t="shared" ref="V12:V75" si="25">P12</f>
        <v>235227</v>
      </c>
      <c r="W12" s="95">
        <f t="shared" ref="W12:W75" si="26">$H12</f>
        <v>0</v>
      </c>
      <c r="X12" s="96">
        <f t="shared" ref="X12:X75" si="27">K12</f>
        <v>-46020.939976524365</v>
      </c>
      <c r="Y12" s="63"/>
      <c r="Z12" s="92">
        <f t="shared" ref="Z12:Z75" si="28">SUM(AA12:AD12)</f>
        <v>2492600.7093575825</v>
      </c>
      <c r="AA12" s="94">
        <f>'obj.model 2016 ev'!P12</f>
        <v>2290786.0233775415</v>
      </c>
      <c r="AB12" s="95">
        <f t="shared" ref="AB12:AB75" si="29">V12</f>
        <v>235227</v>
      </c>
      <c r="AC12" s="95">
        <f t="shared" ref="AC12:AC75" si="30">$H12</f>
        <v>0</v>
      </c>
      <c r="AD12" s="96">
        <f t="shared" ref="AD12:AD75" si="31">L12</f>
        <v>-33412.314019958889</v>
      </c>
      <c r="AE12" s="63"/>
      <c r="AF12" s="92">
        <f t="shared" ref="AF12:AF75" si="32">SUM(AG12:AH12)</f>
        <v>2526427.1515785833</v>
      </c>
      <c r="AG12" s="94">
        <f>'obj.model 2016 ev'!Q12</f>
        <v>2291200.1515785833</v>
      </c>
      <c r="AH12" s="96">
        <f t="shared" ref="AH12:AH75" si="33">AB12</f>
        <v>235227</v>
      </c>
      <c r="AI12" s="63"/>
      <c r="AJ12" s="92">
        <f t="shared" ref="AJ12:AJ75" si="34">SUM(AK12:AL12)</f>
        <v>2540432.214377454</v>
      </c>
      <c r="AK12" s="94">
        <f>'obj.model 2016 ev'!R12</f>
        <v>2305205.214377454</v>
      </c>
      <c r="AL12" s="96">
        <f t="shared" ref="AL12:AL75" si="35">AH12</f>
        <v>235227</v>
      </c>
      <c r="AM12" s="45"/>
      <c r="AN12" s="45"/>
      <c r="AO12" s="45"/>
    </row>
    <row r="13" spans="1:41">
      <c r="A13" s="45"/>
      <c r="B13" s="80">
        <v>358</v>
      </c>
      <c r="C13" s="83" t="s">
        <v>161</v>
      </c>
      <c r="D13" s="101">
        <f>SUM(E13:I13)</f>
        <v>3638472.4379924489</v>
      </c>
      <c r="E13" s="102">
        <f>'obj.model 2016 ev'!M13</f>
        <v>3269597.982703126</v>
      </c>
      <c r="F13" s="103">
        <v>0</v>
      </c>
      <c r="G13" s="103">
        <v>368874.455289323</v>
      </c>
      <c r="H13" s="103">
        <v>0</v>
      </c>
      <c r="I13" s="104">
        <v>0</v>
      </c>
      <c r="J13" s="103">
        <v>0</v>
      </c>
      <c r="K13" s="103">
        <v>0</v>
      </c>
      <c r="L13" s="104">
        <v>0</v>
      </c>
      <c r="M13" s="45"/>
      <c r="N13" s="92">
        <f t="shared" si="22"/>
        <v>3585096.3765895069</v>
      </c>
      <c r="O13" s="94">
        <f>'obj.model 2016 ev'!N13</f>
        <v>3240795.3765895069</v>
      </c>
      <c r="P13" s="95">
        <v>344301</v>
      </c>
      <c r="Q13" s="95">
        <f t="shared" si="23"/>
        <v>0</v>
      </c>
      <c r="R13" s="96">
        <f t="shared" ref="R13:R76" si="36">J13</f>
        <v>0</v>
      </c>
      <c r="S13" s="63"/>
      <c r="T13" s="92">
        <f t="shared" si="24"/>
        <v>3626615.5510192998</v>
      </c>
      <c r="U13" s="94">
        <f>'obj.model 2016 ev'!O13</f>
        <v>3282314.5510192998</v>
      </c>
      <c r="V13" s="95">
        <f t="shared" si="25"/>
        <v>344301</v>
      </c>
      <c r="W13" s="95">
        <f t="shared" si="26"/>
        <v>0</v>
      </c>
      <c r="X13" s="96">
        <f t="shared" si="27"/>
        <v>0</v>
      </c>
      <c r="Y13" s="63"/>
      <c r="Z13" s="92">
        <f t="shared" si="28"/>
        <v>3626620.9453616799</v>
      </c>
      <c r="AA13" s="94">
        <f>'obj.model 2016 ev'!P13</f>
        <v>3282319.9453616799</v>
      </c>
      <c r="AB13" s="95">
        <f t="shared" si="29"/>
        <v>344301</v>
      </c>
      <c r="AC13" s="95">
        <f t="shared" si="30"/>
        <v>0</v>
      </c>
      <c r="AD13" s="96">
        <f t="shared" si="31"/>
        <v>0</v>
      </c>
      <c r="AE13" s="63"/>
      <c r="AF13" s="92">
        <f t="shared" si="32"/>
        <v>3627214.323023471</v>
      </c>
      <c r="AG13" s="94">
        <f>'obj.model 2016 ev'!Q13</f>
        <v>3282913.323023471</v>
      </c>
      <c r="AH13" s="96">
        <f t="shared" si="33"/>
        <v>344301</v>
      </c>
      <c r="AI13" s="63"/>
      <c r="AJ13" s="92">
        <f t="shared" si="34"/>
        <v>3647281.2766767847</v>
      </c>
      <c r="AK13" s="94">
        <f>'obj.model 2016 ev'!R13</f>
        <v>3302980.2766767847</v>
      </c>
      <c r="AL13" s="96">
        <f t="shared" si="35"/>
        <v>344301</v>
      </c>
      <c r="AM13" s="45"/>
      <c r="AN13" s="45"/>
      <c r="AO13" s="45"/>
    </row>
    <row r="14" spans="1:41">
      <c r="A14" s="45"/>
      <c r="B14" s="80">
        <v>197</v>
      </c>
      <c r="C14" s="83" t="s">
        <v>82</v>
      </c>
      <c r="D14" s="101">
        <f t="shared" si="21"/>
        <v>4420876.7561132628</v>
      </c>
      <c r="E14" s="102">
        <f>'obj.model 2016 ev'!M14</f>
        <v>4813047.7955934992</v>
      </c>
      <c r="F14" s="103">
        <v>0</v>
      </c>
      <c r="G14" s="103">
        <v>379677.01349338109</v>
      </c>
      <c r="H14" s="103">
        <v>0</v>
      </c>
      <c r="I14" s="104">
        <v>-771848.05297361757</v>
      </c>
      <c r="J14" s="103">
        <v>-307829.83368449856</v>
      </c>
      <c r="K14" s="103">
        <v>-133333.58658695815</v>
      </c>
      <c r="L14" s="104">
        <v>-96803.404422494248</v>
      </c>
      <c r="M14" s="45"/>
      <c r="N14" s="92">
        <f t="shared" si="22"/>
        <v>4870843.2102583637</v>
      </c>
      <c r="O14" s="94">
        <f>'obj.model 2016 ev'!N14</f>
        <v>4879577.0439428622</v>
      </c>
      <c r="P14" s="95">
        <v>299096</v>
      </c>
      <c r="Q14" s="95">
        <f t="shared" si="23"/>
        <v>0</v>
      </c>
      <c r="R14" s="96">
        <f t="shared" si="36"/>
        <v>-307829.83368449856</v>
      </c>
      <c r="S14" s="63"/>
      <c r="T14" s="92">
        <f t="shared" si="24"/>
        <v>5107853.7437852696</v>
      </c>
      <c r="U14" s="94">
        <f>'obj.model 2016 ev'!O14</f>
        <v>4942091.3303722274</v>
      </c>
      <c r="V14" s="95">
        <f t="shared" si="25"/>
        <v>299096</v>
      </c>
      <c r="W14" s="95">
        <f t="shared" si="26"/>
        <v>0</v>
      </c>
      <c r="X14" s="96">
        <f t="shared" si="27"/>
        <v>-133333.58658695815</v>
      </c>
      <c r="Y14" s="63"/>
      <c r="Z14" s="92">
        <f t="shared" si="28"/>
        <v>5144392.0480636535</v>
      </c>
      <c r="AA14" s="94">
        <f>'obj.model 2016 ev'!P14</f>
        <v>4942099.4524861481</v>
      </c>
      <c r="AB14" s="95">
        <f t="shared" si="29"/>
        <v>299096</v>
      </c>
      <c r="AC14" s="95">
        <f t="shared" si="30"/>
        <v>0</v>
      </c>
      <c r="AD14" s="96">
        <f t="shared" si="31"/>
        <v>-96803.404422494248</v>
      </c>
      <c r="AE14" s="63"/>
      <c r="AF14" s="92">
        <f t="shared" si="32"/>
        <v>5242088.88501749</v>
      </c>
      <c r="AG14" s="94">
        <f>'obj.model 2016 ev'!Q14</f>
        <v>4942992.88501749</v>
      </c>
      <c r="AH14" s="96">
        <f t="shared" si="33"/>
        <v>299096</v>
      </c>
      <c r="AI14" s="63"/>
      <c r="AJ14" s="92">
        <f t="shared" si="34"/>
        <v>5272303.1488046777</v>
      </c>
      <c r="AK14" s="94">
        <f>'obj.model 2016 ev'!R14</f>
        <v>4973207.1488046777</v>
      </c>
      <c r="AL14" s="96">
        <f t="shared" si="35"/>
        <v>299096</v>
      </c>
      <c r="AM14" s="45"/>
      <c r="AN14" s="45"/>
      <c r="AO14" s="45"/>
    </row>
    <row r="15" spans="1:41">
      <c r="A15" s="45"/>
      <c r="B15" s="80">
        <v>59</v>
      </c>
      <c r="C15" s="83" t="s">
        <v>23</v>
      </c>
      <c r="D15" s="101">
        <f t="shared" si="21"/>
        <v>6602024.6056646025</v>
      </c>
      <c r="E15" s="102">
        <f>'obj.model 2016 ev'!M15</f>
        <v>7105249.620752818</v>
      </c>
      <c r="F15" s="103">
        <v>0</v>
      </c>
      <c r="G15" s="103">
        <v>361838.9794826748</v>
      </c>
      <c r="H15" s="103">
        <v>0</v>
      </c>
      <c r="I15" s="104">
        <v>-865063.99457089009</v>
      </c>
      <c r="J15" s="103">
        <v>-345006.38376852556</v>
      </c>
      <c r="K15" s="103">
        <v>-149436.25831407029</v>
      </c>
      <c r="L15" s="104">
        <v>-108494.3330428362</v>
      </c>
      <c r="M15" s="45"/>
      <c r="N15" s="92">
        <f t="shared" si="22"/>
        <v>7193523.580128842</v>
      </c>
      <c r="O15" s="94">
        <f>'obj.model 2016 ev'!N15</f>
        <v>7015905.9638973679</v>
      </c>
      <c r="P15" s="95">
        <v>522624</v>
      </c>
      <c r="Q15" s="95">
        <f t="shared" si="23"/>
        <v>0</v>
      </c>
      <c r="R15" s="96">
        <f t="shared" si="36"/>
        <v>-345006.38376852556</v>
      </c>
      <c r="S15" s="63"/>
      <c r="T15" s="92">
        <f t="shared" si="24"/>
        <v>7478977.3883367041</v>
      </c>
      <c r="U15" s="94">
        <f>'obj.model 2016 ev'!O15</f>
        <v>7105789.6466507744</v>
      </c>
      <c r="V15" s="95">
        <f t="shared" si="25"/>
        <v>522624</v>
      </c>
      <c r="W15" s="95">
        <f t="shared" si="26"/>
        <v>0</v>
      </c>
      <c r="X15" s="96">
        <f t="shared" si="27"/>
        <v>-149436.25831407029</v>
      </c>
      <c r="Y15" s="63"/>
      <c r="Z15" s="92">
        <f t="shared" si="28"/>
        <v>7519930.99166671</v>
      </c>
      <c r="AA15" s="94">
        <f>'obj.model 2016 ev'!P15</f>
        <v>7105801.3247095458</v>
      </c>
      <c r="AB15" s="95">
        <f t="shared" si="29"/>
        <v>522624</v>
      </c>
      <c r="AC15" s="95">
        <f t="shared" si="30"/>
        <v>0</v>
      </c>
      <c r="AD15" s="96">
        <f t="shared" si="31"/>
        <v>-108494.3330428362</v>
      </c>
      <c r="AE15" s="63"/>
      <c r="AF15" s="92">
        <f t="shared" si="32"/>
        <v>7629709.911174424</v>
      </c>
      <c r="AG15" s="94">
        <f>'obj.model 2016 ev'!Q15</f>
        <v>7107085.911174424</v>
      </c>
      <c r="AH15" s="96">
        <f t="shared" si="33"/>
        <v>522624</v>
      </c>
      <c r="AI15" s="63"/>
      <c r="AJ15" s="92">
        <f t="shared" si="34"/>
        <v>7673152.2898048498</v>
      </c>
      <c r="AK15" s="94">
        <f>'obj.model 2016 ev'!R15</f>
        <v>7150528.2898048498</v>
      </c>
      <c r="AL15" s="96">
        <f t="shared" si="35"/>
        <v>522624</v>
      </c>
      <c r="AM15" s="45"/>
      <c r="AN15" s="45"/>
      <c r="AO15" s="45"/>
    </row>
    <row r="16" spans="1:41">
      <c r="A16" s="45"/>
      <c r="B16" s="80">
        <v>482</v>
      </c>
      <c r="C16" s="83" t="s">
        <v>208</v>
      </c>
      <c r="D16" s="101">
        <f t="shared" si="21"/>
        <v>3851451.6671314952</v>
      </c>
      <c r="E16" s="102">
        <f>'obj.model 2016 ev'!M16</f>
        <v>3993540.0572515833</v>
      </c>
      <c r="F16" s="103">
        <v>0</v>
      </c>
      <c r="G16" s="103">
        <v>204678.82069917215</v>
      </c>
      <c r="H16" s="103">
        <v>0</v>
      </c>
      <c r="I16" s="104">
        <v>-346767.21081926074</v>
      </c>
      <c r="J16" s="103">
        <v>-138298.32493906564</v>
      </c>
      <c r="K16" s="103">
        <v>-59902.613929205916</v>
      </c>
      <c r="L16" s="104">
        <v>-43490.744609735571</v>
      </c>
      <c r="M16" s="45"/>
      <c r="N16" s="92">
        <f t="shared" si="22"/>
        <v>4245160.2378650689</v>
      </c>
      <c r="O16" s="94">
        <f>'obj.model 2016 ev'!N16</f>
        <v>3970984.5628041346</v>
      </c>
      <c r="P16" s="95">
        <v>412474</v>
      </c>
      <c r="Q16" s="95">
        <f t="shared" si="23"/>
        <v>0</v>
      </c>
      <c r="R16" s="96">
        <f t="shared" si="36"/>
        <v>-138298.32493906564</v>
      </c>
      <c r="S16" s="63"/>
      <c r="T16" s="92">
        <f t="shared" si="24"/>
        <v>4374429.8799821083</v>
      </c>
      <c r="U16" s="94">
        <f>'obj.model 2016 ev'!O16</f>
        <v>4021858.4939113138</v>
      </c>
      <c r="V16" s="95">
        <f t="shared" si="25"/>
        <v>412474</v>
      </c>
      <c r="W16" s="95">
        <f t="shared" si="26"/>
        <v>0</v>
      </c>
      <c r="X16" s="96">
        <f t="shared" si="27"/>
        <v>-59902.613929205916</v>
      </c>
      <c r="Y16" s="63"/>
      <c r="Z16" s="92">
        <f t="shared" si="28"/>
        <v>4390848.3590525277</v>
      </c>
      <c r="AA16" s="94">
        <f>'obj.model 2016 ev'!P16</f>
        <v>4021865.1036622631</v>
      </c>
      <c r="AB16" s="95">
        <f t="shared" si="29"/>
        <v>412474</v>
      </c>
      <c r="AC16" s="95">
        <f t="shared" si="30"/>
        <v>0</v>
      </c>
      <c r="AD16" s="96">
        <f t="shared" si="31"/>
        <v>-43490.744609735571</v>
      </c>
      <c r="AE16" s="63"/>
      <c r="AF16" s="92">
        <f t="shared" si="32"/>
        <v>4435066.1762666944</v>
      </c>
      <c r="AG16" s="94">
        <f>'obj.model 2016 ev'!Q16</f>
        <v>4022592.1762666949</v>
      </c>
      <c r="AH16" s="96">
        <f t="shared" si="33"/>
        <v>412474</v>
      </c>
      <c r="AI16" s="63"/>
      <c r="AJ16" s="92">
        <f t="shared" si="34"/>
        <v>4459654.4497983828</v>
      </c>
      <c r="AK16" s="94">
        <f>'obj.model 2016 ev'!R16</f>
        <v>4047180.4497983833</v>
      </c>
      <c r="AL16" s="96">
        <f t="shared" si="35"/>
        <v>412474</v>
      </c>
      <c r="AM16" s="45"/>
      <c r="AN16" s="45"/>
      <c r="AO16" s="45"/>
    </row>
    <row r="17" spans="1:41">
      <c r="A17" s="45"/>
      <c r="B17" s="80">
        <v>613</v>
      </c>
      <c r="C17" s="83" t="s">
        <v>209</v>
      </c>
      <c r="D17" s="101">
        <f t="shared" si="21"/>
        <v>3849695.244326348</v>
      </c>
      <c r="E17" s="102">
        <f>'obj.model 2016 ev'!M17</f>
        <v>3640464.2361628483</v>
      </c>
      <c r="F17" s="103">
        <v>0</v>
      </c>
      <c r="G17" s="103">
        <v>209231.00816349976</v>
      </c>
      <c r="H17" s="103">
        <v>0</v>
      </c>
      <c r="I17" s="104">
        <v>0</v>
      </c>
      <c r="J17" s="103">
        <v>0</v>
      </c>
      <c r="K17" s="103">
        <v>0</v>
      </c>
      <c r="L17" s="104">
        <v>0</v>
      </c>
      <c r="M17" s="45"/>
      <c r="N17" s="92">
        <f t="shared" si="22"/>
        <v>3659760.8355141226</v>
      </c>
      <c r="O17" s="94">
        <f>'obj.model 2016 ev'!N17</f>
        <v>3443705.8355141226</v>
      </c>
      <c r="P17" s="95">
        <v>216055</v>
      </c>
      <c r="Q17" s="95">
        <f t="shared" si="23"/>
        <v>0</v>
      </c>
      <c r="R17" s="96">
        <f t="shared" si="36"/>
        <v>0</v>
      </c>
      <c r="S17" s="63"/>
      <c r="T17" s="92">
        <f t="shared" si="24"/>
        <v>3703879.5800366704</v>
      </c>
      <c r="U17" s="94">
        <f>'obj.model 2016 ev'!O17</f>
        <v>3487824.5800366704</v>
      </c>
      <c r="V17" s="95">
        <f t="shared" si="25"/>
        <v>216055</v>
      </c>
      <c r="W17" s="95">
        <f t="shared" si="26"/>
        <v>0</v>
      </c>
      <c r="X17" s="96">
        <f t="shared" si="27"/>
        <v>0</v>
      </c>
      <c r="Y17" s="63"/>
      <c r="Z17" s="92">
        <f t="shared" si="28"/>
        <v>3703885.3121259185</v>
      </c>
      <c r="AA17" s="94">
        <f>'obj.model 2016 ev'!P17</f>
        <v>3487830.3121259185</v>
      </c>
      <c r="AB17" s="95">
        <f t="shared" si="29"/>
        <v>216055</v>
      </c>
      <c r="AC17" s="95">
        <f t="shared" si="30"/>
        <v>0</v>
      </c>
      <c r="AD17" s="96">
        <f t="shared" si="31"/>
        <v>0</v>
      </c>
      <c r="AE17" s="63"/>
      <c r="AF17" s="92">
        <f t="shared" si="32"/>
        <v>3704515.8419431774</v>
      </c>
      <c r="AG17" s="94">
        <f>'obj.model 2016 ev'!Q17</f>
        <v>3488460.8419431774</v>
      </c>
      <c r="AH17" s="96">
        <f t="shared" si="33"/>
        <v>216055</v>
      </c>
      <c r="AI17" s="63"/>
      <c r="AJ17" s="92">
        <f t="shared" si="34"/>
        <v>3725839.2139450316</v>
      </c>
      <c r="AK17" s="94">
        <f>'obj.model 2016 ev'!R17</f>
        <v>3509784.2139450316</v>
      </c>
      <c r="AL17" s="96">
        <f t="shared" si="35"/>
        <v>216055</v>
      </c>
      <c r="AM17" s="45"/>
      <c r="AN17" s="45"/>
      <c r="AO17" s="45"/>
    </row>
    <row r="18" spans="1:41">
      <c r="A18" s="45"/>
      <c r="B18" s="80">
        <v>361</v>
      </c>
      <c r="C18" s="83" t="s">
        <v>162</v>
      </c>
      <c r="D18" s="101">
        <f t="shared" si="21"/>
        <v>23402842.776007034</v>
      </c>
      <c r="E18" s="102">
        <f>'obj.model 2016 ev'!M18</f>
        <v>21725460.287908576</v>
      </c>
      <c r="F18" s="103">
        <v>0</v>
      </c>
      <c r="G18" s="103">
        <v>2465317.256869066</v>
      </c>
      <c r="H18" s="103">
        <v>0</v>
      </c>
      <c r="I18" s="104">
        <v>-787934.76877060963</v>
      </c>
      <c r="J18" s="103">
        <v>-314245.56671542348</v>
      </c>
      <c r="K18" s="103">
        <v>-136112.50078562024</v>
      </c>
      <c r="L18" s="104">
        <v>-98820.963253052323</v>
      </c>
      <c r="M18" s="45"/>
      <c r="N18" s="92">
        <f t="shared" si="22"/>
        <v>23278292.378930259</v>
      </c>
      <c r="O18" s="94">
        <f>'obj.model 2016 ev'!N18</f>
        <v>21317119.945645683</v>
      </c>
      <c r="P18" s="95">
        <v>2275418</v>
      </c>
      <c r="Q18" s="95">
        <f t="shared" si="23"/>
        <v>0</v>
      </c>
      <c r="R18" s="96">
        <f t="shared" si="36"/>
        <v>-314245.56671542348</v>
      </c>
      <c r="S18" s="63"/>
      <c r="T18" s="92">
        <f t="shared" si="24"/>
        <v>23729527.914629534</v>
      </c>
      <c r="U18" s="94">
        <f>'obj.model 2016 ev'!O18</f>
        <v>21590222.415415153</v>
      </c>
      <c r="V18" s="95">
        <f t="shared" si="25"/>
        <v>2275418</v>
      </c>
      <c r="W18" s="95">
        <f t="shared" si="26"/>
        <v>0</v>
      </c>
      <c r="X18" s="96">
        <f t="shared" si="27"/>
        <v>-136112.50078562024</v>
      </c>
      <c r="Y18" s="63"/>
      <c r="Z18" s="92">
        <f t="shared" si="28"/>
        <v>23766854.934761334</v>
      </c>
      <c r="AA18" s="94">
        <f>'obj.model 2016 ev'!P18</f>
        <v>21590257.898014385</v>
      </c>
      <c r="AB18" s="95">
        <f t="shared" si="29"/>
        <v>2275418</v>
      </c>
      <c r="AC18" s="95">
        <f t="shared" si="30"/>
        <v>0</v>
      </c>
      <c r="AD18" s="96">
        <f t="shared" si="31"/>
        <v>-98820.963253052323</v>
      </c>
      <c r="AE18" s="63"/>
      <c r="AF18" s="92">
        <f t="shared" si="32"/>
        <v>23869578.983929913</v>
      </c>
      <c r="AG18" s="94">
        <f>'obj.model 2016 ev'!Q18</f>
        <v>21594160.983929913</v>
      </c>
      <c r="AH18" s="96">
        <f t="shared" si="33"/>
        <v>2275418</v>
      </c>
      <c r="AI18" s="63"/>
      <c r="AJ18" s="92">
        <f t="shared" si="34"/>
        <v>24001574.253073249</v>
      </c>
      <c r="AK18" s="94">
        <f>'obj.model 2016 ev'!R18</f>
        <v>21726156.253073249</v>
      </c>
      <c r="AL18" s="96">
        <f t="shared" si="35"/>
        <v>2275418</v>
      </c>
      <c r="AM18" s="45"/>
      <c r="AN18" s="45"/>
      <c r="AO18" s="45"/>
    </row>
    <row r="19" spans="1:41">
      <c r="A19" s="45"/>
      <c r="B19" s="80">
        <v>141</v>
      </c>
      <c r="C19" s="83" t="s">
        <v>57</v>
      </c>
      <c r="D19" s="101">
        <f t="shared" si="21"/>
        <v>20955397.898017768</v>
      </c>
      <c r="E19" s="102">
        <f>'obj.model 2016 ev'!M19</f>
        <v>17922070.436832007</v>
      </c>
      <c r="F19" s="103">
        <v>0</v>
      </c>
      <c r="G19" s="103">
        <v>2815950.4611857599</v>
      </c>
      <c r="H19" s="103">
        <v>0</v>
      </c>
      <c r="I19" s="104">
        <v>217377</v>
      </c>
      <c r="J19" s="103">
        <v>0</v>
      </c>
      <c r="K19" s="103">
        <v>0</v>
      </c>
      <c r="L19" s="104">
        <v>0</v>
      </c>
      <c r="M19" s="45"/>
      <c r="N19" s="92">
        <f t="shared" si="22"/>
        <v>20209410.868365347</v>
      </c>
      <c r="O19" s="94">
        <f>'obj.model 2016 ev'!N19</f>
        <v>17879825.868365347</v>
      </c>
      <c r="P19" s="95">
        <v>2329585</v>
      </c>
      <c r="Q19" s="95">
        <f t="shared" si="23"/>
        <v>0</v>
      </c>
      <c r="R19" s="96">
        <f t="shared" si="36"/>
        <v>0</v>
      </c>
      <c r="S19" s="63"/>
      <c r="T19" s="92">
        <f t="shared" si="24"/>
        <v>20438476.737307746</v>
      </c>
      <c r="U19" s="94">
        <f>'obj.model 2016 ev'!O19</f>
        <v>18108891.737307746</v>
      </c>
      <c r="V19" s="95">
        <f t="shared" si="25"/>
        <v>2329585</v>
      </c>
      <c r="W19" s="95">
        <f t="shared" si="26"/>
        <v>0</v>
      </c>
      <c r="X19" s="96">
        <f t="shared" si="27"/>
        <v>0</v>
      </c>
      <c r="Y19" s="63"/>
      <c r="Z19" s="92">
        <f t="shared" si="28"/>
        <v>20438506.498490181</v>
      </c>
      <c r="AA19" s="94">
        <f>'obj.model 2016 ev'!P19</f>
        <v>18108921.498490181</v>
      </c>
      <c r="AB19" s="95">
        <f t="shared" si="29"/>
        <v>2329585</v>
      </c>
      <c r="AC19" s="95">
        <f t="shared" si="30"/>
        <v>0</v>
      </c>
      <c r="AD19" s="96">
        <f t="shared" si="31"/>
        <v>0</v>
      </c>
      <c r="AE19" s="63"/>
      <c r="AF19" s="92">
        <f t="shared" si="32"/>
        <v>20441780.228557695</v>
      </c>
      <c r="AG19" s="94">
        <f>'obj.model 2016 ev'!Q19</f>
        <v>18112195.228557695</v>
      </c>
      <c r="AH19" s="96">
        <f t="shared" si="33"/>
        <v>2329585</v>
      </c>
      <c r="AI19" s="63"/>
      <c r="AJ19" s="92">
        <f t="shared" si="34"/>
        <v>20552491.827204626</v>
      </c>
      <c r="AK19" s="94">
        <f>'obj.model 2016 ev'!R19</f>
        <v>18222906.827204626</v>
      </c>
      <c r="AL19" s="96">
        <f t="shared" si="35"/>
        <v>2329585</v>
      </c>
      <c r="AM19" s="45"/>
      <c r="AN19" s="45"/>
      <c r="AO19" s="45"/>
    </row>
    <row r="20" spans="1:41">
      <c r="A20" s="45"/>
      <c r="B20" s="80">
        <v>34</v>
      </c>
      <c r="C20" s="83" t="s">
        <v>380</v>
      </c>
      <c r="D20" s="101">
        <f t="shared" si="21"/>
        <v>57262221.385239631</v>
      </c>
      <c r="E20" s="102">
        <f>'obj.model 2016 ev'!M20</f>
        <v>49110676.576083958</v>
      </c>
      <c r="F20" s="103">
        <v>0</v>
      </c>
      <c r="G20" s="103">
        <v>8151544.8091556728</v>
      </c>
      <c r="H20" s="103">
        <v>0</v>
      </c>
      <c r="I20" s="104">
        <v>0</v>
      </c>
      <c r="J20" s="103">
        <v>0</v>
      </c>
      <c r="K20" s="103">
        <v>0</v>
      </c>
      <c r="L20" s="104">
        <v>0</v>
      </c>
      <c r="M20" s="45"/>
      <c r="N20" s="92">
        <f t="shared" si="22"/>
        <v>54053232.198335901</v>
      </c>
      <c r="O20" s="94">
        <f>'obj.model 2016 ev'!N20</f>
        <v>47605267.198335901</v>
      </c>
      <c r="P20" s="95">
        <v>6447965</v>
      </c>
      <c r="Q20" s="95">
        <f t="shared" si="23"/>
        <v>0</v>
      </c>
      <c r="R20" s="96">
        <f t="shared" si="36"/>
        <v>0</v>
      </c>
      <c r="S20" s="63"/>
      <c r="T20" s="92">
        <f t="shared" si="24"/>
        <v>54663123.031574696</v>
      </c>
      <c r="U20" s="94">
        <f>'obj.model 2016 ev'!O20</f>
        <v>48215158.031574696</v>
      </c>
      <c r="V20" s="95">
        <f t="shared" si="25"/>
        <v>6447965</v>
      </c>
      <c r="W20" s="95">
        <f t="shared" si="26"/>
        <v>0</v>
      </c>
      <c r="X20" s="96">
        <f t="shared" si="27"/>
        <v>0</v>
      </c>
      <c r="Y20" s="63"/>
      <c r="Z20" s="92">
        <f t="shared" si="28"/>
        <v>54663202.27110713</v>
      </c>
      <c r="AA20" s="94">
        <f>'obj.model 2016 ev'!P20</f>
        <v>48215237.27110713</v>
      </c>
      <c r="AB20" s="95">
        <f t="shared" si="29"/>
        <v>6447965</v>
      </c>
      <c r="AC20" s="95">
        <f t="shared" si="30"/>
        <v>0</v>
      </c>
      <c r="AD20" s="96">
        <f t="shared" si="31"/>
        <v>0</v>
      </c>
      <c r="AE20" s="63"/>
      <c r="AF20" s="92">
        <f t="shared" si="32"/>
        <v>54671918.619674884</v>
      </c>
      <c r="AG20" s="94">
        <f>'obj.model 2016 ev'!Q20</f>
        <v>48223953.619674884</v>
      </c>
      <c r="AH20" s="96">
        <f t="shared" si="33"/>
        <v>6447965</v>
      </c>
      <c r="AI20" s="63"/>
      <c r="AJ20" s="92">
        <f t="shared" si="34"/>
        <v>54966689.680329725</v>
      </c>
      <c r="AK20" s="94">
        <f>'obj.model 2016 ev'!R20</f>
        <v>48518724.680329725</v>
      </c>
      <c r="AL20" s="96">
        <f t="shared" si="35"/>
        <v>6447965</v>
      </c>
      <c r="AM20" s="45"/>
      <c r="AN20" s="45"/>
      <c r="AO20" s="45"/>
    </row>
    <row r="21" spans="1:41">
      <c r="A21" s="45"/>
      <c r="B21" s="80">
        <v>484</v>
      </c>
      <c r="C21" s="83" t="s">
        <v>210</v>
      </c>
      <c r="D21" s="101">
        <f t="shared" si="21"/>
        <v>23990218.042064</v>
      </c>
      <c r="E21" s="102">
        <f>'obj.model 2016 ev'!M21</f>
        <v>17088207.504475337</v>
      </c>
      <c r="F21" s="103">
        <v>0</v>
      </c>
      <c r="G21" s="103">
        <v>4445955.5375886643</v>
      </c>
      <c r="H21" s="103">
        <v>0</v>
      </c>
      <c r="I21" s="104">
        <v>2456055</v>
      </c>
      <c r="J21" s="103">
        <v>854280</v>
      </c>
      <c r="K21" s="103">
        <v>0</v>
      </c>
      <c r="L21" s="104">
        <v>0</v>
      </c>
      <c r="M21" s="45"/>
      <c r="N21" s="92">
        <f t="shared" si="22"/>
        <v>21908261.055127978</v>
      </c>
      <c r="O21" s="94">
        <f>'obj.model 2016 ev'!N21</f>
        <v>16876063.055127978</v>
      </c>
      <c r="P21" s="95">
        <v>4177918</v>
      </c>
      <c r="Q21" s="95">
        <f t="shared" si="23"/>
        <v>0</v>
      </c>
      <c r="R21" s="96">
        <f t="shared" si="36"/>
        <v>854280</v>
      </c>
      <c r="S21" s="63"/>
      <c r="T21" s="92">
        <f t="shared" si="24"/>
        <v>21270187.30213004</v>
      </c>
      <c r="U21" s="94">
        <f>'obj.model 2016 ev'!O21</f>
        <v>17092269.30213004</v>
      </c>
      <c r="V21" s="95">
        <f t="shared" si="25"/>
        <v>4177918</v>
      </c>
      <c r="W21" s="95">
        <f t="shared" si="26"/>
        <v>0</v>
      </c>
      <c r="X21" s="96">
        <f t="shared" si="27"/>
        <v>0</v>
      </c>
      <c r="Y21" s="63"/>
      <c r="Z21" s="92">
        <f t="shared" si="28"/>
        <v>21270215.392537352</v>
      </c>
      <c r="AA21" s="94">
        <f>'obj.model 2016 ev'!P21</f>
        <v>17092297.392537352</v>
      </c>
      <c r="AB21" s="95">
        <f t="shared" si="29"/>
        <v>4177918</v>
      </c>
      <c r="AC21" s="95">
        <f t="shared" si="30"/>
        <v>0</v>
      </c>
      <c r="AD21" s="96">
        <f t="shared" si="31"/>
        <v>0</v>
      </c>
      <c r="AE21" s="63"/>
      <c r="AF21" s="92">
        <f t="shared" si="32"/>
        <v>21273305.337341715</v>
      </c>
      <c r="AG21" s="94">
        <f>'obj.model 2016 ev'!Q21</f>
        <v>17095387.337341715</v>
      </c>
      <c r="AH21" s="96">
        <f t="shared" si="33"/>
        <v>4177918</v>
      </c>
      <c r="AI21" s="63"/>
      <c r="AJ21" s="92">
        <f t="shared" si="34"/>
        <v>21377801.652543828</v>
      </c>
      <c r="AK21" s="94">
        <f>'obj.model 2016 ev'!R21</f>
        <v>17199883.652543828</v>
      </c>
      <c r="AL21" s="96">
        <f t="shared" si="35"/>
        <v>4177918</v>
      </c>
      <c r="AM21" s="45"/>
      <c r="AN21" s="45"/>
      <c r="AO21" s="45"/>
    </row>
    <row r="22" spans="1:41">
      <c r="A22" s="45"/>
      <c r="B22" s="80">
        <v>1723</v>
      </c>
      <c r="C22" s="83" t="s">
        <v>282</v>
      </c>
      <c r="D22" s="101">
        <f t="shared" si="21"/>
        <v>1391177.7592795279</v>
      </c>
      <c r="E22" s="102">
        <f>'obj.model 2016 ev'!M22</f>
        <v>1134810.0919915927</v>
      </c>
      <c r="F22" s="103">
        <v>0</v>
      </c>
      <c r="G22" s="103">
        <v>260845.82626918115</v>
      </c>
      <c r="H22" s="103">
        <v>0</v>
      </c>
      <c r="I22" s="104">
        <v>-4478.1589812459724</v>
      </c>
      <c r="J22" s="103">
        <v>-1785.987448046086</v>
      </c>
      <c r="K22" s="103">
        <v>-773.58360363258373</v>
      </c>
      <c r="L22" s="104">
        <v>-561.64038149694773</v>
      </c>
      <c r="M22" s="45"/>
      <c r="N22" s="92">
        <f t="shared" si="22"/>
        <v>1227883.0505397236</v>
      </c>
      <c r="O22" s="94">
        <f>'obj.model 2016 ev'!N22</f>
        <v>998350.03798776958</v>
      </c>
      <c r="P22" s="95">
        <v>231319</v>
      </c>
      <c r="Q22" s="95">
        <f t="shared" si="23"/>
        <v>0</v>
      </c>
      <c r="R22" s="96">
        <f t="shared" si="36"/>
        <v>-1785.987448046086</v>
      </c>
      <c r="S22" s="63"/>
      <c r="T22" s="92">
        <f t="shared" si="24"/>
        <v>1241685.7310145688</v>
      </c>
      <c r="U22" s="94">
        <f>'obj.model 2016 ev'!O22</f>
        <v>1011140.3146182015</v>
      </c>
      <c r="V22" s="95">
        <f t="shared" si="25"/>
        <v>231319</v>
      </c>
      <c r="W22" s="95">
        <f t="shared" si="26"/>
        <v>0</v>
      </c>
      <c r="X22" s="96">
        <f t="shared" si="27"/>
        <v>-773.58360363258373</v>
      </c>
      <c r="Y22" s="63"/>
      <c r="Z22" s="92">
        <f t="shared" si="28"/>
        <v>1241899.3360021955</v>
      </c>
      <c r="AA22" s="94">
        <f>'obj.model 2016 ev'!P22</f>
        <v>1011141.9763836924</v>
      </c>
      <c r="AB22" s="95">
        <f t="shared" si="29"/>
        <v>231319</v>
      </c>
      <c r="AC22" s="95">
        <f t="shared" si="30"/>
        <v>0</v>
      </c>
      <c r="AD22" s="96">
        <f t="shared" si="31"/>
        <v>-561.64038149694773</v>
      </c>
      <c r="AE22" s="63"/>
      <c r="AF22" s="92">
        <f t="shared" si="32"/>
        <v>1242643.7705876925</v>
      </c>
      <c r="AG22" s="94">
        <f>'obj.model 2016 ev'!Q22</f>
        <v>1011324.7705876924</v>
      </c>
      <c r="AH22" s="96">
        <f t="shared" si="33"/>
        <v>231319</v>
      </c>
      <c r="AI22" s="63"/>
      <c r="AJ22" s="92">
        <f t="shared" si="34"/>
        <v>1248825.5382138754</v>
      </c>
      <c r="AK22" s="94">
        <f>'obj.model 2016 ev'!R22</f>
        <v>1017506.5382138754</v>
      </c>
      <c r="AL22" s="96">
        <f t="shared" si="35"/>
        <v>231319</v>
      </c>
      <c r="AM22" s="45"/>
      <c r="AN22" s="45"/>
      <c r="AO22" s="45"/>
    </row>
    <row r="23" spans="1:41">
      <c r="A23" s="45"/>
      <c r="B23" s="80">
        <v>60</v>
      </c>
      <c r="C23" s="83" t="s">
        <v>24</v>
      </c>
      <c r="D23" s="101">
        <f t="shared" si="21"/>
        <v>436996.31100070383</v>
      </c>
      <c r="E23" s="102">
        <f>'obj.model 2016 ev'!M23</f>
        <v>563806.74457852717</v>
      </c>
      <c r="F23" s="103">
        <v>0</v>
      </c>
      <c r="G23" s="103">
        <v>43031.476681979359</v>
      </c>
      <c r="H23" s="103">
        <v>0</v>
      </c>
      <c r="I23" s="104">
        <v>-169841.91025980274</v>
      </c>
      <c r="J23" s="103">
        <v>-67736.657217064538</v>
      </c>
      <c r="K23" s="103">
        <v>-29339.493648361684</v>
      </c>
      <c r="L23" s="104">
        <v>-21301.181059441798</v>
      </c>
      <c r="M23" s="45"/>
      <c r="N23" s="92">
        <f t="shared" si="22"/>
        <v>523070.20889004832</v>
      </c>
      <c r="O23" s="94">
        <f>'obj.model 2016 ev'!N23</f>
        <v>547026.86610711284</v>
      </c>
      <c r="P23" s="95">
        <v>43780</v>
      </c>
      <c r="Q23" s="95">
        <f t="shared" si="23"/>
        <v>0</v>
      </c>
      <c r="R23" s="96">
        <f t="shared" si="36"/>
        <v>-67736.657217064538</v>
      </c>
      <c r="S23" s="63"/>
      <c r="T23" s="92">
        <f t="shared" si="24"/>
        <v>568475.56064482091</v>
      </c>
      <c r="U23" s="94">
        <f>'obj.model 2016 ev'!O23</f>
        <v>554035.05429318256</v>
      </c>
      <c r="V23" s="95">
        <f t="shared" si="25"/>
        <v>43780</v>
      </c>
      <c r="W23" s="95">
        <f t="shared" si="26"/>
        <v>0</v>
      </c>
      <c r="X23" s="96">
        <f t="shared" si="27"/>
        <v>-29339.493648361684</v>
      </c>
      <c r="Y23" s="63"/>
      <c r="Z23" s="92">
        <f t="shared" si="28"/>
        <v>576514.78376645397</v>
      </c>
      <c r="AA23" s="94">
        <f>'obj.model 2016 ev'!P23</f>
        <v>554035.96482589573</v>
      </c>
      <c r="AB23" s="95">
        <f t="shared" si="29"/>
        <v>43780</v>
      </c>
      <c r="AC23" s="95">
        <f t="shared" si="30"/>
        <v>0</v>
      </c>
      <c r="AD23" s="96">
        <f t="shared" si="31"/>
        <v>-21301.181059441798</v>
      </c>
      <c r="AE23" s="63"/>
      <c r="AF23" s="92">
        <f t="shared" si="32"/>
        <v>597916.12342433503</v>
      </c>
      <c r="AG23" s="94">
        <f>'obj.model 2016 ev'!Q23</f>
        <v>554136.12342433503</v>
      </c>
      <c r="AH23" s="96">
        <f t="shared" si="33"/>
        <v>43780</v>
      </c>
      <c r="AI23" s="63"/>
      <c r="AJ23" s="92">
        <f t="shared" si="34"/>
        <v>601303.30511700967</v>
      </c>
      <c r="AK23" s="94">
        <f>'obj.model 2016 ev'!R23</f>
        <v>557523.30511700967</v>
      </c>
      <c r="AL23" s="96">
        <f t="shared" si="35"/>
        <v>43780</v>
      </c>
      <c r="AM23" s="45"/>
      <c r="AN23" s="45"/>
      <c r="AO23" s="45"/>
    </row>
    <row r="24" spans="1:41">
      <c r="A24" s="45"/>
      <c r="B24" s="80">
        <v>307</v>
      </c>
      <c r="C24" s="83" t="s">
        <v>135</v>
      </c>
      <c r="D24" s="101">
        <f t="shared" si="21"/>
        <v>39790661.48931995</v>
      </c>
      <c r="E24" s="102">
        <f>'obj.model 2016 ev'!M24</f>
        <v>32628240.390426699</v>
      </c>
      <c r="F24" s="103">
        <v>0</v>
      </c>
      <c r="G24" s="103">
        <v>7788300.1564354626</v>
      </c>
      <c r="H24" s="103">
        <v>0</v>
      </c>
      <c r="I24" s="104">
        <v>-625879.05754221079</v>
      </c>
      <c r="J24" s="103">
        <v>-249614.21545027196</v>
      </c>
      <c r="K24" s="103">
        <v>-108118.04109664638</v>
      </c>
      <c r="L24" s="104">
        <v>-78496.309336287348</v>
      </c>
      <c r="M24" s="45"/>
      <c r="N24" s="92">
        <f t="shared" si="22"/>
        <v>36053469.278007828</v>
      </c>
      <c r="O24" s="94">
        <f>'obj.model 2016 ev'!N24</f>
        <v>31609599.4934581</v>
      </c>
      <c r="P24" s="95">
        <v>4693484</v>
      </c>
      <c r="Q24" s="95">
        <f t="shared" si="23"/>
        <v>0</v>
      </c>
      <c r="R24" s="96">
        <f t="shared" si="36"/>
        <v>-249614.21545027196</v>
      </c>
      <c r="S24" s="63"/>
      <c r="T24" s="92">
        <f t="shared" si="24"/>
        <v>36599929.148775354</v>
      </c>
      <c r="U24" s="94">
        <f>'obj.model 2016 ev'!O24</f>
        <v>32014563.189872004</v>
      </c>
      <c r="V24" s="95">
        <f t="shared" si="25"/>
        <v>4693484</v>
      </c>
      <c r="W24" s="95">
        <f t="shared" si="26"/>
        <v>0</v>
      </c>
      <c r="X24" s="96">
        <f t="shared" si="27"/>
        <v>-108118.04109664638</v>
      </c>
      <c r="Y24" s="63"/>
      <c r="Z24" s="92">
        <f t="shared" si="28"/>
        <v>36629603.495089352</v>
      </c>
      <c r="AA24" s="94">
        <f>'obj.model 2016 ev'!P24</f>
        <v>32014615.804425638</v>
      </c>
      <c r="AB24" s="95">
        <f t="shared" si="29"/>
        <v>4693484</v>
      </c>
      <c r="AC24" s="95">
        <f t="shared" si="30"/>
        <v>0</v>
      </c>
      <c r="AD24" s="96">
        <f t="shared" si="31"/>
        <v>-78496.309336287348</v>
      </c>
      <c r="AE24" s="63"/>
      <c r="AF24" s="92">
        <f t="shared" si="32"/>
        <v>36713887.405325428</v>
      </c>
      <c r="AG24" s="94">
        <f>'obj.model 2016 ev'!Q24</f>
        <v>32020403.405325431</v>
      </c>
      <c r="AH24" s="96">
        <f t="shared" si="33"/>
        <v>4693484</v>
      </c>
      <c r="AI24" s="63"/>
      <c r="AJ24" s="92">
        <f t="shared" si="34"/>
        <v>36909613.544845708</v>
      </c>
      <c r="AK24" s="94">
        <f>'obj.model 2016 ev'!R24</f>
        <v>32216129.544845708</v>
      </c>
      <c r="AL24" s="96">
        <f t="shared" si="35"/>
        <v>4693484</v>
      </c>
      <c r="AM24" s="45"/>
      <c r="AN24" s="45"/>
      <c r="AO24" s="45"/>
    </row>
    <row r="25" spans="1:41">
      <c r="A25" s="45"/>
      <c r="B25" s="80">
        <v>362</v>
      </c>
      <c r="C25" s="83" t="s">
        <v>163</v>
      </c>
      <c r="D25" s="101">
        <f t="shared" si="21"/>
        <v>11811209.581312399</v>
      </c>
      <c r="E25" s="102">
        <f>'obj.model 2016 ev'!M25</f>
        <v>9688829.4141073376</v>
      </c>
      <c r="F25" s="103">
        <v>0</v>
      </c>
      <c r="G25" s="103">
        <v>1102200.1672050627</v>
      </c>
      <c r="H25" s="103">
        <v>0</v>
      </c>
      <c r="I25" s="104">
        <v>1020180</v>
      </c>
      <c r="J25" s="103">
        <v>0</v>
      </c>
      <c r="K25" s="103">
        <v>0</v>
      </c>
      <c r="L25" s="104">
        <v>0</v>
      </c>
      <c r="M25" s="45"/>
      <c r="N25" s="92">
        <f t="shared" si="22"/>
        <v>10331980.714228358</v>
      </c>
      <c r="O25" s="94">
        <f>'obj.model 2016 ev'!N25</f>
        <v>9544621.7142283581</v>
      </c>
      <c r="P25" s="95">
        <v>787359</v>
      </c>
      <c r="Q25" s="95">
        <f t="shared" si="23"/>
        <v>0</v>
      </c>
      <c r="R25" s="96">
        <f t="shared" si="36"/>
        <v>0</v>
      </c>
      <c r="S25" s="63"/>
      <c r="T25" s="92">
        <f t="shared" si="24"/>
        <v>10454260.823821846</v>
      </c>
      <c r="U25" s="94">
        <f>'obj.model 2016 ev'!O25</f>
        <v>9666901.8238218464</v>
      </c>
      <c r="V25" s="95">
        <f t="shared" si="25"/>
        <v>787359</v>
      </c>
      <c r="W25" s="95">
        <f t="shared" si="26"/>
        <v>0</v>
      </c>
      <c r="X25" s="96">
        <f t="shared" si="27"/>
        <v>0</v>
      </c>
      <c r="Y25" s="63"/>
      <c r="Z25" s="92">
        <f t="shared" si="28"/>
        <v>10454276.710958006</v>
      </c>
      <c r="AA25" s="94">
        <f>'obj.model 2016 ev'!P25</f>
        <v>9666917.7109580059</v>
      </c>
      <c r="AB25" s="95">
        <f t="shared" si="29"/>
        <v>787359</v>
      </c>
      <c r="AC25" s="95">
        <f t="shared" si="30"/>
        <v>0</v>
      </c>
      <c r="AD25" s="96">
        <f t="shared" si="31"/>
        <v>0</v>
      </c>
      <c r="AE25" s="63"/>
      <c r="AF25" s="92">
        <f t="shared" si="32"/>
        <v>10456024.295935566</v>
      </c>
      <c r="AG25" s="94">
        <f>'obj.model 2016 ev'!Q25</f>
        <v>9668665.2959355656</v>
      </c>
      <c r="AH25" s="96">
        <f t="shared" si="33"/>
        <v>787359</v>
      </c>
      <c r="AI25" s="63"/>
      <c r="AJ25" s="92">
        <f t="shared" si="34"/>
        <v>10515124.442449411</v>
      </c>
      <c r="AK25" s="94">
        <f>'obj.model 2016 ev'!R25</f>
        <v>9727765.4424494114</v>
      </c>
      <c r="AL25" s="96">
        <f t="shared" si="35"/>
        <v>787359</v>
      </c>
      <c r="AM25" s="45"/>
      <c r="AN25" s="45"/>
      <c r="AO25" s="45"/>
    </row>
    <row r="26" spans="1:41">
      <c r="A26" s="45"/>
      <c r="B26" s="80">
        <v>363</v>
      </c>
      <c r="C26" s="83" t="s">
        <v>164</v>
      </c>
      <c r="D26" s="101">
        <f t="shared" si="21"/>
        <v>191361081.6552572</v>
      </c>
      <c r="E26" s="102">
        <f>'obj.model 2016 ev'!M26</f>
        <v>164310081.12977162</v>
      </c>
      <c r="F26" s="103">
        <v>0</v>
      </c>
      <c r="G26" s="103">
        <v>28545908.340562098</v>
      </c>
      <c r="H26" s="103">
        <v>0</v>
      </c>
      <c r="I26" s="104">
        <v>-1494907.8150765318</v>
      </c>
      <c r="J26" s="103">
        <v>-596201.83314033085</v>
      </c>
      <c r="K26" s="103">
        <v>-258239.19595718701</v>
      </c>
      <c r="L26" s="104">
        <v>-187487.89381495948</v>
      </c>
      <c r="M26" s="45"/>
      <c r="N26" s="92">
        <f t="shared" si="22"/>
        <v>184737468.01646838</v>
      </c>
      <c r="O26" s="94">
        <f>'obj.model 2016 ev'!N26</f>
        <v>160284415.84960872</v>
      </c>
      <c r="P26" s="95">
        <v>25049254</v>
      </c>
      <c r="Q26" s="95">
        <f t="shared" si="23"/>
        <v>0</v>
      </c>
      <c r="R26" s="96">
        <f t="shared" si="36"/>
        <v>-596201.83314033085</v>
      </c>
      <c r="S26" s="63"/>
      <c r="T26" s="92">
        <f t="shared" si="24"/>
        <v>187128900.81968242</v>
      </c>
      <c r="U26" s="94">
        <f>'obj.model 2016 ev'!O26</f>
        <v>162337886.0156396</v>
      </c>
      <c r="V26" s="95">
        <f t="shared" si="25"/>
        <v>25049254</v>
      </c>
      <c r="W26" s="95">
        <f t="shared" si="26"/>
        <v>0</v>
      </c>
      <c r="X26" s="96">
        <f t="shared" si="27"/>
        <v>-258239.19595718701</v>
      </c>
      <c r="Y26" s="63"/>
      <c r="Z26" s="92">
        <f t="shared" si="28"/>
        <v>187199918.91713777</v>
      </c>
      <c r="AA26" s="94">
        <f>'obj.model 2016 ev'!P26</f>
        <v>162338152.81095272</v>
      </c>
      <c r="AB26" s="95">
        <f t="shared" si="29"/>
        <v>25049254</v>
      </c>
      <c r="AC26" s="95">
        <f t="shared" si="30"/>
        <v>0</v>
      </c>
      <c r="AD26" s="96">
        <f t="shared" si="31"/>
        <v>-187487.89381495948</v>
      </c>
      <c r="AE26" s="63"/>
      <c r="AF26" s="92">
        <f t="shared" si="32"/>
        <v>187416754.29539603</v>
      </c>
      <c r="AG26" s="94">
        <f>'obj.model 2016 ev'!Q26</f>
        <v>162367500.29539603</v>
      </c>
      <c r="AH26" s="96">
        <f t="shared" si="33"/>
        <v>25049254</v>
      </c>
      <c r="AI26" s="63"/>
      <c r="AJ26" s="92">
        <f t="shared" si="34"/>
        <v>188409232.86020669</v>
      </c>
      <c r="AK26" s="94">
        <f>'obj.model 2016 ev'!R26</f>
        <v>163359978.86020669</v>
      </c>
      <c r="AL26" s="96">
        <f t="shared" si="35"/>
        <v>25049254</v>
      </c>
      <c r="AM26" s="45"/>
      <c r="AN26" s="45"/>
      <c r="AO26" s="45"/>
    </row>
    <row r="27" spans="1:41">
      <c r="A27" s="45"/>
      <c r="B27" s="80">
        <v>200</v>
      </c>
      <c r="C27" s="83" t="s">
        <v>83</v>
      </c>
      <c r="D27" s="101">
        <f t="shared" si="21"/>
        <v>39533214.365546294</v>
      </c>
      <c r="E27" s="102">
        <f>'obj.model 2016 ev'!M27</f>
        <v>30829070.358844016</v>
      </c>
      <c r="F27" s="103">
        <v>0</v>
      </c>
      <c r="G27" s="103">
        <v>8704144.0067022797</v>
      </c>
      <c r="H27" s="103">
        <v>0</v>
      </c>
      <c r="I27" s="104">
        <v>0</v>
      </c>
      <c r="J27" s="103">
        <v>0</v>
      </c>
      <c r="K27" s="103">
        <v>0</v>
      </c>
      <c r="L27" s="104">
        <v>0</v>
      </c>
      <c r="M27" s="45"/>
      <c r="N27" s="92">
        <f t="shared" si="22"/>
        <v>37034010.595202714</v>
      </c>
      <c r="O27" s="94">
        <f>'obj.model 2016 ev'!N27</f>
        <v>30128958.595202714</v>
      </c>
      <c r="P27" s="95">
        <v>6905052</v>
      </c>
      <c r="Q27" s="95">
        <f t="shared" si="23"/>
        <v>0</v>
      </c>
      <c r="R27" s="96">
        <f t="shared" si="36"/>
        <v>0</v>
      </c>
      <c r="S27" s="63"/>
      <c r="T27" s="92">
        <f t="shared" si="24"/>
        <v>37420005.186634973</v>
      </c>
      <c r="U27" s="94">
        <f>'obj.model 2016 ev'!O27</f>
        <v>30514953.186634976</v>
      </c>
      <c r="V27" s="95">
        <f t="shared" si="25"/>
        <v>6905052</v>
      </c>
      <c r="W27" s="95">
        <f t="shared" si="26"/>
        <v>0</v>
      </c>
      <c r="X27" s="96">
        <f t="shared" si="27"/>
        <v>0</v>
      </c>
      <c r="Y27" s="63"/>
      <c r="Z27" s="92">
        <f t="shared" si="28"/>
        <v>37420055.336644255</v>
      </c>
      <c r="AA27" s="94">
        <f>'obj.model 2016 ev'!P27</f>
        <v>30515003.336644255</v>
      </c>
      <c r="AB27" s="95">
        <f t="shared" si="29"/>
        <v>6905052</v>
      </c>
      <c r="AC27" s="95">
        <f t="shared" si="30"/>
        <v>0</v>
      </c>
      <c r="AD27" s="96">
        <f t="shared" si="31"/>
        <v>0</v>
      </c>
      <c r="AE27" s="63"/>
      <c r="AF27" s="92">
        <f t="shared" si="32"/>
        <v>37425571.837665141</v>
      </c>
      <c r="AG27" s="94">
        <f>'obj.model 2016 ev'!Q27</f>
        <v>30520519.837665141</v>
      </c>
      <c r="AH27" s="96">
        <f t="shared" si="33"/>
        <v>6905052</v>
      </c>
      <c r="AI27" s="63"/>
      <c r="AJ27" s="92">
        <f t="shared" si="34"/>
        <v>37612129.872189611</v>
      </c>
      <c r="AK27" s="94">
        <f>'obj.model 2016 ev'!R27</f>
        <v>30707077.872189615</v>
      </c>
      <c r="AL27" s="96">
        <f t="shared" si="35"/>
        <v>6905052</v>
      </c>
      <c r="AM27" s="45"/>
      <c r="AN27" s="45"/>
      <c r="AO27" s="45"/>
    </row>
    <row r="28" spans="1:41">
      <c r="A28" s="45"/>
      <c r="B28" s="80">
        <v>3</v>
      </c>
      <c r="C28" s="83" t="s">
        <v>0</v>
      </c>
      <c r="D28" s="101">
        <f t="shared" si="21"/>
        <v>3179141.1593595147</v>
      </c>
      <c r="E28" s="102">
        <f>'obj.model 2016 ev'!M28</f>
        <v>3015645.3453780329</v>
      </c>
      <c r="F28" s="103">
        <v>0</v>
      </c>
      <c r="G28" s="103">
        <v>115239.81398148187</v>
      </c>
      <c r="H28" s="103">
        <v>0</v>
      </c>
      <c r="I28" s="104">
        <v>48256</v>
      </c>
      <c r="J28" s="103">
        <v>0</v>
      </c>
      <c r="K28" s="103">
        <v>0</v>
      </c>
      <c r="L28" s="104">
        <v>0</v>
      </c>
      <c r="M28" s="45"/>
      <c r="N28" s="92">
        <f t="shared" si="22"/>
        <v>3119031.7144832113</v>
      </c>
      <c r="O28" s="94">
        <f>'obj.model 2016 ev'!N28</f>
        <v>2878316.7144832113</v>
      </c>
      <c r="P28" s="95">
        <v>240715</v>
      </c>
      <c r="Q28" s="95">
        <f t="shared" si="23"/>
        <v>0</v>
      </c>
      <c r="R28" s="96">
        <f t="shared" si="36"/>
        <v>0</v>
      </c>
      <c r="S28" s="63"/>
      <c r="T28" s="92">
        <f t="shared" si="24"/>
        <v>3155907.02435192</v>
      </c>
      <c r="U28" s="94">
        <f>'obj.model 2016 ev'!O28</f>
        <v>2915192.02435192</v>
      </c>
      <c r="V28" s="95">
        <f t="shared" si="25"/>
        <v>240715</v>
      </c>
      <c r="W28" s="95">
        <f t="shared" si="26"/>
        <v>0</v>
      </c>
      <c r="X28" s="96">
        <f t="shared" si="27"/>
        <v>0</v>
      </c>
      <c r="Y28" s="63"/>
      <c r="Z28" s="92">
        <f t="shared" si="28"/>
        <v>3155911.8153442638</v>
      </c>
      <c r="AA28" s="94">
        <f>'obj.model 2016 ev'!P28</f>
        <v>2915196.8153442638</v>
      </c>
      <c r="AB28" s="95">
        <f t="shared" si="29"/>
        <v>240715</v>
      </c>
      <c r="AC28" s="95">
        <f t="shared" si="30"/>
        <v>0</v>
      </c>
      <c r="AD28" s="96">
        <f t="shared" si="31"/>
        <v>0</v>
      </c>
      <c r="AE28" s="63"/>
      <c r="AF28" s="92">
        <f t="shared" si="32"/>
        <v>3156438.8245020378</v>
      </c>
      <c r="AG28" s="94">
        <f>'obj.model 2016 ev'!Q28</f>
        <v>2915723.8245020378</v>
      </c>
      <c r="AH28" s="96">
        <f t="shared" si="33"/>
        <v>240715</v>
      </c>
      <c r="AI28" s="63"/>
      <c r="AJ28" s="92">
        <f t="shared" si="34"/>
        <v>3174261.3160194987</v>
      </c>
      <c r="AK28" s="94">
        <f>'obj.model 2016 ev'!R28</f>
        <v>2933546.3160194987</v>
      </c>
      <c r="AL28" s="96">
        <f t="shared" si="35"/>
        <v>240715</v>
      </c>
      <c r="AM28" s="45"/>
      <c r="AN28" s="45"/>
      <c r="AO28" s="45"/>
    </row>
    <row r="29" spans="1:41">
      <c r="A29" s="45"/>
      <c r="B29" s="80">
        <v>202</v>
      </c>
      <c r="C29" s="83" t="s">
        <v>84</v>
      </c>
      <c r="D29" s="101">
        <f t="shared" si="21"/>
        <v>40406330.87851128</v>
      </c>
      <c r="E29" s="102">
        <f>'obj.model 2016 ev'!M29</f>
        <v>36577683.672719367</v>
      </c>
      <c r="F29" s="103">
        <v>0</v>
      </c>
      <c r="G29" s="103">
        <v>6588475.7797516631</v>
      </c>
      <c r="H29" s="103">
        <v>90000</v>
      </c>
      <c r="I29" s="104">
        <v>-2849828.573959752</v>
      </c>
      <c r="J29" s="103">
        <v>-1136573.7758508637</v>
      </c>
      <c r="K29" s="103">
        <v>-492296.20190159132</v>
      </c>
      <c r="L29" s="104">
        <v>-357418.933580229</v>
      </c>
      <c r="M29" s="45"/>
      <c r="N29" s="92">
        <f t="shared" si="22"/>
        <v>40798539.31609042</v>
      </c>
      <c r="O29" s="94">
        <f>'obj.model 2016 ev'!N29</f>
        <v>36720156.091941282</v>
      </c>
      <c r="P29" s="95">
        <v>5124957</v>
      </c>
      <c r="Q29" s="95">
        <f t="shared" si="23"/>
        <v>90000</v>
      </c>
      <c r="R29" s="96">
        <f t="shared" si="36"/>
        <v>-1136573.7758508637</v>
      </c>
      <c r="S29" s="63"/>
      <c r="T29" s="92">
        <f t="shared" si="24"/>
        <v>41913254.047807716</v>
      </c>
      <c r="U29" s="94">
        <f>'obj.model 2016 ev'!O29</f>
        <v>37190593.249709308</v>
      </c>
      <c r="V29" s="95">
        <f t="shared" si="25"/>
        <v>5124957</v>
      </c>
      <c r="W29" s="95">
        <f t="shared" si="26"/>
        <v>90000</v>
      </c>
      <c r="X29" s="96">
        <f t="shared" si="27"/>
        <v>-492296.20190159132</v>
      </c>
      <c r="Y29" s="63"/>
      <c r="Z29" s="92">
        <f t="shared" si="28"/>
        <v>42048192.437264852</v>
      </c>
      <c r="AA29" s="94">
        <f>'obj.model 2016 ev'!P29</f>
        <v>37190654.370845079</v>
      </c>
      <c r="AB29" s="95">
        <f t="shared" si="29"/>
        <v>5124957</v>
      </c>
      <c r="AC29" s="95">
        <f t="shared" si="30"/>
        <v>90000</v>
      </c>
      <c r="AD29" s="96">
        <f t="shared" si="31"/>
        <v>-357418.933580229</v>
      </c>
      <c r="AE29" s="63"/>
      <c r="AF29" s="92">
        <f t="shared" si="32"/>
        <v>42322334.695779398</v>
      </c>
      <c r="AG29" s="94">
        <f>'obj.model 2016 ev'!Q29</f>
        <v>37197377.695779398</v>
      </c>
      <c r="AH29" s="96">
        <f t="shared" si="33"/>
        <v>5124957</v>
      </c>
      <c r="AI29" s="63"/>
      <c r="AJ29" s="92">
        <f t="shared" si="34"/>
        <v>42549705.320830978</v>
      </c>
      <c r="AK29" s="94">
        <f>'obj.model 2016 ev'!R29</f>
        <v>37424748.320830978</v>
      </c>
      <c r="AL29" s="96">
        <f t="shared" si="35"/>
        <v>5124957</v>
      </c>
      <c r="AM29" s="45"/>
      <c r="AN29" s="45"/>
      <c r="AO29" s="45"/>
    </row>
    <row r="30" spans="1:41">
      <c r="A30" s="45"/>
      <c r="B30" s="80">
        <v>106</v>
      </c>
      <c r="C30" s="83" t="s">
        <v>47</v>
      </c>
      <c r="D30" s="101">
        <f t="shared" si="21"/>
        <v>21292883.66105495</v>
      </c>
      <c r="E30" s="102">
        <f>'obj.model 2016 ev'!M30</f>
        <v>17314093.392080031</v>
      </c>
      <c r="F30" s="103">
        <v>0</v>
      </c>
      <c r="G30" s="103">
        <v>2769370.2689749184</v>
      </c>
      <c r="H30" s="103">
        <v>0</v>
      </c>
      <c r="I30" s="104">
        <v>1209420</v>
      </c>
      <c r="J30" s="103">
        <v>201570</v>
      </c>
      <c r="K30" s="103">
        <v>0</v>
      </c>
      <c r="L30" s="104">
        <v>0</v>
      </c>
      <c r="M30" s="45"/>
      <c r="N30" s="92">
        <f t="shared" si="22"/>
        <v>19298130.494750537</v>
      </c>
      <c r="O30" s="94">
        <f>'obj.model 2016 ev'!N30</f>
        <v>16874972.494750537</v>
      </c>
      <c r="P30" s="95">
        <v>2221588</v>
      </c>
      <c r="Q30" s="95">
        <f t="shared" si="23"/>
        <v>0</v>
      </c>
      <c r="R30" s="96">
        <f t="shared" si="36"/>
        <v>201570</v>
      </c>
      <c r="S30" s="63"/>
      <c r="T30" s="92">
        <f t="shared" si="24"/>
        <v>19312752.77013104</v>
      </c>
      <c r="U30" s="94">
        <f>'obj.model 2016 ev'!O30</f>
        <v>17091164.77013104</v>
      </c>
      <c r="V30" s="95">
        <f t="shared" si="25"/>
        <v>2221588</v>
      </c>
      <c r="W30" s="95">
        <f t="shared" si="26"/>
        <v>0</v>
      </c>
      <c r="X30" s="96">
        <f t="shared" si="27"/>
        <v>0</v>
      </c>
      <c r="Y30" s="63"/>
      <c r="Z30" s="92">
        <f t="shared" si="28"/>
        <v>19312780.858723104</v>
      </c>
      <c r="AA30" s="94">
        <f>'obj.model 2016 ev'!P30</f>
        <v>17091192.858723104</v>
      </c>
      <c r="AB30" s="95">
        <f t="shared" si="29"/>
        <v>2221588</v>
      </c>
      <c r="AC30" s="95">
        <f t="shared" si="30"/>
        <v>0</v>
      </c>
      <c r="AD30" s="96">
        <f t="shared" si="31"/>
        <v>0</v>
      </c>
      <c r="AE30" s="63"/>
      <c r="AF30" s="92">
        <f t="shared" si="32"/>
        <v>19315870.603849892</v>
      </c>
      <c r="AG30" s="94">
        <f>'obj.model 2016 ev'!Q30</f>
        <v>17094282.603849892</v>
      </c>
      <c r="AH30" s="96">
        <f t="shared" si="33"/>
        <v>2221588</v>
      </c>
      <c r="AI30" s="63"/>
      <c r="AJ30" s="92">
        <f t="shared" si="34"/>
        <v>19420360.166319415</v>
      </c>
      <c r="AK30" s="94">
        <f>'obj.model 2016 ev'!R30</f>
        <v>17198772.166319415</v>
      </c>
      <c r="AL30" s="96">
        <f t="shared" si="35"/>
        <v>2221588</v>
      </c>
      <c r="AM30" s="45"/>
      <c r="AN30" s="45"/>
      <c r="AO30" s="45"/>
    </row>
    <row r="31" spans="1:41">
      <c r="A31" s="45"/>
      <c r="B31" s="80">
        <v>743</v>
      </c>
      <c r="C31" s="83" t="s">
        <v>283</v>
      </c>
      <c r="D31" s="101">
        <f t="shared" si="21"/>
        <v>2442820.905716327</v>
      </c>
      <c r="E31" s="102">
        <f>'obj.model 2016 ev'!M31</f>
        <v>2130528.8173213298</v>
      </c>
      <c r="F31" s="103">
        <v>0</v>
      </c>
      <c r="G31" s="103">
        <v>279412.08839499735</v>
      </c>
      <c r="H31" s="103">
        <v>0</v>
      </c>
      <c r="I31" s="104">
        <v>32880</v>
      </c>
      <c r="J31" s="103">
        <v>0</v>
      </c>
      <c r="K31" s="103">
        <v>0</v>
      </c>
      <c r="L31" s="104">
        <v>0</v>
      </c>
      <c r="M31" s="45"/>
      <c r="N31" s="92">
        <f t="shared" si="22"/>
        <v>2304321.9725828161</v>
      </c>
      <c r="O31" s="94">
        <f>'obj.model 2016 ev'!N31</f>
        <v>2045808.9725828164</v>
      </c>
      <c r="P31" s="95">
        <v>258513</v>
      </c>
      <c r="Q31" s="95">
        <f t="shared" si="23"/>
        <v>0</v>
      </c>
      <c r="R31" s="96">
        <f t="shared" si="36"/>
        <v>0</v>
      </c>
      <c r="S31" s="63"/>
      <c r="T31" s="92">
        <f t="shared" si="24"/>
        <v>2330531.6802972509</v>
      </c>
      <c r="U31" s="94">
        <f>'obj.model 2016 ev'!O31</f>
        <v>2072018.6802972506</v>
      </c>
      <c r="V31" s="95">
        <f t="shared" si="25"/>
        <v>258513</v>
      </c>
      <c r="W31" s="95">
        <f t="shared" si="26"/>
        <v>0</v>
      </c>
      <c r="X31" s="96">
        <f t="shared" si="27"/>
        <v>0</v>
      </c>
      <c r="Y31" s="63"/>
      <c r="Z31" s="92">
        <f t="shared" si="28"/>
        <v>2330535.0855705738</v>
      </c>
      <c r="AA31" s="94">
        <f>'obj.model 2016 ev'!P31</f>
        <v>2072022.085570574</v>
      </c>
      <c r="AB31" s="95">
        <f t="shared" si="29"/>
        <v>258513</v>
      </c>
      <c r="AC31" s="95">
        <f t="shared" si="30"/>
        <v>0</v>
      </c>
      <c r="AD31" s="96">
        <f t="shared" si="31"/>
        <v>0</v>
      </c>
      <c r="AE31" s="63"/>
      <c r="AF31" s="92">
        <f t="shared" si="32"/>
        <v>2330909.665636132</v>
      </c>
      <c r="AG31" s="94">
        <f>'obj.model 2016 ev'!Q31</f>
        <v>2072396.665636132</v>
      </c>
      <c r="AH31" s="96">
        <f t="shared" si="33"/>
        <v>258513</v>
      </c>
      <c r="AI31" s="63"/>
      <c r="AJ31" s="92">
        <f t="shared" si="34"/>
        <v>2343577.282398643</v>
      </c>
      <c r="AK31" s="94">
        <f>'obj.model 2016 ev'!R31</f>
        <v>2085064.2823986427</v>
      </c>
      <c r="AL31" s="96">
        <f t="shared" si="35"/>
        <v>258513</v>
      </c>
      <c r="AM31" s="45"/>
      <c r="AN31" s="45"/>
      <c r="AO31" s="45"/>
    </row>
    <row r="32" spans="1:41">
      <c r="A32" s="45"/>
      <c r="B32" s="80">
        <v>744</v>
      </c>
      <c r="C32" s="83" t="s">
        <v>284</v>
      </c>
      <c r="D32" s="101">
        <f t="shared" si="21"/>
        <v>669510.81897287583</v>
      </c>
      <c r="E32" s="102">
        <f>'obj.model 2016 ev'!M32</f>
        <v>843200.89507536707</v>
      </c>
      <c r="F32" s="103">
        <v>0</v>
      </c>
      <c r="G32" s="103">
        <v>0</v>
      </c>
      <c r="H32" s="103">
        <v>0</v>
      </c>
      <c r="I32" s="104">
        <v>-173690.07610249121</v>
      </c>
      <c r="J32" s="103">
        <v>-69271.389664443879</v>
      </c>
      <c r="K32" s="103">
        <v>-30004.248520269924</v>
      </c>
      <c r="L32" s="104">
        <v>-21783.809153040624</v>
      </c>
      <c r="M32" s="45"/>
      <c r="N32" s="92">
        <f t="shared" si="22"/>
        <v>824950.45649121422</v>
      </c>
      <c r="O32" s="94">
        <f>'obj.model 2016 ev'!N32</f>
        <v>890065.09615565813</v>
      </c>
      <c r="P32" s="95">
        <v>4156.75</v>
      </c>
      <c r="Q32" s="95">
        <f t="shared" si="23"/>
        <v>0</v>
      </c>
      <c r="R32" s="96">
        <f t="shared" si="36"/>
        <v>-69271.389664443879</v>
      </c>
      <c r="S32" s="63"/>
      <c r="T32" s="92">
        <f t="shared" si="24"/>
        <v>875620.59094008966</v>
      </c>
      <c r="U32" s="94">
        <f>'obj.model 2016 ev'!O32</f>
        <v>901468.08946035954</v>
      </c>
      <c r="V32" s="95">
        <f t="shared" si="25"/>
        <v>4156.75</v>
      </c>
      <c r="W32" s="95">
        <f t="shared" si="26"/>
        <v>0</v>
      </c>
      <c r="X32" s="96">
        <f t="shared" si="27"/>
        <v>-30004.248520269924</v>
      </c>
      <c r="Y32" s="63"/>
      <c r="Z32" s="92">
        <f t="shared" si="28"/>
        <v>883842.51183123852</v>
      </c>
      <c r="AA32" s="94">
        <f>'obj.model 2016 ev'!P32</f>
        <v>901469.57098427915</v>
      </c>
      <c r="AB32" s="95">
        <f t="shared" si="29"/>
        <v>4156.75</v>
      </c>
      <c r="AC32" s="95">
        <f t="shared" si="30"/>
        <v>0</v>
      </c>
      <c r="AD32" s="96">
        <f t="shared" si="31"/>
        <v>-21783.809153040624</v>
      </c>
      <c r="AE32" s="63"/>
      <c r="AF32" s="92">
        <f t="shared" si="32"/>
        <v>905789.28861543979</v>
      </c>
      <c r="AG32" s="94">
        <f>'obj.model 2016 ev'!Q32</f>
        <v>901632.53861543979</v>
      </c>
      <c r="AH32" s="96">
        <f t="shared" si="33"/>
        <v>4156.75</v>
      </c>
      <c r="AI32" s="63"/>
      <c r="AJ32" s="92">
        <f t="shared" si="34"/>
        <v>911300.55759650818</v>
      </c>
      <c r="AK32" s="94">
        <f>'obj.model 2016 ev'!R32</f>
        <v>907143.80759650818</v>
      </c>
      <c r="AL32" s="96">
        <f t="shared" si="35"/>
        <v>4156.75</v>
      </c>
      <c r="AM32" s="45"/>
      <c r="AN32" s="45"/>
      <c r="AO32" s="45"/>
    </row>
    <row r="33" spans="1:41">
      <c r="A33" s="45"/>
      <c r="B33" s="80">
        <v>308</v>
      </c>
      <c r="C33" s="83" t="s">
        <v>136</v>
      </c>
      <c r="D33" s="101">
        <f t="shared" si="21"/>
        <v>4501756.2749428069</v>
      </c>
      <c r="E33" s="102">
        <f>'obj.model 2016 ev'!M33</f>
        <v>4220717.1508162459</v>
      </c>
      <c r="F33" s="103">
        <v>0</v>
      </c>
      <c r="G33" s="103">
        <v>886125.64294726576</v>
      </c>
      <c r="H33" s="103">
        <v>0</v>
      </c>
      <c r="I33" s="104">
        <v>-605086.51882070466</v>
      </c>
      <c r="J33" s="103">
        <v>-241321.69762650997</v>
      </c>
      <c r="K33" s="103">
        <v>-104526.21528157078</v>
      </c>
      <c r="L33" s="104">
        <v>-75888.557037018254</v>
      </c>
      <c r="M33" s="45"/>
      <c r="N33" s="92">
        <f t="shared" si="22"/>
        <v>4564969.6363351261</v>
      </c>
      <c r="O33" s="94">
        <f>'obj.model 2016 ev'!N33</f>
        <v>4258333.3339616358</v>
      </c>
      <c r="P33" s="95">
        <v>547958</v>
      </c>
      <c r="Q33" s="95">
        <f t="shared" si="23"/>
        <v>0</v>
      </c>
      <c r="R33" s="96">
        <f t="shared" si="36"/>
        <v>-241321.69762650997</v>
      </c>
      <c r="S33" s="63"/>
      <c r="T33" s="92">
        <f t="shared" si="24"/>
        <v>4756320.3941380968</v>
      </c>
      <c r="U33" s="94">
        <f>'obj.model 2016 ev'!O33</f>
        <v>4312888.6094196672</v>
      </c>
      <c r="V33" s="95">
        <f t="shared" si="25"/>
        <v>547958</v>
      </c>
      <c r="W33" s="95">
        <f t="shared" si="26"/>
        <v>0</v>
      </c>
      <c r="X33" s="96">
        <f t="shared" si="27"/>
        <v>-104526.21528157078</v>
      </c>
      <c r="Y33" s="63"/>
      <c r="Z33" s="92">
        <f t="shared" si="28"/>
        <v>4784965.1404290395</v>
      </c>
      <c r="AA33" s="94">
        <f>'obj.model 2016 ev'!P33</f>
        <v>4312895.6974660577</v>
      </c>
      <c r="AB33" s="95">
        <f t="shared" si="29"/>
        <v>547958</v>
      </c>
      <c r="AC33" s="95">
        <f t="shared" si="30"/>
        <v>0</v>
      </c>
      <c r="AD33" s="96">
        <f t="shared" si="31"/>
        <v>-75888.557037018254</v>
      </c>
      <c r="AE33" s="63"/>
      <c r="AF33" s="92">
        <f t="shared" si="32"/>
        <v>4861633.3825690076</v>
      </c>
      <c r="AG33" s="94">
        <f>'obj.model 2016 ev'!Q33</f>
        <v>4313675.3825690076</v>
      </c>
      <c r="AH33" s="96">
        <f t="shared" si="33"/>
        <v>547958</v>
      </c>
      <c r="AI33" s="63"/>
      <c r="AJ33" s="92">
        <f t="shared" si="34"/>
        <v>4888000.9151414884</v>
      </c>
      <c r="AK33" s="94">
        <f>'obj.model 2016 ev'!R33</f>
        <v>4340042.9151414884</v>
      </c>
      <c r="AL33" s="96">
        <f t="shared" si="35"/>
        <v>547958</v>
      </c>
      <c r="AM33" s="45"/>
      <c r="AN33" s="45"/>
      <c r="AO33" s="45"/>
    </row>
    <row r="34" spans="1:41">
      <c r="A34" s="45"/>
      <c r="B34" s="80">
        <v>489</v>
      </c>
      <c r="C34" s="83" t="s">
        <v>211</v>
      </c>
      <c r="D34" s="101">
        <f t="shared" si="21"/>
        <v>9334814.6839674972</v>
      </c>
      <c r="E34" s="102">
        <f>'obj.model 2016 ev'!M34</f>
        <v>6554470.7279867921</v>
      </c>
      <c r="F34" s="103">
        <v>0</v>
      </c>
      <c r="G34" s="103">
        <v>1738049.9559807056</v>
      </c>
      <c r="H34" s="103">
        <v>0</v>
      </c>
      <c r="I34" s="104">
        <v>1042294</v>
      </c>
      <c r="J34" s="103">
        <v>331639</v>
      </c>
      <c r="K34" s="103">
        <v>0</v>
      </c>
      <c r="L34" s="104">
        <v>0</v>
      </c>
      <c r="M34" s="45"/>
      <c r="N34" s="92">
        <f t="shared" si="22"/>
        <v>7884250.9318661401</v>
      </c>
      <c r="O34" s="94">
        <f>'obj.model 2016 ev'!N34</f>
        <v>6605611.9318661401</v>
      </c>
      <c r="P34" s="95">
        <v>947000</v>
      </c>
      <c r="Q34" s="95">
        <f t="shared" si="23"/>
        <v>0</v>
      </c>
      <c r="R34" s="96">
        <f t="shared" si="36"/>
        <v>331639</v>
      </c>
      <c r="S34" s="63"/>
      <c r="T34" s="92">
        <f t="shared" si="24"/>
        <v>7637239.1675120052</v>
      </c>
      <c r="U34" s="94">
        <f>'obj.model 2016 ev'!O34</f>
        <v>6690239.1675120052</v>
      </c>
      <c r="V34" s="95">
        <f t="shared" si="25"/>
        <v>947000</v>
      </c>
      <c r="W34" s="95">
        <f t="shared" si="26"/>
        <v>0</v>
      </c>
      <c r="X34" s="96">
        <f t="shared" si="27"/>
        <v>0</v>
      </c>
      <c r="Y34" s="63"/>
      <c r="Z34" s="92">
        <f t="shared" si="28"/>
        <v>7637250.1626314903</v>
      </c>
      <c r="AA34" s="94">
        <f>'obj.model 2016 ev'!P34</f>
        <v>6690250.1626314903</v>
      </c>
      <c r="AB34" s="95">
        <f t="shared" si="29"/>
        <v>947000</v>
      </c>
      <c r="AC34" s="95">
        <f t="shared" si="30"/>
        <v>0</v>
      </c>
      <c r="AD34" s="96">
        <f t="shared" si="31"/>
        <v>0</v>
      </c>
      <c r="AE34" s="63"/>
      <c r="AF34" s="92">
        <f t="shared" si="32"/>
        <v>7638459.6257747496</v>
      </c>
      <c r="AG34" s="94">
        <f>'obj.model 2016 ev'!Q34</f>
        <v>6691459.6257747496</v>
      </c>
      <c r="AH34" s="96">
        <f t="shared" si="33"/>
        <v>947000</v>
      </c>
      <c r="AI34" s="63"/>
      <c r="AJ34" s="92">
        <f t="shared" si="34"/>
        <v>7679361.4702559123</v>
      </c>
      <c r="AK34" s="94">
        <f>'obj.model 2016 ev'!R34</f>
        <v>6732361.4702559123</v>
      </c>
      <c r="AL34" s="96">
        <f t="shared" si="35"/>
        <v>947000</v>
      </c>
      <c r="AM34" s="45"/>
      <c r="AN34" s="45"/>
      <c r="AO34" s="45"/>
    </row>
    <row r="35" spans="1:41">
      <c r="A35" s="45"/>
      <c r="B35" s="80">
        <v>203</v>
      </c>
      <c r="C35" s="83" t="s">
        <v>85</v>
      </c>
      <c r="D35" s="101">
        <f t="shared" si="21"/>
        <v>12945100.537489818</v>
      </c>
      <c r="E35" s="102">
        <f>'obj.model 2016 ev'!M35</f>
        <v>8846303.4827872254</v>
      </c>
      <c r="F35" s="103">
        <v>528839</v>
      </c>
      <c r="G35" s="103">
        <v>3569958.0547025935</v>
      </c>
      <c r="H35" s="103">
        <v>0</v>
      </c>
      <c r="I35" s="104">
        <v>0</v>
      </c>
      <c r="J35" s="103">
        <v>0</v>
      </c>
      <c r="K35" s="103">
        <v>0</v>
      </c>
      <c r="L35" s="104">
        <v>0</v>
      </c>
      <c r="M35" s="45"/>
      <c r="N35" s="92">
        <f t="shared" si="22"/>
        <v>11515583.655988742</v>
      </c>
      <c r="O35" s="94">
        <f>'obj.model 2016 ev'!N35</f>
        <v>8509171.6559887417</v>
      </c>
      <c r="P35" s="95">
        <v>3006412</v>
      </c>
      <c r="Q35" s="95">
        <f t="shared" si="23"/>
        <v>0</v>
      </c>
      <c r="R35" s="96">
        <f t="shared" si="36"/>
        <v>0</v>
      </c>
      <c r="S35" s="63"/>
      <c r="T35" s="92">
        <f t="shared" si="24"/>
        <v>11624598.185196642</v>
      </c>
      <c r="U35" s="94">
        <f>'obj.model 2016 ev'!O35</f>
        <v>8618186.1851966418</v>
      </c>
      <c r="V35" s="95">
        <f t="shared" si="25"/>
        <v>3006412</v>
      </c>
      <c r="W35" s="95">
        <f t="shared" si="26"/>
        <v>0</v>
      </c>
      <c r="X35" s="96">
        <f t="shared" si="27"/>
        <v>0</v>
      </c>
      <c r="Y35" s="63"/>
      <c r="Z35" s="92">
        <f t="shared" si="28"/>
        <v>11624612.348813888</v>
      </c>
      <c r="AA35" s="94">
        <f>'obj.model 2016 ev'!P35</f>
        <v>8618200.3488138877</v>
      </c>
      <c r="AB35" s="95">
        <f t="shared" si="29"/>
        <v>3006412</v>
      </c>
      <c r="AC35" s="95">
        <f t="shared" si="30"/>
        <v>0</v>
      </c>
      <c r="AD35" s="96">
        <f t="shared" si="31"/>
        <v>0</v>
      </c>
      <c r="AE35" s="63"/>
      <c r="AF35" s="92">
        <f t="shared" si="32"/>
        <v>11626170.346710788</v>
      </c>
      <c r="AG35" s="94">
        <f>'obj.model 2016 ev'!Q35</f>
        <v>8619758.3467107881</v>
      </c>
      <c r="AH35" s="96">
        <f t="shared" si="33"/>
        <v>3006412</v>
      </c>
      <c r="AI35" s="63"/>
      <c r="AJ35" s="92">
        <f t="shared" si="34"/>
        <v>11678859.002860535</v>
      </c>
      <c r="AK35" s="94">
        <f>'obj.model 2016 ev'!R35</f>
        <v>8672447.0028605349</v>
      </c>
      <c r="AL35" s="96">
        <f t="shared" si="35"/>
        <v>3006412</v>
      </c>
      <c r="AM35" s="45"/>
      <c r="AN35" s="45"/>
      <c r="AO35" s="45"/>
    </row>
    <row r="36" spans="1:41">
      <c r="A36" s="45"/>
      <c r="B36" s="80">
        <v>5</v>
      </c>
      <c r="C36" s="83" t="s">
        <v>1</v>
      </c>
      <c r="D36" s="101">
        <f t="shared" si="21"/>
        <v>2451218.2095500128</v>
      </c>
      <c r="E36" s="102">
        <f>'obj.model 2016 ev'!M36</f>
        <v>2268849.0839538174</v>
      </c>
      <c r="F36" s="103">
        <v>0</v>
      </c>
      <c r="G36" s="103">
        <v>337128.99090176763</v>
      </c>
      <c r="H36" s="103">
        <v>0</v>
      </c>
      <c r="I36" s="104">
        <v>-154759.86530557246</v>
      </c>
      <c r="J36" s="103">
        <v>-61721.608825096228</v>
      </c>
      <c r="K36" s="103">
        <v>-26734.132218652943</v>
      </c>
      <c r="L36" s="104">
        <v>-19409.625731164662</v>
      </c>
      <c r="M36" s="45"/>
      <c r="N36" s="92">
        <f t="shared" si="22"/>
        <v>2426603.6160949012</v>
      </c>
      <c r="O36" s="94">
        <f>'obj.model 2016 ev'!N36</f>
        <v>2235354.2249199976</v>
      </c>
      <c r="P36" s="95">
        <v>252971</v>
      </c>
      <c r="Q36" s="95">
        <f t="shared" si="23"/>
        <v>0</v>
      </c>
      <c r="R36" s="96">
        <f t="shared" si="36"/>
        <v>-61721.608825096228</v>
      </c>
      <c r="S36" s="63"/>
      <c r="T36" s="92">
        <f t="shared" si="24"/>
        <v>2490229.1433006697</v>
      </c>
      <c r="U36" s="94">
        <f>'obj.model 2016 ev'!O36</f>
        <v>2263992.2755193226</v>
      </c>
      <c r="V36" s="95">
        <f t="shared" si="25"/>
        <v>252971</v>
      </c>
      <c r="W36" s="95">
        <f t="shared" si="26"/>
        <v>0</v>
      </c>
      <c r="X36" s="96">
        <f t="shared" si="27"/>
        <v>-26734.132218652943</v>
      </c>
      <c r="Y36" s="63"/>
      <c r="Z36" s="92">
        <f t="shared" si="28"/>
        <v>2497557.3705618037</v>
      </c>
      <c r="AA36" s="94">
        <f>'obj.model 2016 ev'!P36</f>
        <v>2263995.9962929683</v>
      </c>
      <c r="AB36" s="95">
        <f t="shared" si="29"/>
        <v>252971</v>
      </c>
      <c r="AC36" s="95">
        <f t="shared" si="30"/>
        <v>0</v>
      </c>
      <c r="AD36" s="96">
        <f t="shared" si="31"/>
        <v>-19409.625731164662</v>
      </c>
      <c r="AE36" s="63"/>
      <c r="AF36" s="92">
        <f t="shared" si="32"/>
        <v>2517376.2813940397</v>
      </c>
      <c r="AG36" s="94">
        <f>'obj.model 2016 ev'!Q36</f>
        <v>2264405.2813940397</v>
      </c>
      <c r="AH36" s="96">
        <f t="shared" si="33"/>
        <v>252971</v>
      </c>
      <c r="AI36" s="63"/>
      <c r="AJ36" s="92">
        <f t="shared" si="34"/>
        <v>2531217.5593575421</v>
      </c>
      <c r="AK36" s="94">
        <f>'obj.model 2016 ev'!R36</f>
        <v>2278246.5593575421</v>
      </c>
      <c r="AL36" s="96">
        <f t="shared" si="35"/>
        <v>252971</v>
      </c>
      <c r="AM36" s="45"/>
      <c r="AN36" s="45"/>
      <c r="AO36" s="45"/>
    </row>
    <row r="37" spans="1:41">
      <c r="A37" s="45"/>
      <c r="B37" s="80">
        <v>888</v>
      </c>
      <c r="C37" s="83" t="s">
        <v>347</v>
      </c>
      <c r="D37" s="101">
        <f t="shared" si="21"/>
        <v>2936136.5690149195</v>
      </c>
      <c r="E37" s="102">
        <f>'obj.model 2016 ev'!M37</f>
        <v>2683119.4488981338</v>
      </c>
      <c r="F37" s="103">
        <v>0</v>
      </c>
      <c r="G37" s="103">
        <v>253017.12011678555</v>
      </c>
      <c r="H37" s="103">
        <v>0</v>
      </c>
      <c r="I37" s="104">
        <v>0</v>
      </c>
      <c r="J37" s="103">
        <v>0</v>
      </c>
      <c r="K37" s="103">
        <v>0</v>
      </c>
      <c r="L37" s="104">
        <v>0</v>
      </c>
      <c r="M37" s="45"/>
      <c r="N37" s="92">
        <f t="shared" si="22"/>
        <v>2720911.8993573566</v>
      </c>
      <c r="O37" s="94">
        <f>'obj.model 2016 ev'!N37</f>
        <v>2548744.8993573566</v>
      </c>
      <c r="P37" s="95">
        <v>172167</v>
      </c>
      <c r="Q37" s="95">
        <f t="shared" si="23"/>
        <v>0</v>
      </c>
      <c r="R37" s="96">
        <f t="shared" si="36"/>
        <v>0</v>
      </c>
      <c r="S37" s="63"/>
      <c r="T37" s="92">
        <f t="shared" si="24"/>
        <v>2753564.9279372804</v>
      </c>
      <c r="U37" s="94">
        <f>'obj.model 2016 ev'!O37</f>
        <v>2581397.9279372804</v>
      </c>
      <c r="V37" s="95">
        <f t="shared" si="25"/>
        <v>172167</v>
      </c>
      <c r="W37" s="95">
        <f t="shared" si="26"/>
        <v>0</v>
      </c>
      <c r="X37" s="96">
        <f t="shared" si="27"/>
        <v>0</v>
      </c>
      <c r="Y37" s="63"/>
      <c r="Z37" s="92">
        <f t="shared" si="28"/>
        <v>2753569.1703534247</v>
      </c>
      <c r="AA37" s="94">
        <f>'obj.model 2016 ev'!P37</f>
        <v>2581402.1703534247</v>
      </c>
      <c r="AB37" s="95">
        <f t="shared" si="29"/>
        <v>172167</v>
      </c>
      <c r="AC37" s="95">
        <f t="shared" si="30"/>
        <v>0</v>
      </c>
      <c r="AD37" s="96">
        <f t="shared" si="31"/>
        <v>0</v>
      </c>
      <c r="AE37" s="63"/>
      <c r="AF37" s="92">
        <f t="shared" si="32"/>
        <v>2754035.8361293045</v>
      </c>
      <c r="AG37" s="94">
        <f>'obj.model 2016 ev'!Q37</f>
        <v>2581868.8361293045</v>
      </c>
      <c r="AH37" s="96">
        <f t="shared" si="33"/>
        <v>172167</v>
      </c>
      <c r="AI37" s="63"/>
      <c r="AJ37" s="92">
        <f t="shared" si="34"/>
        <v>2769817.62418633</v>
      </c>
      <c r="AK37" s="94">
        <f>'obj.model 2016 ev'!R37</f>
        <v>2597650.62418633</v>
      </c>
      <c r="AL37" s="96">
        <f t="shared" si="35"/>
        <v>172167</v>
      </c>
      <c r="AM37" s="45"/>
      <c r="AN37" s="45"/>
      <c r="AO37" s="45"/>
    </row>
    <row r="38" spans="1:41">
      <c r="A38" s="45"/>
      <c r="B38" s="80">
        <v>370</v>
      </c>
      <c r="C38" s="83" t="s">
        <v>165</v>
      </c>
      <c r="D38" s="101">
        <f t="shared" si="21"/>
        <v>1354840.5527156992</v>
      </c>
      <c r="E38" s="102">
        <f>'obj.model 2016 ev'!M38</f>
        <v>1236032.7256681346</v>
      </c>
      <c r="F38" s="103">
        <v>0</v>
      </c>
      <c r="G38" s="103">
        <v>118807.82704756461</v>
      </c>
      <c r="H38" s="103">
        <v>0</v>
      </c>
      <c r="I38" s="104">
        <v>0</v>
      </c>
      <c r="J38" s="103">
        <v>0</v>
      </c>
      <c r="K38" s="103">
        <v>0</v>
      </c>
      <c r="L38" s="104">
        <v>0</v>
      </c>
      <c r="M38" s="45"/>
      <c r="N38" s="92">
        <f t="shared" si="22"/>
        <v>1454993.6438702359</v>
      </c>
      <c r="O38" s="94">
        <f>'obj.model 2016 ev'!N38</f>
        <v>1194456.6438702359</v>
      </c>
      <c r="P38" s="95">
        <v>260537</v>
      </c>
      <c r="Q38" s="95">
        <f t="shared" si="23"/>
        <v>0</v>
      </c>
      <c r="R38" s="96">
        <f t="shared" si="36"/>
        <v>0</v>
      </c>
      <c r="S38" s="63"/>
      <c r="T38" s="92">
        <f t="shared" si="24"/>
        <v>1470296.3236086471</v>
      </c>
      <c r="U38" s="94">
        <f>'obj.model 2016 ev'!O38</f>
        <v>1209759.3236086471</v>
      </c>
      <c r="V38" s="95">
        <f t="shared" si="25"/>
        <v>260537</v>
      </c>
      <c r="W38" s="95">
        <f t="shared" si="26"/>
        <v>0</v>
      </c>
      <c r="X38" s="96">
        <f t="shared" si="27"/>
        <v>0</v>
      </c>
      <c r="Y38" s="63"/>
      <c r="Z38" s="92">
        <f t="shared" si="28"/>
        <v>1470298.3117959118</v>
      </c>
      <c r="AA38" s="94">
        <f>'obj.model 2016 ev'!P38</f>
        <v>1209761.3117959118</v>
      </c>
      <c r="AB38" s="95">
        <f t="shared" si="29"/>
        <v>260537</v>
      </c>
      <c r="AC38" s="95">
        <f t="shared" si="30"/>
        <v>0</v>
      </c>
      <c r="AD38" s="96">
        <f t="shared" si="31"/>
        <v>0</v>
      </c>
      <c r="AE38" s="63"/>
      <c r="AF38" s="92">
        <f t="shared" si="32"/>
        <v>1470517.0123950213</v>
      </c>
      <c r="AG38" s="94">
        <f>'obj.model 2016 ev'!Q38</f>
        <v>1209980.0123950213</v>
      </c>
      <c r="AH38" s="96">
        <f t="shared" si="33"/>
        <v>260537</v>
      </c>
      <c r="AI38" s="63"/>
      <c r="AJ38" s="92">
        <f t="shared" si="34"/>
        <v>1477913.069019448</v>
      </c>
      <c r="AK38" s="94">
        <f>'obj.model 2016 ev'!R38</f>
        <v>1217376.069019448</v>
      </c>
      <c r="AL38" s="96">
        <f t="shared" si="35"/>
        <v>260537</v>
      </c>
      <c r="AM38" s="45"/>
      <c r="AN38" s="45"/>
      <c r="AO38" s="45"/>
    </row>
    <row r="39" spans="1:41">
      <c r="A39" s="45"/>
      <c r="B39" s="80">
        <v>889</v>
      </c>
      <c r="C39" s="83" t="s">
        <v>348</v>
      </c>
      <c r="D39" s="101">
        <f t="shared" si="21"/>
        <v>2459682.036119306</v>
      </c>
      <c r="E39" s="102">
        <f>'obj.model 2016 ev'!M39</f>
        <v>2225032.3554539927</v>
      </c>
      <c r="F39" s="103">
        <v>0</v>
      </c>
      <c r="G39" s="103">
        <v>253476.1983706624</v>
      </c>
      <c r="H39" s="103">
        <v>0</v>
      </c>
      <c r="I39" s="104">
        <v>-18826.51770534931</v>
      </c>
      <c r="J39" s="103">
        <v>-7508.4257734002958</v>
      </c>
      <c r="K39" s="103">
        <v>-3252.2037451882934</v>
      </c>
      <c r="L39" s="104">
        <v>-2361.1784732460455</v>
      </c>
      <c r="M39" s="45"/>
      <c r="N39" s="92">
        <f t="shared" si="22"/>
        <v>2438663.1532454747</v>
      </c>
      <c r="O39" s="94">
        <f>'obj.model 2016 ev'!N39</f>
        <v>2198846.579018875</v>
      </c>
      <c r="P39" s="95">
        <v>247325</v>
      </c>
      <c r="Q39" s="95">
        <f t="shared" si="23"/>
        <v>0</v>
      </c>
      <c r="R39" s="96">
        <f t="shared" si="36"/>
        <v>-7508.4257734002958</v>
      </c>
      <c r="S39" s="63"/>
      <c r="T39" s="92">
        <f t="shared" si="24"/>
        <v>2471089.7112714853</v>
      </c>
      <c r="U39" s="94">
        <f>'obj.model 2016 ev'!O39</f>
        <v>2227016.9150166735</v>
      </c>
      <c r="V39" s="95">
        <f t="shared" si="25"/>
        <v>247325</v>
      </c>
      <c r="W39" s="95">
        <f t="shared" si="26"/>
        <v>0</v>
      </c>
      <c r="X39" s="96">
        <f t="shared" si="27"/>
        <v>-3252.2037451882934</v>
      </c>
      <c r="Y39" s="63"/>
      <c r="Z39" s="92">
        <f t="shared" si="28"/>
        <v>2471984.396549664</v>
      </c>
      <c r="AA39" s="94">
        <f>'obj.model 2016 ev'!P39</f>
        <v>2227020.5750229098</v>
      </c>
      <c r="AB39" s="95">
        <f t="shared" si="29"/>
        <v>247325</v>
      </c>
      <c r="AC39" s="95">
        <f t="shared" si="30"/>
        <v>0</v>
      </c>
      <c r="AD39" s="96">
        <f t="shared" si="31"/>
        <v>-2361.1784732460455</v>
      </c>
      <c r="AE39" s="63"/>
      <c r="AF39" s="92">
        <f t="shared" si="32"/>
        <v>2474748.1757088774</v>
      </c>
      <c r="AG39" s="94">
        <f>'obj.model 2016 ev'!Q39</f>
        <v>2227423.1757088774</v>
      </c>
      <c r="AH39" s="96">
        <f t="shared" si="33"/>
        <v>247325</v>
      </c>
      <c r="AI39" s="63"/>
      <c r="AJ39" s="92">
        <f t="shared" si="34"/>
        <v>2488363.3989070645</v>
      </c>
      <c r="AK39" s="94">
        <f>'obj.model 2016 ev'!R39</f>
        <v>2241038.3989070645</v>
      </c>
      <c r="AL39" s="96">
        <f t="shared" si="35"/>
        <v>247325</v>
      </c>
      <c r="AM39" s="45"/>
      <c r="AN39" s="45"/>
      <c r="AO39" s="45"/>
    </row>
    <row r="40" spans="1:41">
      <c r="A40" s="45"/>
      <c r="B40" s="80">
        <v>7</v>
      </c>
      <c r="C40" s="83" t="s">
        <v>2</v>
      </c>
      <c r="D40" s="101">
        <f t="shared" si="21"/>
        <v>2279747.0969756702</v>
      </c>
      <c r="E40" s="102">
        <f>'obj.model 2016 ev'!M40</f>
        <v>1837593.262821215</v>
      </c>
      <c r="F40" s="103">
        <v>0</v>
      </c>
      <c r="G40" s="103">
        <v>446264.68916245317</v>
      </c>
      <c r="H40" s="103">
        <v>0</v>
      </c>
      <c r="I40" s="104">
        <v>-4110.8550079977431</v>
      </c>
      <c r="J40" s="103">
        <v>-1639.4986144459285</v>
      </c>
      <c r="K40" s="103">
        <v>-710.13334819415934</v>
      </c>
      <c r="L40" s="104">
        <v>-515.57396346123016</v>
      </c>
      <c r="M40" s="45"/>
      <c r="N40" s="92">
        <f t="shared" si="22"/>
        <v>1885179.4210791013</v>
      </c>
      <c r="O40" s="94">
        <f>'obj.model 2016 ev'!N40</f>
        <v>1542793.9196935473</v>
      </c>
      <c r="P40" s="95">
        <v>344025</v>
      </c>
      <c r="Q40" s="95">
        <f t="shared" si="23"/>
        <v>0</v>
      </c>
      <c r="R40" s="96">
        <f t="shared" si="36"/>
        <v>-1639.4986144459285</v>
      </c>
      <c r="S40" s="63"/>
      <c r="T40" s="92">
        <f t="shared" si="24"/>
        <v>1905874.1594768064</v>
      </c>
      <c r="U40" s="94">
        <f>'obj.model 2016 ev'!O40</f>
        <v>1562559.2928250006</v>
      </c>
      <c r="V40" s="95">
        <f t="shared" si="25"/>
        <v>344025</v>
      </c>
      <c r="W40" s="95">
        <f t="shared" si="26"/>
        <v>0</v>
      </c>
      <c r="X40" s="96">
        <f t="shared" si="27"/>
        <v>-710.13334819415934</v>
      </c>
      <c r="Y40" s="63"/>
      <c r="Z40" s="92">
        <f t="shared" si="28"/>
        <v>1906071.2868603354</v>
      </c>
      <c r="AA40" s="94">
        <f>'obj.model 2016 ev'!P40</f>
        <v>1562561.8608237966</v>
      </c>
      <c r="AB40" s="95">
        <f t="shared" si="29"/>
        <v>344025</v>
      </c>
      <c r="AC40" s="95">
        <f t="shared" si="30"/>
        <v>0</v>
      </c>
      <c r="AD40" s="96">
        <f t="shared" si="31"/>
        <v>-515.57396346123016</v>
      </c>
      <c r="AE40" s="63"/>
      <c r="AF40" s="92">
        <f t="shared" si="32"/>
        <v>1906869.3406913336</v>
      </c>
      <c r="AG40" s="94">
        <f>'obj.model 2016 ev'!Q40</f>
        <v>1562844.3406913336</v>
      </c>
      <c r="AH40" s="96">
        <f t="shared" si="33"/>
        <v>344025</v>
      </c>
      <c r="AI40" s="63"/>
      <c r="AJ40" s="92">
        <f t="shared" si="34"/>
        <v>1916422.2962116802</v>
      </c>
      <c r="AK40" s="94">
        <f>'obj.model 2016 ev'!R40</f>
        <v>1572397.2962116802</v>
      </c>
      <c r="AL40" s="96">
        <f t="shared" si="35"/>
        <v>344025</v>
      </c>
      <c r="AM40" s="45"/>
      <c r="AN40" s="45"/>
      <c r="AO40" s="45"/>
    </row>
    <row r="41" spans="1:41">
      <c r="A41" s="45"/>
      <c r="B41" s="80">
        <v>1945</v>
      </c>
      <c r="C41" s="83" t="s">
        <v>399</v>
      </c>
      <c r="D41" s="101">
        <f t="shared" si="21"/>
        <v>6516614.4660257567</v>
      </c>
      <c r="E41" s="102">
        <f>'obj.model 2016 ev'!M41</f>
        <v>5911697.8194894996</v>
      </c>
      <c r="F41" s="103">
        <v>0</v>
      </c>
      <c r="G41" s="103">
        <v>731390.87989442237</v>
      </c>
      <c r="H41" s="103">
        <v>0</v>
      </c>
      <c r="I41" s="104">
        <v>-126474.23335816555</v>
      </c>
      <c r="J41" s="103">
        <v>-50440.682035832404</v>
      </c>
      <c r="K41" s="103">
        <v>-21847.905270360934</v>
      </c>
      <c r="L41" s="104">
        <v>-15862.106944012592</v>
      </c>
      <c r="M41" s="45"/>
      <c r="N41" s="92">
        <f t="shared" si="22"/>
        <v>6200295.9160174634</v>
      </c>
      <c r="O41" s="94">
        <f>'obj.model 2016 ev'!N41</f>
        <v>5617170.5980532961</v>
      </c>
      <c r="P41" s="95">
        <v>633566</v>
      </c>
      <c r="Q41" s="95">
        <f t="shared" si="23"/>
        <v>0</v>
      </c>
      <c r="R41" s="96">
        <f t="shared" si="36"/>
        <v>-50440.682035832404</v>
      </c>
      <c r="S41" s="63"/>
      <c r="T41" s="92">
        <f t="shared" si="24"/>
        <v>6300852.5963194519</v>
      </c>
      <c r="U41" s="94">
        <f>'obj.model 2016 ev'!O41</f>
        <v>5689134.5015898133</v>
      </c>
      <c r="V41" s="95">
        <f t="shared" si="25"/>
        <v>633566</v>
      </c>
      <c r="W41" s="95">
        <f t="shared" si="26"/>
        <v>0</v>
      </c>
      <c r="X41" s="96">
        <f t="shared" si="27"/>
        <v>-21847.905270360934</v>
      </c>
      <c r="Y41" s="63"/>
      <c r="Z41" s="92">
        <f t="shared" si="28"/>
        <v>6306847.7444929499</v>
      </c>
      <c r="AA41" s="94">
        <f>'obj.model 2016 ev'!P41</f>
        <v>5689143.8514369624</v>
      </c>
      <c r="AB41" s="95">
        <f t="shared" si="29"/>
        <v>633566</v>
      </c>
      <c r="AC41" s="95">
        <f t="shared" si="30"/>
        <v>0</v>
      </c>
      <c r="AD41" s="96">
        <f t="shared" si="31"/>
        <v>-15862.106944012592</v>
      </c>
      <c r="AE41" s="63"/>
      <c r="AF41" s="92">
        <f t="shared" si="32"/>
        <v>6323738.3346233536</v>
      </c>
      <c r="AG41" s="94">
        <f>'obj.model 2016 ev'!Q41</f>
        <v>5690172.3346233536</v>
      </c>
      <c r="AH41" s="96">
        <f t="shared" si="33"/>
        <v>633566</v>
      </c>
      <c r="AI41" s="63"/>
      <c r="AJ41" s="92">
        <f t="shared" si="34"/>
        <v>6358519.7660176782</v>
      </c>
      <c r="AK41" s="94">
        <f>'obj.model 2016 ev'!R41</f>
        <v>5724953.7660176782</v>
      </c>
      <c r="AL41" s="96">
        <f t="shared" si="35"/>
        <v>633566</v>
      </c>
      <c r="AM41" s="45"/>
      <c r="AN41" s="45"/>
      <c r="AO41" s="45"/>
    </row>
    <row r="42" spans="1:41">
      <c r="A42" s="45"/>
      <c r="B42" s="80">
        <v>1724</v>
      </c>
      <c r="C42" s="83" t="s">
        <v>285</v>
      </c>
      <c r="D42" s="101">
        <f t="shared" si="21"/>
        <v>2621836.0028725541</v>
      </c>
      <c r="E42" s="102">
        <f>'obj.model 2016 ev'!M42</f>
        <v>2444640.0950996955</v>
      </c>
      <c r="F42" s="103">
        <v>0</v>
      </c>
      <c r="G42" s="103">
        <v>286570.45904394449</v>
      </c>
      <c r="H42" s="103">
        <v>0</v>
      </c>
      <c r="I42" s="104">
        <v>-109374.55127108615</v>
      </c>
      <c r="J42" s="103">
        <v>-43620.955960675259</v>
      </c>
      <c r="K42" s="103">
        <v>-18894.005298231332</v>
      </c>
      <c r="L42" s="104">
        <v>-13717.504215283267</v>
      </c>
      <c r="M42" s="45"/>
      <c r="N42" s="92">
        <f t="shared" si="22"/>
        <v>2624209.647787611</v>
      </c>
      <c r="O42" s="94">
        <f>'obj.model 2016 ev'!N42</f>
        <v>2296795.6037482861</v>
      </c>
      <c r="P42" s="95">
        <v>371035</v>
      </c>
      <c r="Q42" s="95">
        <f t="shared" si="23"/>
        <v>0</v>
      </c>
      <c r="R42" s="96">
        <f t="shared" si="36"/>
        <v>-43620.955960675259</v>
      </c>
      <c r="S42" s="63"/>
      <c r="T42" s="92">
        <f t="shared" si="24"/>
        <v>2678361.8000503983</v>
      </c>
      <c r="U42" s="94">
        <f>'obj.model 2016 ev'!O42</f>
        <v>2326220.8053486296</v>
      </c>
      <c r="V42" s="95">
        <f t="shared" si="25"/>
        <v>371035</v>
      </c>
      <c r="W42" s="95">
        <f t="shared" si="26"/>
        <v>0</v>
      </c>
      <c r="X42" s="96">
        <f t="shared" si="27"/>
        <v>-18894.005298231332</v>
      </c>
      <c r="Y42" s="63"/>
      <c r="Z42" s="92">
        <f t="shared" si="28"/>
        <v>2683542.1241768966</v>
      </c>
      <c r="AA42" s="94">
        <f>'obj.model 2016 ev'!P42</f>
        <v>2326224.62839218</v>
      </c>
      <c r="AB42" s="95">
        <f t="shared" si="29"/>
        <v>371035</v>
      </c>
      <c r="AC42" s="95">
        <f t="shared" si="30"/>
        <v>0</v>
      </c>
      <c r="AD42" s="96">
        <f t="shared" si="31"/>
        <v>-13717.504215283267</v>
      </c>
      <c r="AE42" s="63"/>
      <c r="AF42" s="92">
        <f t="shared" si="32"/>
        <v>2697680.1631827476</v>
      </c>
      <c r="AG42" s="94">
        <f>'obj.model 2016 ev'!Q42</f>
        <v>2326645.1631827476</v>
      </c>
      <c r="AH42" s="96">
        <f t="shared" si="33"/>
        <v>371035</v>
      </c>
      <c r="AI42" s="63"/>
      <c r="AJ42" s="92">
        <f t="shared" si="34"/>
        <v>2711901.8851910201</v>
      </c>
      <c r="AK42" s="94">
        <f>'obj.model 2016 ev'!R42</f>
        <v>2340866.8851910201</v>
      </c>
      <c r="AL42" s="96">
        <f t="shared" si="35"/>
        <v>371035</v>
      </c>
      <c r="AM42" s="45"/>
      <c r="AN42" s="45"/>
      <c r="AO42" s="45"/>
    </row>
    <row r="43" spans="1:41">
      <c r="A43" s="45"/>
      <c r="B43" s="80">
        <v>893</v>
      </c>
      <c r="C43" s="83" t="s">
        <v>349</v>
      </c>
      <c r="D43" s="101">
        <f t="shared" si="21"/>
        <v>2356155.2994169402</v>
      </c>
      <c r="E43" s="102">
        <f>'obj.model 2016 ev'!M43</f>
        <v>2327287.8242328595</v>
      </c>
      <c r="F43" s="103">
        <v>0</v>
      </c>
      <c r="G43" s="103">
        <v>230180.00830611933</v>
      </c>
      <c r="H43" s="103">
        <v>0</v>
      </c>
      <c r="I43" s="104">
        <v>-201312.53312203838</v>
      </c>
      <c r="J43" s="103">
        <v>-80287.827831937786</v>
      </c>
      <c r="K43" s="103">
        <v>-34775.914718780383</v>
      </c>
      <c r="L43" s="104">
        <v>-25248.154068732973</v>
      </c>
      <c r="M43" s="45"/>
      <c r="N43" s="92">
        <f t="shared" si="22"/>
        <v>2399391.8000363461</v>
      </c>
      <c r="O43" s="94">
        <f>'obj.model 2016 ev'!N43</f>
        <v>2217931.627868284</v>
      </c>
      <c r="P43" s="95">
        <v>261748</v>
      </c>
      <c r="Q43" s="95">
        <f t="shared" si="23"/>
        <v>0</v>
      </c>
      <c r="R43" s="96">
        <f t="shared" si="36"/>
        <v>-80287.827831937786</v>
      </c>
      <c r="S43" s="63"/>
      <c r="T43" s="92">
        <f t="shared" si="24"/>
        <v>2473318.5556279966</v>
      </c>
      <c r="U43" s="94">
        <f>'obj.model 2016 ev'!O43</f>
        <v>2246346.4703467768</v>
      </c>
      <c r="V43" s="95">
        <f t="shared" si="25"/>
        <v>261748</v>
      </c>
      <c r="W43" s="95">
        <f t="shared" si="26"/>
        <v>0</v>
      </c>
      <c r="X43" s="96">
        <f t="shared" si="27"/>
        <v>-34775.914718780383</v>
      </c>
      <c r="Y43" s="63"/>
      <c r="Z43" s="92">
        <f t="shared" si="28"/>
        <v>2482850.00805157</v>
      </c>
      <c r="AA43" s="94">
        <f>'obj.model 2016 ev'!P43</f>
        <v>2246350.1621203031</v>
      </c>
      <c r="AB43" s="95">
        <f t="shared" si="29"/>
        <v>261748</v>
      </c>
      <c r="AC43" s="95">
        <f t="shared" si="30"/>
        <v>0</v>
      </c>
      <c r="AD43" s="96">
        <f t="shared" si="31"/>
        <v>-25248.154068732973</v>
      </c>
      <c r="AE43" s="63"/>
      <c r="AF43" s="92">
        <f t="shared" si="32"/>
        <v>2508504.2572082141</v>
      </c>
      <c r="AG43" s="94">
        <f>'obj.model 2016 ev'!Q43</f>
        <v>2246756.2572082141</v>
      </c>
      <c r="AH43" s="96">
        <f t="shared" si="33"/>
        <v>261748</v>
      </c>
      <c r="AI43" s="63"/>
      <c r="AJ43" s="92">
        <f t="shared" si="34"/>
        <v>2522237.6547266617</v>
      </c>
      <c r="AK43" s="94">
        <f>'obj.model 2016 ev'!R43</f>
        <v>2260489.6547266617</v>
      </c>
      <c r="AL43" s="96">
        <f t="shared" si="35"/>
        <v>261748</v>
      </c>
      <c r="AM43" s="45"/>
      <c r="AN43" s="45"/>
      <c r="AO43" s="45"/>
    </row>
    <row r="44" spans="1:41">
      <c r="A44" s="45"/>
      <c r="B44" s="80">
        <v>373</v>
      </c>
      <c r="C44" s="83" t="s">
        <v>166</v>
      </c>
      <c r="D44" s="101">
        <f t="shared" si="21"/>
        <v>3861441.4454072579</v>
      </c>
      <c r="E44" s="102">
        <f>'obj.model 2016 ev'!M44</f>
        <v>3557861.4609641531</v>
      </c>
      <c r="F44" s="103">
        <v>0</v>
      </c>
      <c r="G44" s="103">
        <v>705542.33661750634</v>
      </c>
      <c r="H44" s="103">
        <v>0</v>
      </c>
      <c r="I44" s="104">
        <v>-401962.35217440181</v>
      </c>
      <c r="J44" s="103">
        <v>-160311.35084239871</v>
      </c>
      <c r="K44" s="103">
        <v>-69437.3482991411</v>
      </c>
      <c r="L44" s="104">
        <v>-50413.192065777926</v>
      </c>
      <c r="M44" s="45"/>
      <c r="N44" s="92">
        <f t="shared" si="22"/>
        <v>3888299.0583260437</v>
      </c>
      <c r="O44" s="94">
        <f>'obj.model 2016 ev'!N44</f>
        <v>3612304.4091684422</v>
      </c>
      <c r="P44" s="95">
        <v>436306</v>
      </c>
      <c r="Q44" s="95">
        <f t="shared" si="23"/>
        <v>0</v>
      </c>
      <c r="R44" s="96">
        <f t="shared" si="36"/>
        <v>-160311.35084239871</v>
      </c>
      <c r="S44" s="63"/>
      <c r="T44" s="92">
        <f t="shared" si="24"/>
        <v>4025451.7916837125</v>
      </c>
      <c r="U44" s="94">
        <f>'obj.model 2016 ev'!O44</f>
        <v>3658583.1399828536</v>
      </c>
      <c r="V44" s="95">
        <f t="shared" si="25"/>
        <v>436306</v>
      </c>
      <c r="W44" s="95">
        <f t="shared" si="26"/>
        <v>0</v>
      </c>
      <c r="X44" s="96">
        <f t="shared" si="27"/>
        <v>-69437.3482991411</v>
      </c>
      <c r="Y44" s="63"/>
      <c r="Z44" s="92">
        <f t="shared" si="28"/>
        <v>4044481.9606406512</v>
      </c>
      <c r="AA44" s="94">
        <f>'obj.model 2016 ev'!P44</f>
        <v>3658589.1527064289</v>
      </c>
      <c r="AB44" s="95">
        <f t="shared" si="29"/>
        <v>436306</v>
      </c>
      <c r="AC44" s="95">
        <f t="shared" si="30"/>
        <v>0</v>
      </c>
      <c r="AD44" s="96">
        <f t="shared" si="31"/>
        <v>-50413.192065777926</v>
      </c>
      <c r="AE44" s="63"/>
      <c r="AF44" s="92">
        <f t="shared" si="32"/>
        <v>4095556.5522997123</v>
      </c>
      <c r="AG44" s="94">
        <f>'obj.model 2016 ev'!Q44</f>
        <v>3659250.5522997123</v>
      </c>
      <c r="AH44" s="96">
        <f t="shared" si="33"/>
        <v>436306</v>
      </c>
      <c r="AI44" s="63"/>
      <c r="AJ44" s="92">
        <f t="shared" si="34"/>
        <v>4117923.8839998483</v>
      </c>
      <c r="AK44" s="94">
        <f>'obj.model 2016 ev'!R44</f>
        <v>3681617.8839998483</v>
      </c>
      <c r="AL44" s="96">
        <f t="shared" si="35"/>
        <v>436306</v>
      </c>
      <c r="AM44" s="45"/>
      <c r="AN44" s="45"/>
      <c r="AO44" s="45"/>
    </row>
    <row r="45" spans="1:41">
      <c r="A45" s="45"/>
      <c r="B45" s="80">
        <v>748</v>
      </c>
      <c r="C45" s="83" t="s">
        <v>286</v>
      </c>
      <c r="D45" s="101">
        <f t="shared" si="21"/>
        <v>14455798.255368914</v>
      </c>
      <c r="E45" s="102">
        <f>'obj.model 2016 ev'!M45</f>
        <v>11620734.141603323</v>
      </c>
      <c r="F45" s="103">
        <v>0</v>
      </c>
      <c r="G45" s="103">
        <v>1905198.1137655911</v>
      </c>
      <c r="H45" s="103">
        <v>0</v>
      </c>
      <c r="I45" s="104">
        <v>929866</v>
      </c>
      <c r="J45" s="103">
        <v>0</v>
      </c>
      <c r="K45" s="103">
        <v>0</v>
      </c>
      <c r="L45" s="104">
        <v>0</v>
      </c>
      <c r="M45" s="45"/>
      <c r="N45" s="92">
        <f t="shared" si="22"/>
        <v>12623295.970058495</v>
      </c>
      <c r="O45" s="94">
        <f>'obj.model 2016 ev'!N45</f>
        <v>11471737.970058495</v>
      </c>
      <c r="P45" s="95">
        <v>1151558</v>
      </c>
      <c r="Q45" s="95">
        <f t="shared" si="23"/>
        <v>0</v>
      </c>
      <c r="R45" s="96">
        <f t="shared" si="36"/>
        <v>0</v>
      </c>
      <c r="S45" s="63"/>
      <c r="T45" s="92">
        <f t="shared" si="24"/>
        <v>12770265.165717177</v>
      </c>
      <c r="U45" s="94">
        <f>'obj.model 2016 ev'!O45</f>
        <v>11618707.165717177</v>
      </c>
      <c r="V45" s="95">
        <f t="shared" si="25"/>
        <v>1151558</v>
      </c>
      <c r="W45" s="95">
        <f t="shared" si="26"/>
        <v>0</v>
      </c>
      <c r="X45" s="96">
        <f t="shared" si="27"/>
        <v>0</v>
      </c>
      <c r="Y45" s="63"/>
      <c r="Z45" s="92">
        <f t="shared" si="28"/>
        <v>12770284.260561224</v>
      </c>
      <c r="AA45" s="94">
        <f>'obj.model 2016 ev'!P45</f>
        <v>11618726.260561224</v>
      </c>
      <c r="AB45" s="95">
        <f t="shared" si="29"/>
        <v>1151558</v>
      </c>
      <c r="AC45" s="95">
        <f t="shared" si="30"/>
        <v>0</v>
      </c>
      <c r="AD45" s="96">
        <f t="shared" si="31"/>
        <v>0</v>
      </c>
      <c r="AE45" s="63"/>
      <c r="AF45" s="92">
        <f t="shared" si="32"/>
        <v>12772384.693406362</v>
      </c>
      <c r="AG45" s="94">
        <f>'obj.model 2016 ev'!Q45</f>
        <v>11620826.693406362</v>
      </c>
      <c r="AH45" s="96">
        <f t="shared" si="33"/>
        <v>1151558</v>
      </c>
      <c r="AI45" s="63"/>
      <c r="AJ45" s="92">
        <f t="shared" si="34"/>
        <v>12843417.513260104</v>
      </c>
      <c r="AK45" s="94">
        <f>'obj.model 2016 ev'!R45</f>
        <v>11691859.513260104</v>
      </c>
      <c r="AL45" s="96">
        <f t="shared" si="35"/>
        <v>1151558</v>
      </c>
      <c r="AM45" s="45"/>
      <c r="AN45" s="45"/>
      <c r="AO45" s="45"/>
    </row>
    <row r="46" spans="1:41">
      <c r="A46" s="45"/>
      <c r="B46" s="80">
        <v>1859</v>
      </c>
      <c r="C46" s="83" t="s">
        <v>86</v>
      </c>
      <c r="D46" s="101">
        <f t="shared" si="21"/>
        <v>9662319.8759751469</v>
      </c>
      <c r="E46" s="102">
        <f>'obj.model 2016 ev'!M46</f>
        <v>7018291.1738867089</v>
      </c>
      <c r="F46" s="103">
        <v>0</v>
      </c>
      <c r="G46" s="103">
        <v>2644028.7020884384</v>
      </c>
      <c r="H46" s="103">
        <v>0</v>
      </c>
      <c r="I46" s="104">
        <v>0</v>
      </c>
      <c r="J46" s="103">
        <v>0</v>
      </c>
      <c r="K46" s="103">
        <v>0</v>
      </c>
      <c r="L46" s="104">
        <v>0</v>
      </c>
      <c r="M46" s="45"/>
      <c r="N46" s="92">
        <f t="shared" si="22"/>
        <v>7870687.6433499744</v>
      </c>
      <c r="O46" s="94">
        <f>'obj.model 2016 ev'!N46</f>
        <v>6473992.6433499744</v>
      </c>
      <c r="P46" s="95">
        <v>1396695</v>
      </c>
      <c r="Q46" s="95">
        <f t="shared" si="23"/>
        <v>0</v>
      </c>
      <c r="R46" s="96">
        <f t="shared" si="36"/>
        <v>0</v>
      </c>
      <c r="S46" s="63"/>
      <c r="T46" s="92">
        <f t="shared" si="24"/>
        <v>7953628.6496714884</v>
      </c>
      <c r="U46" s="94">
        <f>'obj.model 2016 ev'!O46</f>
        <v>6556933.6496714884</v>
      </c>
      <c r="V46" s="95">
        <f t="shared" si="25"/>
        <v>1396695</v>
      </c>
      <c r="W46" s="95">
        <f t="shared" si="26"/>
        <v>0</v>
      </c>
      <c r="X46" s="96">
        <f t="shared" si="27"/>
        <v>0</v>
      </c>
      <c r="Y46" s="63"/>
      <c r="Z46" s="92">
        <f t="shared" si="28"/>
        <v>7953639.4257091042</v>
      </c>
      <c r="AA46" s="94">
        <f>'obj.model 2016 ev'!P46</f>
        <v>6556944.4257091042</v>
      </c>
      <c r="AB46" s="95">
        <f t="shared" si="29"/>
        <v>1396695</v>
      </c>
      <c r="AC46" s="95">
        <f t="shared" si="30"/>
        <v>0</v>
      </c>
      <c r="AD46" s="96">
        <f t="shared" si="31"/>
        <v>0</v>
      </c>
      <c r="AE46" s="63"/>
      <c r="AF46" s="92">
        <f t="shared" si="32"/>
        <v>7954824.7898468459</v>
      </c>
      <c r="AG46" s="94">
        <f>'obj.model 2016 ev'!Q46</f>
        <v>6558129.7898468459</v>
      </c>
      <c r="AH46" s="96">
        <f t="shared" si="33"/>
        <v>1396695</v>
      </c>
      <c r="AI46" s="63"/>
      <c r="AJ46" s="92">
        <f t="shared" si="34"/>
        <v>7994911.6497777291</v>
      </c>
      <c r="AK46" s="94">
        <f>'obj.model 2016 ev'!R46</f>
        <v>6598216.6497777291</v>
      </c>
      <c r="AL46" s="96">
        <f t="shared" si="35"/>
        <v>1396695</v>
      </c>
      <c r="AM46" s="45"/>
      <c r="AN46" s="45"/>
      <c r="AO46" s="45"/>
    </row>
    <row r="47" spans="1:41">
      <c r="A47" s="45"/>
      <c r="B47" s="80">
        <v>1721</v>
      </c>
      <c r="C47" s="83" t="s">
        <v>287</v>
      </c>
      <c r="D47" s="101">
        <f t="shared" si="21"/>
        <v>4963315.8841592334</v>
      </c>
      <c r="E47" s="102">
        <f>'obj.model 2016 ev'!M47</f>
        <v>4519916.3714440959</v>
      </c>
      <c r="F47" s="103">
        <v>0</v>
      </c>
      <c r="G47" s="103">
        <v>443399.51271513768</v>
      </c>
      <c r="H47" s="103">
        <v>0</v>
      </c>
      <c r="I47" s="104">
        <v>0</v>
      </c>
      <c r="J47" s="103">
        <v>0</v>
      </c>
      <c r="K47" s="103">
        <v>0</v>
      </c>
      <c r="L47" s="104">
        <v>0</v>
      </c>
      <c r="M47" s="45"/>
      <c r="N47" s="92">
        <f t="shared" si="22"/>
        <v>4735885.7844067868</v>
      </c>
      <c r="O47" s="94">
        <f>'obj.model 2016 ev'!N47</f>
        <v>4227357.7844067868</v>
      </c>
      <c r="P47" s="95">
        <v>508528</v>
      </c>
      <c r="Q47" s="95">
        <f t="shared" si="23"/>
        <v>0</v>
      </c>
      <c r="R47" s="96">
        <f t="shared" si="36"/>
        <v>0</v>
      </c>
      <c r="S47" s="63"/>
      <c r="T47" s="92">
        <f t="shared" si="24"/>
        <v>4790044.2192452848</v>
      </c>
      <c r="U47" s="94">
        <f>'obj.model 2016 ev'!O47</f>
        <v>4281516.2192452848</v>
      </c>
      <c r="V47" s="95">
        <f t="shared" si="25"/>
        <v>508528</v>
      </c>
      <c r="W47" s="95">
        <f t="shared" si="26"/>
        <v>0</v>
      </c>
      <c r="X47" s="96">
        <f t="shared" si="27"/>
        <v>0</v>
      </c>
      <c r="Y47" s="63"/>
      <c r="Z47" s="92">
        <f t="shared" si="28"/>
        <v>4790051.2557325047</v>
      </c>
      <c r="AA47" s="94">
        <f>'obj.model 2016 ev'!P47</f>
        <v>4281523.2557325047</v>
      </c>
      <c r="AB47" s="95">
        <f t="shared" si="29"/>
        <v>508528</v>
      </c>
      <c r="AC47" s="95">
        <f t="shared" si="30"/>
        <v>0</v>
      </c>
      <c r="AD47" s="96">
        <f t="shared" si="31"/>
        <v>0</v>
      </c>
      <c r="AE47" s="63"/>
      <c r="AF47" s="92">
        <f t="shared" si="32"/>
        <v>4790825.2693267567</v>
      </c>
      <c r="AG47" s="94">
        <f>'obj.model 2016 ev'!Q47</f>
        <v>4282297.2693267567</v>
      </c>
      <c r="AH47" s="96">
        <f t="shared" si="33"/>
        <v>508528</v>
      </c>
      <c r="AI47" s="63"/>
      <c r="AJ47" s="92">
        <f t="shared" si="34"/>
        <v>4817001.001786896</v>
      </c>
      <c r="AK47" s="94">
        <f>'obj.model 2016 ev'!R47</f>
        <v>4308473.001786896</v>
      </c>
      <c r="AL47" s="96">
        <f t="shared" si="35"/>
        <v>508528</v>
      </c>
      <c r="AM47" s="45"/>
      <c r="AN47" s="45"/>
      <c r="AO47" s="45"/>
    </row>
    <row r="48" spans="1:41">
      <c r="A48" s="45"/>
      <c r="B48" s="80">
        <v>753</v>
      </c>
      <c r="C48" s="83" t="s">
        <v>288</v>
      </c>
      <c r="D48" s="101">
        <f t="shared" si="21"/>
        <v>4914027.2946514273</v>
      </c>
      <c r="E48" s="102">
        <f>'obj.model 2016 ev'!M48</f>
        <v>4646792.6037975932</v>
      </c>
      <c r="F48" s="103">
        <v>0</v>
      </c>
      <c r="G48" s="103">
        <v>887088.48848858266</v>
      </c>
      <c r="H48" s="103">
        <v>0</v>
      </c>
      <c r="I48" s="104">
        <v>-619853.79763474863</v>
      </c>
      <c r="J48" s="103">
        <v>-247211.21041829133</v>
      </c>
      <c r="K48" s="103">
        <v>-107077.20215109819</v>
      </c>
      <c r="L48" s="104">
        <v>-77740.635121232219</v>
      </c>
      <c r="M48" s="45"/>
      <c r="N48" s="92">
        <f t="shared" si="22"/>
        <v>4350580.2973797144</v>
      </c>
      <c r="O48" s="94">
        <f>'obj.model 2016 ev'!N48</f>
        <v>4310031.5077980058</v>
      </c>
      <c r="P48" s="95">
        <v>287760</v>
      </c>
      <c r="Q48" s="95">
        <f t="shared" si="23"/>
        <v>0</v>
      </c>
      <c r="R48" s="96">
        <f t="shared" si="36"/>
        <v>-247211.21041829133</v>
      </c>
      <c r="S48" s="63"/>
      <c r="T48" s="92">
        <f t="shared" si="24"/>
        <v>4545931.9078635862</v>
      </c>
      <c r="U48" s="94">
        <f>'obj.model 2016 ev'!O48</f>
        <v>4365249.1100146845</v>
      </c>
      <c r="V48" s="95">
        <f t="shared" si="25"/>
        <v>287760</v>
      </c>
      <c r="W48" s="95">
        <f t="shared" si="26"/>
        <v>0</v>
      </c>
      <c r="X48" s="96">
        <f t="shared" si="27"/>
        <v>-107077.20215109819</v>
      </c>
      <c r="Y48" s="63"/>
      <c r="Z48" s="92">
        <f t="shared" si="28"/>
        <v>4575275.6489920672</v>
      </c>
      <c r="AA48" s="94">
        <f>'obj.model 2016 ev'!P48</f>
        <v>4365256.2841132991</v>
      </c>
      <c r="AB48" s="95">
        <f t="shared" si="29"/>
        <v>287760</v>
      </c>
      <c r="AC48" s="95">
        <f t="shared" si="30"/>
        <v>0</v>
      </c>
      <c r="AD48" s="96">
        <f t="shared" si="31"/>
        <v>-77740.635121232219</v>
      </c>
      <c r="AE48" s="63"/>
      <c r="AF48" s="92">
        <f t="shared" si="32"/>
        <v>4653805.4349609027</v>
      </c>
      <c r="AG48" s="94">
        <f>'obj.model 2016 ev'!Q48</f>
        <v>4366045.4349609027</v>
      </c>
      <c r="AH48" s="96">
        <f t="shared" si="33"/>
        <v>287760</v>
      </c>
      <c r="AI48" s="63"/>
      <c r="AJ48" s="92">
        <f t="shared" si="34"/>
        <v>4680493.0818071282</v>
      </c>
      <c r="AK48" s="94">
        <f>'obj.model 2016 ev'!R48</f>
        <v>4392733.0818071282</v>
      </c>
      <c r="AL48" s="96">
        <f t="shared" si="35"/>
        <v>287760</v>
      </c>
      <c r="AM48" s="45"/>
      <c r="AN48" s="45"/>
      <c r="AO48" s="45"/>
    </row>
    <row r="49" spans="1:41">
      <c r="A49" s="45"/>
      <c r="B49" s="80">
        <v>209</v>
      </c>
      <c r="C49" s="83" t="s">
        <v>87</v>
      </c>
      <c r="D49" s="101">
        <f t="shared" si="21"/>
        <v>5073335.2470491538</v>
      </c>
      <c r="E49" s="102">
        <f>'obj.model 2016 ev'!M49</f>
        <v>4014860.6681285514</v>
      </c>
      <c r="F49" s="103">
        <v>0</v>
      </c>
      <c r="G49" s="103">
        <v>653866.57892060233</v>
      </c>
      <c r="H49" s="103">
        <v>0</v>
      </c>
      <c r="I49" s="104">
        <v>404608</v>
      </c>
      <c r="J49" s="103">
        <v>25288</v>
      </c>
      <c r="K49" s="103">
        <v>0</v>
      </c>
      <c r="L49" s="104">
        <v>0</v>
      </c>
      <c r="M49" s="45"/>
      <c r="N49" s="92">
        <f t="shared" si="22"/>
        <v>4440715.0687007383</v>
      </c>
      <c r="O49" s="94">
        <f>'obj.model 2016 ev'!N49</f>
        <v>3932037.0687007383</v>
      </c>
      <c r="P49" s="95">
        <v>483390</v>
      </c>
      <c r="Q49" s="95">
        <f t="shared" si="23"/>
        <v>0</v>
      </c>
      <c r="R49" s="96">
        <f t="shared" si="36"/>
        <v>25288</v>
      </c>
      <c r="S49" s="63"/>
      <c r="T49" s="92">
        <f t="shared" si="24"/>
        <v>4465802.0272985874</v>
      </c>
      <c r="U49" s="94">
        <f>'obj.model 2016 ev'!O49</f>
        <v>3982412.0272985874</v>
      </c>
      <c r="V49" s="95">
        <f t="shared" si="25"/>
        <v>483390</v>
      </c>
      <c r="W49" s="95">
        <f t="shared" si="26"/>
        <v>0</v>
      </c>
      <c r="X49" s="96">
        <f t="shared" si="27"/>
        <v>0</v>
      </c>
      <c r="Y49" s="63"/>
      <c r="Z49" s="92">
        <f t="shared" si="28"/>
        <v>4465808.5722209699</v>
      </c>
      <c r="AA49" s="94">
        <f>'obj.model 2016 ev'!P49</f>
        <v>3982418.5722209704</v>
      </c>
      <c r="AB49" s="95">
        <f t="shared" si="29"/>
        <v>483390</v>
      </c>
      <c r="AC49" s="95">
        <f t="shared" si="30"/>
        <v>0</v>
      </c>
      <c r="AD49" s="96">
        <f t="shared" si="31"/>
        <v>0</v>
      </c>
      <c r="AE49" s="63"/>
      <c r="AF49" s="92">
        <f t="shared" si="32"/>
        <v>4466528.5136831058</v>
      </c>
      <c r="AG49" s="94">
        <f>'obj.model 2016 ev'!Q49</f>
        <v>3983138.5136831058</v>
      </c>
      <c r="AH49" s="96">
        <f t="shared" si="33"/>
        <v>483390</v>
      </c>
      <c r="AI49" s="63"/>
      <c r="AJ49" s="92">
        <f t="shared" si="34"/>
        <v>4490875.6249480462</v>
      </c>
      <c r="AK49" s="94">
        <f>'obj.model 2016 ev'!R49</f>
        <v>4007485.6249480462</v>
      </c>
      <c r="AL49" s="96">
        <f t="shared" si="35"/>
        <v>483390</v>
      </c>
      <c r="AM49" s="45"/>
      <c r="AN49" s="45"/>
      <c r="AO49" s="45"/>
    </row>
    <row r="50" spans="1:41">
      <c r="A50" s="45"/>
      <c r="B50" s="80">
        <v>375</v>
      </c>
      <c r="C50" s="83" t="s">
        <v>167</v>
      </c>
      <c r="D50" s="101">
        <f t="shared" si="21"/>
        <v>7945273.5738866683</v>
      </c>
      <c r="E50" s="102">
        <f>'obj.model 2016 ev'!M50</f>
        <v>7850869.4750906322</v>
      </c>
      <c r="F50" s="103">
        <v>0</v>
      </c>
      <c r="G50" s="103">
        <v>556333.77882869821</v>
      </c>
      <c r="H50" s="103">
        <v>0</v>
      </c>
      <c r="I50" s="104">
        <v>-461929.68003266118</v>
      </c>
      <c r="J50" s="103">
        <v>-184227.62878077518</v>
      </c>
      <c r="K50" s="103">
        <v>-79796.458321604325</v>
      </c>
      <c r="L50" s="104">
        <v>-57934.156157654499</v>
      </c>
      <c r="M50" s="45"/>
      <c r="N50" s="92">
        <f t="shared" si="22"/>
        <v>8133377.5601430573</v>
      </c>
      <c r="O50" s="94">
        <f>'obj.model 2016 ev'!N50</f>
        <v>7764268.188923832</v>
      </c>
      <c r="P50" s="95">
        <v>553337</v>
      </c>
      <c r="Q50" s="95">
        <f t="shared" si="23"/>
        <v>0</v>
      </c>
      <c r="R50" s="96">
        <f t="shared" si="36"/>
        <v>-184227.62878077518</v>
      </c>
      <c r="S50" s="63"/>
      <c r="T50" s="92">
        <f t="shared" si="24"/>
        <v>8337279.9923746595</v>
      </c>
      <c r="U50" s="94">
        <f>'obj.model 2016 ev'!O50</f>
        <v>7863739.4506962635</v>
      </c>
      <c r="V50" s="95">
        <f t="shared" si="25"/>
        <v>553337</v>
      </c>
      <c r="W50" s="95">
        <f t="shared" si="26"/>
        <v>0</v>
      </c>
      <c r="X50" s="96">
        <f t="shared" si="27"/>
        <v>-79796.458321604325</v>
      </c>
      <c r="Y50" s="63"/>
      <c r="Z50" s="92">
        <f t="shared" si="28"/>
        <v>8359155.2182551874</v>
      </c>
      <c r="AA50" s="94">
        <f>'obj.model 2016 ev'!P50</f>
        <v>7863752.374412843</v>
      </c>
      <c r="AB50" s="95">
        <f t="shared" si="29"/>
        <v>553337</v>
      </c>
      <c r="AC50" s="95">
        <f t="shared" si="30"/>
        <v>0</v>
      </c>
      <c r="AD50" s="96">
        <f t="shared" si="31"/>
        <v>-57934.156157654499</v>
      </c>
      <c r="AE50" s="63"/>
      <c r="AF50" s="92">
        <f t="shared" si="32"/>
        <v>8418510.983236637</v>
      </c>
      <c r="AG50" s="94">
        <f>'obj.model 2016 ev'!Q50</f>
        <v>7865173.983236636</v>
      </c>
      <c r="AH50" s="96">
        <f t="shared" si="33"/>
        <v>553337</v>
      </c>
      <c r="AI50" s="63"/>
      <c r="AJ50" s="92">
        <f t="shared" si="34"/>
        <v>8466587.2089139856</v>
      </c>
      <c r="AK50" s="94">
        <f>'obj.model 2016 ev'!R50</f>
        <v>7913250.2089139866</v>
      </c>
      <c r="AL50" s="96">
        <f t="shared" si="35"/>
        <v>553337</v>
      </c>
      <c r="AM50" s="45"/>
      <c r="AN50" s="45"/>
      <c r="AO50" s="45"/>
    </row>
    <row r="51" spans="1:41">
      <c r="A51" s="45"/>
      <c r="B51" s="80">
        <v>585</v>
      </c>
      <c r="C51" s="83" t="s">
        <v>212</v>
      </c>
      <c r="D51" s="101">
        <f t="shared" si="21"/>
        <v>4026302.2294552061</v>
      </c>
      <c r="E51" s="102">
        <f>'obj.model 2016 ev'!M51</f>
        <v>3464520.4511712082</v>
      </c>
      <c r="F51" s="103">
        <v>0</v>
      </c>
      <c r="G51" s="103">
        <v>561781.77828399779</v>
      </c>
      <c r="H51" s="103">
        <v>0</v>
      </c>
      <c r="I51" s="104">
        <v>0</v>
      </c>
      <c r="J51" s="103">
        <v>0</v>
      </c>
      <c r="K51" s="103">
        <v>0</v>
      </c>
      <c r="L51" s="104">
        <v>0</v>
      </c>
      <c r="M51" s="45"/>
      <c r="N51" s="92">
        <f t="shared" si="22"/>
        <v>3666414.3420405732</v>
      </c>
      <c r="O51" s="94">
        <f>'obj.model 2016 ev'!N51</f>
        <v>3248628.3420405732</v>
      </c>
      <c r="P51" s="95">
        <v>417786</v>
      </c>
      <c r="Q51" s="95">
        <f t="shared" si="23"/>
        <v>0</v>
      </c>
      <c r="R51" s="96">
        <f t="shared" si="36"/>
        <v>0</v>
      </c>
      <c r="S51" s="63"/>
      <c r="T51" s="92">
        <f t="shared" si="24"/>
        <v>3708033.8678412717</v>
      </c>
      <c r="U51" s="94">
        <f>'obj.model 2016 ev'!O51</f>
        <v>3290247.8678412717</v>
      </c>
      <c r="V51" s="95">
        <f t="shared" si="25"/>
        <v>417786</v>
      </c>
      <c r="W51" s="95">
        <f t="shared" si="26"/>
        <v>0</v>
      </c>
      <c r="X51" s="96">
        <f t="shared" si="27"/>
        <v>0</v>
      </c>
      <c r="Y51" s="63"/>
      <c r="Z51" s="92">
        <f t="shared" si="28"/>
        <v>3708039.2752217157</v>
      </c>
      <c r="AA51" s="94">
        <f>'obj.model 2016 ev'!P51</f>
        <v>3290253.2752217157</v>
      </c>
      <c r="AB51" s="95">
        <f t="shared" si="29"/>
        <v>417786</v>
      </c>
      <c r="AC51" s="95">
        <f t="shared" si="30"/>
        <v>0</v>
      </c>
      <c r="AD51" s="96">
        <f t="shared" si="31"/>
        <v>0</v>
      </c>
      <c r="AE51" s="63"/>
      <c r="AF51" s="92">
        <f t="shared" si="32"/>
        <v>3708634.0870705461</v>
      </c>
      <c r="AG51" s="94">
        <f>'obj.model 2016 ev'!Q51</f>
        <v>3290848.0870705461</v>
      </c>
      <c r="AH51" s="96">
        <f t="shared" si="33"/>
        <v>417786</v>
      </c>
      <c r="AI51" s="63"/>
      <c r="AJ51" s="92">
        <f t="shared" si="34"/>
        <v>3728749.5423218962</v>
      </c>
      <c r="AK51" s="94">
        <f>'obj.model 2016 ev'!R51</f>
        <v>3310963.5423218962</v>
      </c>
      <c r="AL51" s="96">
        <f t="shared" si="35"/>
        <v>417786</v>
      </c>
      <c r="AM51" s="45"/>
      <c r="AN51" s="45"/>
      <c r="AO51" s="45"/>
    </row>
    <row r="52" spans="1:41">
      <c r="A52" s="45"/>
      <c r="B52" s="80">
        <v>1728</v>
      </c>
      <c r="C52" s="83" t="s">
        <v>289</v>
      </c>
      <c r="D52" s="101">
        <f t="shared" si="21"/>
        <v>2863284.1326553882</v>
      </c>
      <c r="E52" s="102">
        <f>'obj.model 2016 ev'!M52</f>
        <v>2783237.5766896824</v>
      </c>
      <c r="F52" s="103">
        <v>0</v>
      </c>
      <c r="G52" s="103">
        <v>125749.86214767151</v>
      </c>
      <c r="H52" s="103">
        <v>0</v>
      </c>
      <c r="I52" s="104">
        <v>-45703.306181965942</v>
      </c>
      <c r="J52" s="103">
        <v>-18227.475066659495</v>
      </c>
      <c r="K52" s="103">
        <v>-7895.0587601361913</v>
      </c>
      <c r="L52" s="104">
        <v>-5732.003358346441</v>
      </c>
      <c r="M52" s="45"/>
      <c r="N52" s="92">
        <f t="shared" si="22"/>
        <v>2781413.2579553435</v>
      </c>
      <c r="O52" s="94">
        <f>'obj.model 2016 ev'!N52</f>
        <v>2656049.733022003</v>
      </c>
      <c r="P52" s="95">
        <v>143591</v>
      </c>
      <c r="Q52" s="95">
        <f t="shared" si="23"/>
        <v>0</v>
      </c>
      <c r="R52" s="96">
        <f t="shared" si="36"/>
        <v>-18227.475066659495</v>
      </c>
      <c r="S52" s="63"/>
      <c r="T52" s="92">
        <f t="shared" si="24"/>
        <v>2825773.4295950644</v>
      </c>
      <c r="U52" s="94">
        <f>'obj.model 2016 ev'!O52</f>
        <v>2690077.4883552007</v>
      </c>
      <c r="V52" s="95">
        <f t="shared" si="25"/>
        <v>143591</v>
      </c>
      <c r="W52" s="95">
        <f t="shared" si="26"/>
        <v>0</v>
      </c>
      <c r="X52" s="96">
        <f t="shared" si="27"/>
        <v>-7895.0587601361913</v>
      </c>
      <c r="Y52" s="63"/>
      <c r="Z52" s="92">
        <f t="shared" si="28"/>
        <v>2827940.906023168</v>
      </c>
      <c r="AA52" s="94">
        <f>'obj.model 2016 ev'!P52</f>
        <v>2690081.9093815144</v>
      </c>
      <c r="AB52" s="95">
        <f t="shared" si="29"/>
        <v>143591</v>
      </c>
      <c r="AC52" s="95">
        <f t="shared" si="30"/>
        <v>0</v>
      </c>
      <c r="AD52" s="96">
        <f t="shared" si="31"/>
        <v>-5732.003358346441</v>
      </c>
      <c r="AE52" s="63"/>
      <c r="AF52" s="92">
        <f t="shared" si="32"/>
        <v>2834159.2222760487</v>
      </c>
      <c r="AG52" s="94">
        <f>'obj.model 2016 ev'!Q52</f>
        <v>2690568.2222760487</v>
      </c>
      <c r="AH52" s="96">
        <f t="shared" si="33"/>
        <v>143591</v>
      </c>
      <c r="AI52" s="63"/>
      <c r="AJ52" s="92">
        <f t="shared" si="34"/>
        <v>2850605.440163936</v>
      </c>
      <c r="AK52" s="94">
        <f>'obj.model 2016 ev'!R52</f>
        <v>2707014.440163936</v>
      </c>
      <c r="AL52" s="96">
        <f t="shared" si="35"/>
        <v>143591</v>
      </c>
      <c r="AM52" s="45"/>
      <c r="AN52" s="45"/>
      <c r="AO52" s="45"/>
    </row>
    <row r="53" spans="1:41">
      <c r="A53" s="45"/>
      <c r="B53" s="80">
        <v>376</v>
      </c>
      <c r="C53" s="83" t="s">
        <v>168</v>
      </c>
      <c r="D53" s="101">
        <f t="shared" si="21"/>
        <v>850419.56561320391</v>
      </c>
      <c r="E53" s="102">
        <f>'obj.model 2016 ev'!M53</f>
        <v>756801.8495785885</v>
      </c>
      <c r="F53" s="103">
        <v>0</v>
      </c>
      <c r="G53" s="103">
        <v>20865.716034615369</v>
      </c>
      <c r="H53" s="103">
        <v>0</v>
      </c>
      <c r="I53" s="104">
        <v>72752</v>
      </c>
      <c r="J53" s="103">
        <v>0</v>
      </c>
      <c r="K53" s="103">
        <v>0</v>
      </c>
      <c r="L53" s="104">
        <v>0</v>
      </c>
      <c r="M53" s="45"/>
      <c r="N53" s="92">
        <f t="shared" si="22"/>
        <v>825547.14512285322</v>
      </c>
      <c r="O53" s="94">
        <f>'obj.model 2016 ev'!N53</f>
        <v>797431.14512285322</v>
      </c>
      <c r="P53" s="95">
        <v>28116</v>
      </c>
      <c r="Q53" s="95">
        <f t="shared" si="23"/>
        <v>0</v>
      </c>
      <c r="R53" s="96">
        <f t="shared" si="36"/>
        <v>0</v>
      </c>
      <c r="S53" s="63"/>
      <c r="T53" s="92">
        <f t="shared" si="24"/>
        <v>835763.36643977812</v>
      </c>
      <c r="U53" s="94">
        <f>'obj.model 2016 ev'!O53</f>
        <v>807647.36643977812</v>
      </c>
      <c r="V53" s="95">
        <f t="shared" si="25"/>
        <v>28116</v>
      </c>
      <c r="W53" s="95">
        <f t="shared" si="26"/>
        <v>0</v>
      </c>
      <c r="X53" s="96">
        <f t="shared" si="27"/>
        <v>0</v>
      </c>
      <c r="Y53" s="63"/>
      <c r="Z53" s="92">
        <f t="shared" si="28"/>
        <v>835764.69377338653</v>
      </c>
      <c r="AA53" s="94">
        <f>'obj.model 2016 ev'!P53</f>
        <v>807648.69377338653</v>
      </c>
      <c r="AB53" s="95">
        <f t="shared" si="29"/>
        <v>28116</v>
      </c>
      <c r="AC53" s="95">
        <f t="shared" si="30"/>
        <v>0</v>
      </c>
      <c r="AD53" s="96">
        <f t="shared" si="31"/>
        <v>0</v>
      </c>
      <c r="AE53" s="63"/>
      <c r="AF53" s="92">
        <f t="shared" si="32"/>
        <v>835910.70047030749</v>
      </c>
      <c r="AG53" s="94">
        <f>'obj.model 2016 ev'!Q53</f>
        <v>807794.70047030749</v>
      </c>
      <c r="AH53" s="96">
        <f t="shared" si="33"/>
        <v>28116</v>
      </c>
      <c r="AI53" s="63"/>
      <c r="AJ53" s="92">
        <f t="shared" si="34"/>
        <v>840848.38149345468</v>
      </c>
      <c r="AK53" s="94">
        <f>'obj.model 2016 ev'!R53</f>
        <v>812732.38149345468</v>
      </c>
      <c r="AL53" s="96">
        <f t="shared" si="35"/>
        <v>28116</v>
      </c>
      <c r="AM53" s="45"/>
      <c r="AN53" s="45"/>
      <c r="AO53" s="45"/>
    </row>
    <row r="54" spans="1:41">
      <c r="A54" s="45"/>
      <c r="B54" s="80">
        <v>377</v>
      </c>
      <c r="C54" s="83" t="s">
        <v>169</v>
      </c>
      <c r="D54" s="101">
        <f t="shared" si="21"/>
        <v>2067954.7660474277</v>
      </c>
      <c r="E54" s="102">
        <f>'obj.model 2016 ev'!M54</f>
        <v>2043040.2106350656</v>
      </c>
      <c r="F54" s="103">
        <v>0</v>
      </c>
      <c r="G54" s="103">
        <v>136741.3330845196</v>
      </c>
      <c r="H54" s="103">
        <v>0</v>
      </c>
      <c r="I54" s="104">
        <v>-111826.77767215745</v>
      </c>
      <c r="J54" s="103">
        <v>-44598.957320256719</v>
      </c>
      <c r="K54" s="103">
        <v>-19317.61735492876</v>
      </c>
      <c r="L54" s="104">
        <v>-14025.056800437666</v>
      </c>
      <c r="M54" s="45"/>
      <c r="N54" s="92">
        <f t="shared" si="22"/>
        <v>2260848.5386992386</v>
      </c>
      <c r="O54" s="94">
        <f>'obj.model 2016 ev'!N54</f>
        <v>2142272.4960194952</v>
      </c>
      <c r="P54" s="95">
        <v>163175</v>
      </c>
      <c r="Q54" s="95">
        <f t="shared" si="23"/>
        <v>0</v>
      </c>
      <c r="R54" s="96">
        <f t="shared" si="36"/>
        <v>-44598.957320256719</v>
      </c>
      <c r="S54" s="63"/>
      <c r="T54" s="92">
        <f t="shared" si="24"/>
        <v>2313575.4206080334</v>
      </c>
      <c r="U54" s="94">
        <f>'obj.model 2016 ev'!O54</f>
        <v>2169718.0379629624</v>
      </c>
      <c r="V54" s="95">
        <f t="shared" si="25"/>
        <v>163175</v>
      </c>
      <c r="W54" s="95">
        <f t="shared" si="26"/>
        <v>0</v>
      </c>
      <c r="X54" s="96">
        <f t="shared" si="27"/>
        <v>-19317.61735492876</v>
      </c>
      <c r="Y54" s="63"/>
      <c r="Z54" s="92">
        <f t="shared" si="28"/>
        <v>2318871.5470005278</v>
      </c>
      <c r="AA54" s="94">
        <f>'obj.model 2016 ev'!P54</f>
        <v>2169721.6038009655</v>
      </c>
      <c r="AB54" s="95">
        <f t="shared" si="29"/>
        <v>163175</v>
      </c>
      <c r="AC54" s="95">
        <f t="shared" si="30"/>
        <v>0</v>
      </c>
      <c r="AD54" s="96">
        <f t="shared" si="31"/>
        <v>-14025.056800437666</v>
      </c>
      <c r="AE54" s="63"/>
      <c r="AF54" s="92">
        <f t="shared" si="32"/>
        <v>2333288.8459813236</v>
      </c>
      <c r="AG54" s="94">
        <f>'obj.model 2016 ev'!Q54</f>
        <v>2170113.8459813236</v>
      </c>
      <c r="AH54" s="96">
        <f t="shared" si="33"/>
        <v>163175</v>
      </c>
      <c r="AI54" s="63"/>
      <c r="AJ54" s="92">
        <f t="shared" si="34"/>
        <v>2346553.7633534386</v>
      </c>
      <c r="AK54" s="94">
        <f>'obj.model 2016 ev'!R54</f>
        <v>2183378.7633534386</v>
      </c>
      <c r="AL54" s="96">
        <f t="shared" si="35"/>
        <v>163175</v>
      </c>
      <c r="AM54" s="45"/>
      <c r="AN54" s="45"/>
      <c r="AO54" s="45"/>
    </row>
    <row r="55" spans="1:41">
      <c r="A55" s="45"/>
      <c r="B55" s="80">
        <v>1901</v>
      </c>
      <c r="C55" s="83" t="s">
        <v>213</v>
      </c>
      <c r="D55" s="101">
        <f t="shared" si="21"/>
        <v>5639006.302918328</v>
      </c>
      <c r="E55" s="102">
        <f>'obj.model 2016 ev'!M55</f>
        <v>4451359.2349173697</v>
      </c>
      <c r="F55" s="103">
        <v>0</v>
      </c>
      <c r="G55" s="103">
        <v>595267.0680009583</v>
      </c>
      <c r="H55" s="103">
        <v>0</v>
      </c>
      <c r="I55" s="104">
        <v>592380</v>
      </c>
      <c r="J55" s="103">
        <v>98730</v>
      </c>
      <c r="K55" s="103">
        <v>0</v>
      </c>
      <c r="L55" s="104">
        <v>0</v>
      </c>
      <c r="M55" s="45"/>
      <c r="N55" s="92">
        <f t="shared" si="22"/>
        <v>5013349.8793804105</v>
      </c>
      <c r="O55" s="94">
        <f>'obj.model 2016 ev'!N55</f>
        <v>4170405.879380411</v>
      </c>
      <c r="P55" s="95">
        <v>744214</v>
      </c>
      <c r="Q55" s="95">
        <f t="shared" si="23"/>
        <v>0</v>
      </c>
      <c r="R55" s="96">
        <f t="shared" si="36"/>
        <v>98730</v>
      </c>
      <c r="S55" s="63"/>
      <c r="T55" s="92">
        <f t="shared" si="24"/>
        <v>4968048.6797298016</v>
      </c>
      <c r="U55" s="94">
        <f>'obj.model 2016 ev'!O55</f>
        <v>4223834.6797298016</v>
      </c>
      <c r="V55" s="95">
        <f t="shared" si="25"/>
        <v>744214</v>
      </c>
      <c r="W55" s="95">
        <f t="shared" si="26"/>
        <v>0</v>
      </c>
      <c r="X55" s="96">
        <f t="shared" si="27"/>
        <v>0</v>
      </c>
      <c r="Y55" s="63"/>
      <c r="Z55" s="92">
        <f t="shared" si="28"/>
        <v>4968055.6214199001</v>
      </c>
      <c r="AA55" s="94">
        <f>'obj.model 2016 ev'!P55</f>
        <v>4223841.6214199001</v>
      </c>
      <c r="AB55" s="95">
        <f t="shared" si="29"/>
        <v>744214</v>
      </c>
      <c r="AC55" s="95">
        <f t="shared" si="30"/>
        <v>0</v>
      </c>
      <c r="AD55" s="96">
        <f t="shared" si="31"/>
        <v>0</v>
      </c>
      <c r="AE55" s="63"/>
      <c r="AF55" s="92">
        <f t="shared" si="32"/>
        <v>4968819.2073307242</v>
      </c>
      <c r="AG55" s="94">
        <f>'obj.model 2016 ev'!Q55</f>
        <v>4224605.2073307242</v>
      </c>
      <c r="AH55" s="96">
        <f t="shared" si="33"/>
        <v>744214</v>
      </c>
      <c r="AI55" s="63"/>
      <c r="AJ55" s="92">
        <f t="shared" si="34"/>
        <v>4994642.294496784</v>
      </c>
      <c r="AK55" s="94">
        <f>'obj.model 2016 ev'!R55</f>
        <v>4250428.294496784</v>
      </c>
      <c r="AL55" s="96">
        <f t="shared" si="35"/>
        <v>744214</v>
      </c>
      <c r="AM55" s="45"/>
      <c r="AN55" s="45"/>
      <c r="AO55" s="45"/>
    </row>
    <row r="56" spans="1:41">
      <c r="A56" s="45"/>
      <c r="B56" s="80">
        <v>755</v>
      </c>
      <c r="C56" s="83" t="s">
        <v>290</v>
      </c>
      <c r="D56" s="101">
        <f t="shared" si="21"/>
        <v>1812990.3410863015</v>
      </c>
      <c r="E56" s="102">
        <f>'obj.model 2016 ev'!M56</f>
        <v>1708877.0808022111</v>
      </c>
      <c r="F56" s="103">
        <v>0</v>
      </c>
      <c r="G56" s="103">
        <v>104113.26028409034</v>
      </c>
      <c r="H56" s="103">
        <v>0</v>
      </c>
      <c r="I56" s="104">
        <v>0</v>
      </c>
      <c r="J56" s="103">
        <v>0</v>
      </c>
      <c r="K56" s="103">
        <v>0</v>
      </c>
      <c r="L56" s="104">
        <v>0</v>
      </c>
      <c r="M56" s="45"/>
      <c r="N56" s="92">
        <f t="shared" si="22"/>
        <v>1771053.045853649</v>
      </c>
      <c r="O56" s="94">
        <f>'obj.model 2016 ev'!N56</f>
        <v>1699360.045853649</v>
      </c>
      <c r="P56" s="95">
        <v>71693</v>
      </c>
      <c r="Q56" s="95">
        <f t="shared" si="23"/>
        <v>0</v>
      </c>
      <c r="R56" s="96">
        <f t="shared" si="36"/>
        <v>0</v>
      </c>
      <c r="S56" s="63"/>
      <c r="T56" s="92">
        <f t="shared" si="24"/>
        <v>1792824.2525989108</v>
      </c>
      <c r="U56" s="94">
        <f>'obj.model 2016 ev'!O56</f>
        <v>1721131.2525989108</v>
      </c>
      <c r="V56" s="95">
        <f t="shared" si="25"/>
        <v>71693</v>
      </c>
      <c r="W56" s="95">
        <f t="shared" si="26"/>
        <v>0</v>
      </c>
      <c r="X56" s="96">
        <f t="shared" si="27"/>
        <v>0</v>
      </c>
      <c r="Y56" s="63"/>
      <c r="Z56" s="92">
        <f t="shared" si="28"/>
        <v>1792827.0812038823</v>
      </c>
      <c r="AA56" s="94">
        <f>'obj.model 2016 ev'!P56</f>
        <v>1721134.0812038823</v>
      </c>
      <c r="AB56" s="95">
        <f t="shared" si="29"/>
        <v>71693</v>
      </c>
      <c r="AC56" s="95">
        <f t="shared" si="30"/>
        <v>0</v>
      </c>
      <c r="AD56" s="96">
        <f t="shared" si="31"/>
        <v>0</v>
      </c>
      <c r="AE56" s="63"/>
      <c r="AF56" s="92">
        <f t="shared" si="32"/>
        <v>1793138.2277507563</v>
      </c>
      <c r="AG56" s="94">
        <f>'obj.model 2016 ev'!Q56</f>
        <v>1721445.2277507563</v>
      </c>
      <c r="AH56" s="96">
        <f t="shared" si="33"/>
        <v>71693</v>
      </c>
      <c r="AI56" s="63"/>
      <c r="AJ56" s="92">
        <f t="shared" si="34"/>
        <v>1803660.6382450357</v>
      </c>
      <c r="AK56" s="94">
        <f>'obj.model 2016 ev'!R56</f>
        <v>1731967.6382450357</v>
      </c>
      <c r="AL56" s="96">
        <f t="shared" si="35"/>
        <v>71693</v>
      </c>
      <c r="AM56" s="45"/>
      <c r="AN56" s="45"/>
      <c r="AO56" s="45"/>
    </row>
    <row r="57" spans="1:41">
      <c r="A57" s="45"/>
      <c r="B57" s="80">
        <v>1681</v>
      </c>
      <c r="C57" s="83" t="s">
        <v>48</v>
      </c>
      <c r="D57" s="101">
        <f t="shared" si="21"/>
        <v>6176895.0080065662</v>
      </c>
      <c r="E57" s="102">
        <f>'obj.model 2016 ev'!M57</f>
        <v>4568876.9361167727</v>
      </c>
      <c r="F57" s="103">
        <v>0</v>
      </c>
      <c r="G57" s="103">
        <v>1608018.0718897935</v>
      </c>
      <c r="H57" s="103">
        <v>0</v>
      </c>
      <c r="I57" s="104">
        <v>0</v>
      </c>
      <c r="J57" s="103">
        <v>0</v>
      </c>
      <c r="K57" s="103">
        <v>0</v>
      </c>
      <c r="L57" s="104">
        <v>0</v>
      </c>
      <c r="M57" s="45"/>
      <c r="N57" s="92">
        <f t="shared" si="22"/>
        <v>5012889.1189635471</v>
      </c>
      <c r="O57" s="94">
        <f>'obj.model 2016 ev'!N57</f>
        <v>4309158.1189635471</v>
      </c>
      <c r="P57" s="95">
        <v>703731</v>
      </c>
      <c r="Q57" s="95">
        <f t="shared" si="23"/>
        <v>0</v>
      </c>
      <c r="R57" s="96">
        <f t="shared" si="36"/>
        <v>0</v>
      </c>
      <c r="S57" s="63"/>
      <c r="T57" s="92">
        <f t="shared" si="24"/>
        <v>5068095.5318334289</v>
      </c>
      <c r="U57" s="94">
        <f>'obj.model 2016 ev'!O57</f>
        <v>4364364.5318334289</v>
      </c>
      <c r="V57" s="95">
        <f t="shared" si="25"/>
        <v>703731</v>
      </c>
      <c r="W57" s="95">
        <f t="shared" si="26"/>
        <v>0</v>
      </c>
      <c r="X57" s="96">
        <f t="shared" si="27"/>
        <v>0</v>
      </c>
      <c r="Y57" s="63"/>
      <c r="Z57" s="92">
        <f t="shared" si="28"/>
        <v>5068102.7044782778</v>
      </c>
      <c r="AA57" s="94">
        <f>'obj.model 2016 ev'!P57</f>
        <v>4364371.7044782778</v>
      </c>
      <c r="AB57" s="95">
        <f t="shared" si="29"/>
        <v>703731</v>
      </c>
      <c r="AC57" s="95">
        <f t="shared" si="30"/>
        <v>0</v>
      </c>
      <c r="AD57" s="96">
        <f t="shared" si="31"/>
        <v>0</v>
      </c>
      <c r="AE57" s="63"/>
      <c r="AF57" s="92">
        <f t="shared" si="32"/>
        <v>5068891.6954116113</v>
      </c>
      <c r="AG57" s="94">
        <f>'obj.model 2016 ev'!Q57</f>
        <v>4365160.6954116113</v>
      </c>
      <c r="AH57" s="96">
        <f t="shared" si="33"/>
        <v>703731</v>
      </c>
      <c r="AI57" s="63"/>
      <c r="AJ57" s="92">
        <f t="shared" si="34"/>
        <v>5095573.934248005</v>
      </c>
      <c r="AK57" s="94">
        <f>'obj.model 2016 ev'!R57</f>
        <v>4391842.934248005</v>
      </c>
      <c r="AL57" s="96">
        <f t="shared" si="35"/>
        <v>703731</v>
      </c>
      <c r="AM57" s="45"/>
      <c r="AN57" s="45"/>
      <c r="AO57" s="45"/>
    </row>
    <row r="58" spans="1:41">
      <c r="A58" s="45"/>
      <c r="B58" s="80">
        <v>147</v>
      </c>
      <c r="C58" s="83" t="s">
        <v>58</v>
      </c>
      <c r="D58" s="101">
        <f t="shared" si="21"/>
        <v>3692423.8024706943</v>
      </c>
      <c r="E58" s="102">
        <f>'obj.model 2016 ev'!M58</f>
        <v>3456112.1737955268</v>
      </c>
      <c r="F58" s="103">
        <v>0</v>
      </c>
      <c r="G58" s="103">
        <v>246397.04919030468</v>
      </c>
      <c r="H58" s="103">
        <v>0</v>
      </c>
      <c r="I58" s="104">
        <v>-10085.420515137064</v>
      </c>
      <c r="J58" s="103">
        <v>-4022.2856141855045</v>
      </c>
      <c r="K58" s="103">
        <v>-1742.2150439328457</v>
      </c>
      <c r="L58" s="104">
        <v>-1264.8902036306683</v>
      </c>
      <c r="M58" s="45"/>
      <c r="N58" s="92">
        <f t="shared" si="22"/>
        <v>3705225.3561388645</v>
      </c>
      <c r="O58" s="94">
        <f>'obj.model 2016 ev'!N58</f>
        <v>3432842.64175305</v>
      </c>
      <c r="P58" s="95">
        <v>276405</v>
      </c>
      <c r="Q58" s="95">
        <f t="shared" si="23"/>
        <v>0</v>
      </c>
      <c r="R58" s="96">
        <f t="shared" si="36"/>
        <v>-4022.2856141855045</v>
      </c>
      <c r="S58" s="63"/>
      <c r="T58" s="92">
        <f t="shared" si="24"/>
        <v>3751484.9983484005</v>
      </c>
      <c r="U58" s="94">
        <f>'obj.model 2016 ev'!O58</f>
        <v>3476822.2133923331</v>
      </c>
      <c r="V58" s="95">
        <f t="shared" si="25"/>
        <v>276405</v>
      </c>
      <c r="W58" s="95">
        <f t="shared" si="26"/>
        <v>0</v>
      </c>
      <c r="X58" s="96">
        <f t="shared" si="27"/>
        <v>-1742.2150439328457</v>
      </c>
      <c r="Y58" s="63"/>
      <c r="Z58" s="92">
        <f t="shared" si="28"/>
        <v>3751968.037196035</v>
      </c>
      <c r="AA58" s="94">
        <f>'obj.model 2016 ev'!P58</f>
        <v>3476827.9273996656</v>
      </c>
      <c r="AB58" s="95">
        <f t="shared" si="29"/>
        <v>276405</v>
      </c>
      <c r="AC58" s="95">
        <f t="shared" si="30"/>
        <v>0</v>
      </c>
      <c r="AD58" s="96">
        <f t="shared" si="31"/>
        <v>-1264.8902036306683</v>
      </c>
      <c r="AE58" s="63"/>
      <c r="AF58" s="92">
        <f t="shared" si="32"/>
        <v>3753861.4682062767</v>
      </c>
      <c r="AG58" s="94">
        <f>'obj.model 2016 ev'!Q58</f>
        <v>3477456.4682062767</v>
      </c>
      <c r="AH58" s="96">
        <f t="shared" si="33"/>
        <v>276405</v>
      </c>
      <c r="AI58" s="63"/>
      <c r="AJ58" s="92">
        <f t="shared" si="34"/>
        <v>3775117.5754843825</v>
      </c>
      <c r="AK58" s="94">
        <f>'obj.model 2016 ev'!R58</f>
        <v>3498712.5754843825</v>
      </c>
      <c r="AL58" s="96">
        <f t="shared" si="35"/>
        <v>276405</v>
      </c>
      <c r="AM58" s="45"/>
      <c r="AN58" s="45"/>
      <c r="AO58" s="45"/>
    </row>
    <row r="59" spans="1:41">
      <c r="A59" s="45"/>
      <c r="B59" s="80">
        <v>654</v>
      </c>
      <c r="C59" s="83" t="s">
        <v>268</v>
      </c>
      <c r="D59" s="101">
        <f t="shared" si="21"/>
        <v>4662359.1558362637</v>
      </c>
      <c r="E59" s="102">
        <f>'obj.model 2016 ev'!M59</f>
        <v>3375411.3062887099</v>
      </c>
      <c r="F59" s="103">
        <v>0</v>
      </c>
      <c r="G59" s="103">
        <v>632156.84954755416</v>
      </c>
      <c r="H59" s="103">
        <v>0</v>
      </c>
      <c r="I59" s="104">
        <v>654791</v>
      </c>
      <c r="J59" s="103">
        <v>316106</v>
      </c>
      <c r="K59" s="103">
        <v>0</v>
      </c>
      <c r="L59" s="104">
        <v>0</v>
      </c>
      <c r="M59" s="45"/>
      <c r="N59" s="92">
        <f t="shared" si="22"/>
        <v>3912191.0484063542</v>
      </c>
      <c r="O59" s="94">
        <f>'obj.model 2016 ev'!N59</f>
        <v>3206786.0484063542</v>
      </c>
      <c r="P59" s="95">
        <v>389299</v>
      </c>
      <c r="Q59" s="95">
        <f t="shared" si="23"/>
        <v>0</v>
      </c>
      <c r="R59" s="96">
        <f t="shared" si="36"/>
        <v>316106</v>
      </c>
      <c r="S59" s="63"/>
      <c r="T59" s="92">
        <f t="shared" si="24"/>
        <v>3637168.5152196535</v>
      </c>
      <c r="U59" s="94">
        <f>'obj.model 2016 ev'!O59</f>
        <v>3247869.5152196535</v>
      </c>
      <c r="V59" s="95">
        <f t="shared" si="25"/>
        <v>389299</v>
      </c>
      <c r="W59" s="95">
        <f t="shared" si="26"/>
        <v>0</v>
      </c>
      <c r="X59" s="96">
        <f t="shared" si="27"/>
        <v>0</v>
      </c>
      <c r="Y59" s="63"/>
      <c r="Z59" s="92">
        <f t="shared" si="28"/>
        <v>3637173.8529531029</v>
      </c>
      <c r="AA59" s="94">
        <f>'obj.model 2016 ev'!P59</f>
        <v>3247874.8529531029</v>
      </c>
      <c r="AB59" s="95">
        <f t="shared" si="29"/>
        <v>389299</v>
      </c>
      <c r="AC59" s="95">
        <f t="shared" si="30"/>
        <v>0</v>
      </c>
      <c r="AD59" s="96">
        <f t="shared" si="31"/>
        <v>0</v>
      </c>
      <c r="AE59" s="63"/>
      <c r="AF59" s="92">
        <f t="shared" si="32"/>
        <v>3637761.0036325362</v>
      </c>
      <c r="AG59" s="94">
        <f>'obj.model 2016 ev'!Q59</f>
        <v>3248462.0036325362</v>
      </c>
      <c r="AH59" s="96">
        <f t="shared" si="33"/>
        <v>389299</v>
      </c>
      <c r="AI59" s="63"/>
      <c r="AJ59" s="92">
        <f t="shared" si="34"/>
        <v>3657617.3720642831</v>
      </c>
      <c r="AK59" s="94">
        <f>'obj.model 2016 ev'!R59</f>
        <v>3268318.3720642831</v>
      </c>
      <c r="AL59" s="96">
        <f t="shared" si="35"/>
        <v>389299</v>
      </c>
      <c r="AM59" s="45"/>
      <c r="AN59" s="45"/>
      <c r="AO59" s="45"/>
    </row>
    <row r="60" spans="1:41">
      <c r="A60" s="45"/>
      <c r="B60" s="80">
        <v>756</v>
      </c>
      <c r="C60" s="83" t="s">
        <v>291</v>
      </c>
      <c r="D60" s="101">
        <f t="shared" si="21"/>
        <v>5621484.6576467259</v>
      </c>
      <c r="E60" s="102">
        <f>'obj.model 2016 ev'!M60</f>
        <v>4404350.0021192366</v>
      </c>
      <c r="F60" s="103">
        <v>0</v>
      </c>
      <c r="G60" s="103">
        <v>626047.65552748926</v>
      </c>
      <c r="H60" s="103">
        <v>0</v>
      </c>
      <c r="I60" s="104">
        <v>591087</v>
      </c>
      <c r="J60" s="103">
        <v>168882</v>
      </c>
      <c r="K60" s="103">
        <v>0</v>
      </c>
      <c r="L60" s="104">
        <v>0</v>
      </c>
      <c r="M60" s="45"/>
      <c r="N60" s="92">
        <f t="shared" si="22"/>
        <v>4989573.7297314238</v>
      </c>
      <c r="O60" s="94">
        <f>'obj.model 2016 ev'!N60</f>
        <v>4125142.7297314242</v>
      </c>
      <c r="P60" s="95">
        <v>695549</v>
      </c>
      <c r="Q60" s="95">
        <f t="shared" si="23"/>
        <v>0</v>
      </c>
      <c r="R60" s="96">
        <f t="shared" si="36"/>
        <v>168882</v>
      </c>
      <c r="S60" s="63"/>
      <c r="T60" s="92">
        <f t="shared" si="24"/>
        <v>4873540.6450874293</v>
      </c>
      <c r="U60" s="94">
        <f>'obj.model 2016 ev'!O60</f>
        <v>4177991.6450874293</v>
      </c>
      <c r="V60" s="95">
        <f t="shared" si="25"/>
        <v>695549</v>
      </c>
      <c r="W60" s="95">
        <f t="shared" si="26"/>
        <v>0</v>
      </c>
      <c r="X60" s="96">
        <f t="shared" si="27"/>
        <v>0</v>
      </c>
      <c r="Y60" s="63"/>
      <c r="Z60" s="92">
        <f t="shared" si="28"/>
        <v>4873547.5114364773</v>
      </c>
      <c r="AA60" s="94">
        <f>'obj.model 2016 ev'!P60</f>
        <v>4177998.5114364778</v>
      </c>
      <c r="AB60" s="95">
        <f t="shared" si="29"/>
        <v>695549</v>
      </c>
      <c r="AC60" s="95">
        <f t="shared" si="30"/>
        <v>0</v>
      </c>
      <c r="AD60" s="96">
        <f t="shared" si="31"/>
        <v>0</v>
      </c>
      <c r="AE60" s="63"/>
      <c r="AF60" s="92">
        <f t="shared" si="32"/>
        <v>4874302.8098318055</v>
      </c>
      <c r="AG60" s="94">
        <f>'obj.model 2016 ev'!Q60</f>
        <v>4178753.8098318055</v>
      </c>
      <c r="AH60" s="96">
        <f t="shared" si="33"/>
        <v>695549</v>
      </c>
      <c r="AI60" s="63"/>
      <c r="AJ60" s="92">
        <f t="shared" si="34"/>
        <v>4899845.6282919878</v>
      </c>
      <c r="AK60" s="94">
        <f>'obj.model 2016 ev'!R60</f>
        <v>4204296.6282919878</v>
      </c>
      <c r="AL60" s="96">
        <f t="shared" si="35"/>
        <v>695549</v>
      </c>
      <c r="AM60" s="45"/>
      <c r="AN60" s="45"/>
      <c r="AO60" s="45"/>
    </row>
    <row r="61" spans="1:41">
      <c r="A61" s="45"/>
      <c r="B61" s="80">
        <v>757</v>
      </c>
      <c r="C61" s="83" t="s">
        <v>292</v>
      </c>
      <c r="D61" s="101">
        <f t="shared" si="21"/>
        <v>9666217.4377799444</v>
      </c>
      <c r="E61" s="102">
        <f>'obj.model 2016 ev'!M61</f>
        <v>5751048.8466951111</v>
      </c>
      <c r="F61" s="103">
        <v>0</v>
      </c>
      <c r="G61" s="103">
        <v>4222579.4346425477</v>
      </c>
      <c r="H61" s="103">
        <v>0</v>
      </c>
      <c r="I61" s="104">
        <v>-307410.84355771466</v>
      </c>
      <c r="J61" s="103">
        <v>-122602.14750896992</v>
      </c>
      <c r="K61" s="103">
        <v>-53103.962845227798</v>
      </c>
      <c r="L61" s="104">
        <v>-38554.759707082827</v>
      </c>
      <c r="M61" s="45"/>
      <c r="N61" s="92">
        <f t="shared" si="22"/>
        <v>8282416.4106872883</v>
      </c>
      <c r="O61" s="94">
        <f>'obj.model 2016 ev'!N61</f>
        <v>5645464.5581962569</v>
      </c>
      <c r="P61" s="95">
        <v>2759554</v>
      </c>
      <c r="Q61" s="95">
        <f t="shared" si="23"/>
        <v>0</v>
      </c>
      <c r="R61" s="96">
        <f t="shared" si="36"/>
        <v>-122602.14750896992</v>
      </c>
      <c r="S61" s="63"/>
      <c r="T61" s="92">
        <f t="shared" si="24"/>
        <v>8424240.9845523201</v>
      </c>
      <c r="U61" s="94">
        <f>'obj.model 2016 ev'!O61</f>
        <v>5717790.9473975496</v>
      </c>
      <c r="V61" s="95">
        <f t="shared" si="25"/>
        <v>2759554</v>
      </c>
      <c r="W61" s="95">
        <f t="shared" si="26"/>
        <v>0</v>
      </c>
      <c r="X61" s="96">
        <f t="shared" si="27"/>
        <v>-53103.962845227798</v>
      </c>
      <c r="Y61" s="63"/>
      <c r="Z61" s="92">
        <f t="shared" si="28"/>
        <v>8438799.5846332498</v>
      </c>
      <c r="AA61" s="94">
        <f>'obj.model 2016 ev'!P61</f>
        <v>5717800.3443403309</v>
      </c>
      <c r="AB61" s="95">
        <f t="shared" si="29"/>
        <v>2759554</v>
      </c>
      <c r="AC61" s="95">
        <f t="shared" si="30"/>
        <v>0</v>
      </c>
      <c r="AD61" s="96">
        <f t="shared" si="31"/>
        <v>-38554.759707082827</v>
      </c>
      <c r="AE61" s="63"/>
      <c r="AF61" s="92">
        <f t="shared" si="32"/>
        <v>8478388.0080463067</v>
      </c>
      <c r="AG61" s="94">
        <f>'obj.model 2016 ev'!Q61</f>
        <v>5718834.0080463057</v>
      </c>
      <c r="AH61" s="96">
        <f t="shared" si="33"/>
        <v>2759554</v>
      </c>
      <c r="AI61" s="63"/>
      <c r="AJ61" s="92">
        <f t="shared" si="34"/>
        <v>8513344.635193795</v>
      </c>
      <c r="AK61" s="94">
        <f>'obj.model 2016 ev'!R61</f>
        <v>5753790.6351937959</v>
      </c>
      <c r="AL61" s="96">
        <f t="shared" si="35"/>
        <v>2759554</v>
      </c>
      <c r="AM61" s="45"/>
      <c r="AN61" s="45"/>
      <c r="AO61" s="45"/>
    </row>
    <row r="62" spans="1:41">
      <c r="A62" s="45"/>
      <c r="B62" s="80">
        <v>758</v>
      </c>
      <c r="C62" s="83" t="s">
        <v>293</v>
      </c>
      <c r="D62" s="101">
        <f t="shared" si="21"/>
        <v>39647422.555678651</v>
      </c>
      <c r="E62" s="102">
        <f>'obj.model 2016 ev'!M62</f>
        <v>29981784.829666264</v>
      </c>
      <c r="F62" s="103">
        <v>0</v>
      </c>
      <c r="G62" s="103">
        <v>10741787.212371197</v>
      </c>
      <c r="H62" s="103">
        <v>0</v>
      </c>
      <c r="I62" s="104">
        <v>-1076149.486358803</v>
      </c>
      <c r="J62" s="103">
        <v>-429191.88061592745</v>
      </c>
      <c r="K62" s="103">
        <v>-185900.41157341184</v>
      </c>
      <c r="L62" s="104">
        <v>-134968.18906999487</v>
      </c>
      <c r="M62" s="45"/>
      <c r="N62" s="92">
        <f t="shared" si="22"/>
        <v>35674248.710172646</v>
      </c>
      <c r="O62" s="94">
        <f>'obj.model 2016 ev'!N62</f>
        <v>29157833.590788573</v>
      </c>
      <c r="P62" s="95">
        <v>6945607</v>
      </c>
      <c r="Q62" s="95">
        <f t="shared" si="23"/>
        <v>0</v>
      </c>
      <c r="R62" s="96">
        <f t="shared" si="36"/>
        <v>-429191.88061592745</v>
      </c>
      <c r="S62" s="63"/>
      <c r="T62" s="92">
        <f t="shared" si="24"/>
        <v>36291093.285219908</v>
      </c>
      <c r="U62" s="94">
        <f>'obj.model 2016 ev'!O62</f>
        <v>29531386.696793318</v>
      </c>
      <c r="V62" s="95">
        <f t="shared" si="25"/>
        <v>6945607</v>
      </c>
      <c r="W62" s="95">
        <f t="shared" si="26"/>
        <v>0</v>
      </c>
      <c r="X62" s="96">
        <f t="shared" si="27"/>
        <v>-185900.41157341184</v>
      </c>
      <c r="Y62" s="63"/>
      <c r="Z62" s="92">
        <f t="shared" si="28"/>
        <v>36342074.041283511</v>
      </c>
      <c r="AA62" s="94">
        <f>'obj.model 2016 ev'!P62</f>
        <v>29531435.230353501</v>
      </c>
      <c r="AB62" s="95">
        <f t="shared" si="29"/>
        <v>6945607</v>
      </c>
      <c r="AC62" s="95">
        <f t="shared" si="30"/>
        <v>0</v>
      </c>
      <c r="AD62" s="96">
        <f t="shared" si="31"/>
        <v>-134968.18906999487</v>
      </c>
      <c r="AE62" s="63"/>
      <c r="AF62" s="92">
        <f t="shared" si="32"/>
        <v>36482380.921973467</v>
      </c>
      <c r="AG62" s="94">
        <f>'obj.model 2016 ev'!Q62</f>
        <v>29536773.921973463</v>
      </c>
      <c r="AH62" s="96">
        <f t="shared" si="33"/>
        <v>6945607</v>
      </c>
      <c r="AI62" s="63"/>
      <c r="AJ62" s="92">
        <f t="shared" si="34"/>
        <v>36662925.765848532</v>
      </c>
      <c r="AK62" s="94">
        <f>'obj.model 2016 ev'!R62</f>
        <v>29717318.765848529</v>
      </c>
      <c r="AL62" s="96">
        <f t="shared" si="35"/>
        <v>6945607</v>
      </c>
      <c r="AM62" s="45"/>
      <c r="AN62" s="45"/>
      <c r="AO62" s="45"/>
    </row>
    <row r="63" spans="1:41">
      <c r="A63" s="45"/>
      <c r="B63" s="80">
        <v>501</v>
      </c>
      <c r="C63" s="83" t="s">
        <v>214</v>
      </c>
      <c r="D63" s="101">
        <f t="shared" si="21"/>
        <v>2230718.3577135317</v>
      </c>
      <c r="E63" s="102">
        <f>'obj.model 2016 ev'!M63</f>
        <v>1953419.8574741047</v>
      </c>
      <c r="F63" s="103">
        <v>0</v>
      </c>
      <c r="G63" s="103">
        <v>277298.5002394272</v>
      </c>
      <c r="H63" s="103">
        <v>0</v>
      </c>
      <c r="I63" s="104">
        <v>0</v>
      </c>
      <c r="J63" s="103">
        <v>0</v>
      </c>
      <c r="K63" s="103">
        <v>0</v>
      </c>
      <c r="L63" s="104">
        <v>0</v>
      </c>
      <c r="M63" s="45"/>
      <c r="N63" s="92">
        <f t="shared" si="22"/>
        <v>2065755.8919834036</v>
      </c>
      <c r="O63" s="94">
        <f>'obj.model 2016 ev'!N63</f>
        <v>1957140.8919834036</v>
      </c>
      <c r="P63" s="95">
        <v>108615</v>
      </c>
      <c r="Q63" s="95">
        <f t="shared" si="23"/>
        <v>0</v>
      </c>
      <c r="R63" s="96">
        <f t="shared" si="36"/>
        <v>0</v>
      </c>
      <c r="S63" s="63"/>
      <c r="T63" s="92">
        <f t="shared" si="24"/>
        <v>2090829.6361219347</v>
      </c>
      <c r="U63" s="94">
        <f>'obj.model 2016 ev'!O63</f>
        <v>1982214.6361219347</v>
      </c>
      <c r="V63" s="95">
        <f t="shared" si="25"/>
        <v>108615</v>
      </c>
      <c r="W63" s="95">
        <f t="shared" si="26"/>
        <v>0</v>
      </c>
      <c r="X63" s="96">
        <f t="shared" si="27"/>
        <v>0</v>
      </c>
      <c r="Y63" s="63"/>
      <c r="Z63" s="92">
        <f t="shared" si="28"/>
        <v>2090832.8938061851</v>
      </c>
      <c r="AA63" s="94">
        <f>'obj.model 2016 ev'!P63</f>
        <v>1982217.8938061851</v>
      </c>
      <c r="AB63" s="95">
        <f t="shared" si="29"/>
        <v>108615</v>
      </c>
      <c r="AC63" s="95">
        <f t="shared" si="30"/>
        <v>0</v>
      </c>
      <c r="AD63" s="96">
        <f t="shared" si="31"/>
        <v>0</v>
      </c>
      <c r="AE63" s="63"/>
      <c r="AF63" s="92">
        <f t="shared" si="32"/>
        <v>2091191.2390737298</v>
      </c>
      <c r="AG63" s="94">
        <f>'obj.model 2016 ev'!Q63</f>
        <v>1982576.2390737298</v>
      </c>
      <c r="AH63" s="96">
        <f t="shared" si="33"/>
        <v>108615</v>
      </c>
      <c r="AI63" s="63"/>
      <c r="AJ63" s="92">
        <f t="shared" si="34"/>
        <v>2103309.8244852424</v>
      </c>
      <c r="AK63" s="94">
        <f>'obj.model 2016 ev'!R63</f>
        <v>1994694.8244852426</v>
      </c>
      <c r="AL63" s="96">
        <f t="shared" si="35"/>
        <v>108615</v>
      </c>
      <c r="AM63" s="45"/>
      <c r="AN63" s="45"/>
      <c r="AO63" s="45"/>
    </row>
    <row r="64" spans="1:41">
      <c r="A64" s="45"/>
      <c r="B64" s="80">
        <v>1876</v>
      </c>
      <c r="C64" s="83" t="s">
        <v>88</v>
      </c>
      <c r="D64" s="101">
        <f t="shared" si="21"/>
        <v>6520912.2219636701</v>
      </c>
      <c r="E64" s="102">
        <f>'obj.model 2016 ev'!M64</f>
        <v>4977910.5999492593</v>
      </c>
      <c r="F64" s="103">
        <v>0</v>
      </c>
      <c r="G64" s="103">
        <v>1543001.6220144106</v>
      </c>
      <c r="H64" s="103">
        <v>0</v>
      </c>
      <c r="I64" s="104">
        <v>0</v>
      </c>
      <c r="J64" s="103">
        <v>0</v>
      </c>
      <c r="K64" s="103">
        <v>0</v>
      </c>
      <c r="L64" s="104">
        <v>0</v>
      </c>
      <c r="M64" s="45"/>
      <c r="N64" s="92">
        <f t="shared" si="22"/>
        <v>5761952.5978481108</v>
      </c>
      <c r="O64" s="94">
        <f>'obj.model 2016 ev'!N64</f>
        <v>4815685.5978481108</v>
      </c>
      <c r="P64" s="95">
        <v>946267</v>
      </c>
      <c r="Q64" s="95">
        <f t="shared" si="23"/>
        <v>0</v>
      </c>
      <c r="R64" s="96">
        <f t="shared" si="36"/>
        <v>0</v>
      </c>
      <c r="S64" s="63"/>
      <c r="T64" s="92">
        <f t="shared" si="24"/>
        <v>5823648.3444479806</v>
      </c>
      <c r="U64" s="94">
        <f>'obj.model 2016 ev'!O64</f>
        <v>4877381.3444479806</v>
      </c>
      <c r="V64" s="95">
        <f t="shared" si="25"/>
        <v>946267</v>
      </c>
      <c r="W64" s="95">
        <f t="shared" si="26"/>
        <v>0</v>
      </c>
      <c r="X64" s="96">
        <f t="shared" si="27"/>
        <v>0</v>
      </c>
      <c r="Y64" s="63"/>
      <c r="Z64" s="92">
        <f t="shared" si="28"/>
        <v>5823656.360213832</v>
      </c>
      <c r="AA64" s="94">
        <f>'obj.model 2016 ev'!P64</f>
        <v>4877389.360213832</v>
      </c>
      <c r="AB64" s="95">
        <f t="shared" si="29"/>
        <v>946267</v>
      </c>
      <c r="AC64" s="95">
        <f t="shared" si="30"/>
        <v>0</v>
      </c>
      <c r="AD64" s="96">
        <f t="shared" si="31"/>
        <v>0</v>
      </c>
      <c r="AE64" s="63"/>
      <c r="AF64" s="92">
        <f t="shared" si="32"/>
        <v>5824538.0944574112</v>
      </c>
      <c r="AG64" s="94">
        <f>'obj.model 2016 ev'!Q64</f>
        <v>4878271.0944574112</v>
      </c>
      <c r="AH64" s="96">
        <f t="shared" si="33"/>
        <v>946267</v>
      </c>
      <c r="AI64" s="63"/>
      <c r="AJ64" s="92">
        <f t="shared" si="34"/>
        <v>5854356.7434221124</v>
      </c>
      <c r="AK64" s="94">
        <f>'obj.model 2016 ev'!R64</f>
        <v>4908089.7434221124</v>
      </c>
      <c r="AL64" s="96">
        <f t="shared" si="35"/>
        <v>946267</v>
      </c>
      <c r="AM64" s="45"/>
      <c r="AN64" s="45"/>
      <c r="AO64" s="45"/>
    </row>
    <row r="65" spans="1:41">
      <c r="A65" s="45"/>
      <c r="B65" s="80">
        <v>213</v>
      </c>
      <c r="C65" s="83" t="s">
        <v>89</v>
      </c>
      <c r="D65" s="101">
        <f t="shared" si="21"/>
        <v>4300228.9551867368</v>
      </c>
      <c r="E65" s="102">
        <f>'obj.model 2016 ev'!M65</f>
        <v>3486972.8441037382</v>
      </c>
      <c r="F65" s="103">
        <v>0</v>
      </c>
      <c r="G65" s="103">
        <v>813256.11108299822</v>
      </c>
      <c r="H65" s="103">
        <v>0</v>
      </c>
      <c r="I65" s="104">
        <v>0</v>
      </c>
      <c r="J65" s="103">
        <v>0</v>
      </c>
      <c r="K65" s="103">
        <v>0</v>
      </c>
      <c r="L65" s="104">
        <v>0</v>
      </c>
      <c r="M65" s="45"/>
      <c r="N65" s="92">
        <f t="shared" si="22"/>
        <v>3654031.166340393</v>
      </c>
      <c r="O65" s="94">
        <f>'obj.model 2016 ev'!N65</f>
        <v>3238978.166340393</v>
      </c>
      <c r="P65" s="95">
        <v>415053</v>
      </c>
      <c r="Q65" s="95">
        <f t="shared" si="23"/>
        <v>0</v>
      </c>
      <c r="R65" s="96">
        <f t="shared" si="36"/>
        <v>0</v>
      </c>
      <c r="S65" s="63"/>
      <c r="T65" s="92">
        <f t="shared" si="24"/>
        <v>3695527.0597355813</v>
      </c>
      <c r="U65" s="94">
        <f>'obj.model 2016 ev'!O65</f>
        <v>3280474.0597355813</v>
      </c>
      <c r="V65" s="95">
        <f t="shared" si="25"/>
        <v>415053</v>
      </c>
      <c r="W65" s="95">
        <f t="shared" si="26"/>
        <v>0</v>
      </c>
      <c r="X65" s="96">
        <f t="shared" si="27"/>
        <v>0</v>
      </c>
      <c r="Y65" s="63"/>
      <c r="Z65" s="92">
        <f t="shared" si="28"/>
        <v>3695532.4510531933</v>
      </c>
      <c r="AA65" s="94">
        <f>'obj.model 2016 ev'!P65</f>
        <v>3280479.4510531933</v>
      </c>
      <c r="AB65" s="95">
        <f t="shared" si="29"/>
        <v>415053</v>
      </c>
      <c r="AC65" s="95">
        <f t="shared" si="30"/>
        <v>0</v>
      </c>
      <c r="AD65" s="96">
        <f t="shared" si="31"/>
        <v>0</v>
      </c>
      <c r="AE65" s="63"/>
      <c r="AF65" s="92">
        <f t="shared" si="32"/>
        <v>3696125.4959905008</v>
      </c>
      <c r="AG65" s="94">
        <f>'obj.model 2016 ev'!Q65</f>
        <v>3281072.4959905008</v>
      </c>
      <c r="AH65" s="96">
        <f t="shared" si="33"/>
        <v>415053</v>
      </c>
      <c r="AI65" s="63"/>
      <c r="AJ65" s="92">
        <f t="shared" si="34"/>
        <v>3716181.1975067277</v>
      </c>
      <c r="AK65" s="94">
        <f>'obj.model 2016 ev'!R65</f>
        <v>3301128.1975067277</v>
      </c>
      <c r="AL65" s="96">
        <f t="shared" si="35"/>
        <v>415053</v>
      </c>
      <c r="AM65" s="45"/>
      <c r="AN65" s="45"/>
      <c r="AO65" s="45"/>
    </row>
    <row r="66" spans="1:41">
      <c r="A66" s="45"/>
      <c r="B66" s="80">
        <v>899</v>
      </c>
      <c r="C66" s="83" t="s">
        <v>350</v>
      </c>
      <c r="D66" s="101">
        <f t="shared" si="21"/>
        <v>7650060.091264246</v>
      </c>
      <c r="E66" s="102">
        <f>'obj.model 2016 ev'!M66</f>
        <v>7587996.1582977502</v>
      </c>
      <c r="F66" s="103">
        <v>0</v>
      </c>
      <c r="G66" s="103">
        <v>515811.99764523591</v>
      </c>
      <c r="H66" s="103">
        <v>0</v>
      </c>
      <c r="I66" s="104">
        <v>-453748.06467873929</v>
      </c>
      <c r="J66" s="103">
        <v>-180964.62217738299</v>
      </c>
      <c r="K66" s="103">
        <v>-78383.117813701741</v>
      </c>
      <c r="L66" s="104">
        <v>-56908.036810868813</v>
      </c>
      <c r="M66" s="45"/>
      <c r="N66" s="92">
        <f t="shared" si="22"/>
        <v>7675580.7301355451</v>
      </c>
      <c r="O66" s="94">
        <f>'obj.model 2016 ev'!N66</f>
        <v>7369252.3523129281</v>
      </c>
      <c r="P66" s="95">
        <v>487293</v>
      </c>
      <c r="Q66" s="95">
        <f t="shared" si="23"/>
        <v>0</v>
      </c>
      <c r="R66" s="96">
        <f t="shared" si="36"/>
        <v>-180964.62217738299</v>
      </c>
      <c r="S66" s="63"/>
      <c r="T66" s="92">
        <f t="shared" si="24"/>
        <v>7872572.7844657684</v>
      </c>
      <c r="U66" s="94">
        <f>'obj.model 2016 ev'!O66</f>
        <v>7463662.9022794701</v>
      </c>
      <c r="V66" s="95">
        <f t="shared" si="25"/>
        <v>487293</v>
      </c>
      <c r="W66" s="95">
        <f t="shared" si="26"/>
        <v>0</v>
      </c>
      <c r="X66" s="96">
        <f t="shared" si="27"/>
        <v>-78383.117813701741</v>
      </c>
      <c r="Y66" s="63"/>
      <c r="Z66" s="92">
        <f t="shared" si="28"/>
        <v>7894060.131676632</v>
      </c>
      <c r="AA66" s="94">
        <f>'obj.model 2016 ev'!P66</f>
        <v>7463675.1684875004</v>
      </c>
      <c r="AB66" s="95">
        <f t="shared" si="29"/>
        <v>487293</v>
      </c>
      <c r="AC66" s="95">
        <f t="shared" si="30"/>
        <v>0</v>
      </c>
      <c r="AD66" s="96">
        <f t="shared" si="31"/>
        <v>-56908.036810868813</v>
      </c>
      <c r="AE66" s="63"/>
      <c r="AF66" s="92">
        <f t="shared" si="32"/>
        <v>7952317.4513708176</v>
      </c>
      <c r="AG66" s="94">
        <f>'obj.model 2016 ev'!Q66</f>
        <v>7465024.4513708176</v>
      </c>
      <c r="AH66" s="96">
        <f t="shared" si="33"/>
        <v>487293</v>
      </c>
      <c r="AI66" s="63"/>
      <c r="AJ66" s="92">
        <f t="shared" si="34"/>
        <v>7997947.7452430148</v>
      </c>
      <c r="AK66" s="94">
        <f>'obj.model 2016 ev'!R66</f>
        <v>7510654.7452430148</v>
      </c>
      <c r="AL66" s="96">
        <f t="shared" si="35"/>
        <v>487293</v>
      </c>
      <c r="AM66" s="45"/>
      <c r="AN66" s="45"/>
      <c r="AO66" s="45"/>
    </row>
    <row r="67" spans="1:41">
      <c r="A67" s="45"/>
      <c r="B67" s="80">
        <v>312</v>
      </c>
      <c r="C67" s="83" t="s">
        <v>137</v>
      </c>
      <c r="D67" s="101">
        <f t="shared" si="21"/>
        <v>2163157.5836695163</v>
      </c>
      <c r="E67" s="102">
        <f>'obj.model 2016 ev'!M67</f>
        <v>1624934.9761103014</v>
      </c>
      <c r="F67" s="103">
        <v>0</v>
      </c>
      <c r="G67" s="103">
        <v>652811.30833259784</v>
      </c>
      <c r="H67" s="103">
        <v>0</v>
      </c>
      <c r="I67" s="104">
        <v>-114588.70077338284</v>
      </c>
      <c r="J67" s="103">
        <v>-45700.472476800947</v>
      </c>
      <c r="K67" s="103">
        <v>-19794.728246826468</v>
      </c>
      <c r="L67" s="104">
        <v>-14371.450832166711</v>
      </c>
      <c r="M67" s="45"/>
      <c r="N67" s="92">
        <f t="shared" si="22"/>
        <v>1784875.5443511312</v>
      </c>
      <c r="O67" s="94">
        <f>'obj.model 2016 ev'!N67</f>
        <v>1469456.0168279321</v>
      </c>
      <c r="P67" s="95">
        <v>361120</v>
      </c>
      <c r="Q67" s="95">
        <f t="shared" si="23"/>
        <v>0</v>
      </c>
      <c r="R67" s="96">
        <f t="shared" si="36"/>
        <v>-45700.472476800947</v>
      </c>
      <c r="S67" s="63"/>
      <c r="T67" s="92">
        <f t="shared" si="24"/>
        <v>1829607.0994052968</v>
      </c>
      <c r="U67" s="94">
        <f>'obj.model 2016 ev'!O67</f>
        <v>1488281.8276521233</v>
      </c>
      <c r="V67" s="95">
        <f t="shared" si="25"/>
        <v>361120</v>
      </c>
      <c r="W67" s="95">
        <f t="shared" si="26"/>
        <v>0</v>
      </c>
      <c r="X67" s="96">
        <f t="shared" si="27"/>
        <v>-19794.728246826468</v>
      </c>
      <c r="Y67" s="63"/>
      <c r="Z67" s="92">
        <f t="shared" si="28"/>
        <v>1835032.8227469425</v>
      </c>
      <c r="AA67" s="94">
        <f>'obj.model 2016 ev'!P67</f>
        <v>1488284.2735791092</v>
      </c>
      <c r="AB67" s="95">
        <f t="shared" si="29"/>
        <v>361120</v>
      </c>
      <c r="AC67" s="95">
        <f t="shared" si="30"/>
        <v>0</v>
      </c>
      <c r="AD67" s="96">
        <f t="shared" si="31"/>
        <v>-14371.450832166711</v>
      </c>
      <c r="AE67" s="63"/>
      <c r="AF67" s="92">
        <f t="shared" si="32"/>
        <v>1849673.3255475454</v>
      </c>
      <c r="AG67" s="94">
        <f>'obj.model 2016 ev'!Q67</f>
        <v>1488553.3255475454</v>
      </c>
      <c r="AH67" s="96">
        <f t="shared" si="33"/>
        <v>361120</v>
      </c>
      <c r="AI67" s="63"/>
      <c r="AJ67" s="92">
        <f t="shared" si="34"/>
        <v>1858772.173934666</v>
      </c>
      <c r="AK67" s="94">
        <f>'obj.model 2016 ev'!R67</f>
        <v>1497652.173934666</v>
      </c>
      <c r="AL67" s="96">
        <f t="shared" si="35"/>
        <v>361120</v>
      </c>
      <c r="AM67" s="45"/>
      <c r="AN67" s="45"/>
      <c r="AO67" s="45"/>
    </row>
    <row r="68" spans="1:41">
      <c r="A68" s="45"/>
      <c r="B68" s="80">
        <v>313</v>
      </c>
      <c r="C68" s="83" t="s">
        <v>138</v>
      </c>
      <c r="D68" s="101">
        <f t="shared" si="21"/>
        <v>2902284.6707269987</v>
      </c>
      <c r="E68" s="102">
        <f>'obj.model 2016 ev'!M68</f>
        <v>3149949.3592274166</v>
      </c>
      <c r="F68" s="103">
        <v>0</v>
      </c>
      <c r="G68" s="103">
        <v>233974.51351957937</v>
      </c>
      <c r="H68" s="103">
        <v>0</v>
      </c>
      <c r="I68" s="104">
        <v>-481639.20201999746</v>
      </c>
      <c r="J68" s="103">
        <v>-192088.21591575388</v>
      </c>
      <c r="K68" s="103">
        <v>-83201.197436203031</v>
      </c>
      <c r="L68" s="104">
        <v>-60406.078993455536</v>
      </c>
      <c r="M68" s="45"/>
      <c r="N68" s="92">
        <f t="shared" si="22"/>
        <v>3110023.4682261678</v>
      </c>
      <c r="O68" s="94">
        <f>'obj.model 2016 ev'!N68</f>
        <v>3002651.6841419218</v>
      </c>
      <c r="P68" s="95">
        <v>299460</v>
      </c>
      <c r="Q68" s="95">
        <f t="shared" si="23"/>
        <v>0</v>
      </c>
      <c r="R68" s="96">
        <f t="shared" si="36"/>
        <v>-192088.21591575388</v>
      </c>
      <c r="S68" s="63"/>
      <c r="T68" s="92">
        <f t="shared" si="24"/>
        <v>3257378.7034670608</v>
      </c>
      <c r="U68" s="94">
        <f>'obj.model 2016 ev'!O68</f>
        <v>3041119.9009032641</v>
      </c>
      <c r="V68" s="95">
        <f t="shared" si="25"/>
        <v>299460</v>
      </c>
      <c r="W68" s="95">
        <f t="shared" si="26"/>
        <v>0</v>
      </c>
      <c r="X68" s="96">
        <f t="shared" si="27"/>
        <v>-83201.197436203031</v>
      </c>
      <c r="Y68" s="63"/>
      <c r="Z68" s="92">
        <f t="shared" si="28"/>
        <v>3280178.8198591848</v>
      </c>
      <c r="AA68" s="94">
        <f>'obj.model 2016 ev'!P68</f>
        <v>3041124.8988526403</v>
      </c>
      <c r="AB68" s="95">
        <f t="shared" si="29"/>
        <v>299460</v>
      </c>
      <c r="AC68" s="95">
        <f t="shared" si="30"/>
        <v>0</v>
      </c>
      <c r="AD68" s="96">
        <f t="shared" si="31"/>
        <v>-60406.078993455536</v>
      </c>
      <c r="AE68" s="63"/>
      <c r="AF68" s="92">
        <f t="shared" si="32"/>
        <v>3341134.6732840599</v>
      </c>
      <c r="AG68" s="94">
        <f>'obj.model 2016 ev'!Q68</f>
        <v>3041674.6732840599</v>
      </c>
      <c r="AH68" s="96">
        <f t="shared" si="33"/>
        <v>299460</v>
      </c>
      <c r="AI68" s="63"/>
      <c r="AJ68" s="92">
        <f t="shared" si="34"/>
        <v>3359727.0449647824</v>
      </c>
      <c r="AK68" s="94">
        <f>'obj.model 2016 ev'!R68</f>
        <v>3060267.0449647824</v>
      </c>
      <c r="AL68" s="96">
        <f t="shared" si="35"/>
        <v>299460</v>
      </c>
      <c r="AM68" s="45"/>
      <c r="AN68" s="45"/>
      <c r="AO68" s="45"/>
    </row>
    <row r="69" spans="1:41">
      <c r="A69" s="45"/>
      <c r="B69" s="80">
        <v>214</v>
      </c>
      <c r="C69" s="83" t="s">
        <v>90</v>
      </c>
      <c r="D69" s="101">
        <f t="shared" si="21"/>
        <v>4048824.0687831063</v>
      </c>
      <c r="E69" s="102">
        <f>'obj.model 2016 ev'!M69</f>
        <v>3459752.525889778</v>
      </c>
      <c r="F69" s="103">
        <v>0</v>
      </c>
      <c r="G69" s="103">
        <v>589071.54289332812</v>
      </c>
      <c r="H69" s="103">
        <v>0</v>
      </c>
      <c r="I69" s="104">
        <v>0</v>
      </c>
      <c r="J69" s="103">
        <v>0</v>
      </c>
      <c r="K69" s="103">
        <v>0</v>
      </c>
      <c r="L69" s="104">
        <v>0</v>
      </c>
      <c r="M69" s="45"/>
      <c r="N69" s="92">
        <f t="shared" si="22"/>
        <v>3724050.9446130013</v>
      </c>
      <c r="O69" s="94">
        <f>'obj.model 2016 ev'!N69</f>
        <v>3290195.9446130013</v>
      </c>
      <c r="P69" s="95">
        <v>433855</v>
      </c>
      <c r="Q69" s="95">
        <f t="shared" si="23"/>
        <v>0</v>
      </c>
      <c r="R69" s="96">
        <f t="shared" si="36"/>
        <v>0</v>
      </c>
      <c r="S69" s="63"/>
      <c r="T69" s="92">
        <f t="shared" si="24"/>
        <v>3766203.0102199153</v>
      </c>
      <c r="U69" s="94">
        <f>'obj.model 2016 ev'!O69</f>
        <v>3332348.0102199153</v>
      </c>
      <c r="V69" s="95">
        <f t="shared" si="25"/>
        <v>433855</v>
      </c>
      <c r="W69" s="95">
        <f t="shared" si="26"/>
        <v>0</v>
      </c>
      <c r="X69" s="96">
        <f t="shared" si="27"/>
        <v>0</v>
      </c>
      <c r="Y69" s="63"/>
      <c r="Z69" s="92">
        <f t="shared" si="28"/>
        <v>3766208.4867901271</v>
      </c>
      <c r="AA69" s="94">
        <f>'obj.model 2016 ev'!P69</f>
        <v>3332353.4867901271</v>
      </c>
      <c r="AB69" s="95">
        <f t="shared" si="29"/>
        <v>433855</v>
      </c>
      <c r="AC69" s="95">
        <f t="shared" si="30"/>
        <v>0</v>
      </c>
      <c r="AD69" s="96">
        <f t="shared" si="31"/>
        <v>0</v>
      </c>
      <c r="AE69" s="63"/>
      <c r="AF69" s="92">
        <f t="shared" si="32"/>
        <v>3766810.9095134358</v>
      </c>
      <c r="AG69" s="94">
        <f>'obj.model 2016 ev'!Q69</f>
        <v>3332955.9095134358</v>
      </c>
      <c r="AH69" s="96">
        <f t="shared" si="33"/>
        <v>433855</v>
      </c>
      <c r="AI69" s="63"/>
      <c r="AJ69" s="92">
        <f t="shared" si="34"/>
        <v>3787183.7507016845</v>
      </c>
      <c r="AK69" s="94">
        <f>'obj.model 2016 ev'!R69</f>
        <v>3353328.7507016845</v>
      </c>
      <c r="AL69" s="96">
        <f t="shared" si="35"/>
        <v>433855</v>
      </c>
      <c r="AM69" s="45"/>
      <c r="AN69" s="45"/>
      <c r="AO69" s="45"/>
    </row>
    <row r="70" spans="1:41">
      <c r="A70" s="45"/>
      <c r="B70" s="80">
        <v>502</v>
      </c>
      <c r="C70" s="83" t="s">
        <v>215</v>
      </c>
      <c r="D70" s="101">
        <f t="shared" si="21"/>
        <v>16492169.523750197</v>
      </c>
      <c r="E70" s="102">
        <f>'obj.model 2016 ev'!M70</f>
        <v>13555882.667437039</v>
      </c>
      <c r="F70" s="103">
        <v>0</v>
      </c>
      <c r="G70" s="103">
        <v>2936286.8563131578</v>
      </c>
      <c r="H70" s="103">
        <v>0</v>
      </c>
      <c r="I70" s="104">
        <v>0</v>
      </c>
      <c r="J70" s="103">
        <v>0</v>
      </c>
      <c r="K70" s="103">
        <v>0</v>
      </c>
      <c r="L70" s="104">
        <v>0</v>
      </c>
      <c r="M70" s="45"/>
      <c r="N70" s="92">
        <f t="shared" si="22"/>
        <v>16818376.108269088</v>
      </c>
      <c r="O70" s="94">
        <f>'obj.model 2016 ev'!N70</f>
        <v>13602049.108269086</v>
      </c>
      <c r="P70" s="95">
        <v>3216327</v>
      </c>
      <c r="Q70" s="95">
        <f t="shared" si="23"/>
        <v>0</v>
      </c>
      <c r="R70" s="96">
        <f t="shared" si="36"/>
        <v>0</v>
      </c>
      <c r="S70" s="63"/>
      <c r="T70" s="92">
        <f t="shared" si="24"/>
        <v>16992637.603952639</v>
      </c>
      <c r="U70" s="94">
        <f>'obj.model 2016 ev'!O70</f>
        <v>13776310.603952639</v>
      </c>
      <c r="V70" s="95">
        <f t="shared" si="25"/>
        <v>3216327</v>
      </c>
      <c r="W70" s="95">
        <f t="shared" si="26"/>
        <v>0</v>
      </c>
      <c r="X70" s="96">
        <f t="shared" si="27"/>
        <v>0</v>
      </c>
      <c r="Y70" s="63"/>
      <c r="Z70" s="92">
        <f t="shared" si="28"/>
        <v>16992660.24472487</v>
      </c>
      <c r="AA70" s="94">
        <f>'obj.model 2016 ev'!P70</f>
        <v>13776333.244724868</v>
      </c>
      <c r="AB70" s="95">
        <f t="shared" si="29"/>
        <v>3216327</v>
      </c>
      <c r="AC70" s="95">
        <f t="shared" si="30"/>
        <v>0</v>
      </c>
      <c r="AD70" s="96">
        <f t="shared" si="31"/>
        <v>0</v>
      </c>
      <c r="AE70" s="63"/>
      <c r="AF70" s="92">
        <f t="shared" si="32"/>
        <v>16995150.729669936</v>
      </c>
      <c r="AG70" s="94">
        <f>'obj.model 2016 ev'!Q70</f>
        <v>13778823.729669934</v>
      </c>
      <c r="AH70" s="96">
        <f t="shared" si="33"/>
        <v>3216327</v>
      </c>
      <c r="AI70" s="63"/>
      <c r="AJ70" s="92">
        <f t="shared" si="34"/>
        <v>17079374.402357645</v>
      </c>
      <c r="AK70" s="94">
        <f>'obj.model 2016 ev'!R70</f>
        <v>13863047.402357647</v>
      </c>
      <c r="AL70" s="96">
        <f t="shared" si="35"/>
        <v>3216327</v>
      </c>
      <c r="AM70" s="45"/>
      <c r="AN70" s="45"/>
      <c r="AO70" s="45"/>
    </row>
    <row r="71" spans="1:41">
      <c r="A71" s="45"/>
      <c r="B71" s="80">
        <v>383</v>
      </c>
      <c r="C71" s="83" t="s">
        <v>170</v>
      </c>
      <c r="D71" s="101">
        <f t="shared" si="21"/>
        <v>4436621.1868859734</v>
      </c>
      <c r="E71" s="102">
        <f>'obj.model 2016 ev'!M71</f>
        <v>4216215.3911042325</v>
      </c>
      <c r="F71" s="103">
        <v>0</v>
      </c>
      <c r="G71" s="103">
        <v>489038.18824159028</v>
      </c>
      <c r="H71" s="103">
        <v>0</v>
      </c>
      <c r="I71" s="104">
        <v>-268632.39245984895</v>
      </c>
      <c r="J71" s="103">
        <v>-107136.45564642083</v>
      </c>
      <c r="K71" s="103">
        <v>-46405.144409078755</v>
      </c>
      <c r="L71" s="104">
        <v>-33691.255718127453</v>
      </c>
      <c r="M71" s="45"/>
      <c r="N71" s="92">
        <f t="shared" si="22"/>
        <v>4387634.0208806181</v>
      </c>
      <c r="O71" s="94">
        <f>'obj.model 2016 ev'!N71</f>
        <v>4052927.476527039</v>
      </c>
      <c r="P71" s="95">
        <v>441843</v>
      </c>
      <c r="Q71" s="95">
        <f t="shared" si="23"/>
        <v>0</v>
      </c>
      <c r="R71" s="96">
        <f t="shared" si="36"/>
        <v>-107136.45564642083</v>
      </c>
      <c r="S71" s="63"/>
      <c r="T71" s="92">
        <f t="shared" si="24"/>
        <v>4500289.0678973878</v>
      </c>
      <c r="U71" s="94">
        <f>'obj.model 2016 ev'!O71</f>
        <v>4104851.2123064669</v>
      </c>
      <c r="V71" s="95">
        <f t="shared" si="25"/>
        <v>441843</v>
      </c>
      <c r="W71" s="95">
        <f t="shared" si="26"/>
        <v>0</v>
      </c>
      <c r="X71" s="96">
        <f t="shared" si="27"/>
        <v>-46405.144409078755</v>
      </c>
      <c r="Y71" s="63"/>
      <c r="Z71" s="92">
        <f t="shared" si="28"/>
        <v>4513009.7027342413</v>
      </c>
      <c r="AA71" s="94">
        <f>'obj.model 2016 ev'!P71</f>
        <v>4104857.9584523691</v>
      </c>
      <c r="AB71" s="95">
        <f t="shared" si="29"/>
        <v>441843</v>
      </c>
      <c r="AC71" s="95">
        <f t="shared" si="30"/>
        <v>0</v>
      </c>
      <c r="AD71" s="96">
        <f t="shared" si="31"/>
        <v>-33691.255718127453</v>
      </c>
      <c r="AE71" s="63"/>
      <c r="AF71" s="92">
        <f t="shared" si="32"/>
        <v>4547443.0345016029</v>
      </c>
      <c r="AG71" s="94">
        <f>'obj.model 2016 ev'!Q71</f>
        <v>4105600.0345016024</v>
      </c>
      <c r="AH71" s="96">
        <f t="shared" si="33"/>
        <v>441843</v>
      </c>
      <c r="AI71" s="63"/>
      <c r="AJ71" s="92">
        <f t="shared" si="34"/>
        <v>4572538.6972574834</v>
      </c>
      <c r="AK71" s="94">
        <f>'obj.model 2016 ev'!R71</f>
        <v>4130695.6972574834</v>
      </c>
      <c r="AL71" s="96">
        <f t="shared" si="35"/>
        <v>441843</v>
      </c>
      <c r="AM71" s="45"/>
      <c r="AN71" s="45"/>
      <c r="AO71" s="45"/>
    </row>
    <row r="72" spans="1:41">
      <c r="A72" s="45"/>
      <c r="B72" s="80">
        <v>109</v>
      </c>
      <c r="C72" s="83" t="s">
        <v>49</v>
      </c>
      <c r="D72" s="101">
        <f t="shared" si="21"/>
        <v>7180993.3156401692</v>
      </c>
      <c r="E72" s="102">
        <f>'obj.model 2016 ev'!M72</f>
        <v>6578590.2215070454</v>
      </c>
      <c r="F72" s="103">
        <v>0</v>
      </c>
      <c r="G72" s="103">
        <v>602403.09413312376</v>
      </c>
      <c r="H72" s="103">
        <v>0</v>
      </c>
      <c r="I72" s="104">
        <v>0</v>
      </c>
      <c r="J72" s="103">
        <v>0</v>
      </c>
      <c r="K72" s="103">
        <v>0</v>
      </c>
      <c r="L72" s="104">
        <v>0</v>
      </c>
      <c r="M72" s="45"/>
      <c r="N72" s="92">
        <f t="shared" si="22"/>
        <v>6891098.1902013607</v>
      </c>
      <c r="O72" s="94">
        <f>'obj.model 2016 ev'!N72</f>
        <v>6459287.1902013607</v>
      </c>
      <c r="P72" s="95">
        <v>431811</v>
      </c>
      <c r="Q72" s="95">
        <f t="shared" si="23"/>
        <v>0</v>
      </c>
      <c r="R72" s="96">
        <f t="shared" si="36"/>
        <v>0</v>
      </c>
      <c r="S72" s="63"/>
      <c r="T72" s="92">
        <f t="shared" si="24"/>
        <v>6973850.798860142</v>
      </c>
      <c r="U72" s="94">
        <f>'obj.model 2016 ev'!O72</f>
        <v>6542039.798860142</v>
      </c>
      <c r="V72" s="95">
        <f t="shared" si="25"/>
        <v>431811</v>
      </c>
      <c r="W72" s="95">
        <f t="shared" si="26"/>
        <v>0</v>
      </c>
      <c r="X72" s="96">
        <f t="shared" si="27"/>
        <v>0</v>
      </c>
      <c r="Y72" s="63"/>
      <c r="Z72" s="92">
        <f t="shared" si="28"/>
        <v>6973861.550420356</v>
      </c>
      <c r="AA72" s="94">
        <f>'obj.model 2016 ev'!P72</f>
        <v>6542050.550420356</v>
      </c>
      <c r="AB72" s="95">
        <f t="shared" si="29"/>
        <v>431811</v>
      </c>
      <c r="AC72" s="95">
        <f t="shared" si="30"/>
        <v>0</v>
      </c>
      <c r="AD72" s="96">
        <f t="shared" si="31"/>
        <v>0</v>
      </c>
      <c r="AE72" s="63"/>
      <c r="AF72" s="92">
        <f t="shared" si="32"/>
        <v>6975044.2220439482</v>
      </c>
      <c r="AG72" s="94">
        <f>'obj.model 2016 ev'!Q72</f>
        <v>6543233.2220439482</v>
      </c>
      <c r="AH72" s="96">
        <f t="shared" si="33"/>
        <v>431811</v>
      </c>
      <c r="AI72" s="63"/>
      <c r="AJ72" s="92">
        <f t="shared" si="34"/>
        <v>7015040.0260417983</v>
      </c>
      <c r="AK72" s="94">
        <f>'obj.model 2016 ev'!R72</f>
        <v>6583229.0260417983</v>
      </c>
      <c r="AL72" s="96">
        <f t="shared" si="35"/>
        <v>431811</v>
      </c>
      <c r="AM72" s="45"/>
      <c r="AN72" s="45"/>
      <c r="AO72" s="45"/>
    </row>
    <row r="73" spans="1:41">
      <c r="A73" s="45"/>
      <c r="B73" s="80">
        <v>1706</v>
      </c>
      <c r="C73" s="83" t="s">
        <v>294</v>
      </c>
      <c r="D73" s="101">
        <f t="shared" si="21"/>
        <v>2700852.5496686879</v>
      </c>
      <c r="E73" s="102">
        <f>'obj.model 2016 ev'!M73</f>
        <v>2509452.4658969184</v>
      </c>
      <c r="F73" s="103">
        <v>0</v>
      </c>
      <c r="G73" s="103">
        <v>191400.08377176945</v>
      </c>
      <c r="H73" s="103">
        <v>0</v>
      </c>
      <c r="I73" s="104">
        <v>0</v>
      </c>
      <c r="J73" s="103">
        <v>0</v>
      </c>
      <c r="K73" s="103">
        <v>0</v>
      </c>
      <c r="L73" s="104">
        <v>0</v>
      </c>
      <c r="M73" s="45"/>
      <c r="N73" s="92">
        <f t="shared" si="22"/>
        <v>2540273.793411673</v>
      </c>
      <c r="O73" s="94">
        <f>'obj.model 2016 ev'!N73</f>
        <v>2347172.793411673</v>
      </c>
      <c r="P73" s="95">
        <v>193101</v>
      </c>
      <c r="Q73" s="95">
        <f t="shared" si="23"/>
        <v>0</v>
      </c>
      <c r="R73" s="96">
        <f t="shared" si="36"/>
        <v>0</v>
      </c>
      <c r="S73" s="63"/>
      <c r="T73" s="92">
        <f t="shared" si="24"/>
        <v>2570344.3980942434</v>
      </c>
      <c r="U73" s="94">
        <f>'obj.model 2016 ev'!O73</f>
        <v>2377243.3980942434</v>
      </c>
      <c r="V73" s="95">
        <f t="shared" si="25"/>
        <v>193101</v>
      </c>
      <c r="W73" s="95">
        <f t="shared" si="26"/>
        <v>0</v>
      </c>
      <c r="X73" s="96">
        <f t="shared" si="27"/>
        <v>0</v>
      </c>
      <c r="Y73" s="63"/>
      <c r="Z73" s="92">
        <f t="shared" si="28"/>
        <v>2570348.3049912238</v>
      </c>
      <c r="AA73" s="94">
        <f>'obj.model 2016 ev'!P73</f>
        <v>2377247.3049912238</v>
      </c>
      <c r="AB73" s="95">
        <f t="shared" si="29"/>
        <v>193101</v>
      </c>
      <c r="AC73" s="95">
        <f t="shared" si="30"/>
        <v>0</v>
      </c>
      <c r="AD73" s="96">
        <f t="shared" si="31"/>
        <v>0</v>
      </c>
      <c r="AE73" s="63"/>
      <c r="AF73" s="92">
        <f t="shared" si="32"/>
        <v>2570778.0636591227</v>
      </c>
      <c r="AG73" s="94">
        <f>'obj.model 2016 ev'!Q73</f>
        <v>2377677.0636591227</v>
      </c>
      <c r="AH73" s="96">
        <f t="shared" si="33"/>
        <v>193101</v>
      </c>
      <c r="AI73" s="63"/>
      <c r="AJ73" s="92">
        <f t="shared" si="34"/>
        <v>2585311.7204280598</v>
      </c>
      <c r="AK73" s="94">
        <f>'obj.model 2016 ev'!R73</f>
        <v>2392210.7204280598</v>
      </c>
      <c r="AL73" s="96">
        <f t="shared" si="35"/>
        <v>193101</v>
      </c>
      <c r="AM73" s="45"/>
      <c r="AN73" s="45"/>
      <c r="AO73" s="45"/>
    </row>
    <row r="74" spans="1:41">
      <c r="A74" s="45"/>
      <c r="B74" s="80">
        <v>611</v>
      </c>
      <c r="C74" s="83" t="s">
        <v>216</v>
      </c>
      <c r="D74" s="101">
        <f t="shared" si="21"/>
        <v>2045066.695706927</v>
      </c>
      <c r="E74" s="102">
        <f>'obj.model 2016 ev'!M74</f>
        <v>1629454.0016870024</v>
      </c>
      <c r="F74" s="103">
        <v>0</v>
      </c>
      <c r="G74" s="103">
        <v>84424.694019924718</v>
      </c>
      <c r="H74" s="103">
        <v>0</v>
      </c>
      <c r="I74" s="104">
        <v>331188</v>
      </c>
      <c r="J74" s="103">
        <v>140118</v>
      </c>
      <c r="K74" s="103">
        <v>0</v>
      </c>
      <c r="L74" s="104">
        <v>0</v>
      </c>
      <c r="M74" s="45"/>
      <c r="N74" s="92">
        <f t="shared" si="22"/>
        <v>1737684.1540140421</v>
      </c>
      <c r="O74" s="94">
        <f>'obj.model 2016 ev'!N74</f>
        <v>1500661.1540140421</v>
      </c>
      <c r="P74" s="95">
        <v>96905</v>
      </c>
      <c r="Q74" s="95">
        <f t="shared" si="23"/>
        <v>0</v>
      </c>
      <c r="R74" s="96">
        <f t="shared" si="36"/>
        <v>140118</v>
      </c>
      <c r="S74" s="63"/>
      <c r="T74" s="92">
        <f t="shared" si="24"/>
        <v>1616791.7468001845</v>
      </c>
      <c r="U74" s="94">
        <f>'obj.model 2016 ev'!O74</f>
        <v>1519886.7468001845</v>
      </c>
      <c r="V74" s="95">
        <f t="shared" si="25"/>
        <v>96905</v>
      </c>
      <c r="W74" s="95">
        <f t="shared" si="26"/>
        <v>0</v>
      </c>
      <c r="X74" s="96">
        <f t="shared" si="27"/>
        <v>0</v>
      </c>
      <c r="Y74" s="63"/>
      <c r="Z74" s="92">
        <f t="shared" si="28"/>
        <v>1616794.2446684917</v>
      </c>
      <c r="AA74" s="94">
        <f>'obj.model 2016 ev'!P74</f>
        <v>1519889.2446684917</v>
      </c>
      <c r="AB74" s="95">
        <f t="shared" si="29"/>
        <v>96905</v>
      </c>
      <c r="AC74" s="95">
        <f t="shared" si="30"/>
        <v>0</v>
      </c>
      <c r="AD74" s="96">
        <f t="shared" si="31"/>
        <v>0</v>
      </c>
      <c r="AE74" s="63"/>
      <c r="AF74" s="92">
        <f t="shared" si="32"/>
        <v>1617069.0101822736</v>
      </c>
      <c r="AG74" s="94">
        <f>'obj.model 2016 ev'!Q74</f>
        <v>1520164.0101822736</v>
      </c>
      <c r="AH74" s="96">
        <f t="shared" si="33"/>
        <v>96905</v>
      </c>
      <c r="AI74" s="63"/>
      <c r="AJ74" s="92">
        <f t="shared" si="34"/>
        <v>1626361.0802847119</v>
      </c>
      <c r="AK74" s="94">
        <f>'obj.model 2016 ev'!R74</f>
        <v>1529456.0802847119</v>
      </c>
      <c r="AL74" s="96">
        <f t="shared" si="35"/>
        <v>96905</v>
      </c>
      <c r="AM74" s="45"/>
      <c r="AN74" s="45"/>
      <c r="AO74" s="45"/>
    </row>
    <row r="75" spans="1:41">
      <c r="A75" s="45"/>
      <c r="B75" s="80">
        <v>1684</v>
      </c>
      <c r="C75" s="83" t="s">
        <v>295</v>
      </c>
      <c r="D75" s="101">
        <f t="shared" si="21"/>
        <v>5743805.7974574948</v>
      </c>
      <c r="E75" s="102">
        <f>'obj.model 2016 ev'!M75</f>
        <v>4928814.9393443605</v>
      </c>
      <c r="F75" s="103">
        <v>0</v>
      </c>
      <c r="G75" s="103">
        <v>814990.85811313451</v>
      </c>
      <c r="H75" s="103">
        <v>0</v>
      </c>
      <c r="I75" s="104">
        <v>0</v>
      </c>
      <c r="J75" s="103">
        <v>0</v>
      </c>
      <c r="K75" s="103">
        <v>0</v>
      </c>
      <c r="L75" s="104">
        <v>0</v>
      </c>
      <c r="M75" s="45"/>
      <c r="N75" s="92">
        <f t="shared" si="22"/>
        <v>5534369.198585622</v>
      </c>
      <c r="O75" s="94">
        <f>'obj.model 2016 ev'!N75</f>
        <v>4770867.198585622</v>
      </c>
      <c r="P75" s="95">
        <v>763502</v>
      </c>
      <c r="Q75" s="95">
        <f t="shared" si="23"/>
        <v>0</v>
      </c>
      <c r="R75" s="96">
        <f t="shared" si="36"/>
        <v>0</v>
      </c>
      <c r="S75" s="63"/>
      <c r="T75" s="92">
        <f t="shared" si="24"/>
        <v>5595490.7580738701</v>
      </c>
      <c r="U75" s="94">
        <f>'obj.model 2016 ev'!O75</f>
        <v>4831988.7580738701</v>
      </c>
      <c r="V75" s="95">
        <f t="shared" si="25"/>
        <v>763502</v>
      </c>
      <c r="W75" s="95">
        <f t="shared" si="26"/>
        <v>0</v>
      </c>
      <c r="X75" s="96">
        <f t="shared" si="27"/>
        <v>0</v>
      </c>
      <c r="Y75" s="63"/>
      <c r="Z75" s="92">
        <f t="shared" si="28"/>
        <v>5595498.6992389625</v>
      </c>
      <c r="AA75" s="94">
        <f>'obj.model 2016 ev'!P75</f>
        <v>4831996.6992389625</v>
      </c>
      <c r="AB75" s="95">
        <f t="shared" si="29"/>
        <v>763502</v>
      </c>
      <c r="AC75" s="95">
        <f t="shared" si="30"/>
        <v>0</v>
      </c>
      <c r="AD75" s="96">
        <f t="shared" si="31"/>
        <v>0</v>
      </c>
      <c r="AE75" s="63"/>
      <c r="AF75" s="92">
        <f t="shared" si="32"/>
        <v>5596372.2273991993</v>
      </c>
      <c r="AG75" s="94">
        <f>'obj.model 2016 ev'!Q75</f>
        <v>4832870.2273991993</v>
      </c>
      <c r="AH75" s="96">
        <f t="shared" si="33"/>
        <v>763502</v>
      </c>
      <c r="AI75" s="63"/>
      <c r="AJ75" s="92">
        <f t="shared" si="34"/>
        <v>5625913.3615453728</v>
      </c>
      <c r="AK75" s="94">
        <f>'obj.model 2016 ev'!R75</f>
        <v>4862411.3615453728</v>
      </c>
      <c r="AL75" s="96">
        <f t="shared" si="35"/>
        <v>763502</v>
      </c>
      <c r="AM75" s="45"/>
      <c r="AN75" s="45"/>
      <c r="AO75" s="45"/>
    </row>
    <row r="76" spans="1:41">
      <c r="A76" s="45"/>
      <c r="B76" s="80">
        <v>216</v>
      </c>
      <c r="C76" s="83" t="s">
        <v>91</v>
      </c>
      <c r="D76" s="101">
        <f t="shared" ref="D76:D139" si="37">SUM(E76:I76)</f>
        <v>5154939.4033086859</v>
      </c>
      <c r="E76" s="102">
        <f>'obj.model 2016 ev'!M76</f>
        <v>4812402.1817296362</v>
      </c>
      <c r="F76" s="103">
        <v>0</v>
      </c>
      <c r="G76" s="103">
        <v>406112.60816574137</v>
      </c>
      <c r="H76" s="103">
        <v>0</v>
      </c>
      <c r="I76" s="104">
        <v>-63575.386586691558</v>
      </c>
      <c r="J76" s="103">
        <v>-25355.2504330511</v>
      </c>
      <c r="K76" s="103">
        <v>-10982.387374818873</v>
      </c>
      <c r="L76" s="104">
        <v>-7973.4785044256487</v>
      </c>
      <c r="M76" s="45"/>
      <c r="N76" s="92">
        <f t="shared" ref="N76:N139" si="38">SUM(O76:R76)</f>
        <v>4931933.6572862407</v>
      </c>
      <c r="O76" s="94">
        <f>'obj.model 2016 ev'!N76</f>
        <v>4606087.9077192917</v>
      </c>
      <c r="P76" s="95">
        <v>351201</v>
      </c>
      <c r="Q76" s="95">
        <f t="shared" ref="Q76:Q139" si="39">$H76</f>
        <v>0</v>
      </c>
      <c r="R76" s="96">
        <f t="shared" si="36"/>
        <v>-25355.2504330511</v>
      </c>
      <c r="S76" s="63"/>
      <c r="T76" s="92">
        <f t="shared" ref="T76:T139" si="40">SUM(U76:X76)</f>
        <v>5005317.0239575738</v>
      </c>
      <c r="U76" s="94">
        <f>'obj.model 2016 ev'!O76</f>
        <v>4665098.4113323931</v>
      </c>
      <c r="V76" s="95">
        <f t="shared" ref="V76:V139" si="41">P76</f>
        <v>351201</v>
      </c>
      <c r="W76" s="95">
        <f t="shared" ref="W76:W139" si="42">$H76</f>
        <v>0</v>
      </c>
      <c r="X76" s="96">
        <f t="shared" ref="X76:X139" si="43">K76</f>
        <v>-10982.387374818873</v>
      </c>
      <c r="Y76" s="63"/>
      <c r="Z76" s="92">
        <f t="shared" ref="Z76:Z139" si="44">SUM(AA76:AD76)</f>
        <v>5008333.5997159742</v>
      </c>
      <c r="AA76" s="94">
        <f>'obj.model 2016 ev'!P76</f>
        <v>4665106.0782204</v>
      </c>
      <c r="AB76" s="95">
        <f t="shared" ref="AB76:AB139" si="45">V76</f>
        <v>351201</v>
      </c>
      <c r="AC76" s="95">
        <f t="shared" ref="AC76:AC139" si="46">$H76</f>
        <v>0</v>
      </c>
      <c r="AD76" s="96">
        <f t="shared" ref="AD76:AD139" si="47">L76</f>
        <v>-7973.4785044256487</v>
      </c>
      <c r="AE76" s="63"/>
      <c r="AF76" s="92">
        <f t="shared" ref="AF76:AF139" si="48">SUM(AG76:AH76)</f>
        <v>5017150.4359011818</v>
      </c>
      <c r="AG76" s="94">
        <f>'obj.model 2016 ev'!Q76</f>
        <v>4665949.4359011818</v>
      </c>
      <c r="AH76" s="96">
        <f t="shared" ref="AH76:AH139" si="49">AB76</f>
        <v>351201</v>
      </c>
      <c r="AI76" s="63"/>
      <c r="AJ76" s="92">
        <f t="shared" ref="AJ76:AJ139" si="50">SUM(AK76:AL76)</f>
        <v>5045671.259287619</v>
      </c>
      <c r="AK76" s="94">
        <f>'obj.model 2016 ev'!R76</f>
        <v>4694470.259287619</v>
      </c>
      <c r="AL76" s="96">
        <f t="shared" ref="AL76:AL139" si="51">AH76</f>
        <v>351201</v>
      </c>
      <c r="AM76" s="45"/>
      <c r="AN76" s="45"/>
      <c r="AO76" s="45"/>
    </row>
    <row r="77" spans="1:41">
      <c r="A77" s="45"/>
      <c r="B77" s="80">
        <v>148</v>
      </c>
      <c r="C77" s="83" t="s">
        <v>59</v>
      </c>
      <c r="D77" s="101">
        <f t="shared" si="37"/>
        <v>4972172.8509312905</v>
      </c>
      <c r="E77" s="102">
        <f>'obj.model 2016 ev'!M77</f>
        <v>3750328.359530915</v>
      </c>
      <c r="F77" s="103">
        <v>0</v>
      </c>
      <c r="G77" s="103">
        <v>723712.49140037585</v>
      </c>
      <c r="H77" s="103">
        <v>0</v>
      </c>
      <c r="I77" s="104">
        <v>498132</v>
      </c>
      <c r="J77" s="103">
        <v>83022</v>
      </c>
      <c r="K77" s="103">
        <v>0</v>
      </c>
      <c r="L77" s="104">
        <v>0</v>
      </c>
      <c r="M77" s="45"/>
      <c r="N77" s="92">
        <f t="shared" si="38"/>
        <v>4499286.3739530221</v>
      </c>
      <c r="O77" s="94">
        <f>'obj.model 2016 ev'!N77</f>
        <v>3751006.3739530216</v>
      </c>
      <c r="P77" s="95">
        <v>665258</v>
      </c>
      <c r="Q77" s="95">
        <f t="shared" si="39"/>
        <v>0</v>
      </c>
      <c r="R77" s="96">
        <f t="shared" ref="R77:R140" si="52">J77</f>
        <v>83022</v>
      </c>
      <c r="S77" s="63"/>
      <c r="T77" s="92">
        <f t="shared" si="40"/>
        <v>4464320.0731966179</v>
      </c>
      <c r="U77" s="94">
        <f>'obj.model 2016 ev'!O77</f>
        <v>3799062.0731966174</v>
      </c>
      <c r="V77" s="95">
        <f t="shared" si="41"/>
        <v>665258</v>
      </c>
      <c r="W77" s="95">
        <f t="shared" si="42"/>
        <v>0</v>
      </c>
      <c r="X77" s="96">
        <f t="shared" si="43"/>
        <v>0</v>
      </c>
      <c r="Y77" s="63"/>
      <c r="Z77" s="92">
        <f t="shared" si="44"/>
        <v>4464326.3167912597</v>
      </c>
      <c r="AA77" s="94">
        <f>'obj.model 2016 ev'!P77</f>
        <v>3799068.3167912597</v>
      </c>
      <c r="AB77" s="95">
        <f t="shared" si="45"/>
        <v>665258</v>
      </c>
      <c r="AC77" s="95">
        <f t="shared" si="46"/>
        <v>0</v>
      </c>
      <c r="AD77" s="96">
        <f t="shared" si="47"/>
        <v>0</v>
      </c>
      <c r="AE77" s="63"/>
      <c r="AF77" s="92">
        <f t="shared" si="48"/>
        <v>4465013.1122019235</v>
      </c>
      <c r="AG77" s="94">
        <f>'obj.model 2016 ev'!Q77</f>
        <v>3799755.1122019235</v>
      </c>
      <c r="AH77" s="96">
        <f t="shared" si="49"/>
        <v>665258</v>
      </c>
      <c r="AI77" s="63"/>
      <c r="AJ77" s="92">
        <f t="shared" si="50"/>
        <v>4488239.284271637</v>
      </c>
      <c r="AK77" s="94">
        <f>'obj.model 2016 ev'!R77</f>
        <v>3822981.2842716365</v>
      </c>
      <c r="AL77" s="96">
        <f t="shared" si="51"/>
        <v>665258</v>
      </c>
      <c r="AM77" s="45"/>
      <c r="AN77" s="45"/>
      <c r="AO77" s="45"/>
    </row>
    <row r="78" spans="1:41">
      <c r="A78" s="45"/>
      <c r="B78" s="80">
        <v>1891</v>
      </c>
      <c r="C78" s="83" t="s">
        <v>25</v>
      </c>
      <c r="D78" s="101">
        <f t="shared" si="37"/>
        <v>4035496.0031605256</v>
      </c>
      <c r="E78" s="102">
        <f>'obj.model 2016 ev'!M78</f>
        <v>4372892.2703414811</v>
      </c>
      <c r="F78" s="103">
        <v>0</v>
      </c>
      <c r="G78" s="103">
        <v>425605.15207814099</v>
      </c>
      <c r="H78" s="103">
        <v>0</v>
      </c>
      <c r="I78" s="104">
        <v>-763001.41925909685</v>
      </c>
      <c r="J78" s="103">
        <v>-304301.60325816413</v>
      </c>
      <c r="K78" s="103">
        <v>-131805.36688382635</v>
      </c>
      <c r="L78" s="104">
        <v>-95693.88000516218</v>
      </c>
      <c r="M78" s="45"/>
      <c r="N78" s="92">
        <f t="shared" si="38"/>
        <v>4521472.8470507711</v>
      </c>
      <c r="O78" s="94">
        <f>'obj.model 2016 ev'!N78</f>
        <v>4291854.4503089357</v>
      </c>
      <c r="P78" s="95">
        <v>533920</v>
      </c>
      <c r="Q78" s="95">
        <f t="shared" si="39"/>
        <v>0</v>
      </c>
      <c r="R78" s="96">
        <f t="shared" si="52"/>
        <v>-304301.60325816413</v>
      </c>
      <c r="S78" s="63"/>
      <c r="T78" s="92">
        <f t="shared" si="40"/>
        <v>4748953.8118152078</v>
      </c>
      <c r="U78" s="94">
        <f>'obj.model 2016 ev'!O78</f>
        <v>4346839.1786990343</v>
      </c>
      <c r="V78" s="95">
        <f t="shared" si="41"/>
        <v>533920</v>
      </c>
      <c r="W78" s="95">
        <f t="shared" si="42"/>
        <v>0</v>
      </c>
      <c r="X78" s="96">
        <f t="shared" si="43"/>
        <v>-131805.36688382635</v>
      </c>
      <c r="Y78" s="63"/>
      <c r="Z78" s="92">
        <f t="shared" si="44"/>
        <v>4785072.442536558</v>
      </c>
      <c r="AA78" s="94">
        <f>'obj.model 2016 ev'!P78</f>
        <v>4346846.3225417202</v>
      </c>
      <c r="AB78" s="95">
        <f t="shared" si="45"/>
        <v>533920</v>
      </c>
      <c r="AC78" s="95">
        <f t="shared" si="46"/>
        <v>0</v>
      </c>
      <c r="AD78" s="96">
        <f t="shared" si="47"/>
        <v>-95693.88000516218</v>
      </c>
      <c r="AE78" s="63"/>
      <c r="AF78" s="92">
        <f t="shared" si="48"/>
        <v>4881552.1452372447</v>
      </c>
      <c r="AG78" s="94">
        <f>'obj.model 2016 ev'!Q78</f>
        <v>4347632.1452372447</v>
      </c>
      <c r="AH78" s="96">
        <f t="shared" si="49"/>
        <v>533920</v>
      </c>
      <c r="AI78" s="63"/>
      <c r="AJ78" s="92">
        <f t="shared" si="50"/>
        <v>4908127.2400313355</v>
      </c>
      <c r="AK78" s="94">
        <f>'obj.model 2016 ev'!R78</f>
        <v>4374207.2400313355</v>
      </c>
      <c r="AL78" s="96">
        <f t="shared" si="51"/>
        <v>533920</v>
      </c>
      <c r="AM78" s="45"/>
      <c r="AN78" s="45"/>
      <c r="AO78" s="45"/>
    </row>
    <row r="79" spans="1:41">
      <c r="A79" s="45"/>
      <c r="B79" s="80">
        <v>310</v>
      </c>
      <c r="C79" s="83" t="s">
        <v>139</v>
      </c>
      <c r="D79" s="101">
        <f t="shared" si="37"/>
        <v>6409037.4365601502</v>
      </c>
      <c r="E79" s="102">
        <f>'obj.model 2016 ev'!M79</f>
        <v>5019717.3383302866</v>
      </c>
      <c r="F79" s="103">
        <v>0</v>
      </c>
      <c r="G79" s="103">
        <v>1389320.0982298641</v>
      </c>
      <c r="H79" s="103">
        <v>0</v>
      </c>
      <c r="I79" s="104">
        <v>0</v>
      </c>
      <c r="J79" s="103">
        <v>0</v>
      </c>
      <c r="K79" s="103">
        <v>0</v>
      </c>
      <c r="L79" s="104">
        <v>0</v>
      </c>
      <c r="M79" s="45"/>
      <c r="N79" s="92">
        <f t="shared" si="38"/>
        <v>5770478.529302421</v>
      </c>
      <c r="O79" s="94">
        <f>'obj.model 2016 ev'!N79</f>
        <v>5059958.529302421</v>
      </c>
      <c r="P79" s="95">
        <v>710520</v>
      </c>
      <c r="Q79" s="95">
        <f t="shared" si="39"/>
        <v>0</v>
      </c>
      <c r="R79" s="96">
        <f t="shared" si="52"/>
        <v>0</v>
      </c>
      <c r="S79" s="63"/>
      <c r="T79" s="92">
        <f t="shared" si="40"/>
        <v>5835303.7577951597</v>
      </c>
      <c r="U79" s="94">
        <f>'obj.model 2016 ev'!O79</f>
        <v>5124783.7577951597</v>
      </c>
      <c r="V79" s="95">
        <f t="shared" si="41"/>
        <v>710520</v>
      </c>
      <c r="W79" s="95">
        <f t="shared" si="42"/>
        <v>0</v>
      </c>
      <c r="X79" s="96">
        <f t="shared" si="43"/>
        <v>0</v>
      </c>
      <c r="Y79" s="63"/>
      <c r="Z79" s="92">
        <f t="shared" si="44"/>
        <v>5835312.1801562048</v>
      </c>
      <c r="AA79" s="94">
        <f>'obj.model 2016 ev'!P79</f>
        <v>5124792.1801562048</v>
      </c>
      <c r="AB79" s="95">
        <f t="shared" si="45"/>
        <v>710520</v>
      </c>
      <c r="AC79" s="95">
        <f t="shared" si="46"/>
        <v>0</v>
      </c>
      <c r="AD79" s="96">
        <f t="shared" si="47"/>
        <v>0</v>
      </c>
      <c r="AE79" s="63"/>
      <c r="AF79" s="92">
        <f t="shared" si="48"/>
        <v>5836238.6398711773</v>
      </c>
      <c r="AG79" s="94">
        <f>'obj.model 2016 ev'!Q79</f>
        <v>5125718.6398711773</v>
      </c>
      <c r="AH79" s="96">
        <f t="shared" si="49"/>
        <v>710520</v>
      </c>
      <c r="AI79" s="63"/>
      <c r="AJ79" s="92">
        <f t="shared" si="50"/>
        <v>5867569.8229593411</v>
      </c>
      <c r="AK79" s="94">
        <f>'obj.model 2016 ev'!R79</f>
        <v>5157049.8229593411</v>
      </c>
      <c r="AL79" s="96">
        <f t="shared" si="51"/>
        <v>710520</v>
      </c>
      <c r="AM79" s="45"/>
      <c r="AN79" s="45"/>
      <c r="AO79" s="45"/>
    </row>
    <row r="80" spans="1:41">
      <c r="A80" s="45"/>
      <c r="B80" s="80">
        <v>1940</v>
      </c>
      <c r="C80" s="83" t="s">
        <v>398</v>
      </c>
      <c r="D80" s="101">
        <f t="shared" si="37"/>
        <v>9521562.0676984154</v>
      </c>
      <c r="E80" s="102">
        <f>'obj.model 2016 ev'!M80</f>
        <v>9027328.4604048692</v>
      </c>
      <c r="F80" s="103">
        <v>0</v>
      </c>
      <c r="G80" s="103">
        <v>873346.61066788831</v>
      </c>
      <c r="H80" s="103">
        <v>0</v>
      </c>
      <c r="I80" s="104">
        <v>-379113.00337434257</v>
      </c>
      <c r="J80" s="103">
        <v>-151198.53231053447</v>
      </c>
      <c r="K80" s="103">
        <v>-65490.216975882526</v>
      </c>
      <c r="L80" s="104">
        <v>-47547.479385463121</v>
      </c>
      <c r="M80" s="45"/>
      <c r="N80" s="92">
        <f t="shared" si="38"/>
        <v>8943882.003349876</v>
      </c>
      <c r="O80" s="94">
        <f>'obj.model 2016 ev'!N80</f>
        <v>8525606.5356604103</v>
      </c>
      <c r="P80" s="95">
        <v>569474</v>
      </c>
      <c r="Q80" s="95">
        <f t="shared" si="39"/>
        <v>0</v>
      </c>
      <c r="R80" s="96">
        <f t="shared" si="52"/>
        <v>-151198.53231053447</v>
      </c>
      <c r="S80" s="63"/>
      <c r="T80" s="92">
        <f t="shared" si="40"/>
        <v>9138815.4019560236</v>
      </c>
      <c r="U80" s="94">
        <f>'obj.model 2016 ev'!O80</f>
        <v>8634831.6189319063</v>
      </c>
      <c r="V80" s="95">
        <f t="shared" si="41"/>
        <v>569474</v>
      </c>
      <c r="W80" s="95">
        <f t="shared" si="42"/>
        <v>0</v>
      </c>
      <c r="X80" s="96">
        <f t="shared" si="43"/>
        <v>-65490.216975882526</v>
      </c>
      <c r="Y80" s="63"/>
      <c r="Z80" s="92">
        <f t="shared" si="44"/>
        <v>9156772.3305197395</v>
      </c>
      <c r="AA80" s="94">
        <f>'obj.model 2016 ev'!P80</f>
        <v>8634845.8099052031</v>
      </c>
      <c r="AB80" s="95">
        <f t="shared" si="45"/>
        <v>569474</v>
      </c>
      <c r="AC80" s="95">
        <f t="shared" si="46"/>
        <v>0</v>
      </c>
      <c r="AD80" s="96">
        <f t="shared" si="47"/>
        <v>-47547.479385463121</v>
      </c>
      <c r="AE80" s="63"/>
      <c r="AF80" s="92">
        <f t="shared" si="48"/>
        <v>9205880.8169678599</v>
      </c>
      <c r="AG80" s="94">
        <f>'obj.model 2016 ev'!Q80</f>
        <v>8636406.8169678599</v>
      </c>
      <c r="AH80" s="96">
        <f t="shared" si="49"/>
        <v>569474</v>
      </c>
      <c r="AI80" s="63"/>
      <c r="AJ80" s="92">
        <f t="shared" si="50"/>
        <v>9258671.2376322858</v>
      </c>
      <c r="AK80" s="94">
        <f>'obj.model 2016 ev'!R80</f>
        <v>8689197.2376322858</v>
      </c>
      <c r="AL80" s="96">
        <f t="shared" si="51"/>
        <v>569474</v>
      </c>
      <c r="AM80" s="45"/>
      <c r="AN80" s="45"/>
      <c r="AO80" s="45"/>
    </row>
    <row r="81" spans="1:41">
      <c r="A81" s="45"/>
      <c r="B81" s="80">
        <v>1663</v>
      </c>
      <c r="C81" s="83" t="s">
        <v>3</v>
      </c>
      <c r="D81" s="101">
        <f t="shared" si="37"/>
        <v>2561015.4751054272</v>
      </c>
      <c r="E81" s="102">
        <f>'obj.model 2016 ev'!M81</f>
        <v>2098533.7197366687</v>
      </c>
      <c r="F81" s="103">
        <v>0</v>
      </c>
      <c r="G81" s="103">
        <v>186838.75536875846</v>
      </c>
      <c r="H81" s="103">
        <v>0</v>
      </c>
      <c r="I81" s="104">
        <v>275643</v>
      </c>
      <c r="J81" s="103">
        <v>122508</v>
      </c>
      <c r="K81" s="103">
        <v>0</v>
      </c>
      <c r="L81" s="104">
        <v>0</v>
      </c>
      <c r="M81" s="45"/>
      <c r="N81" s="92">
        <f t="shared" si="38"/>
        <v>2192901.6555942479</v>
      </c>
      <c r="O81" s="94">
        <f>'obj.model 2016 ev'!N81</f>
        <v>1942608.6555942479</v>
      </c>
      <c r="P81" s="95">
        <v>127785</v>
      </c>
      <c r="Q81" s="95">
        <f t="shared" si="39"/>
        <v>0</v>
      </c>
      <c r="R81" s="96">
        <f t="shared" si="52"/>
        <v>122508</v>
      </c>
      <c r="S81" s="63"/>
      <c r="T81" s="92">
        <f t="shared" si="40"/>
        <v>2095281.2212218323</v>
      </c>
      <c r="U81" s="94">
        <f>'obj.model 2016 ev'!O81</f>
        <v>1967496.2212218323</v>
      </c>
      <c r="V81" s="95">
        <f t="shared" si="41"/>
        <v>127785</v>
      </c>
      <c r="W81" s="95">
        <f t="shared" si="42"/>
        <v>0</v>
      </c>
      <c r="X81" s="96">
        <f t="shared" si="43"/>
        <v>0</v>
      </c>
      <c r="Y81" s="63"/>
      <c r="Z81" s="92">
        <f t="shared" si="44"/>
        <v>2095284.4547170026</v>
      </c>
      <c r="AA81" s="94">
        <f>'obj.model 2016 ev'!P81</f>
        <v>1967499.4547170026</v>
      </c>
      <c r="AB81" s="95">
        <f t="shared" si="45"/>
        <v>127785</v>
      </c>
      <c r="AC81" s="95">
        <f t="shared" si="46"/>
        <v>0</v>
      </c>
      <c r="AD81" s="96">
        <f t="shared" si="47"/>
        <v>0</v>
      </c>
      <c r="AE81" s="63"/>
      <c r="AF81" s="92">
        <f t="shared" si="48"/>
        <v>2095640.1391857474</v>
      </c>
      <c r="AG81" s="94">
        <f>'obj.model 2016 ev'!Q81</f>
        <v>1967855.1391857474</v>
      </c>
      <c r="AH81" s="96">
        <f t="shared" si="49"/>
        <v>127785</v>
      </c>
      <c r="AI81" s="63"/>
      <c r="AJ81" s="92">
        <f t="shared" si="50"/>
        <v>2107668.7412196589</v>
      </c>
      <c r="AK81" s="94">
        <f>'obj.model 2016 ev'!R81</f>
        <v>1979883.7412196589</v>
      </c>
      <c r="AL81" s="96">
        <f t="shared" si="51"/>
        <v>127785</v>
      </c>
      <c r="AM81" s="45"/>
      <c r="AN81" s="45"/>
      <c r="AO81" s="45"/>
    </row>
    <row r="82" spans="1:41">
      <c r="A82" s="45"/>
      <c r="B82" s="80">
        <v>736</v>
      </c>
      <c r="C82" s="83" t="s">
        <v>140</v>
      </c>
      <c r="D82" s="101">
        <f t="shared" si="37"/>
        <v>5508276.3807804016</v>
      </c>
      <c r="E82" s="102">
        <f>'obj.model 2016 ev'!M82</f>
        <v>5026643.3685322097</v>
      </c>
      <c r="F82" s="103">
        <v>0</v>
      </c>
      <c r="G82" s="103">
        <v>481633.01224819169</v>
      </c>
      <c r="H82" s="103">
        <v>0</v>
      </c>
      <c r="I82" s="104">
        <v>0</v>
      </c>
      <c r="J82" s="103">
        <v>0</v>
      </c>
      <c r="K82" s="103">
        <v>0</v>
      </c>
      <c r="L82" s="104">
        <v>0</v>
      </c>
      <c r="M82" s="45"/>
      <c r="N82" s="92">
        <f t="shared" si="38"/>
        <v>4976480.4555276949</v>
      </c>
      <c r="O82" s="94">
        <f>'obj.model 2016 ev'!N82</f>
        <v>4542495.4555276949</v>
      </c>
      <c r="P82" s="95">
        <v>433985</v>
      </c>
      <c r="Q82" s="95">
        <f t="shared" si="39"/>
        <v>0</v>
      </c>
      <c r="R82" s="96">
        <f t="shared" si="52"/>
        <v>0</v>
      </c>
      <c r="S82" s="63"/>
      <c r="T82" s="92">
        <f t="shared" si="40"/>
        <v>5034676.2498462712</v>
      </c>
      <c r="U82" s="94">
        <f>'obj.model 2016 ev'!O82</f>
        <v>4600691.2498462712</v>
      </c>
      <c r="V82" s="95">
        <f t="shared" si="41"/>
        <v>433985</v>
      </c>
      <c r="W82" s="95">
        <f t="shared" si="42"/>
        <v>0</v>
      </c>
      <c r="X82" s="96">
        <f t="shared" si="43"/>
        <v>0</v>
      </c>
      <c r="Y82" s="63"/>
      <c r="Z82" s="92">
        <f t="shared" si="44"/>
        <v>5034683.8108838871</v>
      </c>
      <c r="AA82" s="94">
        <f>'obj.model 2016 ev'!P82</f>
        <v>4600698.8108838871</v>
      </c>
      <c r="AB82" s="95">
        <f t="shared" si="45"/>
        <v>433985</v>
      </c>
      <c r="AC82" s="95">
        <f t="shared" si="46"/>
        <v>0</v>
      </c>
      <c r="AD82" s="96">
        <f t="shared" si="47"/>
        <v>0</v>
      </c>
      <c r="AE82" s="63"/>
      <c r="AF82" s="92">
        <f t="shared" si="48"/>
        <v>5035515.5250215856</v>
      </c>
      <c r="AG82" s="94">
        <f>'obj.model 2016 ev'!Q82</f>
        <v>4601530.5250215856</v>
      </c>
      <c r="AH82" s="96">
        <f t="shared" si="49"/>
        <v>433985</v>
      </c>
      <c r="AI82" s="63"/>
      <c r="AJ82" s="92">
        <f t="shared" si="50"/>
        <v>5063642.5849510496</v>
      </c>
      <c r="AK82" s="94">
        <f>'obj.model 2016 ev'!R82</f>
        <v>4629657.5849510496</v>
      </c>
      <c r="AL82" s="96">
        <f t="shared" si="51"/>
        <v>433985</v>
      </c>
      <c r="AM82" s="45"/>
      <c r="AN82" s="45"/>
      <c r="AO82" s="45"/>
    </row>
    <row r="83" spans="1:41">
      <c r="A83" s="45"/>
      <c r="B83" s="80">
        <v>1690</v>
      </c>
      <c r="C83" s="83" t="s">
        <v>50</v>
      </c>
      <c r="D83" s="101">
        <f t="shared" si="37"/>
        <v>3346026.1263640039</v>
      </c>
      <c r="E83" s="102">
        <f>'obj.model 2016 ev'!M83</f>
        <v>3268004.1355758575</v>
      </c>
      <c r="F83" s="103">
        <v>0</v>
      </c>
      <c r="G83" s="103">
        <v>219311.43221157012</v>
      </c>
      <c r="H83" s="103">
        <v>0</v>
      </c>
      <c r="I83" s="104">
        <v>-141289.44142342379</v>
      </c>
      <c r="J83" s="103">
        <v>-56349.31005809622</v>
      </c>
      <c r="K83" s="103">
        <v>-24407.171721526596</v>
      </c>
      <c r="L83" s="104">
        <v>-17720.196204482105</v>
      </c>
      <c r="M83" s="45"/>
      <c r="N83" s="92">
        <f t="shared" si="38"/>
        <v>3361786.0755435848</v>
      </c>
      <c r="O83" s="94">
        <f>'obj.model 2016 ev'!N83</f>
        <v>3219526.3856016812</v>
      </c>
      <c r="P83" s="95">
        <v>198609</v>
      </c>
      <c r="Q83" s="95">
        <f t="shared" si="39"/>
        <v>0</v>
      </c>
      <c r="R83" s="96">
        <f t="shared" si="52"/>
        <v>-56349.31005809622</v>
      </c>
      <c r="S83" s="63"/>
      <c r="T83" s="92">
        <f t="shared" si="40"/>
        <v>3434974.9024402294</v>
      </c>
      <c r="U83" s="94">
        <f>'obj.model 2016 ev'!O83</f>
        <v>3260773.0741617559</v>
      </c>
      <c r="V83" s="95">
        <f t="shared" si="41"/>
        <v>198609</v>
      </c>
      <c r="W83" s="95">
        <f t="shared" si="42"/>
        <v>0</v>
      </c>
      <c r="X83" s="96">
        <f t="shared" si="43"/>
        <v>-24407.171721526596</v>
      </c>
      <c r="Y83" s="63"/>
      <c r="Z83" s="92">
        <f t="shared" si="44"/>
        <v>3441667.2368971654</v>
      </c>
      <c r="AA83" s="94">
        <f>'obj.model 2016 ev'!P83</f>
        <v>3260778.4331016475</v>
      </c>
      <c r="AB83" s="95">
        <f t="shared" si="45"/>
        <v>198609</v>
      </c>
      <c r="AC83" s="95">
        <f t="shared" si="46"/>
        <v>0</v>
      </c>
      <c r="AD83" s="96">
        <f t="shared" si="47"/>
        <v>-17720.196204482105</v>
      </c>
      <c r="AE83" s="63"/>
      <c r="AF83" s="92">
        <f t="shared" si="48"/>
        <v>3459976.9164897581</v>
      </c>
      <c r="AG83" s="94">
        <f>'obj.model 2016 ev'!Q83</f>
        <v>3261367.9164897581</v>
      </c>
      <c r="AH83" s="96">
        <f t="shared" si="49"/>
        <v>198609</v>
      </c>
      <c r="AI83" s="63"/>
      <c r="AJ83" s="92">
        <f t="shared" si="50"/>
        <v>3479912.1728876731</v>
      </c>
      <c r="AK83" s="94">
        <f>'obj.model 2016 ev'!R83</f>
        <v>3281303.1728876731</v>
      </c>
      <c r="AL83" s="96">
        <f t="shared" si="51"/>
        <v>198609</v>
      </c>
      <c r="AM83" s="45"/>
      <c r="AN83" s="45"/>
      <c r="AO83" s="45"/>
    </row>
    <row r="84" spans="1:41">
      <c r="A84" s="45"/>
      <c r="B84" s="80">
        <v>503</v>
      </c>
      <c r="C84" s="83" t="s">
        <v>217</v>
      </c>
      <c r="D84" s="101">
        <f t="shared" si="37"/>
        <v>18966968.018385164</v>
      </c>
      <c r="E84" s="102">
        <f>'obj.model 2016 ev'!M84</f>
        <v>16254965.75785853</v>
      </c>
      <c r="F84" s="103">
        <v>0</v>
      </c>
      <c r="G84" s="103">
        <v>2896430.3323338754</v>
      </c>
      <c r="H84" s="103">
        <v>0</v>
      </c>
      <c r="I84" s="104">
        <v>-184428.07180723868</v>
      </c>
      <c r="J84" s="103">
        <v>-73553.93649365801</v>
      </c>
      <c r="K84" s="103">
        <v>-31859.19325266048</v>
      </c>
      <c r="L84" s="104">
        <v>-23130.543833382166</v>
      </c>
      <c r="M84" s="45"/>
      <c r="N84" s="92">
        <f t="shared" si="38"/>
        <v>17804846.659574378</v>
      </c>
      <c r="O84" s="94">
        <f>'obj.model 2016 ev'!N84</f>
        <v>15878261.596068036</v>
      </c>
      <c r="P84" s="95">
        <v>2000139</v>
      </c>
      <c r="Q84" s="95">
        <f t="shared" si="39"/>
        <v>0</v>
      </c>
      <c r="R84" s="96">
        <f t="shared" si="52"/>
        <v>-73553.93649365801</v>
      </c>
      <c r="S84" s="63"/>
      <c r="T84" s="92">
        <f t="shared" si="40"/>
        <v>18049964.401259296</v>
      </c>
      <c r="U84" s="94">
        <f>'obj.model 2016 ev'!O84</f>
        <v>16081684.594511956</v>
      </c>
      <c r="V84" s="95">
        <f t="shared" si="41"/>
        <v>2000139</v>
      </c>
      <c r="W84" s="95">
        <f t="shared" si="42"/>
        <v>0</v>
      </c>
      <c r="X84" s="96">
        <f t="shared" si="43"/>
        <v>-31859.19325266048</v>
      </c>
      <c r="Y84" s="63"/>
      <c r="Z84" s="92">
        <f t="shared" si="44"/>
        <v>18058719.480233513</v>
      </c>
      <c r="AA84" s="94">
        <f>'obj.model 2016 ev'!P84</f>
        <v>16081711.024066893</v>
      </c>
      <c r="AB84" s="95">
        <f t="shared" si="45"/>
        <v>2000139</v>
      </c>
      <c r="AC84" s="95">
        <f t="shared" si="46"/>
        <v>0</v>
      </c>
      <c r="AD84" s="96">
        <f t="shared" si="47"/>
        <v>-23130.543833382166</v>
      </c>
      <c r="AE84" s="63"/>
      <c r="AF84" s="92">
        <f t="shared" si="48"/>
        <v>18084757.275110032</v>
      </c>
      <c r="AG84" s="94">
        <f>'obj.model 2016 ev'!Q84</f>
        <v>16084618.275110032</v>
      </c>
      <c r="AH84" s="96">
        <f t="shared" si="49"/>
        <v>2000139</v>
      </c>
      <c r="AI84" s="63"/>
      <c r="AJ84" s="92">
        <f t="shared" si="50"/>
        <v>18183075.219477996</v>
      </c>
      <c r="AK84" s="94">
        <f>'obj.model 2016 ev'!R84</f>
        <v>16182936.219477998</v>
      </c>
      <c r="AL84" s="96">
        <f t="shared" si="51"/>
        <v>2000139</v>
      </c>
      <c r="AM84" s="45"/>
      <c r="AN84" s="45"/>
      <c r="AO84" s="45"/>
    </row>
    <row r="85" spans="1:41">
      <c r="A85" s="45"/>
      <c r="B85" s="80">
        <v>10</v>
      </c>
      <c r="C85" s="83" t="s">
        <v>4</v>
      </c>
      <c r="D85" s="101">
        <f t="shared" si="37"/>
        <v>7524978.8451026604</v>
      </c>
      <c r="E85" s="102">
        <f>'obj.model 2016 ev'!M85</f>
        <v>4942870.4043975202</v>
      </c>
      <c r="F85" s="103">
        <v>0</v>
      </c>
      <c r="G85" s="103">
        <v>783248.44070514035</v>
      </c>
      <c r="H85" s="103">
        <v>0</v>
      </c>
      <c r="I85" s="104">
        <v>1798860</v>
      </c>
      <c r="J85" s="103">
        <v>1413390</v>
      </c>
      <c r="K85" s="103">
        <v>1027920</v>
      </c>
      <c r="L85" s="104">
        <v>893162.19512195128</v>
      </c>
      <c r="M85" s="45"/>
      <c r="N85" s="92">
        <f t="shared" si="38"/>
        <v>7034323.2146994583</v>
      </c>
      <c r="O85" s="94">
        <f>'obj.model 2016 ev'!N85</f>
        <v>4805803.2146994583</v>
      </c>
      <c r="P85" s="95">
        <v>815130</v>
      </c>
      <c r="Q85" s="95">
        <f t="shared" si="39"/>
        <v>0</v>
      </c>
      <c r="R85" s="96">
        <f t="shared" si="52"/>
        <v>1413390</v>
      </c>
      <c r="S85" s="63"/>
      <c r="T85" s="92">
        <f t="shared" si="40"/>
        <v>6710422.3539878353</v>
      </c>
      <c r="U85" s="94">
        <f>'obj.model 2016 ev'!O85</f>
        <v>4867372.3539878353</v>
      </c>
      <c r="V85" s="95">
        <f t="shared" si="41"/>
        <v>815130</v>
      </c>
      <c r="W85" s="95">
        <f t="shared" si="42"/>
        <v>0</v>
      </c>
      <c r="X85" s="96">
        <f t="shared" si="43"/>
        <v>1027920</v>
      </c>
      <c r="Y85" s="63"/>
      <c r="Z85" s="92">
        <f t="shared" si="44"/>
        <v>6575672.5484262938</v>
      </c>
      <c r="AA85" s="94">
        <f>'obj.model 2016 ev'!P85</f>
        <v>4867380.3533043424</v>
      </c>
      <c r="AB85" s="95">
        <f t="shared" si="45"/>
        <v>815130</v>
      </c>
      <c r="AC85" s="95">
        <f t="shared" si="46"/>
        <v>0</v>
      </c>
      <c r="AD85" s="96">
        <f t="shared" si="47"/>
        <v>893162.19512195128</v>
      </c>
      <c r="AE85" s="63"/>
      <c r="AF85" s="92">
        <f t="shared" si="48"/>
        <v>5683390.2781200735</v>
      </c>
      <c r="AG85" s="94">
        <f>'obj.model 2016 ev'!Q85</f>
        <v>4868260.2781200735</v>
      </c>
      <c r="AH85" s="96">
        <f t="shared" si="49"/>
        <v>815130</v>
      </c>
      <c r="AI85" s="63"/>
      <c r="AJ85" s="92">
        <f t="shared" si="50"/>
        <v>5713147.7355248071</v>
      </c>
      <c r="AK85" s="94">
        <f>'obj.model 2016 ev'!R85</f>
        <v>4898017.7355248071</v>
      </c>
      <c r="AL85" s="96">
        <f t="shared" si="51"/>
        <v>815130</v>
      </c>
      <c r="AM85" s="45"/>
      <c r="AN85" s="45"/>
      <c r="AO85" s="45"/>
    </row>
    <row r="86" spans="1:41">
      <c r="A86" s="45"/>
      <c r="B86" s="80">
        <v>400</v>
      </c>
      <c r="C86" s="83" t="s">
        <v>171</v>
      </c>
      <c r="D86" s="101">
        <f t="shared" si="37"/>
        <v>18266255.718012556</v>
      </c>
      <c r="E86" s="102">
        <f>'obj.model 2016 ev'!M86</f>
        <v>12854223.771156419</v>
      </c>
      <c r="F86" s="103">
        <v>0</v>
      </c>
      <c r="G86" s="103">
        <v>2299196.946856135</v>
      </c>
      <c r="H86" s="103">
        <v>0</v>
      </c>
      <c r="I86" s="104">
        <v>3112835</v>
      </c>
      <c r="J86" s="103">
        <v>2263880</v>
      </c>
      <c r="K86" s="103">
        <v>1414925</v>
      </c>
      <c r="L86" s="104">
        <v>565970</v>
      </c>
      <c r="M86" s="45"/>
      <c r="N86" s="92">
        <f t="shared" si="38"/>
        <v>17098319.794718228</v>
      </c>
      <c r="O86" s="94">
        <f>'obj.model 2016 ev'!N86</f>
        <v>12411035.794718228</v>
      </c>
      <c r="P86" s="95">
        <v>2423404</v>
      </c>
      <c r="Q86" s="95">
        <f t="shared" si="39"/>
        <v>0</v>
      </c>
      <c r="R86" s="96">
        <f t="shared" si="52"/>
        <v>2263880</v>
      </c>
      <c r="S86" s="63"/>
      <c r="T86" s="92">
        <f t="shared" si="40"/>
        <v>16408367.724597001</v>
      </c>
      <c r="U86" s="94">
        <f>'obj.model 2016 ev'!O86</f>
        <v>12570038.724597001</v>
      </c>
      <c r="V86" s="95">
        <f t="shared" si="41"/>
        <v>2423404</v>
      </c>
      <c r="W86" s="95">
        <f t="shared" si="42"/>
        <v>0</v>
      </c>
      <c r="X86" s="96">
        <f t="shared" si="43"/>
        <v>1414925</v>
      </c>
      <c r="Y86" s="63"/>
      <c r="Z86" s="92">
        <f t="shared" si="44"/>
        <v>15559433.382913429</v>
      </c>
      <c r="AA86" s="94">
        <f>'obj.model 2016 ev'!P86</f>
        <v>12570059.382913429</v>
      </c>
      <c r="AB86" s="95">
        <f t="shared" si="45"/>
        <v>2423404</v>
      </c>
      <c r="AC86" s="95">
        <f t="shared" si="46"/>
        <v>0</v>
      </c>
      <c r="AD86" s="96">
        <f t="shared" si="47"/>
        <v>565970</v>
      </c>
      <c r="AE86" s="63"/>
      <c r="AF86" s="92">
        <f t="shared" si="48"/>
        <v>14995735.797720447</v>
      </c>
      <c r="AG86" s="94">
        <f>'obj.model 2016 ev'!Q86</f>
        <v>12572331.797720447</v>
      </c>
      <c r="AH86" s="96">
        <f t="shared" si="49"/>
        <v>2423404</v>
      </c>
      <c r="AI86" s="63"/>
      <c r="AJ86" s="92">
        <f t="shared" si="50"/>
        <v>15072584.734830547</v>
      </c>
      <c r="AK86" s="94">
        <f>'obj.model 2016 ev'!R86</f>
        <v>12649180.734830547</v>
      </c>
      <c r="AL86" s="96">
        <f t="shared" si="51"/>
        <v>2423404</v>
      </c>
      <c r="AM86" s="45"/>
      <c r="AN86" s="45"/>
      <c r="AO86" s="45"/>
    </row>
    <row r="87" spans="1:41">
      <c r="A87" s="45"/>
      <c r="B87" s="80">
        <v>762</v>
      </c>
      <c r="C87" s="83" t="s">
        <v>296</v>
      </c>
      <c r="D87" s="101">
        <f t="shared" si="37"/>
        <v>6735769.8199575944</v>
      </c>
      <c r="E87" s="102">
        <f>'obj.model 2016 ev'!M87</f>
        <v>5150283.8062819522</v>
      </c>
      <c r="F87" s="103">
        <v>0</v>
      </c>
      <c r="G87" s="103">
        <v>1862701.8898265171</v>
      </c>
      <c r="H87" s="103">
        <v>0</v>
      </c>
      <c r="I87" s="104">
        <v>-277215.87615087559</v>
      </c>
      <c r="J87" s="103">
        <v>-110559.73610539567</v>
      </c>
      <c r="K87" s="103">
        <v>-47887.906024562653</v>
      </c>
      <c r="L87" s="104">
        <v>-34767.776465825424</v>
      </c>
      <c r="M87" s="45"/>
      <c r="N87" s="92">
        <f t="shared" si="38"/>
        <v>7400372.3522229744</v>
      </c>
      <c r="O87" s="94">
        <f>'obj.model 2016 ev'!N87</f>
        <v>5147159.0883283699</v>
      </c>
      <c r="P87" s="95">
        <v>2363773</v>
      </c>
      <c r="Q87" s="95">
        <f t="shared" si="39"/>
        <v>0</v>
      </c>
      <c r="R87" s="96">
        <f t="shared" si="52"/>
        <v>-110559.73610539567</v>
      </c>
      <c r="S87" s="63"/>
      <c r="T87" s="92">
        <f t="shared" si="40"/>
        <v>7528986.5733445827</v>
      </c>
      <c r="U87" s="94">
        <f>'obj.model 2016 ev'!O87</f>
        <v>5213101.4793691449</v>
      </c>
      <c r="V87" s="95">
        <f t="shared" si="41"/>
        <v>2363773</v>
      </c>
      <c r="W87" s="95">
        <f t="shared" si="42"/>
        <v>0</v>
      </c>
      <c r="X87" s="96">
        <f t="shared" si="43"/>
        <v>-47887.906024562653</v>
      </c>
      <c r="Y87" s="63"/>
      <c r="Z87" s="92">
        <f t="shared" si="44"/>
        <v>7542115.2704107296</v>
      </c>
      <c r="AA87" s="94">
        <f>'obj.model 2016 ev'!P87</f>
        <v>5213110.0468765553</v>
      </c>
      <c r="AB87" s="95">
        <f t="shared" si="45"/>
        <v>2363773</v>
      </c>
      <c r="AC87" s="95">
        <f t="shared" si="46"/>
        <v>0</v>
      </c>
      <c r="AD87" s="96">
        <f t="shared" si="47"/>
        <v>-34767.776465825424</v>
      </c>
      <c r="AE87" s="63"/>
      <c r="AF87" s="92">
        <f t="shared" si="48"/>
        <v>7577825.4726917623</v>
      </c>
      <c r="AG87" s="94">
        <f>'obj.model 2016 ev'!Q87</f>
        <v>5214052.4726917623</v>
      </c>
      <c r="AH87" s="96">
        <f t="shared" si="49"/>
        <v>2363773</v>
      </c>
      <c r="AI87" s="63"/>
      <c r="AJ87" s="92">
        <f t="shared" si="50"/>
        <v>7609696.60026058</v>
      </c>
      <c r="AK87" s="94">
        <f>'obj.model 2016 ev'!R87</f>
        <v>5245923.60026058</v>
      </c>
      <c r="AL87" s="96">
        <f t="shared" si="51"/>
        <v>2363773</v>
      </c>
      <c r="AM87" s="45"/>
      <c r="AN87" s="45"/>
      <c r="AO87" s="45"/>
    </row>
    <row r="88" spans="1:41">
      <c r="A88" s="45"/>
      <c r="B88" s="80">
        <v>150</v>
      </c>
      <c r="C88" s="83" t="s">
        <v>60</v>
      </c>
      <c r="D88" s="101">
        <f t="shared" si="37"/>
        <v>25726385.162876073</v>
      </c>
      <c r="E88" s="102">
        <f>'obj.model 2016 ev'!M88</f>
        <v>23023307.318389304</v>
      </c>
      <c r="F88" s="103">
        <v>0</v>
      </c>
      <c r="G88" s="103">
        <v>3835890.3055191534</v>
      </c>
      <c r="H88" s="103">
        <v>0</v>
      </c>
      <c r="I88" s="104">
        <v>-1132812.4610323827</v>
      </c>
      <c r="J88" s="103">
        <v>-451790.31045278173</v>
      </c>
      <c r="K88" s="103">
        <v>-195688.70813101489</v>
      </c>
      <c r="L88" s="104">
        <v>-142074.72879886528</v>
      </c>
      <c r="M88" s="45"/>
      <c r="N88" s="92">
        <f t="shared" si="38"/>
        <v>24718865.971492976</v>
      </c>
      <c r="O88" s="94">
        <f>'obj.model 2016 ev'!N88</f>
        <v>22173174.281945758</v>
      </c>
      <c r="P88" s="95">
        <v>2997482</v>
      </c>
      <c r="Q88" s="95">
        <f t="shared" si="39"/>
        <v>0</v>
      </c>
      <c r="R88" s="96">
        <f t="shared" si="52"/>
        <v>-451790.31045278173</v>
      </c>
      <c r="S88" s="63"/>
      <c r="T88" s="92">
        <f t="shared" si="40"/>
        <v>25259037.310930673</v>
      </c>
      <c r="U88" s="94">
        <f>'obj.model 2016 ev'!O88</f>
        <v>22457244.019061688</v>
      </c>
      <c r="V88" s="95">
        <f t="shared" si="41"/>
        <v>2997482</v>
      </c>
      <c r="W88" s="95">
        <f t="shared" si="42"/>
        <v>0</v>
      </c>
      <c r="X88" s="96">
        <f t="shared" si="43"/>
        <v>-195688.70813101489</v>
      </c>
      <c r="Y88" s="63"/>
      <c r="Z88" s="92">
        <f t="shared" si="44"/>
        <v>25312688.19777466</v>
      </c>
      <c r="AA88" s="94">
        <f>'obj.model 2016 ev'!P88</f>
        <v>22457280.926573526</v>
      </c>
      <c r="AB88" s="95">
        <f t="shared" si="45"/>
        <v>2997482</v>
      </c>
      <c r="AC88" s="95">
        <f t="shared" si="46"/>
        <v>0</v>
      </c>
      <c r="AD88" s="96">
        <f t="shared" si="47"/>
        <v>-142074.72879886528</v>
      </c>
      <c r="AE88" s="63"/>
      <c r="AF88" s="92">
        <f t="shared" si="48"/>
        <v>25458822.752875723</v>
      </c>
      <c r="AG88" s="94">
        <f>'obj.model 2016 ev'!Q88</f>
        <v>22461340.752875723</v>
      </c>
      <c r="AH88" s="96">
        <f t="shared" si="49"/>
        <v>2997482</v>
      </c>
      <c r="AI88" s="63"/>
      <c r="AJ88" s="92">
        <f t="shared" si="50"/>
        <v>25596118.696913663</v>
      </c>
      <c r="AK88" s="94">
        <f>'obj.model 2016 ev'!R88</f>
        <v>22598636.696913663</v>
      </c>
      <c r="AL88" s="96">
        <f t="shared" si="51"/>
        <v>2997482</v>
      </c>
      <c r="AM88" s="45"/>
      <c r="AN88" s="45"/>
      <c r="AO88" s="45"/>
    </row>
    <row r="89" spans="1:41">
      <c r="A89" s="45"/>
      <c r="B89" s="80">
        <v>384</v>
      </c>
      <c r="C89" s="83" t="s">
        <v>172</v>
      </c>
      <c r="D89" s="101">
        <f t="shared" si="37"/>
        <v>4245630.31980995</v>
      </c>
      <c r="E89" s="102">
        <f>'obj.model 2016 ev'!M89</f>
        <v>4132777.5885475352</v>
      </c>
      <c r="F89" s="103">
        <v>0</v>
      </c>
      <c r="G89" s="103">
        <v>578904.78775769239</v>
      </c>
      <c r="H89" s="103">
        <v>0</v>
      </c>
      <c r="I89" s="104">
        <v>-466052.05649527779</v>
      </c>
      <c r="J89" s="103">
        <v>-185871.72240254871</v>
      </c>
      <c r="K89" s="103">
        <v>-80508.581953846064</v>
      </c>
      <c r="L89" s="104">
        <v>-58451.175115407925</v>
      </c>
      <c r="M89" s="45"/>
      <c r="N89" s="92">
        <f t="shared" si="38"/>
        <v>4406556.6091953693</v>
      </c>
      <c r="O89" s="94">
        <f>'obj.model 2016 ev'!N89</f>
        <v>4012088.3315979177</v>
      </c>
      <c r="P89" s="95">
        <v>580340</v>
      </c>
      <c r="Q89" s="95">
        <f t="shared" si="39"/>
        <v>0</v>
      </c>
      <c r="R89" s="96">
        <f t="shared" si="52"/>
        <v>-185871.72240254871</v>
      </c>
      <c r="S89" s="63"/>
      <c r="T89" s="92">
        <f t="shared" si="40"/>
        <v>4563320.278190447</v>
      </c>
      <c r="U89" s="94">
        <f>'obj.model 2016 ev'!O89</f>
        <v>4063488.8601442929</v>
      </c>
      <c r="V89" s="95">
        <f t="shared" si="41"/>
        <v>580340</v>
      </c>
      <c r="W89" s="95">
        <f t="shared" si="42"/>
        <v>0</v>
      </c>
      <c r="X89" s="96">
        <f t="shared" si="43"/>
        <v>-80508.581953846064</v>
      </c>
      <c r="Y89" s="63"/>
      <c r="Z89" s="92">
        <f t="shared" si="44"/>
        <v>4585384.3631975446</v>
      </c>
      <c r="AA89" s="94">
        <f>'obj.model 2016 ev'!P89</f>
        <v>4063495.5383129534</v>
      </c>
      <c r="AB89" s="95">
        <f t="shared" si="45"/>
        <v>580340</v>
      </c>
      <c r="AC89" s="95">
        <f t="shared" si="46"/>
        <v>0</v>
      </c>
      <c r="AD89" s="96">
        <f t="shared" si="47"/>
        <v>-58451.175115407925</v>
      </c>
      <c r="AE89" s="63"/>
      <c r="AF89" s="92">
        <f t="shared" si="48"/>
        <v>4644570.1368656121</v>
      </c>
      <c r="AG89" s="94">
        <f>'obj.model 2016 ev'!Q89</f>
        <v>4064230.1368656121</v>
      </c>
      <c r="AH89" s="96">
        <f t="shared" si="49"/>
        <v>580340</v>
      </c>
      <c r="AI89" s="63"/>
      <c r="AJ89" s="92">
        <f t="shared" si="50"/>
        <v>4669412.9242827864</v>
      </c>
      <c r="AK89" s="94">
        <f>'obj.model 2016 ev'!R89</f>
        <v>4089072.9242827864</v>
      </c>
      <c r="AL89" s="96">
        <f t="shared" si="51"/>
        <v>580340</v>
      </c>
      <c r="AM89" s="45"/>
      <c r="AN89" s="45"/>
      <c r="AO89" s="45"/>
    </row>
    <row r="90" spans="1:41">
      <c r="A90" s="45"/>
      <c r="B90" s="80">
        <v>1774</v>
      </c>
      <c r="C90" s="83" t="s">
        <v>61</v>
      </c>
      <c r="D90" s="101">
        <f t="shared" si="37"/>
        <v>4660915.0867953813</v>
      </c>
      <c r="E90" s="102">
        <f>'obj.model 2016 ev'!M90</f>
        <v>3647501.7015268547</v>
      </c>
      <c r="F90" s="103">
        <v>0</v>
      </c>
      <c r="G90" s="103">
        <v>1264529.0189840947</v>
      </c>
      <c r="H90" s="103">
        <v>0</v>
      </c>
      <c r="I90" s="104">
        <v>-251115.63371556796</v>
      </c>
      <c r="J90" s="103">
        <v>-100150.39030600883</v>
      </c>
      <c r="K90" s="103">
        <v>-43379.19615442495</v>
      </c>
      <c r="L90" s="104">
        <v>-31494.344196020065</v>
      </c>
      <c r="M90" s="45"/>
      <c r="N90" s="92">
        <f t="shared" si="38"/>
        <v>4283551.5880704131</v>
      </c>
      <c r="O90" s="94">
        <f>'obj.model 2016 ev'!N90</f>
        <v>3364316.9783764221</v>
      </c>
      <c r="P90" s="95">
        <v>1019385</v>
      </c>
      <c r="Q90" s="95">
        <f t="shared" si="39"/>
        <v>0</v>
      </c>
      <c r="R90" s="96">
        <f t="shared" si="52"/>
        <v>-100150.39030600883</v>
      </c>
      <c r="S90" s="63"/>
      <c r="T90" s="92">
        <f t="shared" si="40"/>
        <v>4383424.4431510875</v>
      </c>
      <c r="U90" s="94">
        <f>'obj.model 2016 ev'!O90</f>
        <v>3407418.6393055124</v>
      </c>
      <c r="V90" s="95">
        <f t="shared" si="41"/>
        <v>1019385</v>
      </c>
      <c r="W90" s="95">
        <f t="shared" si="42"/>
        <v>0</v>
      </c>
      <c r="X90" s="96">
        <f t="shared" si="43"/>
        <v>-43379.19615442495</v>
      </c>
      <c r="Y90" s="63"/>
      <c r="Z90" s="92">
        <f t="shared" si="44"/>
        <v>4395314.8950550454</v>
      </c>
      <c r="AA90" s="94">
        <f>'obj.model 2016 ev'!P90</f>
        <v>3407424.2392510651</v>
      </c>
      <c r="AB90" s="95">
        <f t="shared" si="45"/>
        <v>1019385</v>
      </c>
      <c r="AC90" s="95">
        <f t="shared" si="46"/>
        <v>0</v>
      </c>
      <c r="AD90" s="96">
        <f t="shared" si="47"/>
        <v>-31494.344196020065</v>
      </c>
      <c r="AE90" s="63"/>
      <c r="AF90" s="92">
        <f t="shared" si="48"/>
        <v>4427425.2332618488</v>
      </c>
      <c r="AG90" s="94">
        <f>'obj.model 2016 ev'!Q90</f>
        <v>3408040.2332618488</v>
      </c>
      <c r="AH90" s="96">
        <f t="shared" si="49"/>
        <v>1019385</v>
      </c>
      <c r="AI90" s="63"/>
      <c r="AJ90" s="92">
        <f t="shared" si="50"/>
        <v>4448257.0307174418</v>
      </c>
      <c r="AK90" s="94">
        <f>'obj.model 2016 ev'!R90</f>
        <v>3428872.0307174418</v>
      </c>
      <c r="AL90" s="96">
        <f t="shared" si="51"/>
        <v>1019385</v>
      </c>
      <c r="AM90" s="45"/>
      <c r="AN90" s="45"/>
      <c r="AO90" s="45"/>
    </row>
    <row r="91" spans="1:41">
      <c r="A91" s="45"/>
      <c r="B91" s="80">
        <v>221</v>
      </c>
      <c r="C91" s="83" t="s">
        <v>92</v>
      </c>
      <c r="D91" s="101">
        <f t="shared" si="37"/>
        <v>3121269.9450120796</v>
      </c>
      <c r="E91" s="102">
        <f>'obj.model 2016 ev'!M91</f>
        <v>2914870.5965207228</v>
      </c>
      <c r="F91" s="103">
        <v>0</v>
      </c>
      <c r="G91" s="103">
        <v>206399.34849135665</v>
      </c>
      <c r="H91" s="103">
        <v>0</v>
      </c>
      <c r="I91" s="104">
        <v>0</v>
      </c>
      <c r="J91" s="103">
        <v>0</v>
      </c>
      <c r="K91" s="103">
        <v>0</v>
      </c>
      <c r="L91" s="104">
        <v>0</v>
      </c>
      <c r="M91" s="45"/>
      <c r="N91" s="92">
        <f t="shared" si="38"/>
        <v>2957649.3563319133</v>
      </c>
      <c r="O91" s="94">
        <f>'obj.model 2016 ev'!N91</f>
        <v>2769313.3563319133</v>
      </c>
      <c r="P91" s="95">
        <v>188336</v>
      </c>
      <c r="Q91" s="95">
        <f t="shared" si="39"/>
        <v>0</v>
      </c>
      <c r="R91" s="96">
        <f t="shared" si="52"/>
        <v>0</v>
      </c>
      <c r="S91" s="63"/>
      <c r="T91" s="92">
        <f t="shared" si="40"/>
        <v>2993128.1789452992</v>
      </c>
      <c r="U91" s="94">
        <f>'obj.model 2016 ev'!O91</f>
        <v>2804792.1789452992</v>
      </c>
      <c r="V91" s="95">
        <f t="shared" si="41"/>
        <v>188336</v>
      </c>
      <c r="W91" s="95">
        <f t="shared" si="42"/>
        <v>0</v>
      </c>
      <c r="X91" s="96">
        <f t="shared" si="43"/>
        <v>0</v>
      </c>
      <c r="Y91" s="63"/>
      <c r="Z91" s="92">
        <f t="shared" si="44"/>
        <v>2993132.7885002587</v>
      </c>
      <c r="AA91" s="94">
        <f>'obj.model 2016 ev'!P91</f>
        <v>2804796.7885002587</v>
      </c>
      <c r="AB91" s="95">
        <f t="shared" si="45"/>
        <v>188336</v>
      </c>
      <c r="AC91" s="95">
        <f t="shared" si="46"/>
        <v>0</v>
      </c>
      <c r="AD91" s="96">
        <f t="shared" si="47"/>
        <v>0</v>
      </c>
      <c r="AE91" s="63"/>
      <c r="AF91" s="92">
        <f t="shared" si="48"/>
        <v>2993639.8395458194</v>
      </c>
      <c r="AG91" s="94">
        <f>'obj.model 2016 ev'!Q91</f>
        <v>2805303.8395458194</v>
      </c>
      <c r="AH91" s="96">
        <f t="shared" si="49"/>
        <v>188336</v>
      </c>
      <c r="AI91" s="63"/>
      <c r="AJ91" s="92">
        <f t="shared" si="50"/>
        <v>3010787.3839956936</v>
      </c>
      <c r="AK91" s="94">
        <f>'obj.model 2016 ev'!R91</f>
        <v>2822451.3839956936</v>
      </c>
      <c r="AL91" s="96">
        <f t="shared" si="51"/>
        <v>188336</v>
      </c>
      <c r="AM91" s="45"/>
      <c r="AN91" s="45"/>
      <c r="AO91" s="45"/>
    </row>
    <row r="92" spans="1:41">
      <c r="A92" s="45"/>
      <c r="B92" s="80">
        <v>222</v>
      </c>
      <c r="C92" s="83" t="s">
        <v>93</v>
      </c>
      <c r="D92" s="101">
        <f t="shared" si="37"/>
        <v>14522604.449695047</v>
      </c>
      <c r="E92" s="102">
        <f>'obj.model 2016 ev'!M92</f>
        <v>12230566.889147714</v>
      </c>
      <c r="F92" s="103">
        <v>0</v>
      </c>
      <c r="G92" s="103">
        <v>2292037.5605473341</v>
      </c>
      <c r="H92" s="103">
        <v>0</v>
      </c>
      <c r="I92" s="104">
        <v>0</v>
      </c>
      <c r="J92" s="103">
        <v>0</v>
      </c>
      <c r="K92" s="103">
        <v>0</v>
      </c>
      <c r="L92" s="104">
        <v>0</v>
      </c>
      <c r="M92" s="45"/>
      <c r="N92" s="92">
        <f t="shared" si="38"/>
        <v>13786057.630937736</v>
      </c>
      <c r="O92" s="94">
        <f>'obj.model 2016 ev'!N92</f>
        <v>11827404.630937736</v>
      </c>
      <c r="P92" s="95">
        <v>1958653</v>
      </c>
      <c r="Q92" s="95">
        <f t="shared" si="39"/>
        <v>0</v>
      </c>
      <c r="R92" s="96">
        <f t="shared" si="52"/>
        <v>0</v>
      </c>
      <c r="S92" s="63"/>
      <c r="T92" s="92">
        <f t="shared" si="40"/>
        <v>13937583.41978295</v>
      </c>
      <c r="U92" s="94">
        <f>'obj.model 2016 ev'!O92</f>
        <v>11978930.41978295</v>
      </c>
      <c r="V92" s="95">
        <f t="shared" si="41"/>
        <v>1958653</v>
      </c>
      <c r="W92" s="95">
        <f t="shared" si="42"/>
        <v>0</v>
      </c>
      <c r="X92" s="96">
        <f t="shared" si="43"/>
        <v>0</v>
      </c>
      <c r="Y92" s="63"/>
      <c r="Z92" s="92">
        <f t="shared" si="44"/>
        <v>13937603.106638376</v>
      </c>
      <c r="AA92" s="94">
        <f>'obj.model 2016 ev'!P92</f>
        <v>11978950.106638376</v>
      </c>
      <c r="AB92" s="95">
        <f t="shared" si="45"/>
        <v>1958653</v>
      </c>
      <c r="AC92" s="95">
        <f t="shared" si="46"/>
        <v>0</v>
      </c>
      <c r="AD92" s="96">
        <f t="shared" si="47"/>
        <v>0</v>
      </c>
      <c r="AE92" s="63"/>
      <c r="AF92" s="92">
        <f t="shared" si="48"/>
        <v>13939768.66073527</v>
      </c>
      <c r="AG92" s="94">
        <f>'obj.model 2016 ev'!Q92</f>
        <v>11981115.66073527</v>
      </c>
      <c r="AH92" s="96">
        <f t="shared" si="49"/>
        <v>1958653</v>
      </c>
      <c r="AI92" s="63"/>
      <c r="AJ92" s="92">
        <f t="shared" si="50"/>
        <v>14013003.762921136</v>
      </c>
      <c r="AK92" s="94">
        <f>'obj.model 2016 ev'!R92</f>
        <v>12054350.762921136</v>
      </c>
      <c r="AL92" s="96">
        <f t="shared" si="51"/>
        <v>1958653</v>
      </c>
      <c r="AM92" s="45"/>
      <c r="AN92" s="45"/>
      <c r="AO92" s="45"/>
    </row>
    <row r="93" spans="1:41">
      <c r="A93" s="45"/>
      <c r="B93" s="80">
        <v>766</v>
      </c>
      <c r="C93" s="83" t="s">
        <v>297</v>
      </c>
      <c r="D93" s="101">
        <f t="shared" si="37"/>
        <v>4160350.9854323617</v>
      </c>
      <c r="E93" s="102">
        <f>'obj.model 2016 ev'!M93</f>
        <v>3840792.9099997748</v>
      </c>
      <c r="F93" s="103">
        <v>0</v>
      </c>
      <c r="G93" s="103">
        <v>319558.07543258701</v>
      </c>
      <c r="H93" s="103">
        <v>0</v>
      </c>
      <c r="I93" s="104">
        <v>0</v>
      </c>
      <c r="J93" s="103">
        <v>0</v>
      </c>
      <c r="K93" s="103">
        <v>0</v>
      </c>
      <c r="L93" s="104">
        <v>0</v>
      </c>
      <c r="M93" s="45"/>
      <c r="N93" s="92">
        <f t="shared" si="38"/>
        <v>3909817.0689561949</v>
      </c>
      <c r="O93" s="94">
        <f>'obj.model 2016 ev'!N93</f>
        <v>3674073.0689561949</v>
      </c>
      <c r="P93" s="95">
        <v>235744</v>
      </c>
      <c r="Q93" s="95">
        <f t="shared" si="39"/>
        <v>0</v>
      </c>
      <c r="R93" s="96">
        <f t="shared" si="52"/>
        <v>0</v>
      </c>
      <c r="S93" s="63"/>
      <c r="T93" s="92">
        <f t="shared" si="40"/>
        <v>3956887.1437038113</v>
      </c>
      <c r="U93" s="94">
        <f>'obj.model 2016 ev'!O93</f>
        <v>3721143.1437038113</v>
      </c>
      <c r="V93" s="95">
        <f t="shared" si="41"/>
        <v>235744</v>
      </c>
      <c r="W93" s="95">
        <f t="shared" si="42"/>
        <v>0</v>
      </c>
      <c r="X93" s="96">
        <f t="shared" si="43"/>
        <v>0</v>
      </c>
      <c r="Y93" s="63"/>
      <c r="Z93" s="92">
        <f t="shared" si="44"/>
        <v>3956893.2592420541</v>
      </c>
      <c r="AA93" s="94">
        <f>'obj.model 2016 ev'!P93</f>
        <v>3721149.2592420541</v>
      </c>
      <c r="AB93" s="95">
        <f t="shared" si="45"/>
        <v>235744</v>
      </c>
      <c r="AC93" s="95">
        <f t="shared" si="46"/>
        <v>0</v>
      </c>
      <c r="AD93" s="96">
        <f t="shared" si="47"/>
        <v>0</v>
      </c>
      <c r="AE93" s="63"/>
      <c r="AF93" s="92">
        <f t="shared" si="48"/>
        <v>3957565.9684487684</v>
      </c>
      <c r="AG93" s="94">
        <f>'obj.model 2016 ev'!Q93</f>
        <v>3721821.9684487684</v>
      </c>
      <c r="AH93" s="96">
        <f t="shared" si="49"/>
        <v>235744</v>
      </c>
      <c r="AI93" s="63"/>
      <c r="AJ93" s="92">
        <f t="shared" si="50"/>
        <v>3980315.7707121926</v>
      </c>
      <c r="AK93" s="94">
        <f>'obj.model 2016 ev'!R93</f>
        <v>3744571.7707121926</v>
      </c>
      <c r="AL93" s="96">
        <f t="shared" si="51"/>
        <v>235744</v>
      </c>
      <c r="AM93" s="45"/>
      <c r="AN93" s="45"/>
      <c r="AO93" s="45"/>
    </row>
    <row r="94" spans="1:41">
      <c r="A94" s="45"/>
      <c r="B94" s="80">
        <v>58</v>
      </c>
      <c r="C94" s="83" t="s">
        <v>26</v>
      </c>
      <c r="D94" s="101">
        <f t="shared" si="37"/>
        <v>6037485.8679763721</v>
      </c>
      <c r="E94" s="102">
        <f>'obj.model 2016 ev'!M94</f>
        <v>5996424.0454578195</v>
      </c>
      <c r="F94" s="103">
        <v>0</v>
      </c>
      <c r="G94" s="103">
        <v>686853.17964939121</v>
      </c>
      <c r="H94" s="103">
        <v>0</v>
      </c>
      <c r="I94" s="104">
        <v>-645791.35713083833</v>
      </c>
      <c r="J94" s="103">
        <v>-257555.6747142142</v>
      </c>
      <c r="K94" s="103">
        <v>-111557.80921048338</v>
      </c>
      <c r="L94" s="104">
        <v>-80993.664071631516</v>
      </c>
      <c r="M94" s="45"/>
      <c r="N94" s="92">
        <f t="shared" si="38"/>
        <v>6096179.5590203097</v>
      </c>
      <c r="O94" s="94">
        <f>'obj.model 2016 ev'!N94</f>
        <v>5651803.2337345239</v>
      </c>
      <c r="P94" s="95">
        <v>701932</v>
      </c>
      <c r="Q94" s="95">
        <f t="shared" si="39"/>
        <v>0</v>
      </c>
      <c r="R94" s="96">
        <f t="shared" si="52"/>
        <v>-257555.6747142142</v>
      </c>
      <c r="S94" s="63"/>
      <c r="T94" s="92">
        <f t="shared" si="40"/>
        <v>6314585.0211280687</v>
      </c>
      <c r="U94" s="94">
        <f>'obj.model 2016 ev'!O94</f>
        <v>5724210.8303385517</v>
      </c>
      <c r="V94" s="95">
        <f t="shared" si="41"/>
        <v>701932</v>
      </c>
      <c r="W94" s="95">
        <f t="shared" si="42"/>
        <v>0</v>
      </c>
      <c r="X94" s="96">
        <f t="shared" si="43"/>
        <v>-111557.80921048338</v>
      </c>
      <c r="Y94" s="63"/>
      <c r="Z94" s="92">
        <f t="shared" si="44"/>
        <v>6345158.573760503</v>
      </c>
      <c r="AA94" s="94">
        <f>'obj.model 2016 ev'!P94</f>
        <v>5724220.2378321346</v>
      </c>
      <c r="AB94" s="95">
        <f t="shared" si="45"/>
        <v>701932</v>
      </c>
      <c r="AC94" s="95">
        <f t="shared" si="46"/>
        <v>0</v>
      </c>
      <c r="AD94" s="96">
        <f t="shared" si="47"/>
        <v>-80993.664071631516</v>
      </c>
      <c r="AE94" s="63"/>
      <c r="AF94" s="92">
        <f t="shared" si="48"/>
        <v>6427187.0621261839</v>
      </c>
      <c r="AG94" s="94">
        <f>'obj.model 2016 ev'!Q94</f>
        <v>5725255.0621261839</v>
      </c>
      <c r="AH94" s="96">
        <f t="shared" si="49"/>
        <v>701932</v>
      </c>
      <c r="AI94" s="63"/>
      <c r="AJ94" s="92">
        <f t="shared" si="50"/>
        <v>6462182.938252233</v>
      </c>
      <c r="AK94" s="94">
        <f>'obj.model 2016 ev'!R94</f>
        <v>5760250.938252233</v>
      </c>
      <c r="AL94" s="96">
        <f t="shared" si="51"/>
        <v>701932</v>
      </c>
      <c r="AM94" s="45"/>
      <c r="AN94" s="45"/>
      <c r="AO94" s="45"/>
    </row>
    <row r="95" spans="1:41">
      <c r="A95" s="45"/>
      <c r="B95" s="80">
        <v>505</v>
      </c>
      <c r="C95" s="83" t="s">
        <v>218</v>
      </c>
      <c r="D95" s="101">
        <f t="shared" si="37"/>
        <v>32050975.941252392</v>
      </c>
      <c r="E95" s="102">
        <f>'obj.model 2016 ev'!M95</f>
        <v>25590445.557558078</v>
      </c>
      <c r="F95" s="103">
        <v>0</v>
      </c>
      <c r="G95" s="103">
        <v>6734028.9777269689</v>
      </c>
      <c r="H95" s="103">
        <v>0</v>
      </c>
      <c r="I95" s="104">
        <v>-273498.59403265704</v>
      </c>
      <c r="J95" s="103">
        <v>-109077.20294125655</v>
      </c>
      <c r="K95" s="103">
        <v>-47245.76077943555</v>
      </c>
      <c r="L95" s="104">
        <v>-34301.563507386178</v>
      </c>
      <c r="M95" s="45"/>
      <c r="N95" s="92">
        <f t="shared" si="38"/>
        <v>31759141.369506828</v>
      </c>
      <c r="O95" s="94">
        <f>'obj.model 2016 ev'!N95</f>
        <v>24779737.572448086</v>
      </c>
      <c r="P95" s="95">
        <v>7088481</v>
      </c>
      <c r="Q95" s="95">
        <f t="shared" si="39"/>
        <v>0</v>
      </c>
      <c r="R95" s="96">
        <f t="shared" si="52"/>
        <v>-109077.20294125655</v>
      </c>
      <c r="S95" s="63"/>
      <c r="T95" s="92">
        <f t="shared" si="40"/>
        <v>32138436.31276685</v>
      </c>
      <c r="U95" s="94">
        <f>'obj.model 2016 ev'!O95</f>
        <v>25097201.073546287</v>
      </c>
      <c r="V95" s="95">
        <f t="shared" si="41"/>
        <v>7088481</v>
      </c>
      <c r="W95" s="95">
        <f t="shared" si="42"/>
        <v>0</v>
      </c>
      <c r="X95" s="96">
        <f t="shared" si="43"/>
        <v>-47245.76077943555</v>
      </c>
      <c r="Y95" s="63"/>
      <c r="Z95" s="92">
        <f t="shared" si="44"/>
        <v>32151421.756206281</v>
      </c>
      <c r="AA95" s="94">
        <f>'obj.model 2016 ev'!P95</f>
        <v>25097242.319713667</v>
      </c>
      <c r="AB95" s="95">
        <f t="shared" si="45"/>
        <v>7088481</v>
      </c>
      <c r="AC95" s="95">
        <f t="shared" si="46"/>
        <v>0</v>
      </c>
      <c r="AD95" s="96">
        <f t="shared" si="47"/>
        <v>-34301.563507386178</v>
      </c>
      <c r="AE95" s="63"/>
      <c r="AF95" s="92">
        <f t="shared" si="48"/>
        <v>32190260.398125578</v>
      </c>
      <c r="AG95" s="94">
        <f>'obj.model 2016 ev'!Q95</f>
        <v>25101779.398125578</v>
      </c>
      <c r="AH95" s="96">
        <f t="shared" si="49"/>
        <v>7088481</v>
      </c>
      <c r="AI95" s="63"/>
      <c r="AJ95" s="92">
        <f t="shared" si="50"/>
        <v>32343696.140782949</v>
      </c>
      <c r="AK95" s="94">
        <f>'obj.model 2016 ev'!R95</f>
        <v>25255215.140782949</v>
      </c>
      <c r="AL95" s="96">
        <f t="shared" si="51"/>
        <v>7088481</v>
      </c>
      <c r="AM95" s="45"/>
      <c r="AN95" s="45"/>
      <c r="AO95" s="45"/>
    </row>
    <row r="96" spans="1:41">
      <c r="A96" s="45"/>
      <c r="B96" s="80">
        <v>498</v>
      </c>
      <c r="C96" s="83" t="s">
        <v>173</v>
      </c>
      <c r="D96" s="101">
        <f t="shared" si="37"/>
        <v>3331380.2417305624</v>
      </c>
      <c r="E96" s="102">
        <f>'obj.model 2016 ev'!M96</f>
        <v>3200516.2946083443</v>
      </c>
      <c r="F96" s="103">
        <v>0</v>
      </c>
      <c r="G96" s="103">
        <v>272808.26802617585</v>
      </c>
      <c r="H96" s="103">
        <v>0</v>
      </c>
      <c r="I96" s="104">
        <v>-141944.32090395797</v>
      </c>
      <c r="J96" s="103">
        <v>-56610.490274590353</v>
      </c>
      <c r="K96" s="103">
        <v>-24520.299466793844</v>
      </c>
      <c r="L96" s="104">
        <v>-17802.329680051444</v>
      </c>
      <c r="M96" s="45"/>
      <c r="N96" s="92">
        <f t="shared" si="38"/>
        <v>3440854.5353218238</v>
      </c>
      <c r="O96" s="94">
        <f>'obj.model 2016 ev'!N96</f>
        <v>3077700.0255964142</v>
      </c>
      <c r="P96" s="95">
        <v>419765</v>
      </c>
      <c r="Q96" s="95">
        <f t="shared" si="39"/>
        <v>0</v>
      </c>
      <c r="R96" s="96">
        <f t="shared" si="52"/>
        <v>-56610.490274590353</v>
      </c>
      <c r="S96" s="63"/>
      <c r="T96" s="92">
        <f t="shared" si="40"/>
        <v>3512374.4183367812</v>
      </c>
      <c r="U96" s="94">
        <f>'obj.model 2016 ev'!O96</f>
        <v>3117129.7178035751</v>
      </c>
      <c r="V96" s="95">
        <f t="shared" si="41"/>
        <v>419765</v>
      </c>
      <c r="W96" s="95">
        <f t="shared" si="42"/>
        <v>0</v>
      </c>
      <c r="X96" s="96">
        <f t="shared" si="43"/>
        <v>-24520.299466793844</v>
      </c>
      <c r="Y96" s="63"/>
      <c r="Z96" s="92">
        <f t="shared" si="44"/>
        <v>3519097.5109917554</v>
      </c>
      <c r="AA96" s="94">
        <f>'obj.model 2016 ev'!P96</f>
        <v>3117134.8406718071</v>
      </c>
      <c r="AB96" s="95">
        <f t="shared" si="45"/>
        <v>419765</v>
      </c>
      <c r="AC96" s="95">
        <f t="shared" si="46"/>
        <v>0</v>
      </c>
      <c r="AD96" s="96">
        <f t="shared" si="47"/>
        <v>-17802.329680051444</v>
      </c>
      <c r="AE96" s="63"/>
      <c r="AF96" s="92">
        <f t="shared" si="48"/>
        <v>3537463.3561773142</v>
      </c>
      <c r="AG96" s="94">
        <f>'obj.model 2016 ev'!Q96</f>
        <v>3117698.3561773142</v>
      </c>
      <c r="AH96" s="96">
        <f t="shared" si="49"/>
        <v>419765</v>
      </c>
      <c r="AI96" s="63"/>
      <c r="AJ96" s="92">
        <f t="shared" si="50"/>
        <v>3556520.4259999203</v>
      </c>
      <c r="AK96" s="94">
        <f>'obj.model 2016 ev'!R96</f>
        <v>3136755.4259999203</v>
      </c>
      <c r="AL96" s="96">
        <f t="shared" si="51"/>
        <v>419765</v>
      </c>
      <c r="AM96" s="45"/>
      <c r="AN96" s="45"/>
      <c r="AO96" s="45"/>
    </row>
    <row r="97" spans="1:41">
      <c r="A97" s="45"/>
      <c r="B97" s="80">
        <v>1719</v>
      </c>
      <c r="C97" s="83" t="s">
        <v>298</v>
      </c>
      <c r="D97" s="101">
        <f t="shared" si="37"/>
        <v>3592822.6616277108</v>
      </c>
      <c r="E97" s="102">
        <f>'obj.model 2016 ev'!M97</f>
        <v>3257334.5056535192</v>
      </c>
      <c r="F97" s="103">
        <v>0</v>
      </c>
      <c r="G97" s="103">
        <v>409303.8114260977</v>
      </c>
      <c r="H97" s="103">
        <v>0</v>
      </c>
      <c r="I97" s="104">
        <v>-73815.655451905681</v>
      </c>
      <c r="J97" s="103">
        <v>-29439.292945717985</v>
      </c>
      <c r="K97" s="103">
        <v>-12751.351836351838</v>
      </c>
      <c r="L97" s="104">
        <v>-9257.7894313436427</v>
      </c>
      <c r="M97" s="45"/>
      <c r="N97" s="92">
        <f t="shared" si="38"/>
        <v>3291973.6131657106</v>
      </c>
      <c r="O97" s="94">
        <f>'obj.model 2016 ev'!N97</f>
        <v>3031688.9061114285</v>
      </c>
      <c r="P97" s="95">
        <v>289724</v>
      </c>
      <c r="Q97" s="95">
        <f t="shared" si="39"/>
        <v>0</v>
      </c>
      <c r="R97" s="96">
        <f t="shared" si="52"/>
        <v>-29439.292945717985</v>
      </c>
      <c r="S97" s="63"/>
      <c r="T97" s="92">
        <f t="shared" si="40"/>
        <v>3347501.7789368918</v>
      </c>
      <c r="U97" s="94">
        <f>'obj.model 2016 ev'!O97</f>
        <v>3070529.1307732435</v>
      </c>
      <c r="V97" s="95">
        <f t="shared" si="41"/>
        <v>289724</v>
      </c>
      <c r="W97" s="95">
        <f t="shared" si="42"/>
        <v>0</v>
      </c>
      <c r="X97" s="96">
        <f t="shared" si="43"/>
        <v>-12751.351836351838</v>
      </c>
      <c r="Y97" s="63"/>
      <c r="Z97" s="92">
        <f t="shared" si="44"/>
        <v>3351000.387624077</v>
      </c>
      <c r="AA97" s="94">
        <f>'obj.model 2016 ev'!P97</f>
        <v>3070534.1770554208</v>
      </c>
      <c r="AB97" s="95">
        <f t="shared" si="45"/>
        <v>289724</v>
      </c>
      <c r="AC97" s="95">
        <f t="shared" si="46"/>
        <v>0</v>
      </c>
      <c r="AD97" s="96">
        <f t="shared" si="47"/>
        <v>-9257.7894313436427</v>
      </c>
      <c r="AE97" s="63"/>
      <c r="AF97" s="92">
        <f t="shared" si="48"/>
        <v>3360813.2680949178</v>
      </c>
      <c r="AG97" s="94">
        <f>'obj.model 2016 ev'!Q97</f>
        <v>3071089.2680949178</v>
      </c>
      <c r="AH97" s="96">
        <f t="shared" si="49"/>
        <v>289724</v>
      </c>
      <c r="AI97" s="63"/>
      <c r="AJ97" s="92">
        <f t="shared" si="50"/>
        <v>3379585.4377942667</v>
      </c>
      <c r="AK97" s="94">
        <f>'obj.model 2016 ev'!R97</f>
        <v>3089861.4377942667</v>
      </c>
      <c r="AL97" s="96">
        <f t="shared" si="51"/>
        <v>289724</v>
      </c>
      <c r="AM97" s="45"/>
      <c r="AN97" s="45"/>
      <c r="AO97" s="45"/>
    </row>
    <row r="98" spans="1:41">
      <c r="A98" s="45"/>
      <c r="B98" s="80">
        <v>303</v>
      </c>
      <c r="C98" s="83" t="s">
        <v>381</v>
      </c>
      <c r="D98" s="101">
        <f t="shared" si="37"/>
        <v>11073770.38357434</v>
      </c>
      <c r="E98" s="102">
        <f>'obj.model 2016 ev'!M98</f>
        <v>8030532.6337397266</v>
      </c>
      <c r="F98" s="103">
        <v>0</v>
      </c>
      <c r="G98" s="103">
        <v>1830847.7498346146</v>
      </c>
      <c r="H98" s="103">
        <v>0</v>
      </c>
      <c r="I98" s="104">
        <v>1212390</v>
      </c>
      <c r="J98" s="103">
        <v>606195</v>
      </c>
      <c r="K98" s="103">
        <v>0</v>
      </c>
      <c r="L98" s="104">
        <v>0</v>
      </c>
      <c r="M98" s="45"/>
      <c r="N98" s="92">
        <f t="shared" si="38"/>
        <v>9438187.0885982998</v>
      </c>
      <c r="O98" s="94">
        <f>'obj.model 2016 ev'!N98</f>
        <v>7477343.0885982998</v>
      </c>
      <c r="P98" s="95">
        <v>1354649</v>
      </c>
      <c r="Q98" s="95">
        <f t="shared" si="39"/>
        <v>0</v>
      </c>
      <c r="R98" s="96">
        <f t="shared" si="52"/>
        <v>606195</v>
      </c>
      <c r="S98" s="63"/>
      <c r="T98" s="92">
        <f t="shared" si="40"/>
        <v>8927787.4338427223</v>
      </c>
      <c r="U98" s="94">
        <f>'obj.model 2016 ev'!O98</f>
        <v>7573138.4338427214</v>
      </c>
      <c r="V98" s="95">
        <f t="shared" si="41"/>
        <v>1354649</v>
      </c>
      <c r="W98" s="95">
        <f t="shared" si="42"/>
        <v>0</v>
      </c>
      <c r="X98" s="96">
        <f t="shared" si="43"/>
        <v>0</v>
      </c>
      <c r="Y98" s="63"/>
      <c r="Z98" s="92">
        <f t="shared" si="44"/>
        <v>8927799.879969066</v>
      </c>
      <c r="AA98" s="94">
        <f>'obj.model 2016 ev'!P98</f>
        <v>7573150.879969066</v>
      </c>
      <c r="AB98" s="95">
        <f t="shared" si="45"/>
        <v>1354649</v>
      </c>
      <c r="AC98" s="95">
        <f t="shared" si="46"/>
        <v>0</v>
      </c>
      <c r="AD98" s="96">
        <f t="shared" si="47"/>
        <v>0</v>
      </c>
      <c r="AE98" s="63"/>
      <c r="AF98" s="92">
        <f t="shared" si="48"/>
        <v>8929168.9538669046</v>
      </c>
      <c r="AG98" s="94">
        <f>'obj.model 2016 ev'!Q98</f>
        <v>7574519.9538669046</v>
      </c>
      <c r="AH98" s="96">
        <f t="shared" si="49"/>
        <v>1354649</v>
      </c>
      <c r="AI98" s="63"/>
      <c r="AJ98" s="92">
        <f t="shared" si="50"/>
        <v>8975468.543866545</v>
      </c>
      <c r="AK98" s="94">
        <f>'obj.model 2016 ev'!R98</f>
        <v>7620819.5438665459</v>
      </c>
      <c r="AL98" s="96">
        <f t="shared" si="51"/>
        <v>1354649</v>
      </c>
      <c r="AM98" s="45"/>
      <c r="AN98" s="45"/>
      <c r="AO98" s="45"/>
    </row>
    <row r="99" spans="1:41">
      <c r="A99" s="45"/>
      <c r="B99" s="80">
        <v>225</v>
      </c>
      <c r="C99" s="83" t="s">
        <v>94</v>
      </c>
      <c r="D99" s="101">
        <f t="shared" si="37"/>
        <v>3333498.3374131434</v>
      </c>
      <c r="E99" s="102">
        <f>'obj.model 2016 ev'!M99</f>
        <v>3384543.5269627483</v>
      </c>
      <c r="F99" s="103">
        <v>0</v>
      </c>
      <c r="G99" s="103">
        <v>141976.04397054022</v>
      </c>
      <c r="H99" s="103">
        <v>0</v>
      </c>
      <c r="I99" s="104">
        <v>-193021.23352014518</v>
      </c>
      <c r="J99" s="103">
        <v>-76981.076758787909</v>
      </c>
      <c r="K99" s="103">
        <v>-33343.626706744377</v>
      </c>
      <c r="L99" s="104">
        <v>-24208.278376285543</v>
      </c>
      <c r="M99" s="45"/>
      <c r="N99" s="92">
        <f t="shared" si="38"/>
        <v>3480863.9107459346</v>
      </c>
      <c r="O99" s="94">
        <f>'obj.model 2016 ev'!N99</f>
        <v>3416249.9875047226</v>
      </c>
      <c r="P99" s="95">
        <v>141595</v>
      </c>
      <c r="Q99" s="95">
        <f t="shared" si="39"/>
        <v>0</v>
      </c>
      <c r="R99" s="96">
        <f t="shared" si="52"/>
        <v>-76981.076758787909</v>
      </c>
      <c r="S99" s="63"/>
      <c r="T99" s="92">
        <f t="shared" si="40"/>
        <v>3568268.3570580916</v>
      </c>
      <c r="U99" s="94">
        <f>'obj.model 2016 ev'!O99</f>
        <v>3460016.9837648361</v>
      </c>
      <c r="V99" s="95">
        <f t="shared" si="41"/>
        <v>141595</v>
      </c>
      <c r="W99" s="95">
        <f t="shared" si="42"/>
        <v>0</v>
      </c>
      <c r="X99" s="96">
        <f t="shared" si="43"/>
        <v>-33343.626706744377</v>
      </c>
      <c r="Y99" s="63"/>
      <c r="Z99" s="92">
        <f t="shared" si="44"/>
        <v>3577409.3917772137</v>
      </c>
      <c r="AA99" s="94">
        <f>'obj.model 2016 ev'!P99</f>
        <v>3460022.6701534991</v>
      </c>
      <c r="AB99" s="95">
        <f t="shared" si="45"/>
        <v>141595</v>
      </c>
      <c r="AC99" s="95">
        <f t="shared" si="46"/>
        <v>0</v>
      </c>
      <c r="AD99" s="96">
        <f t="shared" si="47"/>
        <v>-24208.278376285543</v>
      </c>
      <c r="AE99" s="63"/>
      <c r="AF99" s="92">
        <f t="shared" si="48"/>
        <v>3602243.1729064109</v>
      </c>
      <c r="AG99" s="94">
        <f>'obj.model 2016 ev'!Q99</f>
        <v>3460648.1729064109</v>
      </c>
      <c r="AH99" s="96">
        <f t="shared" si="49"/>
        <v>141595</v>
      </c>
      <c r="AI99" s="63"/>
      <c r="AJ99" s="92">
        <f t="shared" si="50"/>
        <v>3623396.538732159</v>
      </c>
      <c r="AK99" s="94">
        <f>'obj.model 2016 ev'!R99</f>
        <v>3481801.538732159</v>
      </c>
      <c r="AL99" s="96">
        <f t="shared" si="51"/>
        <v>141595</v>
      </c>
      <c r="AM99" s="45"/>
      <c r="AN99" s="45"/>
      <c r="AO99" s="45"/>
    </row>
    <row r="100" spans="1:41">
      <c r="A100" s="45"/>
      <c r="B100" s="80">
        <v>226</v>
      </c>
      <c r="C100" s="83" t="s">
        <v>95</v>
      </c>
      <c r="D100" s="101">
        <f t="shared" si="37"/>
        <v>5472575.4406040674</v>
      </c>
      <c r="E100" s="102">
        <f>'obj.model 2016 ev'!M100</f>
        <v>4753456.1669361526</v>
      </c>
      <c r="F100" s="103">
        <v>0</v>
      </c>
      <c r="G100" s="103">
        <v>104503.27366791494</v>
      </c>
      <c r="H100" s="103">
        <v>0</v>
      </c>
      <c r="I100" s="104">
        <v>614616</v>
      </c>
      <c r="J100" s="103">
        <v>230481</v>
      </c>
      <c r="K100" s="103">
        <v>0</v>
      </c>
      <c r="L100" s="104">
        <v>0</v>
      </c>
      <c r="M100" s="45"/>
      <c r="N100" s="92">
        <f t="shared" si="38"/>
        <v>5095358.8607346397</v>
      </c>
      <c r="O100" s="94">
        <f>'obj.model 2016 ev'!N100</f>
        <v>4648324.8607346397</v>
      </c>
      <c r="P100" s="95">
        <v>216553</v>
      </c>
      <c r="Q100" s="95">
        <f t="shared" si="39"/>
        <v>0</v>
      </c>
      <c r="R100" s="96">
        <f t="shared" si="52"/>
        <v>230481</v>
      </c>
      <c r="S100" s="63"/>
      <c r="T100" s="92">
        <f t="shared" si="40"/>
        <v>4924429.479480247</v>
      </c>
      <c r="U100" s="94">
        <f>'obj.model 2016 ev'!O100</f>
        <v>4707876.479480247</v>
      </c>
      <c r="V100" s="95">
        <f t="shared" si="41"/>
        <v>216553</v>
      </c>
      <c r="W100" s="95">
        <f t="shared" si="42"/>
        <v>0</v>
      </c>
      <c r="X100" s="96">
        <f t="shared" si="43"/>
        <v>0</v>
      </c>
      <c r="Y100" s="63"/>
      <c r="Z100" s="92">
        <f t="shared" si="44"/>
        <v>4924437.2166721635</v>
      </c>
      <c r="AA100" s="94">
        <f>'obj.model 2016 ev'!P100</f>
        <v>4707884.2166721635</v>
      </c>
      <c r="AB100" s="95">
        <f t="shared" si="45"/>
        <v>216553</v>
      </c>
      <c r="AC100" s="95">
        <f t="shared" si="46"/>
        <v>0</v>
      </c>
      <c r="AD100" s="96">
        <f t="shared" si="47"/>
        <v>0</v>
      </c>
      <c r="AE100" s="63"/>
      <c r="AF100" s="92">
        <f t="shared" si="48"/>
        <v>4925288.3077830169</v>
      </c>
      <c r="AG100" s="94">
        <f>'obj.model 2016 ev'!Q100</f>
        <v>4708735.3077830169</v>
      </c>
      <c r="AH100" s="96">
        <f t="shared" si="49"/>
        <v>216553</v>
      </c>
      <c r="AI100" s="63"/>
      <c r="AJ100" s="92">
        <f t="shared" si="50"/>
        <v>4954070.6617136961</v>
      </c>
      <c r="AK100" s="94">
        <f>'obj.model 2016 ev'!R100</f>
        <v>4737517.6617136961</v>
      </c>
      <c r="AL100" s="96">
        <f t="shared" si="51"/>
        <v>216553</v>
      </c>
      <c r="AM100" s="45"/>
      <c r="AN100" s="45"/>
      <c r="AO100" s="45"/>
    </row>
    <row r="101" spans="1:41">
      <c r="A101" s="45"/>
      <c r="B101" s="80">
        <v>1711</v>
      </c>
      <c r="C101" s="83" t="s">
        <v>351</v>
      </c>
      <c r="D101" s="101">
        <f t="shared" si="37"/>
        <v>6534699.9685753053</v>
      </c>
      <c r="E101" s="102">
        <f>'obj.model 2016 ev'!M101</f>
        <v>5700314.0167268189</v>
      </c>
      <c r="F101" s="103">
        <v>0</v>
      </c>
      <c r="G101" s="103">
        <v>908067.95842681359</v>
      </c>
      <c r="H101" s="103">
        <v>0</v>
      </c>
      <c r="I101" s="104">
        <v>-73682.006578327258</v>
      </c>
      <c r="J101" s="103">
        <v>-29385.990860719172</v>
      </c>
      <c r="K101" s="103">
        <v>-12728.264541399356</v>
      </c>
      <c r="L101" s="104">
        <v>-9241.0274975539887</v>
      </c>
      <c r="M101" s="45"/>
      <c r="N101" s="92">
        <f t="shared" si="38"/>
        <v>5863785.083629434</v>
      </c>
      <c r="O101" s="94">
        <f>'obj.model 2016 ev'!N101</f>
        <v>5370261.0744901532</v>
      </c>
      <c r="P101" s="95">
        <v>522910</v>
      </c>
      <c r="Q101" s="95">
        <f t="shared" si="39"/>
        <v>0</v>
      </c>
      <c r="R101" s="96">
        <f t="shared" si="52"/>
        <v>-29385.990860719172</v>
      </c>
      <c r="S101" s="63"/>
      <c r="T101" s="92">
        <f t="shared" si="40"/>
        <v>5949243.4531167671</v>
      </c>
      <c r="U101" s="94">
        <f>'obj.model 2016 ev'!O101</f>
        <v>5439061.7176581668</v>
      </c>
      <c r="V101" s="95">
        <f t="shared" si="41"/>
        <v>522910</v>
      </c>
      <c r="W101" s="95">
        <f t="shared" si="42"/>
        <v>0</v>
      </c>
      <c r="X101" s="96">
        <f t="shared" si="43"/>
        <v>-12728.264541399356</v>
      </c>
      <c r="Y101" s="63"/>
      <c r="Z101" s="92">
        <f t="shared" si="44"/>
        <v>5952739.6290239282</v>
      </c>
      <c r="AA101" s="94">
        <f>'obj.model 2016 ev'!P101</f>
        <v>5439070.6565214824</v>
      </c>
      <c r="AB101" s="95">
        <f t="shared" si="45"/>
        <v>522910</v>
      </c>
      <c r="AC101" s="95">
        <f t="shared" si="46"/>
        <v>0</v>
      </c>
      <c r="AD101" s="96">
        <f t="shared" si="47"/>
        <v>-9241.0274975539887</v>
      </c>
      <c r="AE101" s="63"/>
      <c r="AF101" s="92">
        <f t="shared" si="48"/>
        <v>5962963.9314862061</v>
      </c>
      <c r="AG101" s="94">
        <f>'obj.model 2016 ev'!Q101</f>
        <v>5440053.9314862061</v>
      </c>
      <c r="AH101" s="96">
        <f t="shared" si="49"/>
        <v>522910</v>
      </c>
      <c r="AI101" s="63"/>
      <c r="AJ101" s="92">
        <f t="shared" si="50"/>
        <v>5996216.5030204803</v>
      </c>
      <c r="AK101" s="94">
        <f>'obj.model 2016 ev'!R101</f>
        <v>5473306.5030204803</v>
      </c>
      <c r="AL101" s="96">
        <f t="shared" si="51"/>
        <v>522910</v>
      </c>
      <c r="AM101" s="45"/>
      <c r="AN101" s="45"/>
      <c r="AO101" s="45"/>
    </row>
    <row r="102" spans="1:41">
      <c r="A102" s="45"/>
      <c r="B102" s="80">
        <v>385</v>
      </c>
      <c r="C102" s="83" t="s">
        <v>174</v>
      </c>
      <c r="D102" s="101">
        <f t="shared" si="37"/>
        <v>3973704.2895610863</v>
      </c>
      <c r="E102" s="102">
        <f>'obj.model 2016 ev'!M102</f>
        <v>3802392.2938836454</v>
      </c>
      <c r="F102" s="103">
        <v>0</v>
      </c>
      <c r="G102" s="103">
        <v>403732.91712849907</v>
      </c>
      <c r="H102" s="103">
        <v>0</v>
      </c>
      <c r="I102" s="104">
        <v>-232420.92145105806</v>
      </c>
      <c r="J102" s="103">
        <v>-92694.531416434911</v>
      </c>
      <c r="K102" s="103">
        <v>-40149.761258741557</v>
      </c>
      <c r="L102" s="104">
        <v>-29149.696457476934</v>
      </c>
      <c r="M102" s="45"/>
      <c r="N102" s="92">
        <f t="shared" si="38"/>
        <v>3811190.7796746679</v>
      </c>
      <c r="O102" s="94">
        <f>'obj.model 2016 ev'!N102</f>
        <v>3639253.3110911027</v>
      </c>
      <c r="P102" s="95">
        <v>264632</v>
      </c>
      <c r="Q102" s="95">
        <f t="shared" si="39"/>
        <v>0</v>
      </c>
      <c r="R102" s="96">
        <f t="shared" si="52"/>
        <v>-92694.531416434911</v>
      </c>
      <c r="S102" s="63"/>
      <c r="T102" s="92">
        <f t="shared" si="40"/>
        <v>3910359.534212518</v>
      </c>
      <c r="U102" s="94">
        <f>'obj.model 2016 ev'!O102</f>
        <v>3685877.2954712594</v>
      </c>
      <c r="V102" s="95">
        <f t="shared" si="41"/>
        <v>264632</v>
      </c>
      <c r="W102" s="95">
        <f t="shared" si="42"/>
        <v>0</v>
      </c>
      <c r="X102" s="96">
        <f t="shared" si="43"/>
        <v>-40149.761258741557</v>
      </c>
      <c r="Y102" s="63"/>
      <c r="Z102" s="92">
        <f t="shared" si="44"/>
        <v>3921365.6565941251</v>
      </c>
      <c r="AA102" s="94">
        <f>'obj.model 2016 ev'!P102</f>
        <v>3685883.3530516019</v>
      </c>
      <c r="AB102" s="95">
        <f t="shared" si="45"/>
        <v>264632</v>
      </c>
      <c r="AC102" s="95">
        <f t="shared" si="46"/>
        <v>0</v>
      </c>
      <c r="AD102" s="96">
        <f t="shared" si="47"/>
        <v>-29149.696457476934</v>
      </c>
      <c r="AE102" s="63"/>
      <c r="AF102" s="92">
        <f t="shared" si="48"/>
        <v>3951181.6868892768</v>
      </c>
      <c r="AG102" s="94">
        <f>'obj.model 2016 ev'!Q102</f>
        <v>3686549.6868892768</v>
      </c>
      <c r="AH102" s="96">
        <f t="shared" si="49"/>
        <v>264632</v>
      </c>
      <c r="AI102" s="63"/>
      <c r="AJ102" s="92">
        <f t="shared" si="50"/>
        <v>3973715.8857633774</v>
      </c>
      <c r="AK102" s="94">
        <f>'obj.model 2016 ev'!R102</f>
        <v>3709083.8857633774</v>
      </c>
      <c r="AL102" s="96">
        <f t="shared" si="51"/>
        <v>264632</v>
      </c>
      <c r="AM102" s="45"/>
      <c r="AN102" s="45"/>
      <c r="AO102" s="45"/>
    </row>
    <row r="103" spans="1:41">
      <c r="A103" s="45"/>
      <c r="B103" s="80">
        <v>228</v>
      </c>
      <c r="C103" s="83" t="s">
        <v>96</v>
      </c>
      <c r="D103" s="101">
        <f t="shared" si="37"/>
        <v>26544749.247999851</v>
      </c>
      <c r="E103" s="102">
        <f>'obj.model 2016 ev'!M103</f>
        <v>19781398.706315007</v>
      </c>
      <c r="F103" s="103">
        <v>0</v>
      </c>
      <c r="G103" s="103">
        <v>5546134.5416848445</v>
      </c>
      <c r="H103" s="103">
        <v>0</v>
      </c>
      <c r="I103" s="104">
        <v>1217216</v>
      </c>
      <c r="J103" s="103">
        <v>0</v>
      </c>
      <c r="K103" s="103">
        <v>0</v>
      </c>
      <c r="L103" s="104">
        <v>0</v>
      </c>
      <c r="M103" s="45"/>
      <c r="N103" s="92">
        <f t="shared" si="38"/>
        <v>23346167.830581561</v>
      </c>
      <c r="O103" s="94">
        <f>'obj.model 2016 ev'!N103</f>
        <v>19463118.830581561</v>
      </c>
      <c r="P103" s="95">
        <v>3883049</v>
      </c>
      <c r="Q103" s="95">
        <f t="shared" si="39"/>
        <v>0</v>
      </c>
      <c r="R103" s="96">
        <f t="shared" si="52"/>
        <v>0</v>
      </c>
      <c r="S103" s="63"/>
      <c r="T103" s="92">
        <f t="shared" si="40"/>
        <v>23595517.922695402</v>
      </c>
      <c r="U103" s="94">
        <f>'obj.model 2016 ev'!O103</f>
        <v>19712468.922695402</v>
      </c>
      <c r="V103" s="95">
        <f t="shared" si="41"/>
        <v>3883049</v>
      </c>
      <c r="W103" s="95">
        <f t="shared" si="42"/>
        <v>0</v>
      </c>
      <c r="X103" s="96">
        <f t="shared" si="43"/>
        <v>0</v>
      </c>
      <c r="Y103" s="63"/>
      <c r="Z103" s="92">
        <f t="shared" si="44"/>
        <v>23595550.319287766</v>
      </c>
      <c r="AA103" s="94">
        <f>'obj.model 2016 ev'!P103</f>
        <v>19712501.319287766</v>
      </c>
      <c r="AB103" s="95">
        <f t="shared" si="45"/>
        <v>3883049</v>
      </c>
      <c r="AC103" s="95">
        <f t="shared" si="46"/>
        <v>0</v>
      </c>
      <c r="AD103" s="96">
        <f t="shared" si="47"/>
        <v>0</v>
      </c>
      <c r="AE103" s="63"/>
      <c r="AF103" s="92">
        <f t="shared" si="48"/>
        <v>23599113.944447901</v>
      </c>
      <c r="AG103" s="94">
        <f>'obj.model 2016 ev'!Q103</f>
        <v>19716064.944447901</v>
      </c>
      <c r="AH103" s="96">
        <f t="shared" si="49"/>
        <v>3883049</v>
      </c>
      <c r="AI103" s="63"/>
      <c r="AJ103" s="92">
        <f t="shared" si="50"/>
        <v>23719629.268045168</v>
      </c>
      <c r="AK103" s="94">
        <f>'obj.model 2016 ev'!R103</f>
        <v>19836580.268045168</v>
      </c>
      <c r="AL103" s="96">
        <f t="shared" si="51"/>
        <v>3883049</v>
      </c>
      <c r="AM103" s="45"/>
      <c r="AN103" s="45"/>
      <c r="AO103" s="45"/>
    </row>
    <row r="104" spans="1:41">
      <c r="A104" s="45"/>
      <c r="B104" s="80">
        <v>317</v>
      </c>
      <c r="C104" s="83" t="s">
        <v>141</v>
      </c>
      <c r="D104" s="101">
        <f t="shared" si="37"/>
        <v>1348114.4203604618</v>
      </c>
      <c r="E104" s="102">
        <f>'obj.model 2016 ev'!M104</f>
        <v>1271882.4781625792</v>
      </c>
      <c r="F104" s="103">
        <v>0</v>
      </c>
      <c r="G104" s="103">
        <v>41115.942197882563</v>
      </c>
      <c r="H104" s="103">
        <v>0</v>
      </c>
      <c r="I104" s="104">
        <v>35116</v>
      </c>
      <c r="J104" s="103">
        <v>0</v>
      </c>
      <c r="K104" s="103">
        <v>0</v>
      </c>
      <c r="L104" s="104">
        <v>0</v>
      </c>
      <c r="M104" s="45"/>
      <c r="N104" s="92">
        <f t="shared" si="38"/>
        <v>1313615.1410379105</v>
      </c>
      <c r="O104" s="94">
        <f>'obj.model 2016 ev'!N104</f>
        <v>1257189.1410379105</v>
      </c>
      <c r="P104" s="95">
        <v>56426</v>
      </c>
      <c r="Q104" s="95">
        <f t="shared" si="39"/>
        <v>0</v>
      </c>
      <c r="R104" s="96">
        <f t="shared" si="52"/>
        <v>0</v>
      </c>
      <c r="S104" s="63"/>
      <c r="T104" s="92">
        <f t="shared" si="40"/>
        <v>1329721.5128301727</v>
      </c>
      <c r="U104" s="94">
        <f>'obj.model 2016 ev'!O104</f>
        <v>1273295.5128301727</v>
      </c>
      <c r="V104" s="95">
        <f t="shared" si="41"/>
        <v>56426</v>
      </c>
      <c r="W104" s="95">
        <f t="shared" si="42"/>
        <v>0</v>
      </c>
      <c r="X104" s="96">
        <f t="shared" si="43"/>
        <v>0</v>
      </c>
      <c r="Y104" s="63"/>
      <c r="Z104" s="92">
        <f t="shared" si="44"/>
        <v>1329723.6054364236</v>
      </c>
      <c r="AA104" s="94">
        <f>'obj.model 2016 ev'!P104</f>
        <v>1273297.6054364236</v>
      </c>
      <c r="AB104" s="95">
        <f t="shared" si="45"/>
        <v>56426</v>
      </c>
      <c r="AC104" s="95">
        <f t="shared" si="46"/>
        <v>0</v>
      </c>
      <c r="AD104" s="96">
        <f t="shared" si="47"/>
        <v>0</v>
      </c>
      <c r="AE104" s="63"/>
      <c r="AF104" s="92">
        <f t="shared" si="48"/>
        <v>1329953.7921240274</v>
      </c>
      <c r="AG104" s="94">
        <f>'obj.model 2016 ev'!Q104</f>
        <v>1273527.7921240274</v>
      </c>
      <c r="AH104" s="96">
        <f t="shared" si="49"/>
        <v>56426</v>
      </c>
      <c r="AI104" s="63"/>
      <c r="AJ104" s="92">
        <f t="shared" si="50"/>
        <v>1337738.287377537</v>
      </c>
      <c r="AK104" s="94">
        <f>'obj.model 2016 ev'!R104</f>
        <v>1281312.287377537</v>
      </c>
      <c r="AL104" s="96">
        <f t="shared" si="51"/>
        <v>56426</v>
      </c>
      <c r="AM104" s="45"/>
      <c r="AN104" s="45"/>
      <c r="AO104" s="45"/>
    </row>
    <row r="105" spans="1:41">
      <c r="A105" s="45"/>
      <c r="B105" s="80">
        <v>1651</v>
      </c>
      <c r="C105" s="83" t="s">
        <v>5</v>
      </c>
      <c r="D105" s="101">
        <f t="shared" si="37"/>
        <v>4639227.8972775601</v>
      </c>
      <c r="E105" s="102">
        <f>'obj.model 2016 ev'!M105</f>
        <v>4117230.6209844318</v>
      </c>
      <c r="F105" s="103">
        <v>0</v>
      </c>
      <c r="G105" s="103">
        <v>742213.75129555457</v>
      </c>
      <c r="H105" s="103">
        <v>0</v>
      </c>
      <c r="I105" s="104">
        <v>-220216.47500242619</v>
      </c>
      <c r="J105" s="103">
        <v>-87827.132054578775</v>
      </c>
      <c r="K105" s="103">
        <v>-38041.493172768758</v>
      </c>
      <c r="L105" s="104">
        <v>-27619.042903622645</v>
      </c>
      <c r="M105" s="45"/>
      <c r="N105" s="92">
        <f t="shared" si="38"/>
        <v>4618936.315465847</v>
      </c>
      <c r="O105" s="94">
        <f>'obj.model 2016 ev'!N105</f>
        <v>4047755.4475204251</v>
      </c>
      <c r="P105" s="95">
        <v>659008</v>
      </c>
      <c r="Q105" s="95">
        <f t="shared" si="39"/>
        <v>0</v>
      </c>
      <c r="R105" s="96">
        <f t="shared" si="52"/>
        <v>-87827.132054578775</v>
      </c>
      <c r="S105" s="63"/>
      <c r="T105" s="92">
        <f t="shared" si="40"/>
        <v>4720579.4291172009</v>
      </c>
      <c r="U105" s="94">
        <f>'obj.model 2016 ev'!O105</f>
        <v>4099612.9222899689</v>
      </c>
      <c r="V105" s="95">
        <f t="shared" si="41"/>
        <v>659008</v>
      </c>
      <c r="W105" s="95">
        <f t="shared" si="42"/>
        <v>0</v>
      </c>
      <c r="X105" s="96">
        <f t="shared" si="43"/>
        <v>-38041.493172768758</v>
      </c>
      <c r="Y105" s="63"/>
      <c r="Z105" s="92">
        <f t="shared" si="44"/>
        <v>4731008.6169233453</v>
      </c>
      <c r="AA105" s="94">
        <f>'obj.model 2016 ev'!P105</f>
        <v>4099619.6598269674</v>
      </c>
      <c r="AB105" s="95">
        <f t="shared" si="45"/>
        <v>659008</v>
      </c>
      <c r="AC105" s="95">
        <f t="shared" si="46"/>
        <v>0</v>
      </c>
      <c r="AD105" s="96">
        <f t="shared" si="47"/>
        <v>-27619.042903622645</v>
      </c>
      <c r="AE105" s="63"/>
      <c r="AF105" s="92">
        <f t="shared" si="48"/>
        <v>4759368.7888967954</v>
      </c>
      <c r="AG105" s="94">
        <f>'obj.model 2016 ev'!Q105</f>
        <v>4100360.7888967954</v>
      </c>
      <c r="AH105" s="96">
        <f t="shared" si="49"/>
        <v>659008</v>
      </c>
      <c r="AI105" s="63"/>
      <c r="AJ105" s="92">
        <f t="shared" si="50"/>
        <v>4784432.4265309675</v>
      </c>
      <c r="AK105" s="94">
        <f>'obj.model 2016 ev'!R105</f>
        <v>4125424.4265309675</v>
      </c>
      <c r="AL105" s="96">
        <f t="shared" si="51"/>
        <v>659008</v>
      </c>
      <c r="AM105" s="45"/>
      <c r="AN105" s="45"/>
      <c r="AO105" s="45"/>
    </row>
    <row r="106" spans="1:41">
      <c r="A106" s="45"/>
      <c r="B106" s="80">
        <v>770</v>
      </c>
      <c r="C106" s="83" t="s">
        <v>299</v>
      </c>
      <c r="D106" s="101">
        <f t="shared" si="37"/>
        <v>2823343.8107430954</v>
      </c>
      <c r="E106" s="102">
        <f>'obj.model 2016 ev'!M106</f>
        <v>2732060.2751076184</v>
      </c>
      <c r="F106" s="103">
        <v>0</v>
      </c>
      <c r="G106" s="103">
        <v>493513.1855570359</v>
      </c>
      <c r="H106" s="103">
        <v>0</v>
      </c>
      <c r="I106" s="104">
        <v>-402229.64992155862</v>
      </c>
      <c r="J106" s="103">
        <v>-160417.95501239636</v>
      </c>
      <c r="K106" s="103">
        <v>-69483.522889046028</v>
      </c>
      <c r="L106" s="104">
        <v>-50446.715933357242</v>
      </c>
      <c r="M106" s="45"/>
      <c r="N106" s="92">
        <f t="shared" si="38"/>
        <v>3541319.1012142948</v>
      </c>
      <c r="O106" s="94">
        <f>'obj.model 2016 ev'!N106</f>
        <v>2659492.0562266912</v>
      </c>
      <c r="P106" s="95">
        <v>1042245</v>
      </c>
      <c r="Q106" s="95">
        <f t="shared" si="39"/>
        <v>0</v>
      </c>
      <c r="R106" s="96">
        <f t="shared" si="52"/>
        <v>-160417.95501239636</v>
      </c>
      <c r="S106" s="63"/>
      <c r="T106" s="92">
        <f t="shared" si="40"/>
        <v>3666325.389701908</v>
      </c>
      <c r="U106" s="94">
        <f>'obj.model 2016 ev'!O106</f>
        <v>2693563.912590954</v>
      </c>
      <c r="V106" s="95">
        <f t="shared" si="41"/>
        <v>1042245</v>
      </c>
      <c r="W106" s="95">
        <f t="shared" si="42"/>
        <v>0</v>
      </c>
      <c r="X106" s="96">
        <f t="shared" si="43"/>
        <v>-69483.522889046028</v>
      </c>
      <c r="Y106" s="63"/>
      <c r="Z106" s="92">
        <f t="shared" si="44"/>
        <v>3685366.6234136983</v>
      </c>
      <c r="AA106" s="94">
        <f>'obj.model 2016 ev'!P106</f>
        <v>2693568.3393470556</v>
      </c>
      <c r="AB106" s="95">
        <f t="shared" si="45"/>
        <v>1042245</v>
      </c>
      <c r="AC106" s="95">
        <f t="shared" si="46"/>
        <v>0</v>
      </c>
      <c r="AD106" s="96">
        <f t="shared" si="47"/>
        <v>-50446.715933357242</v>
      </c>
      <c r="AE106" s="63"/>
      <c r="AF106" s="92">
        <f t="shared" si="48"/>
        <v>3736300.2825182527</v>
      </c>
      <c r="AG106" s="94">
        <f>'obj.model 2016 ev'!Q106</f>
        <v>2694055.2825182527</v>
      </c>
      <c r="AH106" s="96">
        <f t="shared" si="49"/>
        <v>1042245</v>
      </c>
      <c r="AI106" s="63"/>
      <c r="AJ106" s="92">
        <f t="shared" si="50"/>
        <v>3752767.8152169138</v>
      </c>
      <c r="AK106" s="94">
        <f>'obj.model 2016 ev'!R106</f>
        <v>2710522.8152169138</v>
      </c>
      <c r="AL106" s="96">
        <f t="shared" si="51"/>
        <v>1042245</v>
      </c>
      <c r="AM106" s="45"/>
      <c r="AN106" s="45"/>
      <c r="AO106" s="45"/>
    </row>
    <row r="107" spans="1:41">
      <c r="A107" s="45"/>
      <c r="B107" s="80">
        <v>1903</v>
      </c>
      <c r="C107" s="83" t="s">
        <v>352</v>
      </c>
      <c r="D107" s="101">
        <f t="shared" si="37"/>
        <v>5384801.2976685595</v>
      </c>
      <c r="E107" s="102">
        <f>'obj.model 2016 ev'!M107</f>
        <v>3461527.300042232</v>
      </c>
      <c r="F107" s="103">
        <v>0</v>
      </c>
      <c r="G107" s="103">
        <v>2118974.1997744427</v>
      </c>
      <c r="H107" s="103">
        <v>0</v>
      </c>
      <c r="I107" s="104">
        <v>-195700.202148115</v>
      </c>
      <c r="J107" s="103">
        <v>-78049.507862574246</v>
      </c>
      <c r="K107" s="103">
        <v>-33806.407553499135</v>
      </c>
      <c r="L107" s="104">
        <v>-24544.268449110645</v>
      </c>
      <c r="M107" s="45"/>
      <c r="N107" s="92">
        <f t="shared" si="38"/>
        <v>3837560.4126719479</v>
      </c>
      <c r="O107" s="94">
        <f>'obj.model 2016 ev'!N107</f>
        <v>3041021.9205345223</v>
      </c>
      <c r="P107" s="95">
        <v>874588</v>
      </c>
      <c r="Q107" s="95">
        <f t="shared" si="39"/>
        <v>0</v>
      </c>
      <c r="R107" s="96">
        <f t="shared" si="52"/>
        <v>-78049.507862574246</v>
      </c>
      <c r="S107" s="63"/>
      <c r="T107" s="92">
        <f t="shared" si="40"/>
        <v>3920763.3067636127</v>
      </c>
      <c r="U107" s="94">
        <f>'obj.model 2016 ev'!O107</f>
        <v>3079981.7143171118</v>
      </c>
      <c r="V107" s="95">
        <f t="shared" si="41"/>
        <v>874588</v>
      </c>
      <c r="W107" s="95">
        <f t="shared" si="42"/>
        <v>0</v>
      </c>
      <c r="X107" s="96">
        <f t="shared" si="43"/>
        <v>-33806.407553499135</v>
      </c>
      <c r="Y107" s="63"/>
      <c r="Z107" s="92">
        <f t="shared" si="44"/>
        <v>3930030.5076850918</v>
      </c>
      <c r="AA107" s="94">
        <f>'obj.model 2016 ev'!P107</f>
        <v>3079986.7761342023</v>
      </c>
      <c r="AB107" s="95">
        <f t="shared" si="45"/>
        <v>874588</v>
      </c>
      <c r="AC107" s="95">
        <f t="shared" si="46"/>
        <v>0</v>
      </c>
      <c r="AD107" s="96">
        <f t="shared" si="47"/>
        <v>-24544.268449110645</v>
      </c>
      <c r="AE107" s="63"/>
      <c r="AF107" s="92">
        <f t="shared" si="48"/>
        <v>3955131.5760141634</v>
      </c>
      <c r="AG107" s="94">
        <f>'obj.model 2016 ev'!Q107</f>
        <v>3080543.5760141634</v>
      </c>
      <c r="AH107" s="96">
        <f t="shared" si="49"/>
        <v>874588</v>
      </c>
      <c r="AI107" s="63"/>
      <c r="AJ107" s="92">
        <f t="shared" si="50"/>
        <v>3973961.53559103</v>
      </c>
      <c r="AK107" s="94">
        <f>'obj.model 2016 ev'!R107</f>
        <v>3099373.53559103</v>
      </c>
      <c r="AL107" s="96">
        <f t="shared" si="51"/>
        <v>874588</v>
      </c>
      <c r="AM107" s="45"/>
      <c r="AN107" s="45"/>
      <c r="AO107" s="45"/>
    </row>
    <row r="108" spans="1:41">
      <c r="A108" s="45"/>
      <c r="B108" s="80">
        <v>772</v>
      </c>
      <c r="C108" s="83" t="s">
        <v>300</v>
      </c>
      <c r="D108" s="101">
        <f t="shared" si="37"/>
        <v>46297122.690264799</v>
      </c>
      <c r="E108" s="102">
        <f>'obj.model 2016 ev'!M108</f>
        <v>39891878.037763268</v>
      </c>
      <c r="F108" s="103">
        <v>0</v>
      </c>
      <c r="G108" s="103">
        <v>7219746.9739067815</v>
      </c>
      <c r="H108" s="103">
        <v>0</v>
      </c>
      <c r="I108" s="104">
        <v>-814502.32140525687</v>
      </c>
      <c r="J108" s="103">
        <v>-324841.28601201304</v>
      </c>
      <c r="K108" s="103">
        <v>-140701.93657672976</v>
      </c>
      <c r="L108" s="104">
        <v>-102153.00449134974</v>
      </c>
      <c r="M108" s="45"/>
      <c r="N108" s="92">
        <f t="shared" si="38"/>
        <v>45088386.041941725</v>
      </c>
      <c r="O108" s="94">
        <f>'obj.model 2016 ev'!N108</f>
        <v>38388030.327953741</v>
      </c>
      <c r="P108" s="95">
        <v>7025197</v>
      </c>
      <c r="Q108" s="95">
        <f t="shared" si="39"/>
        <v>0</v>
      </c>
      <c r="R108" s="96">
        <f t="shared" si="52"/>
        <v>-324841.28601201304</v>
      </c>
      <c r="S108" s="63"/>
      <c r="T108" s="92">
        <f t="shared" si="40"/>
        <v>45764330.378114492</v>
      </c>
      <c r="U108" s="94">
        <f>'obj.model 2016 ev'!O108</f>
        <v>38879835.314691223</v>
      </c>
      <c r="V108" s="95">
        <f t="shared" si="41"/>
        <v>7025197</v>
      </c>
      <c r="W108" s="95">
        <f t="shared" si="42"/>
        <v>0</v>
      </c>
      <c r="X108" s="96">
        <f t="shared" si="43"/>
        <v>-140701.93657672976</v>
      </c>
      <c r="Y108" s="63"/>
      <c r="Z108" s="92">
        <f t="shared" si="44"/>
        <v>45802943.207532108</v>
      </c>
      <c r="AA108" s="94">
        <f>'obj.model 2016 ev'!P108</f>
        <v>38879899.212023459</v>
      </c>
      <c r="AB108" s="95">
        <f t="shared" si="45"/>
        <v>7025197</v>
      </c>
      <c r="AC108" s="95">
        <f t="shared" si="46"/>
        <v>0</v>
      </c>
      <c r="AD108" s="96">
        <f t="shared" si="47"/>
        <v>-102153.00449134974</v>
      </c>
      <c r="AE108" s="63"/>
      <c r="AF108" s="92">
        <f t="shared" si="48"/>
        <v>45912124.918569177</v>
      </c>
      <c r="AG108" s="94">
        <f>'obj.model 2016 ev'!Q108</f>
        <v>38886927.918569177</v>
      </c>
      <c r="AH108" s="96">
        <f t="shared" si="49"/>
        <v>7025197</v>
      </c>
      <c r="AI108" s="63"/>
      <c r="AJ108" s="92">
        <f t="shared" si="50"/>
        <v>46149822.994479083</v>
      </c>
      <c r="AK108" s="94">
        <f>'obj.model 2016 ev'!R108</f>
        <v>39124625.994479083</v>
      </c>
      <c r="AL108" s="96">
        <f t="shared" si="51"/>
        <v>7025197</v>
      </c>
      <c r="AM108" s="45"/>
      <c r="AN108" s="45"/>
      <c r="AO108" s="45"/>
    </row>
    <row r="109" spans="1:41">
      <c r="A109" s="45"/>
      <c r="B109" s="80">
        <v>230</v>
      </c>
      <c r="C109" s="83" t="s">
        <v>97</v>
      </c>
      <c r="D109" s="101">
        <f t="shared" si="37"/>
        <v>4622003.0138271134</v>
      </c>
      <c r="E109" s="102">
        <f>'obj.model 2016 ev'!M109</f>
        <v>4394432.3630096475</v>
      </c>
      <c r="F109" s="103">
        <v>0</v>
      </c>
      <c r="G109" s="103">
        <v>279751.31878613651</v>
      </c>
      <c r="H109" s="103">
        <v>0</v>
      </c>
      <c r="I109" s="104">
        <v>-52180.667968670903</v>
      </c>
      <c r="J109" s="103">
        <v>-20810.78818617043</v>
      </c>
      <c r="K109" s="103">
        <v>-9013.9964517134231</v>
      </c>
      <c r="L109" s="104">
        <v>-6544.3791494280104</v>
      </c>
      <c r="M109" s="45"/>
      <c r="N109" s="92">
        <f t="shared" si="38"/>
        <v>4681027.5775932651</v>
      </c>
      <c r="O109" s="94">
        <f>'obj.model 2016 ev'!N109</f>
        <v>4253676.3657794353</v>
      </c>
      <c r="P109" s="95">
        <v>448162</v>
      </c>
      <c r="Q109" s="95">
        <f t="shared" si="39"/>
        <v>0</v>
      </c>
      <c r="R109" s="96">
        <f t="shared" si="52"/>
        <v>-20810.78818617043</v>
      </c>
      <c r="S109" s="63"/>
      <c r="T109" s="92">
        <f t="shared" si="40"/>
        <v>4747319.9824338295</v>
      </c>
      <c r="U109" s="94">
        <f>'obj.model 2016 ev'!O109</f>
        <v>4308171.9788855426</v>
      </c>
      <c r="V109" s="95">
        <f t="shared" si="41"/>
        <v>448162</v>
      </c>
      <c r="W109" s="95">
        <f t="shared" si="42"/>
        <v>0</v>
      </c>
      <c r="X109" s="96">
        <f t="shared" si="43"/>
        <v>-9013.9964517134231</v>
      </c>
      <c r="Y109" s="63"/>
      <c r="Z109" s="92">
        <f t="shared" si="44"/>
        <v>4749796.6800309271</v>
      </c>
      <c r="AA109" s="94">
        <f>'obj.model 2016 ev'!P109</f>
        <v>4308179.0591803547</v>
      </c>
      <c r="AB109" s="95">
        <f t="shared" si="45"/>
        <v>448162</v>
      </c>
      <c r="AC109" s="95">
        <f t="shared" si="46"/>
        <v>0</v>
      </c>
      <c r="AD109" s="96">
        <f t="shared" si="47"/>
        <v>-6544.3791494280104</v>
      </c>
      <c r="AE109" s="63"/>
      <c r="AF109" s="92">
        <f t="shared" si="48"/>
        <v>4757119.8916096333</v>
      </c>
      <c r="AG109" s="94">
        <f>'obj.model 2016 ev'!Q109</f>
        <v>4308957.8916096333</v>
      </c>
      <c r="AH109" s="96">
        <f t="shared" si="49"/>
        <v>448162</v>
      </c>
      <c r="AI109" s="63"/>
      <c r="AJ109" s="92">
        <f t="shared" si="50"/>
        <v>4783458.5883088736</v>
      </c>
      <c r="AK109" s="94">
        <f>'obj.model 2016 ev'!R109</f>
        <v>4335296.5883088736</v>
      </c>
      <c r="AL109" s="96">
        <f t="shared" si="51"/>
        <v>448162</v>
      </c>
      <c r="AM109" s="45"/>
      <c r="AN109" s="45"/>
      <c r="AO109" s="45"/>
    </row>
    <row r="110" spans="1:41">
      <c r="A110" s="45"/>
      <c r="B110" s="80">
        <v>114</v>
      </c>
      <c r="C110" s="83" t="s">
        <v>51</v>
      </c>
      <c r="D110" s="101">
        <f t="shared" si="37"/>
        <v>28624192.976019073</v>
      </c>
      <c r="E110" s="102">
        <f>'obj.model 2016 ev'!M110</f>
        <v>25402119.611680437</v>
      </c>
      <c r="F110" s="103">
        <v>0</v>
      </c>
      <c r="G110" s="103">
        <v>3271870.0129175792</v>
      </c>
      <c r="H110" s="103">
        <v>0</v>
      </c>
      <c r="I110" s="104">
        <v>-49796.648578943066</v>
      </c>
      <c r="J110" s="103">
        <v>-19859.989269967653</v>
      </c>
      <c r="K110" s="103">
        <v>-8602.1668765779486</v>
      </c>
      <c r="L110" s="104">
        <v>-6245.3809304835022</v>
      </c>
      <c r="M110" s="45"/>
      <c r="N110" s="92">
        <f t="shared" si="38"/>
        <v>26926702.350637984</v>
      </c>
      <c r="O110" s="94">
        <f>'obj.model 2016 ev'!N110</f>
        <v>24743311.339907952</v>
      </c>
      <c r="P110" s="95">
        <v>2203251</v>
      </c>
      <c r="Q110" s="95">
        <f t="shared" si="39"/>
        <v>0</v>
      </c>
      <c r="R110" s="96">
        <f t="shared" si="52"/>
        <v>-19859.989269967653</v>
      </c>
      <c r="S110" s="63"/>
      <c r="T110" s="92">
        <f t="shared" si="40"/>
        <v>27254957.0025484</v>
      </c>
      <c r="U110" s="94">
        <f>'obj.model 2016 ev'!O110</f>
        <v>25060308.169424977</v>
      </c>
      <c r="V110" s="95">
        <f t="shared" si="41"/>
        <v>2203251</v>
      </c>
      <c r="W110" s="95">
        <f t="shared" si="42"/>
        <v>0</v>
      </c>
      <c r="X110" s="96">
        <f t="shared" si="43"/>
        <v>-8602.1668765779486</v>
      </c>
      <c r="Y110" s="63"/>
      <c r="Z110" s="92">
        <f t="shared" si="44"/>
        <v>27257354.974029977</v>
      </c>
      <c r="AA110" s="94">
        <f>'obj.model 2016 ev'!P110</f>
        <v>25060349.35496046</v>
      </c>
      <c r="AB110" s="95">
        <f t="shared" si="45"/>
        <v>2203251</v>
      </c>
      <c r="AC110" s="95">
        <f t="shared" si="46"/>
        <v>0</v>
      </c>
      <c r="AD110" s="96">
        <f t="shared" si="47"/>
        <v>-6245.3809304835022</v>
      </c>
      <c r="AE110" s="63"/>
      <c r="AF110" s="92">
        <f t="shared" si="48"/>
        <v>27268130.763863754</v>
      </c>
      <c r="AG110" s="94">
        <f>'obj.model 2016 ev'!Q110</f>
        <v>25064879.763863754</v>
      </c>
      <c r="AH110" s="96">
        <f t="shared" si="49"/>
        <v>2203251</v>
      </c>
      <c r="AI110" s="63"/>
      <c r="AJ110" s="92">
        <f t="shared" si="50"/>
        <v>27421340.955866054</v>
      </c>
      <c r="AK110" s="94">
        <f>'obj.model 2016 ev'!R110</f>
        <v>25218089.955866054</v>
      </c>
      <c r="AL110" s="96">
        <f t="shared" si="51"/>
        <v>2203251</v>
      </c>
      <c r="AM110" s="45"/>
      <c r="AN110" s="45"/>
      <c r="AO110" s="45"/>
    </row>
    <row r="111" spans="1:41">
      <c r="A111" s="45"/>
      <c r="B111" s="80">
        <v>388</v>
      </c>
      <c r="C111" s="83" t="s">
        <v>175</v>
      </c>
      <c r="D111" s="101">
        <f t="shared" si="37"/>
        <v>4144925.4757920071</v>
      </c>
      <c r="E111" s="102">
        <f>'obj.model 2016 ev'!M111</f>
        <v>3982920.4013669961</v>
      </c>
      <c r="F111" s="103">
        <v>0</v>
      </c>
      <c r="G111" s="103">
        <v>585441.57457616902</v>
      </c>
      <c r="H111" s="103">
        <v>0</v>
      </c>
      <c r="I111" s="104">
        <v>-423436.50015115767</v>
      </c>
      <c r="J111" s="103">
        <v>-168875.70929965455</v>
      </c>
      <c r="K111" s="103">
        <v>-73146.919318474596</v>
      </c>
      <c r="L111" s="104">
        <v>-53106.430227374309</v>
      </c>
      <c r="M111" s="45"/>
      <c r="N111" s="92">
        <f t="shared" si="38"/>
        <v>4169720.2729318924</v>
      </c>
      <c r="O111" s="94">
        <f>'obj.model 2016 ev'!N111</f>
        <v>3836941.9822315471</v>
      </c>
      <c r="P111" s="95">
        <v>501654</v>
      </c>
      <c r="Q111" s="95">
        <f t="shared" si="39"/>
        <v>0</v>
      </c>
      <c r="R111" s="96">
        <f t="shared" si="52"/>
        <v>-168875.70929965455</v>
      </c>
      <c r="S111" s="63"/>
      <c r="T111" s="92">
        <f t="shared" si="40"/>
        <v>4314605.7188957511</v>
      </c>
      <c r="U111" s="94">
        <f>'obj.model 2016 ev'!O111</f>
        <v>3886098.6382142259</v>
      </c>
      <c r="V111" s="95">
        <f t="shared" si="41"/>
        <v>501654</v>
      </c>
      <c r="W111" s="95">
        <f t="shared" si="42"/>
        <v>0</v>
      </c>
      <c r="X111" s="96">
        <f t="shared" si="43"/>
        <v>-73146.919318474596</v>
      </c>
      <c r="Y111" s="63"/>
      <c r="Z111" s="92">
        <f t="shared" si="44"/>
        <v>4334652.5946223345</v>
      </c>
      <c r="AA111" s="94">
        <f>'obj.model 2016 ev'!P111</f>
        <v>3886105.0248497087</v>
      </c>
      <c r="AB111" s="95">
        <f t="shared" si="45"/>
        <v>501654</v>
      </c>
      <c r="AC111" s="95">
        <f t="shared" si="46"/>
        <v>0</v>
      </c>
      <c r="AD111" s="96">
        <f t="shared" si="47"/>
        <v>-53106.430227374309</v>
      </c>
      <c r="AE111" s="63"/>
      <c r="AF111" s="92">
        <f t="shared" si="48"/>
        <v>4388461.5547527969</v>
      </c>
      <c r="AG111" s="94">
        <f>'obj.model 2016 ev'!Q111</f>
        <v>3886807.5547527974</v>
      </c>
      <c r="AH111" s="96">
        <f t="shared" si="49"/>
        <v>501654</v>
      </c>
      <c r="AI111" s="63"/>
      <c r="AJ111" s="92">
        <f t="shared" si="50"/>
        <v>4412219.8387481663</v>
      </c>
      <c r="AK111" s="94">
        <f>'obj.model 2016 ev'!R111</f>
        <v>3910565.8387481668</v>
      </c>
      <c r="AL111" s="96">
        <f t="shared" si="51"/>
        <v>501654</v>
      </c>
      <c r="AM111" s="45"/>
      <c r="AN111" s="45"/>
      <c r="AO111" s="45"/>
    </row>
    <row r="112" spans="1:41">
      <c r="A112" s="45"/>
      <c r="B112" s="80">
        <v>153</v>
      </c>
      <c r="C112" s="83" t="s">
        <v>62</v>
      </c>
      <c r="D112" s="101">
        <f t="shared" si="37"/>
        <v>43226524.289109722</v>
      </c>
      <c r="E112" s="102">
        <f>'obj.model 2016 ev'!M112</f>
        <v>38574530.977937624</v>
      </c>
      <c r="F112" s="103">
        <v>0</v>
      </c>
      <c r="G112" s="103">
        <v>4651993.3111721007</v>
      </c>
      <c r="H112" s="103">
        <v>0</v>
      </c>
      <c r="I112" s="104">
        <v>0</v>
      </c>
      <c r="J112" s="103">
        <v>0</v>
      </c>
      <c r="K112" s="103">
        <v>0</v>
      </c>
      <c r="L112" s="104">
        <v>0</v>
      </c>
      <c r="M112" s="45"/>
      <c r="N112" s="92">
        <f t="shared" si="38"/>
        <v>42537585.249850549</v>
      </c>
      <c r="O112" s="94">
        <f>'obj.model 2016 ev'!N112</f>
        <v>37709390.249850549</v>
      </c>
      <c r="P112" s="95">
        <v>4828195</v>
      </c>
      <c r="Q112" s="95">
        <f t="shared" si="39"/>
        <v>0</v>
      </c>
      <c r="R112" s="96">
        <f t="shared" si="52"/>
        <v>0</v>
      </c>
      <c r="S112" s="63"/>
      <c r="T112" s="92">
        <f t="shared" si="40"/>
        <v>43020695.896926425</v>
      </c>
      <c r="U112" s="94">
        <f>'obj.model 2016 ev'!O112</f>
        <v>38192500.896926425</v>
      </c>
      <c r="V112" s="95">
        <f t="shared" si="41"/>
        <v>4828195</v>
      </c>
      <c r="W112" s="95">
        <f t="shared" si="42"/>
        <v>0</v>
      </c>
      <c r="X112" s="96">
        <f t="shared" si="43"/>
        <v>0</v>
      </c>
      <c r="Y112" s="63"/>
      <c r="Z112" s="92">
        <f t="shared" si="44"/>
        <v>43020758.664654195</v>
      </c>
      <c r="AA112" s="94">
        <f>'obj.model 2016 ev'!P112</f>
        <v>38192563.664654195</v>
      </c>
      <c r="AB112" s="95">
        <f t="shared" si="45"/>
        <v>4828195</v>
      </c>
      <c r="AC112" s="95">
        <f t="shared" si="46"/>
        <v>0</v>
      </c>
      <c r="AD112" s="96">
        <f t="shared" si="47"/>
        <v>0</v>
      </c>
      <c r="AE112" s="63"/>
      <c r="AF112" s="92">
        <f t="shared" si="48"/>
        <v>43027663.11470855</v>
      </c>
      <c r="AG112" s="94">
        <f>'obj.model 2016 ev'!Q112</f>
        <v>38199468.11470855</v>
      </c>
      <c r="AH112" s="96">
        <f t="shared" si="49"/>
        <v>4828195</v>
      </c>
      <c r="AI112" s="63"/>
      <c r="AJ112" s="92">
        <f t="shared" si="50"/>
        <v>43261159.062001213</v>
      </c>
      <c r="AK112" s="94">
        <f>'obj.model 2016 ev'!R112</f>
        <v>38432964.062001213</v>
      </c>
      <c r="AL112" s="96">
        <f t="shared" si="51"/>
        <v>4828195</v>
      </c>
      <c r="AM112" s="45"/>
      <c r="AN112" s="45"/>
      <c r="AO112" s="45"/>
    </row>
    <row r="113" spans="1:41">
      <c r="A113" s="45"/>
      <c r="B113" s="80">
        <v>232</v>
      </c>
      <c r="C113" s="83" t="s">
        <v>98</v>
      </c>
      <c r="D113" s="101">
        <f t="shared" si="37"/>
        <v>5493636.856765395</v>
      </c>
      <c r="E113" s="102">
        <f>'obj.model 2016 ev'!M113</f>
        <v>5088887.0750496667</v>
      </c>
      <c r="F113" s="103">
        <v>0</v>
      </c>
      <c r="G113" s="103">
        <v>568751.23620015499</v>
      </c>
      <c r="H113" s="103">
        <v>0</v>
      </c>
      <c r="I113" s="104">
        <v>-164001.45448442656</v>
      </c>
      <c r="J113" s="103">
        <v>-65407.356102616854</v>
      </c>
      <c r="K113" s="103">
        <v>-28330.57885893741</v>
      </c>
      <c r="L113" s="104">
        <v>-20568.684552833714</v>
      </c>
      <c r="M113" s="45"/>
      <c r="N113" s="92">
        <f t="shared" si="38"/>
        <v>5462361.0079191653</v>
      </c>
      <c r="O113" s="94">
        <f>'obj.model 2016 ev'!N113</f>
        <v>4927758.3640217818</v>
      </c>
      <c r="P113" s="95">
        <v>600010</v>
      </c>
      <c r="Q113" s="95">
        <f t="shared" si="39"/>
        <v>0</v>
      </c>
      <c r="R113" s="96">
        <f t="shared" si="52"/>
        <v>-65407.356102616854</v>
      </c>
      <c r="S113" s="63"/>
      <c r="T113" s="92">
        <f t="shared" si="40"/>
        <v>5562569.3424779512</v>
      </c>
      <c r="U113" s="94">
        <f>'obj.model 2016 ev'!O113</f>
        <v>4990889.9213368883</v>
      </c>
      <c r="V113" s="95">
        <f t="shared" si="41"/>
        <v>600010</v>
      </c>
      <c r="W113" s="95">
        <f t="shared" si="42"/>
        <v>0</v>
      </c>
      <c r="X113" s="96">
        <f t="shared" si="43"/>
        <v>-28330.57885893741</v>
      </c>
      <c r="Y113" s="63"/>
      <c r="Z113" s="92">
        <f t="shared" si="44"/>
        <v>5570339.4390963549</v>
      </c>
      <c r="AA113" s="94">
        <f>'obj.model 2016 ev'!P113</f>
        <v>4990898.1236491883</v>
      </c>
      <c r="AB113" s="95">
        <f t="shared" si="45"/>
        <v>600010</v>
      </c>
      <c r="AC113" s="95">
        <f t="shared" si="46"/>
        <v>0</v>
      </c>
      <c r="AD113" s="96">
        <f t="shared" si="47"/>
        <v>-20568.684552833714</v>
      </c>
      <c r="AE113" s="63"/>
      <c r="AF113" s="92">
        <f t="shared" si="48"/>
        <v>5591810.3780022524</v>
      </c>
      <c r="AG113" s="94">
        <f>'obj.model 2016 ev'!Q113</f>
        <v>4991800.3780022524</v>
      </c>
      <c r="AH113" s="96">
        <f t="shared" si="49"/>
        <v>600010</v>
      </c>
      <c r="AI113" s="63"/>
      <c r="AJ113" s="92">
        <f t="shared" si="50"/>
        <v>5622322.9797604103</v>
      </c>
      <c r="AK113" s="94">
        <f>'obj.model 2016 ev'!R113</f>
        <v>5022312.9797604103</v>
      </c>
      <c r="AL113" s="96">
        <f t="shared" si="51"/>
        <v>600010</v>
      </c>
      <c r="AM113" s="45"/>
      <c r="AN113" s="45"/>
      <c r="AO113" s="45"/>
    </row>
    <row r="114" spans="1:41">
      <c r="A114" s="45"/>
      <c r="B114" s="80">
        <v>233</v>
      </c>
      <c r="C114" s="83" t="s">
        <v>99</v>
      </c>
      <c r="D114" s="101">
        <f t="shared" si="37"/>
        <v>9033810.1813682131</v>
      </c>
      <c r="E114" s="102">
        <f>'obj.model 2016 ev'!M114</f>
        <v>4868398.6217628969</v>
      </c>
      <c r="F114" s="103">
        <v>879432</v>
      </c>
      <c r="G114" s="103">
        <v>3285979.5596053163</v>
      </c>
      <c r="H114" s="103">
        <v>0</v>
      </c>
      <c r="I114" s="104">
        <v>0</v>
      </c>
      <c r="J114" s="103">
        <v>0</v>
      </c>
      <c r="K114" s="103">
        <v>0</v>
      </c>
      <c r="L114" s="104">
        <v>0</v>
      </c>
      <c r="M114" s="45"/>
      <c r="N114" s="92">
        <f t="shared" si="38"/>
        <v>7124564.5780564286</v>
      </c>
      <c r="O114" s="94">
        <f>'obj.model 2016 ev'!N114</f>
        <v>4875698.5780564286</v>
      </c>
      <c r="P114" s="95">
        <v>2248866</v>
      </c>
      <c r="Q114" s="95">
        <f t="shared" si="39"/>
        <v>0</v>
      </c>
      <c r="R114" s="96">
        <f t="shared" si="52"/>
        <v>0</v>
      </c>
      <c r="S114" s="63"/>
      <c r="T114" s="92">
        <f t="shared" si="40"/>
        <v>7187029.1758498428</v>
      </c>
      <c r="U114" s="94">
        <f>'obj.model 2016 ev'!O114</f>
        <v>4938163.1758498428</v>
      </c>
      <c r="V114" s="95">
        <f t="shared" si="41"/>
        <v>2248866</v>
      </c>
      <c r="W114" s="95">
        <f t="shared" si="42"/>
        <v>0</v>
      </c>
      <c r="X114" s="96">
        <f t="shared" si="43"/>
        <v>0</v>
      </c>
      <c r="Y114" s="63"/>
      <c r="Z114" s="92">
        <f t="shared" si="44"/>
        <v>7187037.2915080115</v>
      </c>
      <c r="AA114" s="94">
        <f>'obj.model 2016 ev'!P114</f>
        <v>4938171.2915080115</v>
      </c>
      <c r="AB114" s="95">
        <f t="shared" si="45"/>
        <v>2248866</v>
      </c>
      <c r="AC114" s="95">
        <f t="shared" si="46"/>
        <v>0</v>
      </c>
      <c r="AD114" s="96">
        <f t="shared" si="47"/>
        <v>0</v>
      </c>
      <c r="AE114" s="63"/>
      <c r="AF114" s="92">
        <f t="shared" si="48"/>
        <v>7187930.0139065767</v>
      </c>
      <c r="AG114" s="94">
        <f>'obj.model 2016 ev'!Q114</f>
        <v>4939064.0139065767</v>
      </c>
      <c r="AH114" s="96">
        <f t="shared" si="49"/>
        <v>2248866</v>
      </c>
      <c r="AI114" s="63"/>
      <c r="AJ114" s="92">
        <f t="shared" si="50"/>
        <v>7218120.2622944117</v>
      </c>
      <c r="AK114" s="94">
        <f>'obj.model 2016 ev'!R114</f>
        <v>4969254.2622944117</v>
      </c>
      <c r="AL114" s="96">
        <f t="shared" si="51"/>
        <v>2248866</v>
      </c>
      <c r="AM114" s="45"/>
      <c r="AN114" s="45"/>
      <c r="AO114" s="45"/>
    </row>
    <row r="115" spans="1:41">
      <c r="A115" s="45"/>
      <c r="B115" s="80">
        <v>777</v>
      </c>
      <c r="C115" s="83" t="s">
        <v>301</v>
      </c>
      <c r="D115" s="101">
        <f t="shared" si="37"/>
        <v>8547386.9282101095</v>
      </c>
      <c r="E115" s="102">
        <f>'obj.model 2016 ev'!M115</f>
        <v>7634805.8486281065</v>
      </c>
      <c r="F115" s="103">
        <v>0</v>
      </c>
      <c r="G115" s="103">
        <v>658439.07958200411</v>
      </c>
      <c r="H115" s="103">
        <v>0</v>
      </c>
      <c r="I115" s="104">
        <v>254142</v>
      </c>
      <c r="J115" s="103">
        <v>0</v>
      </c>
      <c r="K115" s="103">
        <v>0</v>
      </c>
      <c r="L115" s="104">
        <v>0</v>
      </c>
      <c r="M115" s="45"/>
      <c r="N115" s="92">
        <f t="shared" si="38"/>
        <v>8304317.1962935533</v>
      </c>
      <c r="O115" s="94">
        <f>'obj.model 2016 ev'!N115</f>
        <v>7223049.1962935533</v>
      </c>
      <c r="P115" s="95">
        <v>1081268</v>
      </c>
      <c r="Q115" s="95">
        <f t="shared" si="39"/>
        <v>0</v>
      </c>
      <c r="R115" s="96">
        <f t="shared" si="52"/>
        <v>0</v>
      </c>
      <c r="S115" s="63"/>
      <c r="T115" s="92">
        <f t="shared" si="40"/>
        <v>8396854.6769571677</v>
      </c>
      <c r="U115" s="94">
        <f>'obj.model 2016 ev'!O115</f>
        <v>7315586.6769571686</v>
      </c>
      <c r="V115" s="95">
        <f t="shared" si="41"/>
        <v>1081268</v>
      </c>
      <c r="W115" s="95">
        <f t="shared" si="42"/>
        <v>0</v>
      </c>
      <c r="X115" s="96">
        <f t="shared" si="43"/>
        <v>0</v>
      </c>
      <c r="Y115" s="63"/>
      <c r="Z115" s="92">
        <f t="shared" si="44"/>
        <v>8396866.6998083107</v>
      </c>
      <c r="AA115" s="94">
        <f>'obj.model 2016 ev'!P115</f>
        <v>7315598.6998083098</v>
      </c>
      <c r="AB115" s="95">
        <f t="shared" si="45"/>
        <v>1081268</v>
      </c>
      <c r="AC115" s="95">
        <f t="shared" si="46"/>
        <v>0</v>
      </c>
      <c r="AD115" s="96">
        <f t="shared" si="47"/>
        <v>0</v>
      </c>
      <c r="AE115" s="63"/>
      <c r="AF115" s="92">
        <f t="shared" si="48"/>
        <v>8398189.2134338431</v>
      </c>
      <c r="AG115" s="94">
        <f>'obj.model 2016 ev'!Q115</f>
        <v>7316921.2134338422</v>
      </c>
      <c r="AH115" s="96">
        <f t="shared" si="49"/>
        <v>1081268</v>
      </c>
      <c r="AI115" s="63"/>
      <c r="AJ115" s="92">
        <f t="shared" si="50"/>
        <v>8442914.2196791172</v>
      </c>
      <c r="AK115" s="94">
        <f>'obj.model 2016 ev'!R115</f>
        <v>7361646.2196791181</v>
      </c>
      <c r="AL115" s="96">
        <f t="shared" si="51"/>
        <v>1081268</v>
      </c>
      <c r="AM115" s="45"/>
      <c r="AN115" s="45"/>
      <c r="AO115" s="45"/>
    </row>
    <row r="116" spans="1:41">
      <c r="A116" s="45"/>
      <c r="B116" s="80">
        <v>1722</v>
      </c>
      <c r="C116" s="83" t="s">
        <v>27</v>
      </c>
      <c r="D116" s="101">
        <f t="shared" si="37"/>
        <v>2102499.0319725713</v>
      </c>
      <c r="E116" s="102">
        <f>'obj.model 2016 ev'!M116</f>
        <v>1807195.8333883476</v>
      </c>
      <c r="F116" s="103">
        <v>0</v>
      </c>
      <c r="G116" s="103">
        <v>578869.23966281256</v>
      </c>
      <c r="H116" s="103">
        <v>0</v>
      </c>
      <c r="I116" s="104">
        <v>-283566.04107858875</v>
      </c>
      <c r="J116" s="103">
        <v>-113092.32034401118</v>
      </c>
      <c r="K116" s="103">
        <v>-48984.870980254062</v>
      </c>
      <c r="L116" s="104">
        <v>-35564.199519920934</v>
      </c>
      <c r="M116" s="45"/>
      <c r="N116" s="92">
        <f t="shared" si="38"/>
        <v>2013519.0177396843</v>
      </c>
      <c r="O116" s="94">
        <f>'obj.model 2016 ev'!N116</f>
        <v>1731817.3380836956</v>
      </c>
      <c r="P116" s="95">
        <v>394794</v>
      </c>
      <c r="Q116" s="95">
        <f t="shared" si="39"/>
        <v>0</v>
      </c>
      <c r="R116" s="96">
        <f t="shared" si="52"/>
        <v>-113092.32034401118</v>
      </c>
      <c r="S116" s="63"/>
      <c r="T116" s="92">
        <f t="shared" si="40"/>
        <v>2099813.4976885398</v>
      </c>
      <c r="U116" s="94">
        <f>'obj.model 2016 ev'!O116</f>
        <v>1754004.3686687937</v>
      </c>
      <c r="V116" s="95">
        <f t="shared" si="41"/>
        <v>394794</v>
      </c>
      <c r="W116" s="95">
        <f t="shared" si="42"/>
        <v>0</v>
      </c>
      <c r="X116" s="96">
        <f t="shared" si="43"/>
        <v>-48984.870980254062</v>
      </c>
      <c r="Y116" s="63"/>
      <c r="Z116" s="92">
        <f t="shared" si="44"/>
        <v>2113237.0517793926</v>
      </c>
      <c r="AA116" s="94">
        <f>'obj.model 2016 ev'!P116</f>
        <v>1754007.2512993137</v>
      </c>
      <c r="AB116" s="95">
        <f t="shared" si="45"/>
        <v>394794</v>
      </c>
      <c r="AC116" s="95">
        <f t="shared" si="46"/>
        <v>0</v>
      </c>
      <c r="AD116" s="96">
        <f t="shared" si="47"/>
        <v>-35564.199519920934</v>
      </c>
      <c r="AE116" s="63"/>
      <c r="AF116" s="92">
        <f t="shared" si="48"/>
        <v>2149118.3406564957</v>
      </c>
      <c r="AG116" s="94">
        <f>'obj.model 2016 ev'!Q116</f>
        <v>1754324.3406564959</v>
      </c>
      <c r="AH116" s="96">
        <f t="shared" si="49"/>
        <v>394794</v>
      </c>
      <c r="AI116" s="63"/>
      <c r="AJ116" s="92">
        <f t="shared" si="50"/>
        <v>2159841.7261902974</v>
      </c>
      <c r="AK116" s="94">
        <f>'obj.model 2016 ev'!R116</f>
        <v>1765047.7261902974</v>
      </c>
      <c r="AL116" s="96">
        <f t="shared" si="51"/>
        <v>394794</v>
      </c>
      <c r="AM116" s="45"/>
      <c r="AN116" s="45"/>
      <c r="AO116" s="45"/>
    </row>
    <row r="117" spans="1:41">
      <c r="A117" s="45"/>
      <c r="B117" s="80">
        <v>70</v>
      </c>
      <c r="C117" s="83" t="s">
        <v>28</v>
      </c>
      <c r="D117" s="101">
        <f t="shared" si="37"/>
        <v>4974011.2221199404</v>
      </c>
      <c r="E117" s="102">
        <f>'obj.model 2016 ev'!M117</f>
        <v>4856763.3527463228</v>
      </c>
      <c r="F117" s="103">
        <v>0</v>
      </c>
      <c r="G117" s="103">
        <v>456448.71051560203</v>
      </c>
      <c r="H117" s="103">
        <v>0</v>
      </c>
      <c r="I117" s="104">
        <v>-339200.84114198422</v>
      </c>
      <c r="J117" s="103">
        <v>-135280.69172696106</v>
      </c>
      <c r="K117" s="103">
        <v>-58595.554589446714</v>
      </c>
      <c r="L117" s="104">
        <v>-42541.787958154098</v>
      </c>
      <c r="M117" s="45"/>
      <c r="N117" s="92">
        <f t="shared" si="38"/>
        <v>5024220.5006906269</v>
      </c>
      <c r="O117" s="94">
        <f>'obj.model 2016 ev'!N117</f>
        <v>4733536.1924175881</v>
      </c>
      <c r="P117" s="95">
        <v>425965</v>
      </c>
      <c r="Q117" s="95">
        <f t="shared" si="39"/>
        <v>0</v>
      </c>
      <c r="R117" s="96">
        <f t="shared" si="52"/>
        <v>-135280.69172696106</v>
      </c>
      <c r="S117" s="63"/>
      <c r="T117" s="92">
        <f t="shared" si="40"/>
        <v>5161548.9343048064</v>
      </c>
      <c r="U117" s="94">
        <f>'obj.model 2016 ev'!O117</f>
        <v>4794179.488894253</v>
      </c>
      <c r="V117" s="95">
        <f t="shared" si="41"/>
        <v>425965</v>
      </c>
      <c r="W117" s="95">
        <f t="shared" si="42"/>
        <v>0</v>
      </c>
      <c r="X117" s="96">
        <f t="shared" si="43"/>
        <v>-58595.554589446714</v>
      </c>
      <c r="Y117" s="63"/>
      <c r="Z117" s="92">
        <f t="shared" si="44"/>
        <v>5177610.5799632892</v>
      </c>
      <c r="AA117" s="94">
        <f>'obj.model 2016 ev'!P117</f>
        <v>4794187.3679214437</v>
      </c>
      <c r="AB117" s="95">
        <f t="shared" si="45"/>
        <v>425965</v>
      </c>
      <c r="AC117" s="95">
        <f t="shared" si="46"/>
        <v>0</v>
      </c>
      <c r="AD117" s="96">
        <f t="shared" si="47"/>
        <v>-42541.787958154098</v>
      </c>
      <c r="AE117" s="63"/>
      <c r="AF117" s="92">
        <f t="shared" si="48"/>
        <v>5221019.060912353</v>
      </c>
      <c r="AG117" s="94">
        <f>'obj.model 2016 ev'!Q117</f>
        <v>4795054.060912353</v>
      </c>
      <c r="AH117" s="96">
        <f t="shared" si="49"/>
        <v>425965</v>
      </c>
      <c r="AI117" s="63"/>
      <c r="AJ117" s="92">
        <f t="shared" si="50"/>
        <v>5250329.0420594774</v>
      </c>
      <c r="AK117" s="94">
        <f>'obj.model 2016 ev'!R117</f>
        <v>4824364.0420594774</v>
      </c>
      <c r="AL117" s="96">
        <f t="shared" si="51"/>
        <v>425965</v>
      </c>
      <c r="AM117" s="45"/>
      <c r="AN117" s="45"/>
      <c r="AO117" s="45"/>
    </row>
    <row r="118" spans="1:41">
      <c r="A118" s="45"/>
      <c r="B118" s="80">
        <v>779</v>
      </c>
      <c r="C118" s="83" t="s">
        <v>302</v>
      </c>
      <c r="D118" s="101">
        <f t="shared" si="37"/>
        <v>4121524.353293614</v>
      </c>
      <c r="E118" s="102">
        <f>'obj.model 2016 ev'!M118</f>
        <v>3303306.0465626144</v>
      </c>
      <c r="F118" s="103">
        <v>0</v>
      </c>
      <c r="G118" s="103">
        <v>624079.30673099961</v>
      </c>
      <c r="H118" s="103">
        <v>0</v>
      </c>
      <c r="I118" s="104">
        <v>194139</v>
      </c>
      <c r="J118" s="103">
        <v>0</v>
      </c>
      <c r="K118" s="103">
        <v>0</v>
      </c>
      <c r="L118" s="104">
        <v>0</v>
      </c>
      <c r="M118" s="45"/>
      <c r="N118" s="92">
        <f t="shared" si="38"/>
        <v>3289528.9075799496</v>
      </c>
      <c r="O118" s="94">
        <f>'obj.model 2016 ev'!N118</f>
        <v>3103068.9075799496</v>
      </c>
      <c r="P118" s="95">
        <v>186460</v>
      </c>
      <c r="Q118" s="95">
        <f t="shared" si="39"/>
        <v>0</v>
      </c>
      <c r="R118" s="96">
        <f t="shared" si="52"/>
        <v>0</v>
      </c>
      <c r="S118" s="63"/>
      <c r="T118" s="92">
        <f t="shared" si="40"/>
        <v>3329283.6110617416</v>
      </c>
      <c r="U118" s="94">
        <f>'obj.model 2016 ev'!O118</f>
        <v>3142823.6110617416</v>
      </c>
      <c r="V118" s="95">
        <f t="shared" si="41"/>
        <v>186460</v>
      </c>
      <c r="W118" s="95">
        <f t="shared" si="42"/>
        <v>0</v>
      </c>
      <c r="X118" s="96">
        <f t="shared" si="43"/>
        <v>0</v>
      </c>
      <c r="Y118" s="63"/>
      <c r="Z118" s="92">
        <f t="shared" si="44"/>
        <v>3329288.7761567789</v>
      </c>
      <c r="AA118" s="94">
        <f>'obj.model 2016 ev'!P118</f>
        <v>3142828.7761567789</v>
      </c>
      <c r="AB118" s="95">
        <f t="shared" si="45"/>
        <v>186460</v>
      </c>
      <c r="AC118" s="95">
        <f t="shared" si="46"/>
        <v>0</v>
      </c>
      <c r="AD118" s="96">
        <f t="shared" si="47"/>
        <v>0</v>
      </c>
      <c r="AE118" s="63"/>
      <c r="AF118" s="92">
        <f t="shared" si="48"/>
        <v>3329856.9366108631</v>
      </c>
      <c r="AG118" s="94">
        <f>'obj.model 2016 ev'!Q118</f>
        <v>3143396.9366108631</v>
      </c>
      <c r="AH118" s="96">
        <f t="shared" si="49"/>
        <v>186460</v>
      </c>
      <c r="AI118" s="63"/>
      <c r="AJ118" s="92">
        <f t="shared" si="50"/>
        <v>3349071.090148991</v>
      </c>
      <c r="AK118" s="94">
        <f>'obj.model 2016 ev'!R118</f>
        <v>3162611.090148991</v>
      </c>
      <c r="AL118" s="96">
        <f t="shared" si="51"/>
        <v>186460</v>
      </c>
      <c r="AM118" s="45"/>
      <c r="AN118" s="45"/>
      <c r="AO118" s="45"/>
    </row>
    <row r="119" spans="1:41">
      <c r="A119" s="45"/>
      <c r="B119" s="80">
        <v>236</v>
      </c>
      <c r="C119" s="83" t="s">
        <v>100</v>
      </c>
      <c r="D119" s="101">
        <f t="shared" si="37"/>
        <v>3966686.7852950841</v>
      </c>
      <c r="E119" s="102">
        <f>'obj.model 2016 ev'!M119</f>
        <v>3542327.847857445</v>
      </c>
      <c r="F119" s="103">
        <v>0</v>
      </c>
      <c r="G119" s="103">
        <v>424358.93743763899</v>
      </c>
      <c r="H119" s="103">
        <v>0</v>
      </c>
      <c r="I119" s="104">
        <v>0</v>
      </c>
      <c r="J119" s="103">
        <v>0</v>
      </c>
      <c r="K119" s="103">
        <v>0</v>
      </c>
      <c r="L119" s="104">
        <v>0</v>
      </c>
      <c r="M119" s="45"/>
      <c r="N119" s="92">
        <f t="shared" si="38"/>
        <v>3765089.4528442645</v>
      </c>
      <c r="O119" s="94">
        <f>'obj.model 2016 ev'!N119</f>
        <v>3451608.4528442645</v>
      </c>
      <c r="P119" s="95">
        <v>313481</v>
      </c>
      <c r="Q119" s="95">
        <f t="shared" si="39"/>
        <v>0</v>
      </c>
      <c r="R119" s="96">
        <f t="shared" si="52"/>
        <v>0</v>
      </c>
      <c r="S119" s="63"/>
      <c r="T119" s="92">
        <f t="shared" si="40"/>
        <v>3809309.4410768449</v>
      </c>
      <c r="U119" s="94">
        <f>'obj.model 2016 ev'!O119</f>
        <v>3495828.4410768449</v>
      </c>
      <c r="V119" s="95">
        <f t="shared" si="41"/>
        <v>313481</v>
      </c>
      <c r="W119" s="95">
        <f t="shared" si="42"/>
        <v>0</v>
      </c>
      <c r="X119" s="96">
        <f t="shared" si="43"/>
        <v>0</v>
      </c>
      <c r="Y119" s="63"/>
      <c r="Z119" s="92">
        <f t="shared" si="44"/>
        <v>3809315.186320093</v>
      </c>
      <c r="AA119" s="94">
        <f>'obj.model 2016 ev'!P119</f>
        <v>3495834.186320093</v>
      </c>
      <c r="AB119" s="95">
        <f t="shared" si="45"/>
        <v>313481</v>
      </c>
      <c r="AC119" s="95">
        <f t="shared" si="46"/>
        <v>0</v>
      </c>
      <c r="AD119" s="96">
        <f t="shared" si="47"/>
        <v>0</v>
      </c>
      <c r="AE119" s="63"/>
      <c r="AF119" s="92">
        <f t="shared" si="48"/>
        <v>3809947.1630773926</v>
      </c>
      <c r="AG119" s="94">
        <f>'obj.model 2016 ev'!Q119</f>
        <v>3496466.1630773926</v>
      </c>
      <c r="AH119" s="96">
        <f t="shared" si="49"/>
        <v>313481</v>
      </c>
      <c r="AI119" s="63"/>
      <c r="AJ119" s="92">
        <f t="shared" si="50"/>
        <v>3831319.4679606161</v>
      </c>
      <c r="AK119" s="94">
        <f>'obj.model 2016 ev'!R119</f>
        <v>3517838.4679606161</v>
      </c>
      <c r="AL119" s="96">
        <f t="shared" si="51"/>
        <v>313481</v>
      </c>
      <c r="AM119" s="45"/>
      <c r="AN119" s="45"/>
      <c r="AO119" s="45"/>
    </row>
    <row r="120" spans="1:41">
      <c r="A120" s="45"/>
      <c r="B120" s="80">
        <v>1771</v>
      </c>
      <c r="C120" s="83" t="s">
        <v>303</v>
      </c>
      <c r="D120" s="101">
        <f t="shared" si="37"/>
        <v>6872508.8332786402</v>
      </c>
      <c r="E120" s="102">
        <f>'obj.model 2016 ev'!M120</f>
        <v>6506551.3530891715</v>
      </c>
      <c r="F120" s="103">
        <v>0</v>
      </c>
      <c r="G120" s="103">
        <v>365957.4801894683</v>
      </c>
      <c r="H120" s="103">
        <v>0</v>
      </c>
      <c r="I120" s="104">
        <v>0</v>
      </c>
      <c r="J120" s="103">
        <v>0</v>
      </c>
      <c r="K120" s="103">
        <v>0</v>
      </c>
      <c r="L120" s="104">
        <v>0</v>
      </c>
      <c r="M120" s="45"/>
      <c r="N120" s="92">
        <f t="shared" si="38"/>
        <v>7432269.6701181568</v>
      </c>
      <c r="O120" s="94">
        <f>'obj.model 2016 ev'!N120</f>
        <v>6365819.6701181568</v>
      </c>
      <c r="P120" s="95">
        <v>1066450</v>
      </c>
      <c r="Q120" s="95">
        <f t="shared" si="39"/>
        <v>0</v>
      </c>
      <c r="R120" s="96">
        <f t="shared" si="52"/>
        <v>0</v>
      </c>
      <c r="S120" s="63"/>
      <c r="T120" s="92">
        <f t="shared" si="40"/>
        <v>7513824.8275901433</v>
      </c>
      <c r="U120" s="94">
        <f>'obj.model 2016 ev'!O120</f>
        <v>6447374.8275901433</v>
      </c>
      <c r="V120" s="95">
        <f t="shared" si="41"/>
        <v>1066450</v>
      </c>
      <c r="W120" s="95">
        <f t="shared" si="42"/>
        <v>0</v>
      </c>
      <c r="X120" s="96">
        <f t="shared" si="43"/>
        <v>0</v>
      </c>
      <c r="Y120" s="63"/>
      <c r="Z120" s="92">
        <f t="shared" si="44"/>
        <v>7513835.4235725608</v>
      </c>
      <c r="AA120" s="94">
        <f>'obj.model 2016 ev'!P120</f>
        <v>6447385.4235725608</v>
      </c>
      <c r="AB120" s="95">
        <f t="shared" si="45"/>
        <v>1066450</v>
      </c>
      <c r="AC120" s="95">
        <f t="shared" si="46"/>
        <v>0</v>
      </c>
      <c r="AD120" s="96">
        <f t="shared" si="47"/>
        <v>0</v>
      </c>
      <c r="AE120" s="63"/>
      <c r="AF120" s="92">
        <f t="shared" si="48"/>
        <v>7515000.9816384995</v>
      </c>
      <c r="AG120" s="94">
        <f>'obj.model 2016 ev'!Q120</f>
        <v>6448550.9816384995</v>
      </c>
      <c r="AH120" s="96">
        <f t="shared" si="49"/>
        <v>1066450</v>
      </c>
      <c r="AI120" s="63"/>
      <c r="AJ120" s="92">
        <f t="shared" si="50"/>
        <v>7554418.0362320682</v>
      </c>
      <c r="AK120" s="94">
        <f>'obj.model 2016 ev'!R120</f>
        <v>6487968.0362320682</v>
      </c>
      <c r="AL120" s="96">
        <f t="shared" si="51"/>
        <v>1066450</v>
      </c>
      <c r="AM120" s="45"/>
      <c r="AN120" s="45"/>
      <c r="AO120" s="45"/>
    </row>
    <row r="121" spans="1:41">
      <c r="A121" s="45"/>
      <c r="B121" s="80">
        <v>1652</v>
      </c>
      <c r="C121" s="83" t="s">
        <v>304</v>
      </c>
      <c r="D121" s="101">
        <f t="shared" si="37"/>
        <v>5100157.7825409574</v>
      </c>
      <c r="E121" s="102">
        <f>'obj.model 2016 ev'!M121</f>
        <v>4422718.7540756026</v>
      </c>
      <c r="F121" s="103">
        <v>0</v>
      </c>
      <c r="G121" s="103">
        <v>677439.02846535458</v>
      </c>
      <c r="H121" s="103">
        <v>0</v>
      </c>
      <c r="I121" s="104">
        <v>0</v>
      </c>
      <c r="J121" s="103">
        <v>0</v>
      </c>
      <c r="K121" s="103">
        <v>0</v>
      </c>
      <c r="L121" s="104">
        <v>0</v>
      </c>
      <c r="M121" s="45"/>
      <c r="N121" s="92">
        <f t="shared" si="38"/>
        <v>5268727.5275195464</v>
      </c>
      <c r="O121" s="94">
        <f>'obj.model 2016 ev'!N121</f>
        <v>4442953.5275195464</v>
      </c>
      <c r="P121" s="95">
        <v>825774</v>
      </c>
      <c r="Q121" s="95">
        <f t="shared" si="39"/>
        <v>0</v>
      </c>
      <c r="R121" s="96">
        <f t="shared" si="52"/>
        <v>0</v>
      </c>
      <c r="S121" s="63"/>
      <c r="T121" s="92">
        <f t="shared" si="40"/>
        <v>5325648.048890654</v>
      </c>
      <c r="U121" s="94">
        <f>'obj.model 2016 ev'!O121</f>
        <v>4499874.048890654</v>
      </c>
      <c r="V121" s="95">
        <f t="shared" si="41"/>
        <v>825774</v>
      </c>
      <c r="W121" s="95">
        <f t="shared" si="42"/>
        <v>0</v>
      </c>
      <c r="X121" s="96">
        <f t="shared" si="43"/>
        <v>0</v>
      </c>
      <c r="Y121" s="63"/>
      <c r="Z121" s="92">
        <f t="shared" si="44"/>
        <v>5325655.4442395484</v>
      </c>
      <c r="AA121" s="94">
        <f>'obj.model 2016 ev'!P121</f>
        <v>4499881.4442395484</v>
      </c>
      <c r="AB121" s="95">
        <f t="shared" si="45"/>
        <v>825774</v>
      </c>
      <c r="AC121" s="95">
        <f t="shared" si="46"/>
        <v>0</v>
      </c>
      <c r="AD121" s="96">
        <f t="shared" si="47"/>
        <v>0</v>
      </c>
      <c r="AE121" s="63"/>
      <c r="AF121" s="92">
        <f t="shared" si="48"/>
        <v>5326468.9326179419</v>
      </c>
      <c r="AG121" s="94">
        <f>'obj.model 2016 ev'!Q121</f>
        <v>4500694.9326179419</v>
      </c>
      <c r="AH121" s="96">
        <f t="shared" si="49"/>
        <v>825774</v>
      </c>
      <c r="AI121" s="63"/>
      <c r="AJ121" s="92">
        <f t="shared" si="50"/>
        <v>5353979.6305054417</v>
      </c>
      <c r="AK121" s="94">
        <f>'obj.model 2016 ev'!R121</f>
        <v>4528205.6305054417</v>
      </c>
      <c r="AL121" s="96">
        <f t="shared" si="51"/>
        <v>825774</v>
      </c>
      <c r="AM121" s="45"/>
      <c r="AN121" s="45"/>
      <c r="AO121" s="45"/>
    </row>
    <row r="122" spans="1:41">
      <c r="A122" s="45"/>
      <c r="B122" s="80">
        <v>907</v>
      </c>
      <c r="C122" s="83" t="s">
        <v>353</v>
      </c>
      <c r="D122" s="101">
        <f t="shared" si="37"/>
        <v>3681526.0181118082</v>
      </c>
      <c r="E122" s="102">
        <f>'obj.model 2016 ev'!M122</f>
        <v>3770411.993062946</v>
      </c>
      <c r="F122" s="103">
        <v>0</v>
      </c>
      <c r="G122" s="103">
        <v>397064.09452904016</v>
      </c>
      <c r="H122" s="103">
        <v>0</v>
      </c>
      <c r="I122" s="104">
        <v>-485950.06948017812</v>
      </c>
      <c r="J122" s="103">
        <v>-193807.48385740488</v>
      </c>
      <c r="K122" s="103">
        <v>-83945.882115463974</v>
      </c>
      <c r="L122" s="104">
        <v>-60946.738057829592</v>
      </c>
      <c r="M122" s="45"/>
      <c r="N122" s="92">
        <f t="shared" si="38"/>
        <v>4033251.3055345765</v>
      </c>
      <c r="O122" s="94">
        <f>'obj.model 2016 ev'!N122</f>
        <v>3666337.7893919819</v>
      </c>
      <c r="P122" s="95">
        <v>560721</v>
      </c>
      <c r="Q122" s="95">
        <f t="shared" si="39"/>
        <v>0</v>
      </c>
      <c r="R122" s="96">
        <f t="shared" si="52"/>
        <v>-193807.48385740488</v>
      </c>
      <c r="S122" s="63"/>
      <c r="T122" s="92">
        <f t="shared" si="40"/>
        <v>4190083.8821476628</v>
      </c>
      <c r="U122" s="94">
        <f>'obj.model 2016 ev'!O122</f>
        <v>3713308.7642631265</v>
      </c>
      <c r="V122" s="95">
        <f t="shared" si="41"/>
        <v>560721</v>
      </c>
      <c r="W122" s="95">
        <f t="shared" si="42"/>
        <v>0</v>
      </c>
      <c r="X122" s="96">
        <f t="shared" si="43"/>
        <v>-83945.882115463974</v>
      </c>
      <c r="Y122" s="63"/>
      <c r="Z122" s="92">
        <f t="shared" si="44"/>
        <v>4213089.1288680751</v>
      </c>
      <c r="AA122" s="94">
        <f>'obj.model 2016 ev'!P122</f>
        <v>3713314.8669259045</v>
      </c>
      <c r="AB122" s="95">
        <f t="shared" si="45"/>
        <v>560721</v>
      </c>
      <c r="AC122" s="95">
        <f t="shared" si="46"/>
        <v>0</v>
      </c>
      <c r="AD122" s="96">
        <f t="shared" si="47"/>
        <v>-60946.738057829592</v>
      </c>
      <c r="AE122" s="63"/>
      <c r="AF122" s="92">
        <f t="shared" si="48"/>
        <v>4274707.1598315053</v>
      </c>
      <c r="AG122" s="94">
        <f>'obj.model 2016 ev'!Q122</f>
        <v>3713986.1598315053</v>
      </c>
      <c r="AH122" s="96">
        <f t="shared" si="49"/>
        <v>560721</v>
      </c>
      <c r="AI122" s="63"/>
      <c r="AJ122" s="92">
        <f t="shared" si="50"/>
        <v>4297409.0653663576</v>
      </c>
      <c r="AK122" s="94">
        <f>'obj.model 2016 ev'!R122</f>
        <v>3736688.0653663576</v>
      </c>
      <c r="AL122" s="96">
        <f t="shared" si="51"/>
        <v>560721</v>
      </c>
      <c r="AM122" s="45"/>
      <c r="AN122" s="45"/>
      <c r="AO122" s="45"/>
    </row>
    <row r="123" spans="1:41">
      <c r="A123" s="45"/>
      <c r="B123" s="80">
        <v>689</v>
      </c>
      <c r="C123" s="83" t="s">
        <v>219</v>
      </c>
      <c r="D123" s="101">
        <f t="shared" si="37"/>
        <v>1953066.3140850426</v>
      </c>
      <c r="E123" s="102">
        <f>'obj.model 2016 ev'!M123</f>
        <v>1708651.8329291795</v>
      </c>
      <c r="F123" s="103">
        <v>0</v>
      </c>
      <c r="G123" s="103">
        <v>244414.481155863</v>
      </c>
      <c r="H123" s="103">
        <v>0</v>
      </c>
      <c r="I123" s="104">
        <v>0</v>
      </c>
      <c r="J123" s="103">
        <v>0</v>
      </c>
      <c r="K123" s="103">
        <v>0</v>
      </c>
      <c r="L123" s="104">
        <v>0</v>
      </c>
      <c r="M123" s="45"/>
      <c r="N123" s="92">
        <f t="shared" si="38"/>
        <v>1961207.2079934678</v>
      </c>
      <c r="O123" s="94">
        <f>'obj.model 2016 ev'!N123</f>
        <v>1737961.2079934678</v>
      </c>
      <c r="P123" s="95">
        <v>223246</v>
      </c>
      <c r="Q123" s="95">
        <f t="shared" si="39"/>
        <v>0</v>
      </c>
      <c r="R123" s="96">
        <f t="shared" si="52"/>
        <v>0</v>
      </c>
      <c r="S123" s="63"/>
      <c r="T123" s="92">
        <f t="shared" si="40"/>
        <v>1983472.9502455541</v>
      </c>
      <c r="U123" s="94">
        <f>'obj.model 2016 ev'!O123</f>
        <v>1760226.9502455541</v>
      </c>
      <c r="V123" s="95">
        <f t="shared" si="41"/>
        <v>223246</v>
      </c>
      <c r="W123" s="95">
        <f t="shared" si="42"/>
        <v>0</v>
      </c>
      <c r="X123" s="96">
        <f t="shared" si="43"/>
        <v>0</v>
      </c>
      <c r="Y123" s="63"/>
      <c r="Z123" s="92">
        <f t="shared" si="44"/>
        <v>1983475.8431026184</v>
      </c>
      <c r="AA123" s="94">
        <f>'obj.model 2016 ev'!P123</f>
        <v>1760229.8431026184</v>
      </c>
      <c r="AB123" s="95">
        <f t="shared" si="45"/>
        <v>223246</v>
      </c>
      <c r="AC123" s="95">
        <f t="shared" si="46"/>
        <v>0</v>
      </c>
      <c r="AD123" s="96">
        <f t="shared" si="47"/>
        <v>0</v>
      </c>
      <c r="AE123" s="63"/>
      <c r="AF123" s="92">
        <f t="shared" si="48"/>
        <v>1983794.0573796853</v>
      </c>
      <c r="AG123" s="94">
        <f>'obj.model 2016 ev'!Q123</f>
        <v>1760548.0573796853</v>
      </c>
      <c r="AH123" s="96">
        <f t="shared" si="49"/>
        <v>223246</v>
      </c>
      <c r="AI123" s="63"/>
      <c r="AJ123" s="92">
        <f t="shared" si="50"/>
        <v>1994555.4856586787</v>
      </c>
      <c r="AK123" s="94">
        <f>'obj.model 2016 ev'!R123</f>
        <v>1771309.4856586787</v>
      </c>
      <c r="AL123" s="96">
        <f t="shared" si="51"/>
        <v>223246</v>
      </c>
      <c r="AM123" s="45"/>
      <c r="AN123" s="45"/>
      <c r="AO123" s="45"/>
    </row>
    <row r="124" spans="1:41">
      <c r="A124" s="45"/>
      <c r="B124" s="80">
        <v>784</v>
      </c>
      <c r="C124" s="83" t="s">
        <v>305</v>
      </c>
      <c r="D124" s="101">
        <f t="shared" si="37"/>
        <v>4720291.6807916295</v>
      </c>
      <c r="E124" s="102">
        <f>'obj.model 2016 ev'!M124</f>
        <v>3892254.9171702149</v>
      </c>
      <c r="F124" s="103">
        <v>0</v>
      </c>
      <c r="G124" s="103">
        <v>900121.4357313877</v>
      </c>
      <c r="H124" s="103">
        <v>0</v>
      </c>
      <c r="I124" s="104">
        <v>-72084.672109972991</v>
      </c>
      <c r="J124" s="103">
        <v>-28748.939044836941</v>
      </c>
      <c r="K124" s="103">
        <v>-12452.331561036002</v>
      </c>
      <c r="L124" s="104">
        <v>-9040.6934888817159</v>
      </c>
      <c r="M124" s="45"/>
      <c r="N124" s="92">
        <f t="shared" si="38"/>
        <v>4436391.4913315084</v>
      </c>
      <c r="O124" s="94">
        <f>'obj.model 2016 ev'!N124</f>
        <v>3727418.4303763448</v>
      </c>
      <c r="P124" s="95">
        <v>737722</v>
      </c>
      <c r="Q124" s="95">
        <f t="shared" si="39"/>
        <v>0</v>
      </c>
      <c r="R124" s="96">
        <f t="shared" si="52"/>
        <v>-28748.939044836941</v>
      </c>
      <c r="S124" s="63"/>
      <c r="T124" s="92">
        <f t="shared" si="40"/>
        <v>4500441.6031252546</v>
      </c>
      <c r="U124" s="94">
        <f>'obj.model 2016 ev'!O124</f>
        <v>3775171.934686291</v>
      </c>
      <c r="V124" s="95">
        <f t="shared" si="41"/>
        <v>737722</v>
      </c>
      <c r="W124" s="95">
        <f t="shared" si="42"/>
        <v>0</v>
      </c>
      <c r="X124" s="96">
        <f t="shared" si="43"/>
        <v>-12452.331561036002</v>
      </c>
      <c r="Y124" s="63"/>
      <c r="Z124" s="92">
        <f t="shared" si="44"/>
        <v>4503859.4455296388</v>
      </c>
      <c r="AA124" s="94">
        <f>'obj.model 2016 ev'!P124</f>
        <v>3775178.1390185212</v>
      </c>
      <c r="AB124" s="95">
        <f t="shared" si="45"/>
        <v>737722</v>
      </c>
      <c r="AC124" s="95">
        <f t="shared" si="46"/>
        <v>0</v>
      </c>
      <c r="AD124" s="96">
        <f t="shared" si="47"/>
        <v>-9040.6934888817159</v>
      </c>
      <c r="AE124" s="63"/>
      <c r="AF124" s="92">
        <f t="shared" si="48"/>
        <v>4513582.6155638508</v>
      </c>
      <c r="AG124" s="94">
        <f>'obj.model 2016 ev'!Q124</f>
        <v>3775860.6155638513</v>
      </c>
      <c r="AH124" s="96">
        <f t="shared" si="49"/>
        <v>737722</v>
      </c>
      <c r="AI124" s="63"/>
      <c r="AJ124" s="92">
        <f t="shared" si="50"/>
        <v>4536662.7314604567</v>
      </c>
      <c r="AK124" s="94">
        <f>'obj.model 2016 ev'!R124</f>
        <v>3798940.7314604567</v>
      </c>
      <c r="AL124" s="96">
        <f t="shared" si="51"/>
        <v>737722</v>
      </c>
      <c r="AM124" s="45"/>
      <c r="AN124" s="45"/>
      <c r="AO124" s="45"/>
    </row>
    <row r="125" spans="1:41">
      <c r="A125" s="45"/>
      <c r="B125" s="80">
        <v>1924</v>
      </c>
      <c r="C125" s="83" t="s">
        <v>220</v>
      </c>
      <c r="D125" s="101">
        <f t="shared" si="37"/>
        <v>9052422.7917584777</v>
      </c>
      <c r="E125" s="102">
        <f>'obj.model 2016 ev'!M125</f>
        <v>7795336.5281823678</v>
      </c>
      <c r="F125" s="103">
        <v>0</v>
      </c>
      <c r="G125" s="103">
        <v>1257086.263576109</v>
      </c>
      <c r="H125" s="103">
        <v>0</v>
      </c>
      <c r="I125" s="104">
        <v>0</v>
      </c>
      <c r="J125" s="103">
        <v>0</v>
      </c>
      <c r="K125" s="103">
        <v>0</v>
      </c>
      <c r="L125" s="104">
        <v>0</v>
      </c>
      <c r="M125" s="45"/>
      <c r="N125" s="92">
        <f t="shared" si="38"/>
        <v>8330044.5708783148</v>
      </c>
      <c r="O125" s="94">
        <f>'obj.model 2016 ev'!N125</f>
        <v>7440875.5708783148</v>
      </c>
      <c r="P125" s="95">
        <v>889169</v>
      </c>
      <c r="Q125" s="95">
        <f t="shared" si="39"/>
        <v>0</v>
      </c>
      <c r="R125" s="96">
        <f t="shared" si="52"/>
        <v>0</v>
      </c>
      <c r="S125" s="63"/>
      <c r="T125" s="92">
        <f t="shared" si="40"/>
        <v>8425372.7156199925</v>
      </c>
      <c r="U125" s="94">
        <f>'obj.model 2016 ev'!O125</f>
        <v>7536203.7156199915</v>
      </c>
      <c r="V125" s="95">
        <f t="shared" si="41"/>
        <v>889169</v>
      </c>
      <c r="W125" s="95">
        <f t="shared" si="42"/>
        <v>0</v>
      </c>
      <c r="X125" s="96">
        <f t="shared" si="43"/>
        <v>0</v>
      </c>
      <c r="Y125" s="63"/>
      <c r="Z125" s="92">
        <f t="shared" si="44"/>
        <v>8425385.1010457203</v>
      </c>
      <c r="AA125" s="94">
        <f>'obj.model 2016 ev'!P125</f>
        <v>7536216.1010457193</v>
      </c>
      <c r="AB125" s="95">
        <f t="shared" si="45"/>
        <v>889169</v>
      </c>
      <c r="AC125" s="95">
        <f t="shared" si="46"/>
        <v>0</v>
      </c>
      <c r="AD125" s="96">
        <f t="shared" si="47"/>
        <v>0</v>
      </c>
      <c r="AE125" s="63"/>
      <c r="AF125" s="92">
        <f t="shared" si="48"/>
        <v>8426747.4978757761</v>
      </c>
      <c r="AG125" s="94">
        <f>'obj.model 2016 ev'!Q125</f>
        <v>7537578.4978757771</v>
      </c>
      <c r="AH125" s="96">
        <f t="shared" si="49"/>
        <v>889169</v>
      </c>
      <c r="AI125" s="63"/>
      <c r="AJ125" s="92">
        <f t="shared" si="50"/>
        <v>8472821.2815831639</v>
      </c>
      <c r="AK125" s="94">
        <f>'obj.model 2016 ev'!R125</f>
        <v>7583652.2815831648</v>
      </c>
      <c r="AL125" s="96">
        <f t="shared" si="51"/>
        <v>889169</v>
      </c>
      <c r="AM125" s="45"/>
      <c r="AN125" s="45"/>
      <c r="AO125" s="45"/>
    </row>
    <row r="126" spans="1:41">
      <c r="A126" s="45"/>
      <c r="B126" s="80">
        <v>664</v>
      </c>
      <c r="C126" s="83" t="s">
        <v>269</v>
      </c>
      <c r="D126" s="101">
        <f t="shared" si="37"/>
        <v>7397176.4850633582</v>
      </c>
      <c r="E126" s="102">
        <f>'obj.model 2016 ev'!M126</f>
        <v>6544881.1765745496</v>
      </c>
      <c r="F126" s="103">
        <v>0</v>
      </c>
      <c r="G126" s="103">
        <v>1005570.2887231064</v>
      </c>
      <c r="H126" s="103">
        <v>0</v>
      </c>
      <c r="I126" s="104">
        <v>-153274.98023429792</v>
      </c>
      <c r="J126" s="103">
        <v>-61129.404280730232</v>
      </c>
      <c r="K126" s="103">
        <v>-26477.624410594446</v>
      </c>
      <c r="L126" s="104">
        <v>-19223.39486678438</v>
      </c>
      <c r="M126" s="45"/>
      <c r="N126" s="92">
        <f t="shared" si="38"/>
        <v>7156555.2717387322</v>
      </c>
      <c r="O126" s="94">
        <f>'obj.model 2016 ev'!N126</f>
        <v>6430668.6760194628</v>
      </c>
      <c r="P126" s="95">
        <v>787016</v>
      </c>
      <c r="Q126" s="95">
        <f t="shared" si="39"/>
        <v>0</v>
      </c>
      <c r="R126" s="96">
        <f t="shared" si="52"/>
        <v>-61129.404280730232</v>
      </c>
      <c r="S126" s="63"/>
      <c r="T126" s="92">
        <f t="shared" si="40"/>
        <v>7273593.016606397</v>
      </c>
      <c r="U126" s="94">
        <f>'obj.model 2016 ev'!O126</f>
        <v>6513054.6410169918</v>
      </c>
      <c r="V126" s="95">
        <f t="shared" si="41"/>
        <v>787016</v>
      </c>
      <c r="W126" s="95">
        <f t="shared" si="42"/>
        <v>0</v>
      </c>
      <c r="X126" s="96">
        <f t="shared" si="43"/>
        <v>-26477.624410594446</v>
      </c>
      <c r="Y126" s="63"/>
      <c r="Z126" s="92">
        <f t="shared" si="44"/>
        <v>7280857.9500745656</v>
      </c>
      <c r="AA126" s="94">
        <f>'obj.model 2016 ev'!P126</f>
        <v>6513065.3449413497</v>
      </c>
      <c r="AB126" s="95">
        <f t="shared" si="45"/>
        <v>787016</v>
      </c>
      <c r="AC126" s="95">
        <f t="shared" si="46"/>
        <v>0</v>
      </c>
      <c r="AD126" s="96">
        <f t="shared" si="47"/>
        <v>-19223.39486678438</v>
      </c>
      <c r="AE126" s="63"/>
      <c r="AF126" s="92">
        <f t="shared" si="48"/>
        <v>7301258.776620714</v>
      </c>
      <c r="AG126" s="94">
        <f>'obj.model 2016 ev'!Q126</f>
        <v>6514242.776620714</v>
      </c>
      <c r="AH126" s="96">
        <f t="shared" si="49"/>
        <v>787016</v>
      </c>
      <c r="AI126" s="63"/>
      <c r="AJ126" s="92">
        <f t="shared" si="50"/>
        <v>7341077.3752319282</v>
      </c>
      <c r="AK126" s="94">
        <f>'obj.model 2016 ev'!R126</f>
        <v>6554061.3752319282</v>
      </c>
      <c r="AL126" s="96">
        <f t="shared" si="51"/>
        <v>787016</v>
      </c>
      <c r="AM126" s="45"/>
      <c r="AN126" s="45"/>
      <c r="AO126" s="45"/>
    </row>
    <row r="127" spans="1:41">
      <c r="A127" s="45"/>
      <c r="B127" s="80">
        <v>785</v>
      </c>
      <c r="C127" s="83" t="s">
        <v>306</v>
      </c>
      <c r="D127" s="101">
        <f t="shared" si="37"/>
        <v>6255339.1526155118</v>
      </c>
      <c r="E127" s="102">
        <f>'obj.model 2016 ev'!M127</f>
        <v>3616804.7827017978</v>
      </c>
      <c r="F127" s="103">
        <v>590000</v>
      </c>
      <c r="G127" s="103">
        <v>1401790.3699137138</v>
      </c>
      <c r="H127" s="103">
        <v>0</v>
      </c>
      <c r="I127" s="104">
        <v>646744</v>
      </c>
      <c r="J127" s="103">
        <v>300274</v>
      </c>
      <c r="K127" s="103">
        <v>0</v>
      </c>
      <c r="L127" s="104">
        <v>0</v>
      </c>
      <c r="M127" s="45"/>
      <c r="N127" s="92">
        <f t="shared" si="38"/>
        <v>4838549.439003678</v>
      </c>
      <c r="O127" s="94">
        <f>'obj.model 2016 ev'!N127</f>
        <v>3459844.439003678</v>
      </c>
      <c r="P127" s="95">
        <v>1078431</v>
      </c>
      <c r="Q127" s="95">
        <f t="shared" si="39"/>
        <v>0</v>
      </c>
      <c r="R127" s="96">
        <f t="shared" si="52"/>
        <v>300274</v>
      </c>
      <c r="S127" s="63"/>
      <c r="T127" s="92">
        <f t="shared" si="40"/>
        <v>4582600.9418727038</v>
      </c>
      <c r="U127" s="94">
        <f>'obj.model 2016 ev'!O127</f>
        <v>3504169.9418727038</v>
      </c>
      <c r="V127" s="95">
        <f t="shared" si="41"/>
        <v>1078431</v>
      </c>
      <c r="W127" s="95">
        <f t="shared" si="42"/>
        <v>0</v>
      </c>
      <c r="X127" s="96">
        <f t="shared" si="43"/>
        <v>0</v>
      </c>
      <c r="Y127" s="63"/>
      <c r="Z127" s="92">
        <f t="shared" si="44"/>
        <v>4582606.7008248493</v>
      </c>
      <c r="AA127" s="94">
        <f>'obj.model 2016 ev'!P127</f>
        <v>3504175.7008248488</v>
      </c>
      <c r="AB127" s="95">
        <f t="shared" si="45"/>
        <v>1078431</v>
      </c>
      <c r="AC127" s="95">
        <f t="shared" si="46"/>
        <v>0</v>
      </c>
      <c r="AD127" s="96">
        <f t="shared" si="47"/>
        <v>0</v>
      </c>
      <c r="AE127" s="63"/>
      <c r="AF127" s="92">
        <f t="shared" si="48"/>
        <v>4583240.1855607899</v>
      </c>
      <c r="AG127" s="94">
        <f>'obj.model 2016 ev'!Q127</f>
        <v>3504809.1855607899</v>
      </c>
      <c r="AH127" s="96">
        <f t="shared" si="49"/>
        <v>1078431</v>
      </c>
      <c r="AI127" s="63"/>
      <c r="AJ127" s="92">
        <f t="shared" si="50"/>
        <v>4604663.4875398939</v>
      </c>
      <c r="AK127" s="94">
        <f>'obj.model 2016 ev'!R127</f>
        <v>3526232.4875398939</v>
      </c>
      <c r="AL127" s="96">
        <f t="shared" si="51"/>
        <v>1078431</v>
      </c>
      <c r="AM127" s="45"/>
      <c r="AN127" s="45"/>
      <c r="AO127" s="45"/>
    </row>
    <row r="128" spans="1:41">
      <c r="A128" s="45"/>
      <c r="B128" s="80">
        <v>1942</v>
      </c>
      <c r="C128" s="83" t="s">
        <v>400</v>
      </c>
      <c r="D128" s="101">
        <f t="shared" si="37"/>
        <v>7402148.5061382269</v>
      </c>
      <c r="E128" s="102">
        <f>'obj.model 2016 ev'!M128</f>
        <v>6437966.2520593787</v>
      </c>
      <c r="F128" s="103">
        <v>0</v>
      </c>
      <c r="G128" s="103">
        <v>1188102.6463121353</v>
      </c>
      <c r="H128" s="103">
        <v>0</v>
      </c>
      <c r="I128" s="104">
        <v>-223920.39223328698</v>
      </c>
      <c r="J128" s="103">
        <v>-89304.335010217997</v>
      </c>
      <c r="K128" s="103">
        <v>-38681.329688400598</v>
      </c>
      <c r="L128" s="104">
        <v>-28083.579668682985</v>
      </c>
      <c r="M128" s="45"/>
      <c r="N128" s="92">
        <f t="shared" si="38"/>
        <v>7057723.7802963583</v>
      </c>
      <c r="O128" s="94">
        <f>'obj.model 2016 ev'!N128</f>
        <v>6142093.1153065767</v>
      </c>
      <c r="P128" s="95">
        <v>1004935</v>
      </c>
      <c r="Q128" s="95">
        <f t="shared" si="39"/>
        <v>0</v>
      </c>
      <c r="R128" s="96">
        <f t="shared" si="52"/>
        <v>-89304.335010217997</v>
      </c>
      <c r="S128" s="63"/>
      <c r="T128" s="92">
        <f t="shared" si="40"/>
        <v>7187035.689354768</v>
      </c>
      <c r="U128" s="94">
        <f>'obj.model 2016 ev'!O128</f>
        <v>6220782.019043169</v>
      </c>
      <c r="V128" s="95">
        <f t="shared" si="41"/>
        <v>1004935</v>
      </c>
      <c r="W128" s="95">
        <f t="shared" si="42"/>
        <v>0</v>
      </c>
      <c r="X128" s="96">
        <f t="shared" si="43"/>
        <v>-38681.329688400598</v>
      </c>
      <c r="Y128" s="63"/>
      <c r="Z128" s="92">
        <f t="shared" si="44"/>
        <v>7197643.6629613964</v>
      </c>
      <c r="AA128" s="94">
        <f>'obj.model 2016 ev'!P128</f>
        <v>6220792.2426300794</v>
      </c>
      <c r="AB128" s="95">
        <f t="shared" si="45"/>
        <v>1004935</v>
      </c>
      <c r="AC128" s="95">
        <f t="shared" si="46"/>
        <v>0</v>
      </c>
      <c r="AD128" s="96">
        <f t="shared" si="47"/>
        <v>-28083.579668682985</v>
      </c>
      <c r="AE128" s="63"/>
      <c r="AF128" s="92">
        <f t="shared" si="48"/>
        <v>7226851.83719029</v>
      </c>
      <c r="AG128" s="94">
        <f>'obj.model 2016 ev'!Q128</f>
        <v>6221916.83719029</v>
      </c>
      <c r="AH128" s="96">
        <f t="shared" si="49"/>
        <v>1004935</v>
      </c>
      <c r="AI128" s="63"/>
      <c r="AJ128" s="92">
        <f t="shared" si="50"/>
        <v>7264883.5804992113</v>
      </c>
      <c r="AK128" s="94">
        <f>'obj.model 2016 ev'!R128</f>
        <v>6259948.5804992113</v>
      </c>
      <c r="AL128" s="96">
        <f t="shared" si="51"/>
        <v>1004935</v>
      </c>
      <c r="AM128" s="45"/>
      <c r="AN128" s="45"/>
      <c r="AO128" s="45"/>
    </row>
    <row r="129" spans="1:41">
      <c r="A129" s="45"/>
      <c r="B129" s="80">
        <v>512</v>
      </c>
      <c r="C129" s="83" t="s">
        <v>221</v>
      </c>
      <c r="D129" s="101">
        <f t="shared" si="37"/>
        <v>8504244.0300511103</v>
      </c>
      <c r="E129" s="102">
        <f>'obj.model 2016 ev'!M129</f>
        <v>7497852.5311104469</v>
      </c>
      <c r="F129" s="103">
        <v>0</v>
      </c>
      <c r="G129" s="103">
        <v>1168807.1404113553</v>
      </c>
      <c r="H129" s="103">
        <v>0</v>
      </c>
      <c r="I129" s="104">
        <v>-162415.6414706911</v>
      </c>
      <c r="J129" s="103">
        <v>-64774.89929406211</v>
      </c>
      <c r="K129" s="103">
        <v>-28056.636162621726</v>
      </c>
      <c r="L129" s="104">
        <v>-20369.795538453694</v>
      </c>
      <c r="M129" s="45"/>
      <c r="N129" s="92">
        <f t="shared" si="38"/>
        <v>8082590.4283407545</v>
      </c>
      <c r="O129" s="94">
        <f>'obj.model 2016 ev'!N129</f>
        <v>7122510.327634817</v>
      </c>
      <c r="P129" s="95">
        <v>1024855</v>
      </c>
      <c r="Q129" s="95">
        <f t="shared" si="39"/>
        <v>0</v>
      </c>
      <c r="R129" s="96">
        <f t="shared" si="52"/>
        <v>-64774.89929406211</v>
      </c>
      <c r="S129" s="63"/>
      <c r="T129" s="92">
        <f t="shared" si="40"/>
        <v>8210558.1269679582</v>
      </c>
      <c r="U129" s="94">
        <f>'obj.model 2016 ev'!O129</f>
        <v>7213759.7631305801</v>
      </c>
      <c r="V129" s="95">
        <f t="shared" si="41"/>
        <v>1024855</v>
      </c>
      <c r="W129" s="95">
        <f t="shared" si="42"/>
        <v>0</v>
      </c>
      <c r="X129" s="96">
        <f t="shared" si="43"/>
        <v>-28056.636162621726</v>
      </c>
      <c r="Y129" s="63"/>
      <c r="Z129" s="92">
        <f t="shared" si="44"/>
        <v>8218256.8230951279</v>
      </c>
      <c r="AA129" s="94">
        <f>'obj.model 2016 ev'!P129</f>
        <v>7213771.6186335813</v>
      </c>
      <c r="AB129" s="95">
        <f t="shared" si="45"/>
        <v>1024855</v>
      </c>
      <c r="AC129" s="95">
        <f t="shared" si="46"/>
        <v>0</v>
      </c>
      <c r="AD129" s="96">
        <f t="shared" si="47"/>
        <v>-20369.795538453694</v>
      </c>
      <c r="AE129" s="63"/>
      <c r="AF129" s="92">
        <f t="shared" si="48"/>
        <v>8239930.7239636574</v>
      </c>
      <c r="AG129" s="94">
        <f>'obj.model 2016 ev'!Q129</f>
        <v>7215075.7239636574</v>
      </c>
      <c r="AH129" s="96">
        <f t="shared" si="49"/>
        <v>1024855</v>
      </c>
      <c r="AI129" s="63"/>
      <c r="AJ129" s="92">
        <f t="shared" si="50"/>
        <v>8284033.1951262485</v>
      </c>
      <c r="AK129" s="94">
        <f>'obj.model 2016 ev'!R129</f>
        <v>7259178.1951262485</v>
      </c>
      <c r="AL129" s="96">
        <f t="shared" si="51"/>
        <v>1024855</v>
      </c>
      <c r="AM129" s="45"/>
      <c r="AN129" s="45"/>
      <c r="AO129" s="45"/>
    </row>
    <row r="130" spans="1:41">
      <c r="A130" s="45"/>
      <c r="B130" s="80">
        <v>513</v>
      </c>
      <c r="C130" s="83" t="s">
        <v>222</v>
      </c>
      <c r="D130" s="101">
        <f t="shared" si="37"/>
        <v>21071707.27544339</v>
      </c>
      <c r="E130" s="102">
        <f>'obj.model 2016 ev'!M130</f>
        <v>12548146.963717906</v>
      </c>
      <c r="F130" s="103">
        <v>0</v>
      </c>
      <c r="G130" s="103">
        <v>3415808.3117254865</v>
      </c>
      <c r="H130" s="103">
        <v>0</v>
      </c>
      <c r="I130" s="104">
        <v>5107752</v>
      </c>
      <c r="J130" s="103">
        <v>4043637</v>
      </c>
      <c r="K130" s="103">
        <v>2979522</v>
      </c>
      <c r="L130" s="104">
        <v>2745935.7804878047</v>
      </c>
      <c r="M130" s="45"/>
      <c r="N130" s="92">
        <f t="shared" si="38"/>
        <v>20950939.34076428</v>
      </c>
      <c r="O130" s="94">
        <f>'obj.model 2016 ev'!N130</f>
        <v>12349984.34076428</v>
      </c>
      <c r="P130" s="95">
        <v>4557318</v>
      </c>
      <c r="Q130" s="95">
        <f t="shared" si="39"/>
        <v>0</v>
      </c>
      <c r="R130" s="96">
        <f t="shared" si="52"/>
        <v>4043637</v>
      </c>
      <c r="S130" s="63"/>
      <c r="T130" s="92">
        <f t="shared" si="40"/>
        <v>20045045.115131408</v>
      </c>
      <c r="U130" s="94">
        <f>'obj.model 2016 ev'!O130</f>
        <v>12508205.11513141</v>
      </c>
      <c r="V130" s="95">
        <f t="shared" si="41"/>
        <v>4557318</v>
      </c>
      <c r="W130" s="95">
        <f t="shared" si="42"/>
        <v>0</v>
      </c>
      <c r="X130" s="96">
        <f t="shared" si="43"/>
        <v>2979522</v>
      </c>
      <c r="Y130" s="63"/>
      <c r="Z130" s="92">
        <f t="shared" si="44"/>
        <v>19811479.452314772</v>
      </c>
      <c r="AA130" s="94">
        <f>'obj.model 2016 ev'!P130</f>
        <v>12508225.671826968</v>
      </c>
      <c r="AB130" s="95">
        <f t="shared" si="45"/>
        <v>4557318</v>
      </c>
      <c r="AC130" s="95">
        <f t="shared" si="46"/>
        <v>0</v>
      </c>
      <c r="AD130" s="96">
        <f t="shared" si="47"/>
        <v>2745935.7804878047</v>
      </c>
      <c r="AE130" s="63"/>
      <c r="AF130" s="92">
        <f t="shared" si="48"/>
        <v>17067804.908338293</v>
      </c>
      <c r="AG130" s="94">
        <f>'obj.model 2016 ev'!Q130</f>
        <v>12510486.908338295</v>
      </c>
      <c r="AH130" s="96">
        <f t="shared" si="49"/>
        <v>4557318</v>
      </c>
      <c r="AI130" s="63"/>
      <c r="AJ130" s="92">
        <f t="shared" si="50"/>
        <v>17144275.815812271</v>
      </c>
      <c r="AK130" s="94">
        <f>'obj.model 2016 ev'!R130</f>
        <v>12586957.815812271</v>
      </c>
      <c r="AL130" s="96">
        <f t="shared" si="51"/>
        <v>4557318</v>
      </c>
      <c r="AM130" s="45"/>
      <c r="AN130" s="45"/>
      <c r="AO130" s="45"/>
    </row>
    <row r="131" spans="1:41">
      <c r="A131" s="45"/>
      <c r="B131" s="80">
        <v>786</v>
      </c>
      <c r="C131" s="83" t="s">
        <v>307</v>
      </c>
      <c r="D131" s="101">
        <f t="shared" si="37"/>
        <v>2822545.361451651</v>
      </c>
      <c r="E131" s="102">
        <f>'obj.model 2016 ev'!M131</f>
        <v>2216320.2385523072</v>
      </c>
      <c r="F131" s="103">
        <v>0</v>
      </c>
      <c r="G131" s="103">
        <v>846099.50377241394</v>
      </c>
      <c r="H131" s="103">
        <v>0</v>
      </c>
      <c r="I131" s="104">
        <v>-239874.3808730701</v>
      </c>
      <c r="J131" s="103">
        <v>-95667.133556730172</v>
      </c>
      <c r="K131" s="103">
        <v>-41437.315814833957</v>
      </c>
      <c r="L131" s="104">
        <v>-30084.492164994776</v>
      </c>
      <c r="M131" s="45"/>
      <c r="N131" s="92">
        <f t="shared" si="38"/>
        <v>2540469.4926712802</v>
      </c>
      <c r="O131" s="94">
        <f>'obj.model 2016 ev'!N131</f>
        <v>2198637.6262280103</v>
      </c>
      <c r="P131" s="95">
        <v>437499</v>
      </c>
      <c r="Q131" s="95">
        <f t="shared" si="39"/>
        <v>0</v>
      </c>
      <c r="R131" s="96">
        <f t="shared" si="52"/>
        <v>-95667.133556730172</v>
      </c>
      <c r="S131" s="63"/>
      <c r="T131" s="92">
        <f t="shared" si="40"/>
        <v>2622866.9694300601</v>
      </c>
      <c r="U131" s="94">
        <f>'obj.model 2016 ev'!O131</f>
        <v>2226805.2852448942</v>
      </c>
      <c r="V131" s="95">
        <f t="shared" si="41"/>
        <v>437499</v>
      </c>
      <c r="W131" s="95">
        <f t="shared" si="42"/>
        <v>0</v>
      </c>
      <c r="X131" s="96">
        <f t="shared" si="43"/>
        <v>-41437.315814833957</v>
      </c>
      <c r="Y131" s="63"/>
      <c r="Z131" s="92">
        <f t="shared" si="44"/>
        <v>2634223.4527383312</v>
      </c>
      <c r="AA131" s="94">
        <f>'obj.model 2016 ev'!P131</f>
        <v>2226808.9449033258</v>
      </c>
      <c r="AB131" s="95">
        <f t="shared" si="45"/>
        <v>437499</v>
      </c>
      <c r="AC131" s="95">
        <f t="shared" si="46"/>
        <v>0</v>
      </c>
      <c r="AD131" s="96">
        <f t="shared" si="47"/>
        <v>-30084.492164994776</v>
      </c>
      <c r="AE131" s="63"/>
      <c r="AF131" s="92">
        <f t="shared" si="48"/>
        <v>2664710.5073308097</v>
      </c>
      <c r="AG131" s="94">
        <f>'obj.model 2016 ev'!Q131</f>
        <v>2227211.5073308097</v>
      </c>
      <c r="AH131" s="96">
        <f t="shared" si="49"/>
        <v>437499</v>
      </c>
      <c r="AI131" s="63"/>
      <c r="AJ131" s="92">
        <f t="shared" si="50"/>
        <v>2678324.4366966244</v>
      </c>
      <c r="AK131" s="94">
        <f>'obj.model 2016 ev'!R131</f>
        <v>2240825.4366966244</v>
      </c>
      <c r="AL131" s="96">
        <f t="shared" si="51"/>
        <v>437499</v>
      </c>
      <c r="AM131" s="45"/>
      <c r="AN131" s="45"/>
      <c r="AO131" s="45"/>
    </row>
    <row r="132" spans="1:41">
      <c r="A132" s="45"/>
      <c r="B132" s="80">
        <v>14</v>
      </c>
      <c r="C132" s="83" t="s">
        <v>6</v>
      </c>
      <c r="D132" s="101">
        <f t="shared" si="37"/>
        <v>45564802.067489654</v>
      </c>
      <c r="E132" s="102">
        <f>'obj.model 2016 ev'!M132</f>
        <v>37824214.710269667</v>
      </c>
      <c r="F132" s="103">
        <v>0</v>
      </c>
      <c r="G132" s="103">
        <v>9294319.57185659</v>
      </c>
      <c r="H132" s="103">
        <v>0</v>
      </c>
      <c r="I132" s="104">
        <v>-1553732.2146366036</v>
      </c>
      <c r="J132" s="103">
        <v>-619662.28635182104</v>
      </c>
      <c r="K132" s="103">
        <v>-268400.86980212526</v>
      </c>
      <c r="L132" s="104">
        <v>-194865.51447304839</v>
      </c>
      <c r="M132" s="45"/>
      <c r="N132" s="92">
        <f t="shared" si="38"/>
        <v>42784979.711984359</v>
      </c>
      <c r="O132" s="94">
        <f>'obj.model 2016 ev'!N132</f>
        <v>36825965.998336181</v>
      </c>
      <c r="P132" s="95">
        <v>6578676</v>
      </c>
      <c r="Q132" s="95">
        <f t="shared" si="39"/>
        <v>0</v>
      </c>
      <c r="R132" s="96">
        <f t="shared" si="52"/>
        <v>-619662.28635182104</v>
      </c>
      <c r="S132" s="63"/>
      <c r="T132" s="92">
        <f t="shared" si="40"/>
        <v>43608033.860921741</v>
      </c>
      <c r="U132" s="94">
        <f>'obj.model 2016 ev'!O132</f>
        <v>37297758.730723865</v>
      </c>
      <c r="V132" s="95">
        <f t="shared" si="41"/>
        <v>6578676</v>
      </c>
      <c r="W132" s="95">
        <f t="shared" si="42"/>
        <v>0</v>
      </c>
      <c r="X132" s="96">
        <f t="shared" si="43"/>
        <v>-268400.86980212526</v>
      </c>
      <c r="Y132" s="63"/>
      <c r="Z132" s="92">
        <f t="shared" si="44"/>
        <v>43681630.513508424</v>
      </c>
      <c r="AA132" s="94">
        <f>'obj.model 2016 ev'!P132</f>
        <v>37297820.027981475</v>
      </c>
      <c r="AB132" s="95">
        <f t="shared" si="45"/>
        <v>6578676</v>
      </c>
      <c r="AC132" s="95">
        <f t="shared" si="46"/>
        <v>0</v>
      </c>
      <c r="AD132" s="96">
        <f t="shared" si="47"/>
        <v>-194865.51447304839</v>
      </c>
      <c r="AE132" s="63"/>
      <c r="AF132" s="92">
        <f t="shared" si="48"/>
        <v>43883238.726318792</v>
      </c>
      <c r="AG132" s="94">
        <f>'obj.model 2016 ev'!Q132</f>
        <v>37304562.726318792</v>
      </c>
      <c r="AH132" s="96">
        <f t="shared" si="49"/>
        <v>6578676</v>
      </c>
      <c r="AI132" s="63"/>
      <c r="AJ132" s="92">
        <f t="shared" si="50"/>
        <v>44111264.524635255</v>
      </c>
      <c r="AK132" s="94">
        <f>'obj.model 2016 ev'!R132</f>
        <v>37532588.524635255</v>
      </c>
      <c r="AL132" s="96">
        <f t="shared" si="51"/>
        <v>6578676</v>
      </c>
      <c r="AM132" s="45"/>
      <c r="AN132" s="45"/>
      <c r="AO132" s="45"/>
    </row>
    <row r="133" spans="1:41">
      <c r="A133" s="45"/>
      <c r="B133" s="80">
        <v>15</v>
      </c>
      <c r="C133" s="83" t="s">
        <v>7</v>
      </c>
      <c r="D133" s="101">
        <f t="shared" si="37"/>
        <v>3044711.042304541</v>
      </c>
      <c r="E133" s="102">
        <f>'obj.model 2016 ev'!M133</f>
        <v>2766242.1538299108</v>
      </c>
      <c r="F133" s="103">
        <v>0</v>
      </c>
      <c r="G133" s="103">
        <v>519541.50062805851</v>
      </c>
      <c r="H133" s="103">
        <v>0</v>
      </c>
      <c r="I133" s="104">
        <v>-241072.6121534282</v>
      </c>
      <c r="J133" s="103">
        <v>-96145.014318788439</v>
      </c>
      <c r="K133" s="103">
        <v>-41644.305355787437</v>
      </c>
      <c r="L133" s="104">
        <v>-30234.77157138475</v>
      </c>
      <c r="M133" s="45"/>
      <c r="N133" s="92">
        <f t="shared" si="38"/>
        <v>2872019.3950437712</v>
      </c>
      <c r="O133" s="94">
        <f>'obj.model 2016 ev'!N133</f>
        <v>2626489.4093625597</v>
      </c>
      <c r="P133" s="95">
        <v>341675</v>
      </c>
      <c r="Q133" s="95">
        <f t="shared" si="39"/>
        <v>0</v>
      </c>
      <c r="R133" s="96">
        <f t="shared" si="52"/>
        <v>-96145.014318788439</v>
      </c>
      <c r="S133" s="63"/>
      <c r="T133" s="92">
        <f t="shared" si="40"/>
        <v>2960169.149766671</v>
      </c>
      <c r="U133" s="94">
        <f>'obj.model 2016 ev'!O133</f>
        <v>2660138.4551224583</v>
      </c>
      <c r="V133" s="95">
        <f t="shared" si="41"/>
        <v>341675</v>
      </c>
      <c r="W133" s="95">
        <f t="shared" si="42"/>
        <v>0</v>
      </c>
      <c r="X133" s="96">
        <f t="shared" si="43"/>
        <v>-41644.305355787437</v>
      </c>
      <c r="Y133" s="63"/>
      <c r="Z133" s="92">
        <f t="shared" si="44"/>
        <v>2971583.0553738778</v>
      </c>
      <c r="AA133" s="94">
        <f>'obj.model 2016 ev'!P133</f>
        <v>2660142.8269452625</v>
      </c>
      <c r="AB133" s="95">
        <f t="shared" si="45"/>
        <v>341675</v>
      </c>
      <c r="AC133" s="95">
        <f t="shared" si="46"/>
        <v>0</v>
      </c>
      <c r="AD133" s="96">
        <f t="shared" si="47"/>
        <v>-30234.77157138475</v>
      </c>
      <c r="AE133" s="63"/>
      <c r="AF133" s="92">
        <f t="shared" si="48"/>
        <v>3002298.7274537319</v>
      </c>
      <c r="AG133" s="94">
        <f>'obj.model 2016 ev'!Q133</f>
        <v>2660623.7274537319</v>
      </c>
      <c r="AH133" s="96">
        <f t="shared" si="49"/>
        <v>341675</v>
      </c>
      <c r="AI133" s="63"/>
      <c r="AJ133" s="92">
        <f t="shared" si="50"/>
        <v>3018561.9082856127</v>
      </c>
      <c r="AK133" s="94">
        <f>'obj.model 2016 ev'!R133</f>
        <v>2676886.9082856127</v>
      </c>
      <c r="AL133" s="96">
        <f t="shared" si="51"/>
        <v>341675</v>
      </c>
      <c r="AM133" s="45"/>
      <c r="AN133" s="45"/>
      <c r="AO133" s="45"/>
    </row>
    <row r="134" spans="1:41">
      <c r="A134" s="45"/>
      <c r="B134" s="80">
        <v>1729</v>
      </c>
      <c r="C134" s="83" t="s">
        <v>354</v>
      </c>
      <c r="D134" s="101">
        <f t="shared" si="37"/>
        <v>1934643.6705590035</v>
      </c>
      <c r="E134" s="102">
        <f>'obj.model 2016 ev'!M134</f>
        <v>2030841.3589195234</v>
      </c>
      <c r="F134" s="103">
        <v>0</v>
      </c>
      <c r="G134" s="103">
        <v>57328.920442653063</v>
      </c>
      <c r="H134" s="103">
        <v>0</v>
      </c>
      <c r="I134" s="104">
        <v>-153526.60880317312</v>
      </c>
      <c r="J134" s="103">
        <v>-61229.759240762447</v>
      </c>
      <c r="K134" s="103">
        <v>-26521.092214194705</v>
      </c>
      <c r="L134" s="104">
        <v>-19254.953542126295</v>
      </c>
      <c r="M134" s="45"/>
      <c r="N134" s="92">
        <f t="shared" si="38"/>
        <v>1883159.9564600522</v>
      </c>
      <c r="O134" s="94">
        <f>'obj.model 2016 ev'!N134</f>
        <v>1841701.7157008145</v>
      </c>
      <c r="P134" s="95">
        <v>102688</v>
      </c>
      <c r="Q134" s="95">
        <f t="shared" si="39"/>
        <v>0</v>
      </c>
      <c r="R134" s="96">
        <f t="shared" si="52"/>
        <v>-61229.759240762447</v>
      </c>
      <c r="S134" s="63"/>
      <c r="T134" s="92">
        <f t="shared" si="40"/>
        <v>1941463.428433022</v>
      </c>
      <c r="U134" s="94">
        <f>'obj.model 2016 ev'!O134</f>
        <v>1865296.5206472166</v>
      </c>
      <c r="V134" s="95">
        <f t="shared" si="41"/>
        <v>102688</v>
      </c>
      <c r="W134" s="95">
        <f t="shared" si="42"/>
        <v>0</v>
      </c>
      <c r="X134" s="96">
        <f t="shared" si="43"/>
        <v>-26521.092214194705</v>
      </c>
      <c r="Y134" s="63"/>
      <c r="Z134" s="92">
        <f t="shared" si="44"/>
        <v>1948732.6326394612</v>
      </c>
      <c r="AA134" s="94">
        <f>'obj.model 2016 ev'!P134</f>
        <v>1865299.5861815875</v>
      </c>
      <c r="AB134" s="95">
        <f t="shared" si="45"/>
        <v>102688</v>
      </c>
      <c r="AC134" s="95">
        <f t="shared" si="46"/>
        <v>0</v>
      </c>
      <c r="AD134" s="96">
        <f t="shared" si="47"/>
        <v>-19254.953542126295</v>
      </c>
      <c r="AE134" s="63"/>
      <c r="AF134" s="92">
        <f t="shared" si="48"/>
        <v>1968324.7949623931</v>
      </c>
      <c r="AG134" s="94">
        <f>'obj.model 2016 ev'!Q134</f>
        <v>1865636.7949623931</v>
      </c>
      <c r="AH134" s="96">
        <f t="shared" si="49"/>
        <v>102688</v>
      </c>
      <c r="AI134" s="63"/>
      <c r="AJ134" s="92">
        <f t="shared" si="50"/>
        <v>1979728.5828223624</v>
      </c>
      <c r="AK134" s="94">
        <f>'obj.model 2016 ev'!R134</f>
        <v>1877040.5828223624</v>
      </c>
      <c r="AL134" s="96">
        <f t="shared" si="51"/>
        <v>102688</v>
      </c>
      <c r="AM134" s="45"/>
      <c r="AN134" s="45"/>
      <c r="AO134" s="45"/>
    </row>
    <row r="135" spans="1:41">
      <c r="A135" s="45"/>
      <c r="B135" s="80">
        <v>158</v>
      </c>
      <c r="C135" s="83" t="s">
        <v>63</v>
      </c>
      <c r="D135" s="101">
        <f t="shared" si="37"/>
        <v>3708366.4194197049</v>
      </c>
      <c r="E135" s="102">
        <f>'obj.model 2016 ev'!M135</f>
        <v>3540235.1028964282</v>
      </c>
      <c r="F135" s="103">
        <v>0</v>
      </c>
      <c r="G135" s="103">
        <v>168131.31652327653</v>
      </c>
      <c r="H135" s="103">
        <v>0</v>
      </c>
      <c r="I135" s="104">
        <v>0</v>
      </c>
      <c r="J135" s="103">
        <v>0</v>
      </c>
      <c r="K135" s="103">
        <v>0</v>
      </c>
      <c r="L135" s="104">
        <v>0</v>
      </c>
      <c r="M135" s="45"/>
      <c r="N135" s="92">
        <f t="shared" si="38"/>
        <v>4017871.9389305254</v>
      </c>
      <c r="O135" s="94">
        <f>'obj.model 2016 ev'!N135</f>
        <v>3606577.9389305254</v>
      </c>
      <c r="P135" s="95">
        <v>411294</v>
      </c>
      <c r="Q135" s="95">
        <f t="shared" si="39"/>
        <v>0</v>
      </c>
      <c r="R135" s="96">
        <f t="shared" si="52"/>
        <v>0</v>
      </c>
      <c r="S135" s="63"/>
      <c r="T135" s="92">
        <f t="shared" si="40"/>
        <v>4064077.3055583569</v>
      </c>
      <c r="U135" s="94">
        <f>'obj.model 2016 ev'!O135</f>
        <v>3652783.3055583569</v>
      </c>
      <c r="V135" s="95">
        <f t="shared" si="41"/>
        <v>411294</v>
      </c>
      <c r="W135" s="95">
        <f t="shared" si="42"/>
        <v>0</v>
      </c>
      <c r="X135" s="96">
        <f t="shared" si="43"/>
        <v>0</v>
      </c>
      <c r="Y135" s="63"/>
      <c r="Z135" s="92">
        <f t="shared" si="44"/>
        <v>4064083.3087501545</v>
      </c>
      <c r="AA135" s="94">
        <f>'obj.model 2016 ev'!P135</f>
        <v>3652789.3087501545</v>
      </c>
      <c r="AB135" s="95">
        <f t="shared" si="45"/>
        <v>411294</v>
      </c>
      <c r="AC135" s="95">
        <f t="shared" si="46"/>
        <v>0</v>
      </c>
      <c r="AD135" s="96">
        <f t="shared" si="47"/>
        <v>0</v>
      </c>
      <c r="AE135" s="63"/>
      <c r="AF135" s="92">
        <f t="shared" si="48"/>
        <v>4064743.6598478914</v>
      </c>
      <c r="AG135" s="94">
        <f>'obj.model 2016 ev'!Q135</f>
        <v>3653449.6598478914</v>
      </c>
      <c r="AH135" s="96">
        <f t="shared" si="49"/>
        <v>411294</v>
      </c>
      <c r="AI135" s="63"/>
      <c r="AJ135" s="92">
        <f t="shared" si="50"/>
        <v>4087075.5333349933</v>
      </c>
      <c r="AK135" s="94">
        <f>'obj.model 2016 ev'!R135</f>
        <v>3675781.5333349933</v>
      </c>
      <c r="AL135" s="96">
        <f t="shared" si="51"/>
        <v>411294</v>
      </c>
      <c r="AM135" s="45"/>
      <c r="AN135" s="45"/>
      <c r="AO135" s="45"/>
    </row>
    <row r="136" spans="1:41">
      <c r="A136" s="45"/>
      <c r="B136" s="80">
        <v>788</v>
      </c>
      <c r="C136" s="83" t="s">
        <v>308</v>
      </c>
      <c r="D136" s="101">
        <f t="shared" si="37"/>
        <v>2302867.5049082614</v>
      </c>
      <c r="E136" s="102">
        <f>'obj.model 2016 ev'!M136</f>
        <v>2046468.1550226512</v>
      </c>
      <c r="F136" s="103">
        <v>0</v>
      </c>
      <c r="G136" s="103">
        <v>147703.34988561014</v>
      </c>
      <c r="H136" s="103">
        <v>0</v>
      </c>
      <c r="I136" s="104">
        <v>108696</v>
      </c>
      <c r="J136" s="103">
        <v>0</v>
      </c>
      <c r="K136" s="103">
        <v>0</v>
      </c>
      <c r="L136" s="104">
        <v>0</v>
      </c>
      <c r="M136" s="45"/>
      <c r="N136" s="92">
        <f t="shared" si="38"/>
        <v>1988392.6751603198</v>
      </c>
      <c r="O136" s="94">
        <f>'obj.model 2016 ev'!N136</f>
        <v>1903675.6751603198</v>
      </c>
      <c r="P136" s="95">
        <v>84717</v>
      </c>
      <c r="Q136" s="95">
        <f t="shared" si="39"/>
        <v>0</v>
      </c>
      <c r="R136" s="96">
        <f t="shared" si="52"/>
        <v>0</v>
      </c>
      <c r="S136" s="63"/>
      <c r="T136" s="92">
        <f t="shared" si="40"/>
        <v>2012781.4542192162</v>
      </c>
      <c r="U136" s="94">
        <f>'obj.model 2016 ev'!O136</f>
        <v>1928064.4542192162</v>
      </c>
      <c r="V136" s="95">
        <f t="shared" si="41"/>
        <v>84717</v>
      </c>
      <c r="W136" s="95">
        <f t="shared" si="42"/>
        <v>0</v>
      </c>
      <c r="X136" s="96">
        <f t="shared" si="43"/>
        <v>0</v>
      </c>
      <c r="Y136" s="63"/>
      <c r="Z136" s="92">
        <f t="shared" si="44"/>
        <v>2012784.6229099785</v>
      </c>
      <c r="AA136" s="94">
        <f>'obj.model 2016 ev'!P136</f>
        <v>1928067.6229099785</v>
      </c>
      <c r="AB136" s="95">
        <f t="shared" si="45"/>
        <v>84717</v>
      </c>
      <c r="AC136" s="95">
        <f t="shared" si="46"/>
        <v>0</v>
      </c>
      <c r="AD136" s="96">
        <f t="shared" si="47"/>
        <v>0</v>
      </c>
      <c r="AE136" s="63"/>
      <c r="AF136" s="92">
        <f t="shared" si="48"/>
        <v>2013133.1788938262</v>
      </c>
      <c r="AG136" s="94">
        <f>'obj.model 2016 ev'!Q136</f>
        <v>1928416.1788938262</v>
      </c>
      <c r="AH136" s="96">
        <f t="shared" si="49"/>
        <v>84717</v>
      </c>
      <c r="AI136" s="63"/>
      <c r="AJ136" s="92">
        <f t="shared" si="50"/>
        <v>2024920.7085294009</v>
      </c>
      <c r="AK136" s="94">
        <f>'obj.model 2016 ev'!R136</f>
        <v>1940203.7085294009</v>
      </c>
      <c r="AL136" s="96">
        <f t="shared" si="51"/>
        <v>84717</v>
      </c>
      <c r="AM136" s="45"/>
      <c r="AN136" s="45"/>
      <c r="AO136" s="45"/>
    </row>
    <row r="137" spans="1:41">
      <c r="A137" s="45"/>
      <c r="B137" s="80">
        <v>392</v>
      </c>
      <c r="C137" s="83" t="s">
        <v>176</v>
      </c>
      <c r="D137" s="101">
        <f t="shared" si="37"/>
        <v>30803106.567466296</v>
      </c>
      <c r="E137" s="102">
        <f>'obj.model 2016 ev'!M137</f>
        <v>27399668.034926232</v>
      </c>
      <c r="F137" s="103">
        <v>0</v>
      </c>
      <c r="G137" s="103">
        <v>4475950.0043884236</v>
      </c>
      <c r="H137" s="103">
        <v>0</v>
      </c>
      <c r="I137" s="104">
        <v>-1072511.4718483619</v>
      </c>
      <c r="J137" s="103">
        <v>-427740.96110220155</v>
      </c>
      <c r="K137" s="103">
        <v>-185271.95948253246</v>
      </c>
      <c r="L137" s="104">
        <v>-134511.91767228598</v>
      </c>
      <c r="M137" s="45"/>
      <c r="N137" s="92">
        <f t="shared" si="38"/>
        <v>28294482.115175851</v>
      </c>
      <c r="O137" s="94">
        <f>'obj.model 2016 ev'!N137</f>
        <v>26297669.076278053</v>
      </c>
      <c r="P137" s="95">
        <v>2424554</v>
      </c>
      <c r="Q137" s="95">
        <f t="shared" si="39"/>
        <v>0</v>
      </c>
      <c r="R137" s="96">
        <f t="shared" si="52"/>
        <v>-427740.96110220155</v>
      </c>
      <c r="S137" s="63"/>
      <c r="T137" s="92">
        <f t="shared" si="40"/>
        <v>28873861.468298182</v>
      </c>
      <c r="U137" s="94">
        <f>'obj.model 2016 ev'!O137</f>
        <v>26634579.427780714</v>
      </c>
      <c r="V137" s="95">
        <f t="shared" si="41"/>
        <v>2424554</v>
      </c>
      <c r="W137" s="95">
        <f t="shared" si="42"/>
        <v>0</v>
      </c>
      <c r="X137" s="96">
        <f t="shared" si="43"/>
        <v>-185271.95948253246</v>
      </c>
      <c r="Y137" s="63"/>
      <c r="Z137" s="92">
        <f t="shared" si="44"/>
        <v>28924665.282890815</v>
      </c>
      <c r="AA137" s="94">
        <f>'obj.model 2016 ev'!P137</f>
        <v>26634623.200563103</v>
      </c>
      <c r="AB137" s="95">
        <f t="shared" si="45"/>
        <v>2424554</v>
      </c>
      <c r="AC137" s="95">
        <f t="shared" si="46"/>
        <v>0</v>
      </c>
      <c r="AD137" s="96">
        <f t="shared" si="47"/>
        <v>-134511.91767228598</v>
      </c>
      <c r="AE137" s="63"/>
      <c r="AF137" s="92">
        <f t="shared" si="48"/>
        <v>29063992.20662605</v>
      </c>
      <c r="AG137" s="94">
        <f>'obj.model 2016 ev'!Q137</f>
        <v>26639438.20662605</v>
      </c>
      <c r="AH137" s="96">
        <f t="shared" si="49"/>
        <v>2424554</v>
      </c>
      <c r="AI137" s="63"/>
      <c r="AJ137" s="92">
        <f t="shared" si="50"/>
        <v>29226826.95711844</v>
      </c>
      <c r="AK137" s="94">
        <f>'obj.model 2016 ev'!R137</f>
        <v>26802272.95711844</v>
      </c>
      <c r="AL137" s="96">
        <f t="shared" si="51"/>
        <v>2424554</v>
      </c>
      <c r="AM137" s="45"/>
      <c r="AN137" s="45"/>
      <c r="AO137" s="45"/>
    </row>
    <row r="138" spans="1:41">
      <c r="A138" s="45"/>
      <c r="B138" s="80">
        <v>393</v>
      </c>
      <c r="C138" s="83" t="s">
        <v>177</v>
      </c>
      <c r="D138" s="101">
        <f t="shared" si="37"/>
        <v>750384.29625488503</v>
      </c>
      <c r="E138" s="102">
        <f>'obj.model 2016 ev'!M138</f>
        <v>704007.52063501161</v>
      </c>
      <c r="F138" s="103">
        <v>0</v>
      </c>
      <c r="G138" s="103">
        <v>82088.676356392025</v>
      </c>
      <c r="H138" s="103">
        <v>0</v>
      </c>
      <c r="I138" s="104">
        <v>-35711.900736518517</v>
      </c>
      <c r="J138" s="103">
        <v>-14242.684712266251</v>
      </c>
      <c r="K138" s="103">
        <v>-6169.0844340319936</v>
      </c>
      <c r="L138" s="104">
        <v>-4478.9043081402169</v>
      </c>
      <c r="M138" s="45"/>
      <c r="N138" s="92">
        <f t="shared" si="38"/>
        <v>919696.91657935071</v>
      </c>
      <c r="O138" s="94">
        <f>'obj.model 2016 ev'!N138</f>
        <v>758245.60129161691</v>
      </c>
      <c r="P138" s="95">
        <v>175694</v>
      </c>
      <c r="Q138" s="95">
        <f t="shared" si="39"/>
        <v>0</v>
      </c>
      <c r="R138" s="96">
        <f t="shared" si="52"/>
        <v>-14242.684712266251</v>
      </c>
      <c r="S138" s="63"/>
      <c r="T138" s="92">
        <f t="shared" si="40"/>
        <v>937484.71591133089</v>
      </c>
      <c r="U138" s="94">
        <f>'obj.model 2016 ev'!O138</f>
        <v>767959.80034536286</v>
      </c>
      <c r="V138" s="95">
        <f t="shared" si="41"/>
        <v>175694</v>
      </c>
      <c r="W138" s="95">
        <f t="shared" si="42"/>
        <v>0</v>
      </c>
      <c r="X138" s="96">
        <f t="shared" si="43"/>
        <v>-6169.0844340319936</v>
      </c>
      <c r="Y138" s="63"/>
      <c r="Z138" s="92">
        <f t="shared" si="44"/>
        <v>939176.15814602817</v>
      </c>
      <c r="AA138" s="94">
        <f>'obj.model 2016 ev'!P138</f>
        <v>767961.06245416834</v>
      </c>
      <c r="AB138" s="95">
        <f t="shared" si="45"/>
        <v>175694</v>
      </c>
      <c r="AC138" s="95">
        <f t="shared" si="46"/>
        <v>0</v>
      </c>
      <c r="AD138" s="96">
        <f t="shared" si="47"/>
        <v>-4478.9043081402169</v>
      </c>
      <c r="AE138" s="63"/>
      <c r="AF138" s="92">
        <f t="shared" si="48"/>
        <v>943793.89442276722</v>
      </c>
      <c r="AG138" s="94">
        <f>'obj.model 2016 ev'!Q138</f>
        <v>768099.89442276722</v>
      </c>
      <c r="AH138" s="96">
        <f t="shared" si="49"/>
        <v>175694</v>
      </c>
      <c r="AI138" s="63"/>
      <c r="AJ138" s="92">
        <f t="shared" si="50"/>
        <v>948488.93917902082</v>
      </c>
      <c r="AK138" s="94">
        <f>'obj.model 2016 ev'!R138</f>
        <v>772794.93917902082</v>
      </c>
      <c r="AL138" s="96">
        <f t="shared" si="51"/>
        <v>175694</v>
      </c>
      <c r="AM138" s="45"/>
      <c r="AN138" s="45"/>
      <c r="AO138" s="45"/>
    </row>
    <row r="139" spans="1:41">
      <c r="A139" s="45"/>
      <c r="B139" s="80">
        <v>394</v>
      </c>
      <c r="C139" s="83" t="s">
        <v>178</v>
      </c>
      <c r="D139" s="101">
        <f t="shared" si="37"/>
        <v>26381373.802190132</v>
      </c>
      <c r="E139" s="102">
        <f>'obj.model 2016 ev'!M139</f>
        <v>23120922.853007812</v>
      </c>
      <c r="F139" s="103">
        <v>0</v>
      </c>
      <c r="G139" s="103">
        <v>3260450.9491823195</v>
      </c>
      <c r="H139" s="103">
        <v>0</v>
      </c>
      <c r="I139" s="104">
        <v>0</v>
      </c>
      <c r="J139" s="103">
        <v>0</v>
      </c>
      <c r="K139" s="103">
        <v>0</v>
      </c>
      <c r="L139" s="104">
        <v>0</v>
      </c>
      <c r="M139" s="45"/>
      <c r="N139" s="92">
        <f t="shared" si="38"/>
        <v>23896821.012452483</v>
      </c>
      <c r="O139" s="94">
        <f>'obj.model 2016 ev'!N139</f>
        <v>21758442.012452483</v>
      </c>
      <c r="P139" s="95">
        <v>2138379</v>
      </c>
      <c r="Q139" s="95">
        <f t="shared" si="39"/>
        <v>0</v>
      </c>
      <c r="R139" s="96">
        <f t="shared" si="52"/>
        <v>0</v>
      </c>
      <c r="S139" s="63"/>
      <c r="T139" s="92">
        <f t="shared" si="40"/>
        <v>24175577.442358971</v>
      </c>
      <c r="U139" s="94">
        <f>'obj.model 2016 ev'!O139</f>
        <v>22037198.442358971</v>
      </c>
      <c r="V139" s="95">
        <f t="shared" si="41"/>
        <v>2138379</v>
      </c>
      <c r="W139" s="95">
        <f t="shared" si="42"/>
        <v>0</v>
      </c>
      <c r="X139" s="96">
        <f t="shared" si="43"/>
        <v>0</v>
      </c>
      <c r="Y139" s="63"/>
      <c r="Z139" s="92">
        <f t="shared" si="44"/>
        <v>24175613.659544025</v>
      </c>
      <c r="AA139" s="94">
        <f>'obj.model 2016 ev'!P139</f>
        <v>22037234.659544025</v>
      </c>
      <c r="AB139" s="95">
        <f t="shared" si="45"/>
        <v>2138379</v>
      </c>
      <c r="AC139" s="95">
        <f t="shared" si="46"/>
        <v>0</v>
      </c>
      <c r="AD139" s="96">
        <f t="shared" si="47"/>
        <v>0</v>
      </c>
      <c r="AE139" s="63"/>
      <c r="AF139" s="92">
        <f t="shared" si="48"/>
        <v>24179597.54989972</v>
      </c>
      <c r="AG139" s="94">
        <f>'obj.model 2016 ev'!Q139</f>
        <v>22041218.54989972</v>
      </c>
      <c r="AH139" s="96">
        <f t="shared" si="49"/>
        <v>2138379</v>
      </c>
      <c r="AI139" s="63"/>
      <c r="AJ139" s="92">
        <f t="shared" si="50"/>
        <v>24314325.478292312</v>
      </c>
      <c r="AK139" s="94">
        <f>'obj.model 2016 ev'!R139</f>
        <v>22175946.478292312</v>
      </c>
      <c r="AL139" s="96">
        <f t="shared" si="51"/>
        <v>2138379</v>
      </c>
      <c r="AM139" s="45"/>
      <c r="AN139" s="45"/>
      <c r="AO139" s="45"/>
    </row>
    <row r="140" spans="1:41">
      <c r="A140" s="45"/>
      <c r="B140" s="80">
        <v>1655</v>
      </c>
      <c r="C140" s="83" t="s">
        <v>309</v>
      </c>
      <c r="D140" s="101">
        <f t="shared" ref="D140:D203" si="53">SUM(E140:I140)</f>
        <v>4559713.3374235462</v>
      </c>
      <c r="E140" s="102">
        <f>'obj.model 2016 ev'!M140</f>
        <v>4059400.3091459228</v>
      </c>
      <c r="F140" s="103">
        <v>0</v>
      </c>
      <c r="G140" s="103">
        <v>500313.02827762341</v>
      </c>
      <c r="H140" s="103">
        <v>0</v>
      </c>
      <c r="I140" s="104">
        <v>0</v>
      </c>
      <c r="J140" s="103">
        <v>0</v>
      </c>
      <c r="K140" s="103">
        <v>0</v>
      </c>
      <c r="L140" s="104">
        <v>0</v>
      </c>
      <c r="M140" s="45"/>
      <c r="N140" s="92">
        <f t="shared" ref="N140:N203" si="54">SUM(O140:R140)</f>
        <v>4606247.7430251539</v>
      </c>
      <c r="O140" s="94">
        <f>'obj.model 2016 ev'!N140</f>
        <v>3994233.7430251539</v>
      </c>
      <c r="P140" s="95">
        <v>612014</v>
      </c>
      <c r="Q140" s="95">
        <f t="shared" ref="Q140:Q203" si="55">$H140</f>
        <v>0</v>
      </c>
      <c r="R140" s="96">
        <f t="shared" si="52"/>
        <v>0</v>
      </c>
      <c r="S140" s="63"/>
      <c r="T140" s="92">
        <f t="shared" ref="T140:T203" si="56">SUM(U140:X140)</f>
        <v>4657419.5290280543</v>
      </c>
      <c r="U140" s="94">
        <f>'obj.model 2016 ev'!O140</f>
        <v>4045405.5290280539</v>
      </c>
      <c r="V140" s="95">
        <f t="shared" ref="V140:V203" si="57">P140</f>
        <v>612014</v>
      </c>
      <c r="W140" s="95">
        <f t="shared" ref="W140:W203" si="58">$H140</f>
        <v>0</v>
      </c>
      <c r="X140" s="96">
        <f t="shared" ref="X140:X203" si="59">K140</f>
        <v>0</v>
      </c>
      <c r="Y140" s="63"/>
      <c r="Z140" s="92">
        <f t="shared" ref="Z140:Z203" si="60">SUM(AA140:AD140)</f>
        <v>4657426.1774775404</v>
      </c>
      <c r="AA140" s="94">
        <f>'obj.model 2016 ev'!P140</f>
        <v>4045412.17747754</v>
      </c>
      <c r="AB140" s="95">
        <f t="shared" ref="AB140:AB203" si="61">V140</f>
        <v>612014</v>
      </c>
      <c r="AC140" s="95">
        <f t="shared" ref="AC140:AC203" si="62">$H140</f>
        <v>0</v>
      </c>
      <c r="AD140" s="96">
        <f t="shared" ref="AD140:AD203" si="63">L140</f>
        <v>0</v>
      </c>
      <c r="AE140" s="63"/>
      <c r="AF140" s="92">
        <f t="shared" ref="AF140:AF203" si="64">SUM(AG140:AH140)</f>
        <v>4658157.5069209859</v>
      </c>
      <c r="AG140" s="94">
        <f>'obj.model 2016 ev'!Q140</f>
        <v>4046143.5069209863</v>
      </c>
      <c r="AH140" s="96">
        <f t="shared" ref="AH140:AH203" si="65">AB140</f>
        <v>612014</v>
      </c>
      <c r="AI140" s="63"/>
      <c r="AJ140" s="92">
        <f t="shared" ref="AJ140:AJ203" si="66">SUM(AK140:AL140)</f>
        <v>4682889.739008449</v>
      </c>
      <c r="AK140" s="94">
        <f>'obj.model 2016 ev'!R140</f>
        <v>4070875.7390084486</v>
      </c>
      <c r="AL140" s="96">
        <f t="shared" ref="AL140:AL203" si="67">AH140</f>
        <v>612014</v>
      </c>
      <c r="AM140" s="45"/>
      <c r="AN140" s="45"/>
      <c r="AO140" s="45"/>
    </row>
    <row r="141" spans="1:41">
      <c r="A141" s="45"/>
      <c r="B141" s="80">
        <v>160</v>
      </c>
      <c r="C141" s="83" t="s">
        <v>64</v>
      </c>
      <c r="D141" s="101">
        <f t="shared" si="53"/>
        <v>14395701.635683335</v>
      </c>
      <c r="E141" s="102">
        <f>'obj.model 2016 ev'!M141</f>
        <v>12649745.41348459</v>
      </c>
      <c r="F141" s="103">
        <v>0</v>
      </c>
      <c r="G141" s="103">
        <v>1828325.8664178529</v>
      </c>
      <c r="H141" s="103">
        <v>0</v>
      </c>
      <c r="I141" s="104">
        <v>-82369.644219108159</v>
      </c>
      <c r="J141" s="103">
        <v>-32850.810185934453</v>
      </c>
      <c r="K141" s="103">
        <v>-14229.018324673787</v>
      </c>
      <c r="L141" s="104">
        <v>-10330.610993653496</v>
      </c>
      <c r="M141" s="45"/>
      <c r="N141" s="92">
        <f t="shared" si="54"/>
        <v>14077592.205538735</v>
      </c>
      <c r="O141" s="94">
        <f>'obj.model 2016 ev'!N141</f>
        <v>12035606.01572467</v>
      </c>
      <c r="P141" s="95">
        <v>2074837</v>
      </c>
      <c r="Q141" s="95">
        <f t="shared" si="55"/>
        <v>0</v>
      </c>
      <c r="R141" s="96">
        <f t="shared" ref="R141:R204" si="68">J141</f>
        <v>-32850.810185934453</v>
      </c>
      <c r="S141" s="63"/>
      <c r="T141" s="92">
        <f t="shared" si="56"/>
        <v>14250407.140584808</v>
      </c>
      <c r="U141" s="94">
        <f>'obj.model 2016 ev'!O141</f>
        <v>12189799.158909481</v>
      </c>
      <c r="V141" s="95">
        <f t="shared" si="57"/>
        <v>2074837</v>
      </c>
      <c r="W141" s="95">
        <f t="shared" si="58"/>
        <v>0</v>
      </c>
      <c r="X141" s="96">
        <f t="shared" si="59"/>
        <v>-14229.018324673787</v>
      </c>
      <c r="Y141" s="63"/>
      <c r="Z141" s="92">
        <f t="shared" si="60"/>
        <v>14254325.581324929</v>
      </c>
      <c r="AA141" s="94">
        <f>'obj.model 2016 ev'!P141</f>
        <v>12189819.192318583</v>
      </c>
      <c r="AB141" s="95">
        <f t="shared" si="61"/>
        <v>2074837</v>
      </c>
      <c r="AC141" s="95">
        <f t="shared" si="62"/>
        <v>0</v>
      </c>
      <c r="AD141" s="96">
        <f t="shared" si="63"/>
        <v>-10330.610993653496</v>
      </c>
      <c r="AE141" s="63"/>
      <c r="AF141" s="92">
        <f t="shared" si="64"/>
        <v>14266859.867319927</v>
      </c>
      <c r="AG141" s="94">
        <f>'obj.model 2016 ev'!Q141</f>
        <v>12192022.867319927</v>
      </c>
      <c r="AH141" s="96">
        <f t="shared" si="65"/>
        <v>2074837</v>
      </c>
      <c r="AI141" s="63"/>
      <c r="AJ141" s="92">
        <f t="shared" si="66"/>
        <v>14341384.149183489</v>
      </c>
      <c r="AK141" s="94">
        <f>'obj.model 2016 ev'!R141</f>
        <v>12266547.149183489</v>
      </c>
      <c r="AL141" s="96">
        <f t="shared" si="67"/>
        <v>2074837</v>
      </c>
      <c r="AM141" s="45"/>
      <c r="AN141" s="45"/>
      <c r="AO141" s="45"/>
    </row>
    <row r="142" spans="1:41">
      <c r="A142" s="45"/>
      <c r="B142" s="80">
        <v>243</v>
      </c>
      <c r="C142" s="83" t="s">
        <v>101</v>
      </c>
      <c r="D142" s="101">
        <f t="shared" si="53"/>
        <v>9600400.7731638141</v>
      </c>
      <c r="E142" s="102">
        <f>'obj.model 2016 ev'!M142</f>
        <v>9514758.436191231</v>
      </c>
      <c r="F142" s="103">
        <v>0</v>
      </c>
      <c r="G142" s="103">
        <v>401781.83454952243</v>
      </c>
      <c r="H142" s="103">
        <v>0</v>
      </c>
      <c r="I142" s="104">
        <v>-316139.49757693853</v>
      </c>
      <c r="J142" s="103">
        <v>-126083.32506027111</v>
      </c>
      <c r="K142" s="103">
        <v>-54611.802039711853</v>
      </c>
      <c r="L142" s="104">
        <v>-39649.487382862593</v>
      </c>
      <c r="M142" s="45"/>
      <c r="N142" s="92">
        <f t="shared" si="54"/>
        <v>9945714.3909232374</v>
      </c>
      <c r="O142" s="94">
        <f>'obj.model 2016 ev'!N142</f>
        <v>9340151.7159835082</v>
      </c>
      <c r="P142" s="95">
        <v>731646</v>
      </c>
      <c r="Q142" s="95">
        <f t="shared" si="55"/>
        <v>0</v>
      </c>
      <c r="R142" s="96">
        <f t="shared" si="68"/>
        <v>-126083.32506027111</v>
      </c>
      <c r="S142" s="63"/>
      <c r="T142" s="92">
        <f t="shared" si="56"/>
        <v>10136846.473539123</v>
      </c>
      <c r="U142" s="94">
        <f>'obj.model 2016 ev'!O142</f>
        <v>9459812.275578836</v>
      </c>
      <c r="V142" s="95">
        <f t="shared" si="57"/>
        <v>731646</v>
      </c>
      <c r="W142" s="95">
        <f t="shared" si="58"/>
        <v>0</v>
      </c>
      <c r="X142" s="96">
        <f t="shared" si="59"/>
        <v>-54611.802039711853</v>
      </c>
      <c r="Y142" s="63"/>
      <c r="Z142" s="92">
        <f t="shared" si="60"/>
        <v>10151824.334989393</v>
      </c>
      <c r="AA142" s="94">
        <f>'obj.model 2016 ev'!P142</f>
        <v>9459827.8223722558</v>
      </c>
      <c r="AB142" s="95">
        <f t="shared" si="61"/>
        <v>731646</v>
      </c>
      <c r="AC142" s="95">
        <f t="shared" si="62"/>
        <v>0</v>
      </c>
      <c r="AD142" s="96">
        <f t="shared" si="63"/>
        <v>-39649.487382862593</v>
      </c>
      <c r="AE142" s="63"/>
      <c r="AF142" s="92">
        <f t="shared" si="64"/>
        <v>10193183.96964846</v>
      </c>
      <c r="AG142" s="94">
        <f>'obj.model 2016 ev'!Q142</f>
        <v>9461537.9696484599</v>
      </c>
      <c r="AH142" s="96">
        <f t="shared" si="65"/>
        <v>731646</v>
      </c>
      <c r="AI142" s="63"/>
      <c r="AJ142" s="92">
        <f t="shared" si="66"/>
        <v>10251018.041170988</v>
      </c>
      <c r="AK142" s="94">
        <f>'obj.model 2016 ev'!R142</f>
        <v>9519372.0411709882</v>
      </c>
      <c r="AL142" s="96">
        <f t="shared" si="67"/>
        <v>731646</v>
      </c>
      <c r="AM142" s="45"/>
      <c r="AN142" s="45"/>
      <c r="AO142" s="45"/>
    </row>
    <row r="143" spans="1:41">
      <c r="A143" s="45"/>
      <c r="B143" s="80">
        <v>523</v>
      </c>
      <c r="C143" s="83" t="s">
        <v>223</v>
      </c>
      <c r="D143" s="101">
        <f t="shared" si="53"/>
        <v>3249141.3937164187</v>
      </c>
      <c r="E143" s="102">
        <f>'obj.model 2016 ev'!M143</f>
        <v>2825347.748864329</v>
      </c>
      <c r="F143" s="103">
        <v>0</v>
      </c>
      <c r="G143" s="103">
        <v>530184.60023508407</v>
      </c>
      <c r="H143" s="103">
        <v>0</v>
      </c>
      <c r="I143" s="104">
        <v>-106390.95538299451</v>
      </c>
      <c r="J143" s="103">
        <v>-42431.032863150263</v>
      </c>
      <c r="K143" s="103">
        <v>-18378.601341257232</v>
      </c>
      <c r="L143" s="104">
        <v>-13343.308493372057</v>
      </c>
      <c r="M143" s="45"/>
      <c r="N143" s="92">
        <f t="shared" si="54"/>
        <v>3130544.6599298436</v>
      </c>
      <c r="O143" s="94">
        <f>'obj.model 2016 ev'!N143</f>
        <v>2692543.692792994</v>
      </c>
      <c r="P143" s="95">
        <v>480432</v>
      </c>
      <c r="Q143" s="95">
        <f t="shared" si="55"/>
        <v>0</v>
      </c>
      <c r="R143" s="96">
        <f t="shared" si="68"/>
        <v>-42431.032863150263</v>
      </c>
      <c r="S143" s="63"/>
      <c r="T143" s="92">
        <f t="shared" si="56"/>
        <v>3189092.3860477679</v>
      </c>
      <c r="U143" s="94">
        <f>'obj.model 2016 ev'!O143</f>
        <v>2727038.9873890253</v>
      </c>
      <c r="V143" s="95">
        <f t="shared" si="57"/>
        <v>480432</v>
      </c>
      <c r="W143" s="95">
        <f t="shared" si="58"/>
        <v>0</v>
      </c>
      <c r="X143" s="96">
        <f t="shared" si="59"/>
        <v>-18378.601341257232</v>
      </c>
      <c r="Y143" s="63"/>
      <c r="Z143" s="92">
        <f t="shared" si="60"/>
        <v>3194132.1606665961</v>
      </c>
      <c r="AA143" s="94">
        <f>'obj.model 2016 ev'!P143</f>
        <v>2727043.4691599682</v>
      </c>
      <c r="AB143" s="95">
        <f t="shared" si="61"/>
        <v>480432</v>
      </c>
      <c r="AC143" s="95">
        <f t="shared" si="62"/>
        <v>0</v>
      </c>
      <c r="AD143" s="96">
        <f t="shared" si="63"/>
        <v>-13343.308493372057</v>
      </c>
      <c r="AE143" s="63"/>
      <c r="AF143" s="92">
        <f t="shared" si="64"/>
        <v>3207968.4639637261</v>
      </c>
      <c r="AG143" s="94">
        <f>'obj.model 2016 ev'!Q143</f>
        <v>2727536.4639637261</v>
      </c>
      <c r="AH143" s="96">
        <f t="shared" si="65"/>
        <v>480432</v>
      </c>
      <c r="AI143" s="63"/>
      <c r="AJ143" s="92">
        <f t="shared" si="66"/>
        <v>3224640.6518726274</v>
      </c>
      <c r="AK143" s="94">
        <f>'obj.model 2016 ev'!R143</f>
        <v>2744208.6518726274</v>
      </c>
      <c r="AL143" s="96">
        <f t="shared" si="67"/>
        <v>480432</v>
      </c>
      <c r="AM143" s="45"/>
      <c r="AN143" s="45"/>
      <c r="AO143" s="45"/>
    </row>
    <row r="144" spans="1:41">
      <c r="A144" s="45"/>
      <c r="B144" s="80">
        <v>17</v>
      </c>
      <c r="C144" s="83" t="s">
        <v>8</v>
      </c>
      <c r="D144" s="101">
        <f t="shared" si="53"/>
        <v>2611795.2576635075</v>
      </c>
      <c r="E144" s="102">
        <f>'obj.model 2016 ev'!M144</f>
        <v>1724582.1515268029</v>
      </c>
      <c r="F144" s="103">
        <v>0</v>
      </c>
      <c r="G144" s="103">
        <v>79587.10613670465</v>
      </c>
      <c r="H144" s="103">
        <v>0</v>
      </c>
      <c r="I144" s="104">
        <v>807626</v>
      </c>
      <c r="J144" s="103">
        <v>525896</v>
      </c>
      <c r="K144" s="103">
        <v>244166</v>
      </c>
      <c r="L144" s="104">
        <v>0</v>
      </c>
      <c r="M144" s="45"/>
      <c r="N144" s="92">
        <f t="shared" si="54"/>
        <v>2398438.7632637275</v>
      </c>
      <c r="O144" s="94">
        <f>'obj.model 2016 ev'!N144</f>
        <v>1647245.7632637278</v>
      </c>
      <c r="P144" s="95">
        <v>225297</v>
      </c>
      <c r="Q144" s="95">
        <f t="shared" si="55"/>
        <v>0</v>
      </c>
      <c r="R144" s="96">
        <f t="shared" si="68"/>
        <v>525896</v>
      </c>
      <c r="S144" s="63"/>
      <c r="T144" s="92">
        <f t="shared" si="56"/>
        <v>2137812.3123084251</v>
      </c>
      <c r="U144" s="94">
        <f>'obj.model 2016 ev'!O144</f>
        <v>1668349.3123084249</v>
      </c>
      <c r="V144" s="95">
        <f t="shared" si="57"/>
        <v>225297</v>
      </c>
      <c r="W144" s="95">
        <f t="shared" si="58"/>
        <v>0</v>
      </c>
      <c r="X144" s="96">
        <f t="shared" si="59"/>
        <v>244166</v>
      </c>
      <c r="Y144" s="63"/>
      <c r="Z144" s="92">
        <f t="shared" si="60"/>
        <v>1893649.0541685543</v>
      </c>
      <c r="AA144" s="94">
        <f>'obj.model 2016 ev'!P144</f>
        <v>1668352.0541685543</v>
      </c>
      <c r="AB144" s="95">
        <f t="shared" si="61"/>
        <v>225297</v>
      </c>
      <c r="AC144" s="95">
        <f t="shared" si="62"/>
        <v>0</v>
      </c>
      <c r="AD144" s="96">
        <f t="shared" si="63"/>
        <v>0</v>
      </c>
      <c r="AE144" s="63"/>
      <c r="AF144" s="92">
        <f t="shared" si="64"/>
        <v>1893950.6587827988</v>
      </c>
      <c r="AG144" s="94">
        <f>'obj.model 2016 ev'!Q144</f>
        <v>1668653.6587827988</v>
      </c>
      <c r="AH144" s="96">
        <f t="shared" si="65"/>
        <v>225297</v>
      </c>
      <c r="AI144" s="63"/>
      <c r="AJ144" s="92">
        <f t="shared" si="66"/>
        <v>1904150.3784645197</v>
      </c>
      <c r="AK144" s="94">
        <f>'obj.model 2016 ev'!R144</f>
        <v>1678853.3784645197</v>
      </c>
      <c r="AL144" s="96">
        <f t="shared" si="67"/>
        <v>225297</v>
      </c>
      <c r="AM144" s="45"/>
      <c r="AN144" s="45"/>
      <c r="AO144" s="45"/>
    </row>
    <row r="145" spans="1:41">
      <c r="A145" s="45"/>
      <c r="B145" s="80">
        <v>72</v>
      </c>
      <c r="C145" s="83" t="s">
        <v>29</v>
      </c>
      <c r="D145" s="101">
        <f t="shared" si="53"/>
        <v>4082687.7039949782</v>
      </c>
      <c r="E145" s="102">
        <f>'obj.model 2016 ev'!M145</f>
        <v>3751856.8198460652</v>
      </c>
      <c r="F145" s="103">
        <v>0</v>
      </c>
      <c r="G145" s="103">
        <v>330830.8841489128</v>
      </c>
      <c r="H145" s="103">
        <v>0</v>
      </c>
      <c r="I145" s="104">
        <v>0</v>
      </c>
      <c r="J145" s="103">
        <v>0</v>
      </c>
      <c r="K145" s="103">
        <v>0</v>
      </c>
      <c r="L145" s="104">
        <v>0</v>
      </c>
      <c r="M145" s="45"/>
      <c r="N145" s="92">
        <f t="shared" si="54"/>
        <v>4090234.2197336354</v>
      </c>
      <c r="O145" s="94">
        <f>'obj.model 2016 ev'!N145</f>
        <v>3609966.2197336354</v>
      </c>
      <c r="P145" s="95">
        <v>480268</v>
      </c>
      <c r="Q145" s="95">
        <f t="shared" si="55"/>
        <v>0</v>
      </c>
      <c r="R145" s="96">
        <f t="shared" si="68"/>
        <v>0</v>
      </c>
      <c r="S145" s="63"/>
      <c r="T145" s="92">
        <f t="shared" si="56"/>
        <v>4136482.9950328991</v>
      </c>
      <c r="U145" s="94">
        <f>'obj.model 2016 ev'!O145</f>
        <v>3656214.9950328991</v>
      </c>
      <c r="V145" s="95">
        <f t="shared" si="57"/>
        <v>480268</v>
      </c>
      <c r="W145" s="95">
        <f t="shared" si="58"/>
        <v>0</v>
      </c>
      <c r="X145" s="96">
        <f t="shared" si="59"/>
        <v>0</v>
      </c>
      <c r="Y145" s="63"/>
      <c r="Z145" s="92">
        <f t="shared" si="60"/>
        <v>4136489.0038645305</v>
      </c>
      <c r="AA145" s="94">
        <f>'obj.model 2016 ev'!P145</f>
        <v>3656221.0038645305</v>
      </c>
      <c r="AB145" s="95">
        <f t="shared" si="61"/>
        <v>480268</v>
      </c>
      <c r="AC145" s="95">
        <f t="shared" si="62"/>
        <v>0</v>
      </c>
      <c r="AD145" s="96">
        <f t="shared" si="63"/>
        <v>0</v>
      </c>
      <c r="AE145" s="63"/>
      <c r="AF145" s="92">
        <f t="shared" si="64"/>
        <v>4137149.9753439659</v>
      </c>
      <c r="AG145" s="94">
        <f>'obj.model 2016 ev'!Q145</f>
        <v>3656881.9753439659</v>
      </c>
      <c r="AH145" s="96">
        <f t="shared" si="65"/>
        <v>480268</v>
      </c>
      <c r="AI145" s="63"/>
      <c r="AJ145" s="92">
        <f t="shared" si="66"/>
        <v>4159502.8290121467</v>
      </c>
      <c r="AK145" s="94">
        <f>'obj.model 2016 ev'!R145</f>
        <v>3679234.8290121467</v>
      </c>
      <c r="AL145" s="96">
        <f t="shared" si="67"/>
        <v>480268</v>
      </c>
      <c r="AM145" s="45"/>
      <c r="AN145" s="45"/>
      <c r="AO145" s="45"/>
    </row>
    <row r="146" spans="1:41">
      <c r="A146" s="45"/>
      <c r="B146" s="80">
        <v>244</v>
      </c>
      <c r="C146" s="83" t="s">
        <v>102</v>
      </c>
      <c r="D146" s="101">
        <f t="shared" si="53"/>
        <v>2122643.964104685</v>
      </c>
      <c r="E146" s="102">
        <f>'obj.model 2016 ev'!M146</f>
        <v>1720714.6296001337</v>
      </c>
      <c r="F146" s="103">
        <v>0</v>
      </c>
      <c r="G146" s="103">
        <v>167289.33450455108</v>
      </c>
      <c r="H146" s="103">
        <v>0</v>
      </c>
      <c r="I146" s="104">
        <v>234640</v>
      </c>
      <c r="J146" s="103">
        <v>58660</v>
      </c>
      <c r="K146" s="103">
        <v>0</v>
      </c>
      <c r="L146" s="104">
        <v>0</v>
      </c>
      <c r="M146" s="45"/>
      <c r="N146" s="92">
        <f t="shared" si="54"/>
        <v>1974782.0832403929</v>
      </c>
      <c r="O146" s="94">
        <f>'obj.model 2016 ev'!N146</f>
        <v>1766149.0832403929</v>
      </c>
      <c r="P146" s="95">
        <v>149973</v>
      </c>
      <c r="Q146" s="95">
        <f t="shared" si="55"/>
        <v>0</v>
      </c>
      <c r="R146" s="96">
        <f t="shared" si="68"/>
        <v>58660</v>
      </c>
      <c r="S146" s="63"/>
      <c r="T146" s="92">
        <f t="shared" si="56"/>
        <v>1938748.9520596287</v>
      </c>
      <c r="U146" s="94">
        <f>'obj.model 2016 ev'!O146</f>
        <v>1788775.9520596287</v>
      </c>
      <c r="V146" s="95">
        <f t="shared" si="57"/>
        <v>149973</v>
      </c>
      <c r="W146" s="95">
        <f t="shared" si="58"/>
        <v>0</v>
      </c>
      <c r="X146" s="96">
        <f t="shared" si="59"/>
        <v>0</v>
      </c>
      <c r="Y146" s="63"/>
      <c r="Z146" s="92">
        <f t="shared" si="60"/>
        <v>1938751.8918357459</v>
      </c>
      <c r="AA146" s="94">
        <f>'obj.model 2016 ev'!P146</f>
        <v>1788778.8918357459</v>
      </c>
      <c r="AB146" s="95">
        <f t="shared" si="61"/>
        <v>149973</v>
      </c>
      <c r="AC146" s="95">
        <f t="shared" si="62"/>
        <v>0</v>
      </c>
      <c r="AD146" s="96">
        <f t="shared" si="63"/>
        <v>0</v>
      </c>
      <c r="AE146" s="63"/>
      <c r="AF146" s="92">
        <f t="shared" si="64"/>
        <v>1939075.2672086433</v>
      </c>
      <c r="AG146" s="94">
        <f>'obj.model 2016 ev'!Q146</f>
        <v>1789102.2672086433</v>
      </c>
      <c r="AH146" s="96">
        <f t="shared" si="65"/>
        <v>149973</v>
      </c>
      <c r="AI146" s="63"/>
      <c r="AJ146" s="92">
        <f t="shared" si="66"/>
        <v>1950011.234364806</v>
      </c>
      <c r="AK146" s="94">
        <f>'obj.model 2016 ev'!R146</f>
        <v>1800038.234364806</v>
      </c>
      <c r="AL146" s="96">
        <f t="shared" si="67"/>
        <v>149973</v>
      </c>
      <c r="AM146" s="45"/>
      <c r="AN146" s="45"/>
      <c r="AO146" s="45"/>
    </row>
    <row r="147" spans="1:41">
      <c r="A147" s="45"/>
      <c r="B147" s="80">
        <v>396</v>
      </c>
      <c r="C147" s="83" t="s">
        <v>179</v>
      </c>
      <c r="D147" s="101">
        <f t="shared" si="53"/>
        <v>8343195.912026193</v>
      </c>
      <c r="E147" s="102">
        <f>'obj.model 2016 ev'!M147</f>
        <v>6589398.6490331711</v>
      </c>
      <c r="F147" s="103">
        <v>0</v>
      </c>
      <c r="G147" s="103">
        <v>972037.26299302164</v>
      </c>
      <c r="H147" s="103">
        <v>0</v>
      </c>
      <c r="I147" s="104">
        <v>781760</v>
      </c>
      <c r="J147" s="103">
        <v>195440</v>
      </c>
      <c r="K147" s="103">
        <v>0</v>
      </c>
      <c r="L147" s="104">
        <v>0</v>
      </c>
      <c r="M147" s="45"/>
      <c r="N147" s="92">
        <f t="shared" si="54"/>
        <v>6947239.7433993733</v>
      </c>
      <c r="O147" s="94">
        <f>'obj.model 2016 ev'!N147</f>
        <v>6263624.7433993733</v>
      </c>
      <c r="P147" s="95">
        <v>488175</v>
      </c>
      <c r="Q147" s="95">
        <f t="shared" si="55"/>
        <v>0</v>
      </c>
      <c r="R147" s="96">
        <f t="shared" si="68"/>
        <v>195440</v>
      </c>
      <c r="S147" s="63"/>
      <c r="T147" s="92">
        <f t="shared" si="56"/>
        <v>6832045.6392564708</v>
      </c>
      <c r="U147" s="94">
        <f>'obj.model 2016 ev'!O147</f>
        <v>6343870.6392564708</v>
      </c>
      <c r="V147" s="95">
        <f t="shared" si="57"/>
        <v>488175</v>
      </c>
      <c r="W147" s="95">
        <f t="shared" si="58"/>
        <v>0</v>
      </c>
      <c r="X147" s="96">
        <f t="shared" si="59"/>
        <v>0</v>
      </c>
      <c r="Y147" s="63"/>
      <c r="Z147" s="92">
        <f t="shared" si="60"/>
        <v>6832056.0651342198</v>
      </c>
      <c r="AA147" s="94">
        <f>'obj.model 2016 ev'!P147</f>
        <v>6343881.0651342198</v>
      </c>
      <c r="AB147" s="95">
        <f t="shared" si="61"/>
        <v>488175</v>
      </c>
      <c r="AC147" s="95">
        <f t="shared" si="62"/>
        <v>0</v>
      </c>
      <c r="AD147" s="96">
        <f t="shared" si="63"/>
        <v>0</v>
      </c>
      <c r="AE147" s="63"/>
      <c r="AF147" s="92">
        <f t="shared" si="64"/>
        <v>6833202.9116865899</v>
      </c>
      <c r="AG147" s="94">
        <f>'obj.model 2016 ev'!Q147</f>
        <v>6345027.9116865899</v>
      </c>
      <c r="AH147" s="96">
        <f t="shared" si="65"/>
        <v>488175</v>
      </c>
      <c r="AI147" s="63"/>
      <c r="AJ147" s="92">
        <f t="shared" si="66"/>
        <v>6871987.1769121885</v>
      </c>
      <c r="AK147" s="94">
        <f>'obj.model 2016 ev'!R147</f>
        <v>6383812.1769121885</v>
      </c>
      <c r="AL147" s="96">
        <f t="shared" si="67"/>
        <v>488175</v>
      </c>
      <c r="AM147" s="45"/>
      <c r="AN147" s="45"/>
      <c r="AO147" s="45"/>
    </row>
    <row r="148" spans="1:41">
      <c r="A148" s="45"/>
      <c r="B148" s="80">
        <v>397</v>
      </c>
      <c r="C148" s="83" t="s">
        <v>180</v>
      </c>
      <c r="D148" s="101">
        <f t="shared" si="53"/>
        <v>2953008.8683525822</v>
      </c>
      <c r="E148" s="102">
        <f>'obj.model 2016 ev'!M148</f>
        <v>2892957.6269263397</v>
      </c>
      <c r="F148" s="103">
        <v>0</v>
      </c>
      <c r="G148" s="103">
        <v>120801.56734039707</v>
      </c>
      <c r="H148" s="103">
        <v>0</v>
      </c>
      <c r="I148" s="104">
        <v>-60750.325914154986</v>
      </c>
      <c r="J148" s="103">
        <v>-24228.55463635227</v>
      </c>
      <c r="K148" s="103">
        <v>-10494.36972634015</v>
      </c>
      <c r="L148" s="104">
        <v>-7619.1659039752731</v>
      </c>
      <c r="M148" s="45"/>
      <c r="N148" s="92">
        <f t="shared" si="54"/>
        <v>2892482.5893438896</v>
      </c>
      <c r="O148" s="94">
        <f>'obj.model 2016 ev'!N148</f>
        <v>2783037.1439802418</v>
      </c>
      <c r="P148" s="95">
        <v>133674</v>
      </c>
      <c r="Q148" s="95">
        <f t="shared" si="55"/>
        <v>0</v>
      </c>
      <c r="R148" s="96">
        <f t="shared" si="68"/>
        <v>-24228.55463635227</v>
      </c>
      <c r="S148" s="63"/>
      <c r="T148" s="92">
        <f t="shared" si="56"/>
        <v>2941871.4180059265</v>
      </c>
      <c r="U148" s="94">
        <f>'obj.model 2016 ev'!O148</f>
        <v>2818691.7877322668</v>
      </c>
      <c r="V148" s="95">
        <f t="shared" si="57"/>
        <v>133674</v>
      </c>
      <c r="W148" s="95">
        <f t="shared" si="58"/>
        <v>0</v>
      </c>
      <c r="X148" s="96">
        <f t="shared" si="59"/>
        <v>-10494.36972634015</v>
      </c>
      <c r="Y148" s="63"/>
      <c r="Z148" s="92">
        <f t="shared" si="60"/>
        <v>2944751.2542266585</v>
      </c>
      <c r="AA148" s="94">
        <f>'obj.model 2016 ev'!P148</f>
        <v>2818696.4201306337</v>
      </c>
      <c r="AB148" s="95">
        <f t="shared" si="61"/>
        <v>133674</v>
      </c>
      <c r="AC148" s="95">
        <f t="shared" si="62"/>
        <v>0</v>
      </c>
      <c r="AD148" s="96">
        <f t="shared" si="63"/>
        <v>-7619.1659039752731</v>
      </c>
      <c r="AE148" s="63"/>
      <c r="AF148" s="92">
        <f t="shared" si="64"/>
        <v>2952879.9839510168</v>
      </c>
      <c r="AG148" s="94">
        <f>'obj.model 2016 ev'!Q148</f>
        <v>2819205.9839510168</v>
      </c>
      <c r="AH148" s="96">
        <f t="shared" si="65"/>
        <v>133674</v>
      </c>
      <c r="AI148" s="63"/>
      <c r="AJ148" s="92">
        <f t="shared" si="66"/>
        <v>2970112.5058766906</v>
      </c>
      <c r="AK148" s="94">
        <f>'obj.model 2016 ev'!R148</f>
        <v>2836438.5058766906</v>
      </c>
      <c r="AL148" s="96">
        <f t="shared" si="67"/>
        <v>133674</v>
      </c>
      <c r="AM148" s="45"/>
      <c r="AN148" s="45"/>
      <c r="AO148" s="45"/>
    </row>
    <row r="149" spans="1:41">
      <c r="A149" s="45"/>
      <c r="B149" s="80">
        <v>246</v>
      </c>
      <c r="C149" s="83" t="s">
        <v>103</v>
      </c>
      <c r="D149" s="101">
        <f t="shared" si="53"/>
        <v>3314378.2695823875</v>
      </c>
      <c r="E149" s="102">
        <f>'obj.model 2016 ev'!M149</f>
        <v>2759848.608294487</v>
      </c>
      <c r="F149" s="103">
        <v>0</v>
      </c>
      <c r="G149" s="103">
        <v>605657.26830441016</v>
      </c>
      <c r="H149" s="103">
        <v>0</v>
      </c>
      <c r="I149" s="104">
        <v>-51127.607016510054</v>
      </c>
      <c r="J149" s="103">
        <v>-20390.804516438489</v>
      </c>
      <c r="K149" s="103">
        <v>-8832.0844897600855</v>
      </c>
      <c r="L149" s="104">
        <v>-6412.3066711198335</v>
      </c>
      <c r="M149" s="45"/>
      <c r="N149" s="92">
        <f t="shared" si="54"/>
        <v>3150797.7517578597</v>
      </c>
      <c r="O149" s="94">
        <f>'obj.model 2016 ev'!N149</f>
        <v>2645452.5562742981</v>
      </c>
      <c r="P149" s="95">
        <v>525736</v>
      </c>
      <c r="Q149" s="95">
        <f t="shared" si="55"/>
        <v>0</v>
      </c>
      <c r="R149" s="96">
        <f t="shared" si="68"/>
        <v>-20390.804516438489</v>
      </c>
      <c r="S149" s="63"/>
      <c r="T149" s="92">
        <f t="shared" si="56"/>
        <v>3196248.4622888207</v>
      </c>
      <c r="U149" s="94">
        <f>'obj.model 2016 ev'!O149</f>
        <v>2679344.5467785806</v>
      </c>
      <c r="V149" s="95">
        <f t="shared" si="57"/>
        <v>525736</v>
      </c>
      <c r="W149" s="95">
        <f t="shared" si="58"/>
        <v>0</v>
      </c>
      <c r="X149" s="96">
        <f t="shared" si="59"/>
        <v>-8832.0844897600855</v>
      </c>
      <c r="Y149" s="63"/>
      <c r="Z149" s="92">
        <f t="shared" si="60"/>
        <v>3198672.6434946479</v>
      </c>
      <c r="AA149" s="94">
        <f>'obj.model 2016 ev'!P149</f>
        <v>2679348.9501657677</v>
      </c>
      <c r="AB149" s="95">
        <f t="shared" si="61"/>
        <v>525736</v>
      </c>
      <c r="AC149" s="95">
        <f t="shared" si="62"/>
        <v>0</v>
      </c>
      <c r="AD149" s="96">
        <f t="shared" si="63"/>
        <v>-6412.3066711198335</v>
      </c>
      <c r="AE149" s="63"/>
      <c r="AF149" s="92">
        <f t="shared" si="64"/>
        <v>3205569.3227563864</v>
      </c>
      <c r="AG149" s="94">
        <f>'obj.model 2016 ev'!Q149</f>
        <v>2679833.3227563864</v>
      </c>
      <c r="AH149" s="96">
        <f t="shared" si="65"/>
        <v>525736</v>
      </c>
      <c r="AI149" s="63"/>
      <c r="AJ149" s="92">
        <f t="shared" si="66"/>
        <v>3221949.9230936598</v>
      </c>
      <c r="AK149" s="94">
        <f>'obj.model 2016 ev'!R149</f>
        <v>2696213.9230936598</v>
      </c>
      <c r="AL149" s="96">
        <f t="shared" si="67"/>
        <v>525736</v>
      </c>
      <c r="AM149" s="45"/>
      <c r="AN149" s="45"/>
      <c r="AO149" s="45"/>
    </row>
    <row r="150" spans="1:41">
      <c r="A150" s="45"/>
      <c r="B150" s="80">
        <v>74</v>
      </c>
      <c r="C150" s="83" t="s">
        <v>30</v>
      </c>
      <c r="D150" s="101">
        <f t="shared" si="53"/>
        <v>10692215.531068854</v>
      </c>
      <c r="E150" s="102">
        <f>'obj.model 2016 ev'!M150</f>
        <v>10108212.244397592</v>
      </c>
      <c r="F150" s="103">
        <v>0</v>
      </c>
      <c r="G150" s="103">
        <v>1020934.1753301756</v>
      </c>
      <c r="H150" s="103">
        <v>0</v>
      </c>
      <c r="I150" s="104">
        <v>-436930.88865891349</v>
      </c>
      <c r="J150" s="103">
        <v>-174257.56568189577</v>
      </c>
      <c r="K150" s="103">
        <v>-75478.019606420028</v>
      </c>
      <c r="L150" s="104">
        <v>-54798.865342184617</v>
      </c>
      <c r="M150" s="45"/>
      <c r="N150" s="92">
        <f t="shared" si="54"/>
        <v>10332818.44187321</v>
      </c>
      <c r="O150" s="94">
        <f>'obj.model 2016 ev'!N150</f>
        <v>9714439.0075551048</v>
      </c>
      <c r="P150" s="95">
        <v>792637</v>
      </c>
      <c r="Q150" s="95">
        <f t="shared" si="55"/>
        <v>0</v>
      </c>
      <c r="R150" s="96">
        <f t="shared" si="68"/>
        <v>-174257.56568189577</v>
      </c>
      <c r="S150" s="63"/>
      <c r="T150" s="92">
        <f t="shared" si="56"/>
        <v>10556053.697357502</v>
      </c>
      <c r="U150" s="94">
        <f>'obj.model 2016 ev'!O150</f>
        <v>9838894.7169639226</v>
      </c>
      <c r="V150" s="95">
        <f t="shared" si="57"/>
        <v>792637</v>
      </c>
      <c r="W150" s="95">
        <f t="shared" si="58"/>
        <v>0</v>
      </c>
      <c r="X150" s="96">
        <f t="shared" si="59"/>
        <v>-75478.019606420028</v>
      </c>
      <c r="Y150" s="63"/>
      <c r="Z150" s="92">
        <f t="shared" si="60"/>
        <v>10576749.021420797</v>
      </c>
      <c r="AA150" s="94">
        <f>'obj.model 2016 ev'!P150</f>
        <v>9838910.8867629822</v>
      </c>
      <c r="AB150" s="95">
        <f t="shared" si="61"/>
        <v>792637</v>
      </c>
      <c r="AC150" s="95">
        <f t="shared" si="62"/>
        <v>0</v>
      </c>
      <c r="AD150" s="96">
        <f t="shared" si="63"/>
        <v>-54798.865342184617</v>
      </c>
      <c r="AE150" s="63"/>
      <c r="AF150" s="92">
        <f t="shared" si="64"/>
        <v>10633326.564659636</v>
      </c>
      <c r="AG150" s="94">
        <f>'obj.model 2016 ev'!Q150</f>
        <v>9840689.5646596365</v>
      </c>
      <c r="AH150" s="96">
        <f t="shared" si="65"/>
        <v>792637</v>
      </c>
      <c r="AI150" s="63"/>
      <c r="AJ150" s="92">
        <f t="shared" si="66"/>
        <v>10693478.217164677</v>
      </c>
      <c r="AK150" s="94">
        <f>'obj.model 2016 ev'!R150</f>
        <v>9900841.2171646766</v>
      </c>
      <c r="AL150" s="96">
        <f t="shared" si="67"/>
        <v>792637</v>
      </c>
      <c r="AM150" s="45"/>
      <c r="AN150" s="45"/>
      <c r="AO150" s="45"/>
    </row>
    <row r="151" spans="1:41">
      <c r="A151" s="45"/>
      <c r="B151" s="80">
        <v>398</v>
      </c>
      <c r="C151" s="83" t="s">
        <v>181</v>
      </c>
      <c r="D151" s="101">
        <f t="shared" si="53"/>
        <v>16339749.354049392</v>
      </c>
      <c r="E151" s="102">
        <f>'obj.model 2016 ev'!M151</f>
        <v>11956294.749215458</v>
      </c>
      <c r="F151" s="103">
        <v>0</v>
      </c>
      <c r="G151" s="103">
        <v>3370621.6048339349</v>
      </c>
      <c r="H151" s="103">
        <v>0</v>
      </c>
      <c r="I151" s="104">
        <v>1012833</v>
      </c>
      <c r="J151" s="103">
        <v>213228</v>
      </c>
      <c r="K151" s="103">
        <v>0</v>
      </c>
      <c r="L151" s="104">
        <v>0</v>
      </c>
      <c r="M151" s="45"/>
      <c r="N151" s="92">
        <f t="shared" si="54"/>
        <v>13911311.519542733</v>
      </c>
      <c r="O151" s="94">
        <f>'obj.model 2016 ev'!N151</f>
        <v>12022949.519542733</v>
      </c>
      <c r="P151" s="95">
        <v>1675134</v>
      </c>
      <c r="Q151" s="95">
        <f t="shared" si="55"/>
        <v>0</v>
      </c>
      <c r="R151" s="96">
        <f t="shared" si="68"/>
        <v>213228</v>
      </c>
      <c r="S151" s="63"/>
      <c r="T151" s="92">
        <f t="shared" si="56"/>
        <v>13852114.515102783</v>
      </c>
      <c r="U151" s="94">
        <f>'obj.model 2016 ev'!O151</f>
        <v>12176980.515102783</v>
      </c>
      <c r="V151" s="95">
        <f t="shared" si="57"/>
        <v>1675134</v>
      </c>
      <c r="W151" s="95">
        <f t="shared" si="58"/>
        <v>0</v>
      </c>
      <c r="X151" s="96">
        <f t="shared" si="59"/>
        <v>0</v>
      </c>
      <c r="Y151" s="63"/>
      <c r="Z151" s="92">
        <f t="shared" si="60"/>
        <v>13852134.527444998</v>
      </c>
      <c r="AA151" s="94">
        <f>'obj.model 2016 ev'!P151</f>
        <v>12177000.527444998</v>
      </c>
      <c r="AB151" s="95">
        <f t="shared" si="61"/>
        <v>1675134</v>
      </c>
      <c r="AC151" s="95">
        <f t="shared" si="62"/>
        <v>0</v>
      </c>
      <c r="AD151" s="96">
        <f t="shared" si="63"/>
        <v>0</v>
      </c>
      <c r="AE151" s="63"/>
      <c r="AF151" s="92">
        <f t="shared" si="64"/>
        <v>13854335.885088643</v>
      </c>
      <c r="AG151" s="94">
        <f>'obj.model 2016 ev'!Q151</f>
        <v>12179201.885088643</v>
      </c>
      <c r="AH151" s="96">
        <f t="shared" si="65"/>
        <v>1675134</v>
      </c>
      <c r="AI151" s="63"/>
      <c r="AJ151" s="92">
        <f t="shared" si="66"/>
        <v>13928781.798128266</v>
      </c>
      <c r="AK151" s="94">
        <f>'obj.model 2016 ev'!R151</f>
        <v>12253647.798128266</v>
      </c>
      <c r="AL151" s="96">
        <f t="shared" si="67"/>
        <v>1675134</v>
      </c>
      <c r="AM151" s="45"/>
      <c r="AN151" s="45"/>
      <c r="AO151" s="45"/>
    </row>
    <row r="152" spans="1:41">
      <c r="A152" s="45"/>
      <c r="B152" s="80">
        <v>917</v>
      </c>
      <c r="C152" s="83" t="s">
        <v>355</v>
      </c>
      <c r="D152" s="101">
        <f t="shared" si="53"/>
        <v>28306832.253724728</v>
      </c>
      <c r="E152" s="102">
        <f>'obj.model 2016 ev'!M152</f>
        <v>25325763.788749103</v>
      </c>
      <c r="F152" s="103">
        <v>0</v>
      </c>
      <c r="G152" s="103">
        <v>3631866.5854256242</v>
      </c>
      <c r="H152" s="103">
        <v>0</v>
      </c>
      <c r="I152" s="104">
        <v>-650798.12044999609</v>
      </c>
      <c r="J152" s="103">
        <v>-259552.48109844519</v>
      </c>
      <c r="K152" s="103">
        <v>-112422.70704622119</v>
      </c>
      <c r="L152" s="104">
        <v>-81621.600791255085</v>
      </c>
      <c r="M152" s="45"/>
      <c r="N152" s="92">
        <f t="shared" si="54"/>
        <v>25735488.023326315</v>
      </c>
      <c r="O152" s="94">
        <f>'obj.model 2016 ev'!N152</f>
        <v>24030932.504424762</v>
      </c>
      <c r="P152" s="95">
        <v>1964108</v>
      </c>
      <c r="Q152" s="95">
        <f t="shared" si="55"/>
        <v>0</v>
      </c>
      <c r="R152" s="96">
        <f t="shared" si="68"/>
        <v>-259552.48109844519</v>
      </c>
      <c r="S152" s="63"/>
      <c r="T152" s="92">
        <f t="shared" si="56"/>
        <v>26190488.046012312</v>
      </c>
      <c r="U152" s="94">
        <f>'obj.model 2016 ev'!O152</f>
        <v>24338802.753058534</v>
      </c>
      <c r="V152" s="95">
        <f t="shared" si="57"/>
        <v>1964108</v>
      </c>
      <c r="W152" s="95">
        <f t="shared" si="58"/>
        <v>0</v>
      </c>
      <c r="X152" s="96">
        <f t="shared" si="59"/>
        <v>-112422.70704622119</v>
      </c>
      <c r="Y152" s="63"/>
      <c r="Z152" s="92">
        <f t="shared" si="60"/>
        <v>26221329.152039733</v>
      </c>
      <c r="AA152" s="94">
        <f>'obj.model 2016 ev'!P152</f>
        <v>24338842.75283099</v>
      </c>
      <c r="AB152" s="95">
        <f t="shared" si="61"/>
        <v>1964108</v>
      </c>
      <c r="AC152" s="95">
        <f t="shared" si="62"/>
        <v>0</v>
      </c>
      <c r="AD152" s="96">
        <f t="shared" si="63"/>
        <v>-81621.600791255085</v>
      </c>
      <c r="AE152" s="63"/>
      <c r="AF152" s="92">
        <f t="shared" si="64"/>
        <v>26307350.72780107</v>
      </c>
      <c r="AG152" s="94">
        <f>'obj.model 2016 ev'!Q152</f>
        <v>24343242.72780107</v>
      </c>
      <c r="AH152" s="96">
        <f t="shared" si="65"/>
        <v>1964108</v>
      </c>
      <c r="AI152" s="63"/>
      <c r="AJ152" s="92">
        <f t="shared" si="66"/>
        <v>26456149.881334692</v>
      </c>
      <c r="AK152" s="94">
        <f>'obj.model 2016 ev'!R152</f>
        <v>24492041.881334692</v>
      </c>
      <c r="AL152" s="96">
        <f t="shared" si="67"/>
        <v>1964108</v>
      </c>
      <c r="AM152" s="45"/>
      <c r="AN152" s="45"/>
      <c r="AO152" s="45"/>
    </row>
    <row r="153" spans="1:41">
      <c r="A153" s="45"/>
      <c r="B153" s="80">
        <v>1658</v>
      </c>
      <c r="C153" s="83" t="s">
        <v>310</v>
      </c>
      <c r="D153" s="101">
        <f t="shared" si="53"/>
        <v>1910341.4109354394</v>
      </c>
      <c r="E153" s="102">
        <f>'obj.model 2016 ev'!M153</f>
        <v>1864842.8964687989</v>
      </c>
      <c r="F153" s="103">
        <v>0</v>
      </c>
      <c r="G153" s="103">
        <v>45498.514466640612</v>
      </c>
      <c r="H153" s="103">
        <v>0</v>
      </c>
      <c r="I153" s="104">
        <v>0</v>
      </c>
      <c r="J153" s="103">
        <v>0</v>
      </c>
      <c r="K153" s="103">
        <v>0</v>
      </c>
      <c r="L153" s="104">
        <v>0</v>
      </c>
      <c r="M153" s="45"/>
      <c r="N153" s="92">
        <f t="shared" si="54"/>
        <v>1980530.3742299983</v>
      </c>
      <c r="O153" s="94">
        <f>'obj.model 2016 ev'!N153</f>
        <v>1858484.3742299983</v>
      </c>
      <c r="P153" s="95">
        <v>122046</v>
      </c>
      <c r="Q153" s="95">
        <f t="shared" si="55"/>
        <v>0</v>
      </c>
      <c r="R153" s="96">
        <f t="shared" si="68"/>
        <v>0</v>
      </c>
      <c r="S153" s="63"/>
      <c r="T153" s="92">
        <f t="shared" si="56"/>
        <v>2004340.1887792598</v>
      </c>
      <c r="U153" s="94">
        <f>'obj.model 2016 ev'!O153</f>
        <v>1882294.1887792598</v>
      </c>
      <c r="V153" s="95">
        <f t="shared" si="57"/>
        <v>122046</v>
      </c>
      <c r="W153" s="95">
        <f t="shared" si="58"/>
        <v>0</v>
      </c>
      <c r="X153" s="96">
        <f t="shared" si="59"/>
        <v>0</v>
      </c>
      <c r="Y153" s="63"/>
      <c r="Z153" s="92">
        <f t="shared" si="60"/>
        <v>2004343.282248565</v>
      </c>
      <c r="AA153" s="94">
        <f>'obj.model 2016 ev'!P153</f>
        <v>1882297.282248565</v>
      </c>
      <c r="AB153" s="95">
        <f t="shared" si="61"/>
        <v>122046</v>
      </c>
      <c r="AC153" s="95">
        <f t="shared" si="62"/>
        <v>0</v>
      </c>
      <c r="AD153" s="96">
        <f t="shared" si="63"/>
        <v>0</v>
      </c>
      <c r="AE153" s="63"/>
      <c r="AF153" s="92">
        <f t="shared" si="64"/>
        <v>2004683.5638721513</v>
      </c>
      <c r="AG153" s="94">
        <f>'obj.model 2016 ev'!Q153</f>
        <v>1882637.5638721513</v>
      </c>
      <c r="AH153" s="96">
        <f t="shared" si="65"/>
        <v>122046</v>
      </c>
      <c r="AI153" s="63"/>
      <c r="AJ153" s="92">
        <f t="shared" si="66"/>
        <v>2016191.2696879774</v>
      </c>
      <c r="AK153" s="94">
        <f>'obj.model 2016 ev'!R153</f>
        <v>1894145.2696879774</v>
      </c>
      <c r="AL153" s="96">
        <f t="shared" si="67"/>
        <v>122046</v>
      </c>
      <c r="AM153" s="45"/>
      <c r="AN153" s="45"/>
      <c r="AO153" s="45"/>
    </row>
    <row r="154" spans="1:41">
      <c r="A154" s="45"/>
      <c r="B154" s="80">
        <v>399</v>
      </c>
      <c r="C154" s="83" t="s">
        <v>182</v>
      </c>
      <c r="D154" s="101">
        <f t="shared" si="53"/>
        <v>3502237.0404910822</v>
      </c>
      <c r="E154" s="102">
        <f>'obj.model 2016 ev'!M154</f>
        <v>2874105.2398722488</v>
      </c>
      <c r="F154" s="103">
        <v>0</v>
      </c>
      <c r="G154" s="103">
        <v>701155.70170933346</v>
      </c>
      <c r="H154" s="103">
        <v>0</v>
      </c>
      <c r="I154" s="104">
        <v>-73023.901090499829</v>
      </c>
      <c r="J154" s="103">
        <v>-29123.52404217334</v>
      </c>
      <c r="K154" s="103">
        <v>-12614.579516598755</v>
      </c>
      <c r="L154" s="104">
        <v>-9158.4894235828324</v>
      </c>
      <c r="M154" s="45"/>
      <c r="N154" s="92">
        <f t="shared" si="54"/>
        <v>3303742.3071401217</v>
      </c>
      <c r="O154" s="94">
        <f>'obj.model 2016 ev'!N154</f>
        <v>2788092.831182295</v>
      </c>
      <c r="P154" s="95">
        <v>544773</v>
      </c>
      <c r="Q154" s="95">
        <f t="shared" si="55"/>
        <v>0</v>
      </c>
      <c r="R154" s="96">
        <f t="shared" si="68"/>
        <v>-29123.52404217334</v>
      </c>
      <c r="S154" s="63"/>
      <c r="T154" s="92">
        <f t="shared" si="56"/>
        <v>3355970.6659244676</v>
      </c>
      <c r="U154" s="94">
        <f>'obj.model 2016 ev'!O154</f>
        <v>2823812.2454410666</v>
      </c>
      <c r="V154" s="95">
        <f t="shared" si="57"/>
        <v>544773</v>
      </c>
      <c r="W154" s="95">
        <f t="shared" si="58"/>
        <v>0</v>
      </c>
      <c r="X154" s="96">
        <f t="shared" si="59"/>
        <v>-12614.579516598755</v>
      </c>
      <c r="Y154" s="63"/>
      <c r="Z154" s="92">
        <f t="shared" si="60"/>
        <v>3359431.3968311022</v>
      </c>
      <c r="AA154" s="94">
        <f>'obj.model 2016 ev'!P154</f>
        <v>2823816.886254685</v>
      </c>
      <c r="AB154" s="95">
        <f t="shared" si="61"/>
        <v>544773</v>
      </c>
      <c r="AC154" s="95">
        <f t="shared" si="62"/>
        <v>0</v>
      </c>
      <c r="AD154" s="96">
        <f t="shared" si="63"/>
        <v>-9158.4894235828324</v>
      </c>
      <c r="AE154" s="63"/>
      <c r="AF154" s="92">
        <f t="shared" si="64"/>
        <v>3369100.3757527187</v>
      </c>
      <c r="AG154" s="94">
        <f>'obj.model 2016 ev'!Q154</f>
        <v>2824327.3757527187</v>
      </c>
      <c r="AH154" s="96">
        <f t="shared" si="65"/>
        <v>544773</v>
      </c>
      <c r="AI154" s="63"/>
      <c r="AJ154" s="92">
        <f t="shared" si="66"/>
        <v>3386364.20241349</v>
      </c>
      <c r="AK154" s="94">
        <f>'obj.model 2016 ev'!R154</f>
        <v>2841591.20241349</v>
      </c>
      <c r="AL154" s="96">
        <f t="shared" si="67"/>
        <v>544773</v>
      </c>
      <c r="AM154" s="45"/>
      <c r="AN154" s="45"/>
      <c r="AO154" s="45"/>
    </row>
    <row r="155" spans="1:41">
      <c r="A155" s="45"/>
      <c r="B155" s="80">
        <v>163</v>
      </c>
      <c r="C155" s="83" t="s">
        <v>65</v>
      </c>
      <c r="D155" s="101">
        <f t="shared" si="53"/>
        <v>7091570.6728924457</v>
      </c>
      <c r="E155" s="102">
        <f>'obj.model 2016 ev'!M155</f>
        <v>6535947.3539895853</v>
      </c>
      <c r="F155" s="103">
        <v>0</v>
      </c>
      <c r="G155" s="103">
        <v>736658.09189576167</v>
      </c>
      <c r="H155" s="103">
        <v>0</v>
      </c>
      <c r="I155" s="104">
        <v>-181034.77299290153</v>
      </c>
      <c r="J155" s="103">
        <v>-72200.61493556769</v>
      </c>
      <c r="K155" s="103">
        <v>-31273.014794952669</v>
      </c>
      <c r="L155" s="104">
        <v>-22704.964114439888</v>
      </c>
      <c r="M155" s="45"/>
      <c r="N155" s="92">
        <f t="shared" si="54"/>
        <v>7080485.631024329</v>
      </c>
      <c r="O155" s="94">
        <f>'obj.model 2016 ev'!N155</f>
        <v>6199556.2459598966</v>
      </c>
      <c r="P155" s="95">
        <v>953130</v>
      </c>
      <c r="Q155" s="95">
        <f t="shared" si="55"/>
        <v>0</v>
      </c>
      <c r="R155" s="96">
        <f t="shared" si="68"/>
        <v>-72200.61493556769</v>
      </c>
      <c r="S155" s="63"/>
      <c r="T155" s="92">
        <f t="shared" si="56"/>
        <v>7200838.318914298</v>
      </c>
      <c r="U155" s="94">
        <f>'obj.model 2016 ev'!O155</f>
        <v>6278981.3337092502</v>
      </c>
      <c r="V155" s="95">
        <f t="shared" si="57"/>
        <v>953130</v>
      </c>
      <c r="W155" s="95">
        <f t="shared" si="58"/>
        <v>0</v>
      </c>
      <c r="X155" s="96">
        <f t="shared" si="59"/>
        <v>-31273.014794952669</v>
      </c>
      <c r="Y155" s="63"/>
      <c r="Z155" s="92">
        <f t="shared" si="60"/>
        <v>7209416.6888297852</v>
      </c>
      <c r="AA155" s="94">
        <f>'obj.model 2016 ev'!P155</f>
        <v>6278991.6529442249</v>
      </c>
      <c r="AB155" s="95">
        <f t="shared" si="61"/>
        <v>953130</v>
      </c>
      <c r="AC155" s="95">
        <f t="shared" si="62"/>
        <v>0</v>
      </c>
      <c r="AD155" s="96">
        <f t="shared" si="63"/>
        <v>-22704.964114439888</v>
      </c>
      <c r="AE155" s="63"/>
      <c r="AF155" s="92">
        <f t="shared" si="64"/>
        <v>7233256.7687913859</v>
      </c>
      <c r="AG155" s="94">
        <f>'obj.model 2016 ev'!Q155</f>
        <v>6280126.7687913859</v>
      </c>
      <c r="AH155" s="96">
        <f t="shared" si="65"/>
        <v>953130</v>
      </c>
      <c r="AI155" s="63"/>
      <c r="AJ155" s="92">
        <f t="shared" si="66"/>
        <v>7271644.3228953751</v>
      </c>
      <c r="AK155" s="94">
        <f>'obj.model 2016 ev'!R155</f>
        <v>6318514.3228953751</v>
      </c>
      <c r="AL155" s="96">
        <f t="shared" si="67"/>
        <v>953130</v>
      </c>
      <c r="AM155" s="45"/>
      <c r="AN155" s="45"/>
      <c r="AO155" s="45"/>
    </row>
    <row r="156" spans="1:41">
      <c r="A156" s="45"/>
      <c r="B156" s="80">
        <v>530</v>
      </c>
      <c r="C156" s="83" t="s">
        <v>224</v>
      </c>
      <c r="D156" s="101">
        <f t="shared" si="53"/>
        <v>9100552.9163439479</v>
      </c>
      <c r="E156" s="102">
        <f>'obj.model 2016 ev'!M156</f>
        <v>6241442.0382220428</v>
      </c>
      <c r="F156" s="103">
        <v>0</v>
      </c>
      <c r="G156" s="103">
        <v>2002144.8781219048</v>
      </c>
      <c r="H156" s="103">
        <v>0</v>
      </c>
      <c r="I156" s="104">
        <v>856966</v>
      </c>
      <c r="J156" s="103">
        <v>272671</v>
      </c>
      <c r="K156" s="103">
        <v>0</v>
      </c>
      <c r="L156" s="104">
        <v>0</v>
      </c>
      <c r="M156" s="45"/>
      <c r="N156" s="92">
        <f t="shared" si="54"/>
        <v>7223084.7234121906</v>
      </c>
      <c r="O156" s="94">
        <f>'obj.model 2016 ev'!N156</f>
        <v>5969958.7234121906</v>
      </c>
      <c r="P156" s="95">
        <v>980455</v>
      </c>
      <c r="Q156" s="95">
        <f t="shared" si="55"/>
        <v>0</v>
      </c>
      <c r="R156" s="96">
        <f t="shared" si="68"/>
        <v>272671</v>
      </c>
      <c r="S156" s="63"/>
      <c r="T156" s="92">
        <f t="shared" si="56"/>
        <v>7026897.3420221573</v>
      </c>
      <c r="U156" s="94">
        <f>'obj.model 2016 ev'!O156</f>
        <v>6046442.3420221573</v>
      </c>
      <c r="V156" s="95">
        <f t="shared" si="57"/>
        <v>980455</v>
      </c>
      <c r="W156" s="95">
        <f t="shared" si="58"/>
        <v>0</v>
      </c>
      <c r="X156" s="96">
        <f t="shared" si="59"/>
        <v>0</v>
      </c>
      <c r="Y156" s="63"/>
      <c r="Z156" s="92">
        <f t="shared" si="60"/>
        <v>7026907.2790893288</v>
      </c>
      <c r="AA156" s="94">
        <f>'obj.model 2016 ev'!P156</f>
        <v>6046452.2790893288</v>
      </c>
      <c r="AB156" s="95">
        <f t="shared" si="61"/>
        <v>980455</v>
      </c>
      <c r="AC156" s="95">
        <f t="shared" si="62"/>
        <v>0</v>
      </c>
      <c r="AD156" s="96">
        <f t="shared" si="63"/>
        <v>0</v>
      </c>
      <c r="AE156" s="63"/>
      <c r="AF156" s="92">
        <f t="shared" si="64"/>
        <v>7028000.3564782562</v>
      </c>
      <c r="AG156" s="94">
        <f>'obj.model 2016 ev'!Q156</f>
        <v>6047545.3564782562</v>
      </c>
      <c r="AH156" s="96">
        <f t="shared" si="65"/>
        <v>980455</v>
      </c>
      <c r="AI156" s="63"/>
      <c r="AJ156" s="92">
        <f t="shared" si="66"/>
        <v>7064966.2463583443</v>
      </c>
      <c r="AK156" s="94">
        <f>'obj.model 2016 ev'!R156</f>
        <v>6084511.2463583443</v>
      </c>
      <c r="AL156" s="96">
        <f t="shared" si="67"/>
        <v>980455</v>
      </c>
      <c r="AM156" s="45"/>
      <c r="AN156" s="45"/>
      <c r="AO156" s="45"/>
    </row>
    <row r="157" spans="1:41">
      <c r="A157" s="45"/>
      <c r="B157" s="80">
        <v>794</v>
      </c>
      <c r="C157" s="83" t="s">
        <v>311</v>
      </c>
      <c r="D157" s="101">
        <f t="shared" si="53"/>
        <v>24165360.919522598</v>
      </c>
      <c r="E157" s="102">
        <f>'obj.model 2016 ev'!M157</f>
        <v>19715789.632854726</v>
      </c>
      <c r="F157" s="103">
        <v>0</v>
      </c>
      <c r="G157" s="103">
        <v>4449571.2866678713</v>
      </c>
      <c r="H157" s="103">
        <v>0</v>
      </c>
      <c r="I157" s="104">
        <v>0</v>
      </c>
      <c r="J157" s="103">
        <v>0</v>
      </c>
      <c r="K157" s="103">
        <v>0</v>
      </c>
      <c r="L157" s="104">
        <v>0</v>
      </c>
      <c r="M157" s="45"/>
      <c r="N157" s="92">
        <f t="shared" si="54"/>
        <v>25192508.653712787</v>
      </c>
      <c r="O157" s="94">
        <f>'obj.model 2016 ev'!N157</f>
        <v>19167786.653712787</v>
      </c>
      <c r="P157" s="95">
        <v>6024722</v>
      </c>
      <c r="Q157" s="95">
        <f t="shared" si="55"/>
        <v>0</v>
      </c>
      <c r="R157" s="96">
        <f t="shared" si="68"/>
        <v>0</v>
      </c>
      <c r="S157" s="63"/>
      <c r="T157" s="92">
        <f t="shared" si="56"/>
        <v>25438075.122752268</v>
      </c>
      <c r="U157" s="94">
        <f>'obj.model 2016 ev'!O157</f>
        <v>19413353.122752268</v>
      </c>
      <c r="V157" s="95">
        <f t="shared" si="57"/>
        <v>6024722</v>
      </c>
      <c r="W157" s="95">
        <f t="shared" si="58"/>
        <v>0</v>
      </c>
      <c r="X157" s="96">
        <f t="shared" si="59"/>
        <v>0</v>
      </c>
      <c r="Y157" s="63"/>
      <c r="Z157" s="92">
        <f t="shared" si="60"/>
        <v>25438107.027760718</v>
      </c>
      <c r="AA157" s="94">
        <f>'obj.model 2016 ev'!P157</f>
        <v>19413385.027760718</v>
      </c>
      <c r="AB157" s="95">
        <f t="shared" si="61"/>
        <v>6024722</v>
      </c>
      <c r="AC157" s="95">
        <f t="shared" si="62"/>
        <v>0</v>
      </c>
      <c r="AD157" s="96">
        <f t="shared" si="63"/>
        <v>0</v>
      </c>
      <c r="AE157" s="63"/>
      <c r="AF157" s="92">
        <f t="shared" si="64"/>
        <v>25441616.578690238</v>
      </c>
      <c r="AG157" s="94">
        <f>'obj.model 2016 ev'!Q157</f>
        <v>19416894.578690238</v>
      </c>
      <c r="AH157" s="96">
        <f t="shared" si="65"/>
        <v>6024722</v>
      </c>
      <c r="AI157" s="63"/>
      <c r="AJ157" s="92">
        <f t="shared" si="66"/>
        <v>25560303.210124969</v>
      </c>
      <c r="AK157" s="94">
        <f>'obj.model 2016 ev'!R157</f>
        <v>19535581.210124969</v>
      </c>
      <c r="AL157" s="96">
        <f t="shared" si="67"/>
        <v>6024722</v>
      </c>
      <c r="AM157" s="45"/>
      <c r="AN157" s="45"/>
      <c r="AO157" s="45"/>
    </row>
    <row r="158" spans="1:41">
      <c r="A158" s="45"/>
      <c r="B158" s="80">
        <v>531</v>
      </c>
      <c r="C158" s="83" t="s">
        <v>225</v>
      </c>
      <c r="D158" s="101">
        <f t="shared" si="53"/>
        <v>5447578.3552288366</v>
      </c>
      <c r="E158" s="102">
        <f>'obj.model 2016 ev'!M158</f>
        <v>4518113.5280193193</v>
      </c>
      <c r="F158" s="103">
        <v>0</v>
      </c>
      <c r="G158" s="103">
        <v>206689.82720951768</v>
      </c>
      <c r="H158" s="103">
        <v>0</v>
      </c>
      <c r="I158" s="104">
        <v>722775</v>
      </c>
      <c r="J158" s="103">
        <v>289110</v>
      </c>
      <c r="K158" s="103">
        <v>0</v>
      </c>
      <c r="L158" s="104">
        <v>0</v>
      </c>
      <c r="M158" s="45"/>
      <c r="N158" s="92">
        <f t="shared" si="54"/>
        <v>5096541.7997619705</v>
      </c>
      <c r="O158" s="94">
        <f>'obj.model 2016 ev'!N158</f>
        <v>4611686.7997619705</v>
      </c>
      <c r="P158" s="95">
        <v>195745</v>
      </c>
      <c r="Q158" s="95">
        <f t="shared" si="55"/>
        <v>0</v>
      </c>
      <c r="R158" s="96">
        <f t="shared" si="68"/>
        <v>289110</v>
      </c>
      <c r="S158" s="63"/>
      <c r="T158" s="92">
        <f t="shared" si="56"/>
        <v>4866514.0331044504</v>
      </c>
      <c r="U158" s="94">
        <f>'obj.model 2016 ev'!O158</f>
        <v>4670769.0331044504</v>
      </c>
      <c r="V158" s="95">
        <f t="shared" si="57"/>
        <v>195745</v>
      </c>
      <c r="W158" s="95">
        <f t="shared" si="58"/>
        <v>0</v>
      </c>
      <c r="X158" s="96">
        <f t="shared" si="59"/>
        <v>0</v>
      </c>
      <c r="Y158" s="63"/>
      <c r="Z158" s="92">
        <f t="shared" si="60"/>
        <v>4866521.7093118802</v>
      </c>
      <c r="AA158" s="94">
        <f>'obj.model 2016 ev'!P158</f>
        <v>4670776.7093118802</v>
      </c>
      <c r="AB158" s="95">
        <f t="shared" si="61"/>
        <v>195745</v>
      </c>
      <c r="AC158" s="95">
        <f t="shared" si="62"/>
        <v>0</v>
      </c>
      <c r="AD158" s="96">
        <f t="shared" si="63"/>
        <v>0</v>
      </c>
      <c r="AE158" s="63"/>
      <c r="AF158" s="92">
        <f t="shared" si="64"/>
        <v>4867366.0921291122</v>
      </c>
      <c r="AG158" s="94">
        <f>'obj.model 2016 ev'!Q158</f>
        <v>4671621.0921291122</v>
      </c>
      <c r="AH158" s="96">
        <f t="shared" si="65"/>
        <v>195745</v>
      </c>
      <c r="AI158" s="63"/>
      <c r="AJ158" s="92">
        <f t="shared" si="66"/>
        <v>4895921.5837664176</v>
      </c>
      <c r="AK158" s="94">
        <f>'obj.model 2016 ev'!R158</f>
        <v>4700176.5837664176</v>
      </c>
      <c r="AL158" s="96">
        <f t="shared" si="67"/>
        <v>195745</v>
      </c>
      <c r="AM158" s="45"/>
      <c r="AN158" s="45"/>
      <c r="AO158" s="45"/>
    </row>
    <row r="159" spans="1:41">
      <c r="A159" s="45"/>
      <c r="B159" s="80">
        <v>164</v>
      </c>
      <c r="C159" s="83" t="s">
        <v>66</v>
      </c>
      <c r="D159" s="101">
        <f t="shared" si="53"/>
        <v>19484740.274177879</v>
      </c>
      <c r="E159" s="102">
        <f>'obj.model 2016 ev'!M159</f>
        <v>16428868.611029068</v>
      </c>
      <c r="F159" s="103">
        <v>0</v>
      </c>
      <c r="G159" s="103">
        <v>3055871.6631488102</v>
      </c>
      <c r="H159" s="103">
        <v>0</v>
      </c>
      <c r="I159" s="104">
        <v>0</v>
      </c>
      <c r="J159" s="103">
        <v>0</v>
      </c>
      <c r="K159" s="103">
        <v>0</v>
      </c>
      <c r="L159" s="104">
        <v>0</v>
      </c>
      <c r="M159" s="45"/>
      <c r="N159" s="92">
        <f t="shared" si="54"/>
        <v>18658125.131026935</v>
      </c>
      <c r="O159" s="94">
        <f>'obj.model 2016 ev'!N159</f>
        <v>15872550.131026935</v>
      </c>
      <c r="P159" s="95">
        <v>2785575</v>
      </c>
      <c r="Q159" s="95">
        <f t="shared" si="55"/>
        <v>0</v>
      </c>
      <c r="R159" s="96">
        <f t="shared" si="68"/>
        <v>0</v>
      </c>
      <c r="S159" s="63"/>
      <c r="T159" s="92">
        <f t="shared" si="56"/>
        <v>18861474.957522079</v>
      </c>
      <c r="U159" s="94">
        <f>'obj.model 2016 ev'!O159</f>
        <v>16075899.957522077</v>
      </c>
      <c r="V159" s="95">
        <f t="shared" si="57"/>
        <v>2785575</v>
      </c>
      <c r="W159" s="95">
        <f t="shared" si="58"/>
        <v>0</v>
      </c>
      <c r="X159" s="96">
        <f t="shared" si="59"/>
        <v>0</v>
      </c>
      <c r="Y159" s="63"/>
      <c r="Z159" s="92">
        <f t="shared" si="60"/>
        <v>18861501.377570212</v>
      </c>
      <c r="AA159" s="94">
        <f>'obj.model 2016 ev'!P159</f>
        <v>16075926.377570214</v>
      </c>
      <c r="AB159" s="95">
        <f t="shared" si="61"/>
        <v>2785575</v>
      </c>
      <c r="AC159" s="95">
        <f t="shared" si="62"/>
        <v>0</v>
      </c>
      <c r="AD159" s="96">
        <f t="shared" si="63"/>
        <v>0</v>
      </c>
      <c r="AE159" s="63"/>
      <c r="AF159" s="92">
        <f t="shared" si="64"/>
        <v>18864407.582865201</v>
      </c>
      <c r="AG159" s="94">
        <f>'obj.model 2016 ev'!Q159</f>
        <v>16078832.582865203</v>
      </c>
      <c r="AH159" s="96">
        <f t="shared" si="65"/>
        <v>2785575</v>
      </c>
      <c r="AI159" s="63"/>
      <c r="AJ159" s="92">
        <f t="shared" si="66"/>
        <v>18962690.161932074</v>
      </c>
      <c r="AK159" s="94">
        <f>'obj.model 2016 ev'!R159</f>
        <v>16177115.161932075</v>
      </c>
      <c r="AL159" s="96">
        <f t="shared" si="67"/>
        <v>2785575</v>
      </c>
      <c r="AM159" s="45"/>
      <c r="AN159" s="45"/>
      <c r="AO159" s="45"/>
    </row>
    <row r="160" spans="1:41">
      <c r="A160" s="45"/>
      <c r="B160" s="80">
        <v>63</v>
      </c>
      <c r="C160" s="83" t="s">
        <v>31</v>
      </c>
      <c r="D160" s="101">
        <f t="shared" si="53"/>
        <v>2984047.9969081832</v>
      </c>
      <c r="E160" s="102">
        <f>'obj.model 2016 ev'!M160</f>
        <v>2014532.5946937969</v>
      </c>
      <c r="F160" s="103">
        <v>0</v>
      </c>
      <c r="G160" s="103">
        <v>385085.40221438609</v>
      </c>
      <c r="H160" s="103">
        <v>0</v>
      </c>
      <c r="I160" s="104">
        <v>584430</v>
      </c>
      <c r="J160" s="103">
        <v>425040</v>
      </c>
      <c r="K160" s="103">
        <v>265650</v>
      </c>
      <c r="L160" s="104">
        <v>106260</v>
      </c>
      <c r="M160" s="45"/>
      <c r="N160" s="92">
        <f t="shared" si="54"/>
        <v>2553413.0234012571</v>
      </c>
      <c r="O160" s="94">
        <f>'obj.model 2016 ev'!N160</f>
        <v>1876673.0234012571</v>
      </c>
      <c r="P160" s="95">
        <v>251700</v>
      </c>
      <c r="Q160" s="95">
        <f t="shared" si="55"/>
        <v>0</v>
      </c>
      <c r="R160" s="96">
        <f t="shared" si="68"/>
        <v>425040</v>
      </c>
      <c r="S160" s="63"/>
      <c r="T160" s="92">
        <f t="shared" si="56"/>
        <v>2418065.8602829492</v>
      </c>
      <c r="U160" s="94">
        <f>'obj.model 2016 ev'!O160</f>
        <v>1900715.8602829492</v>
      </c>
      <c r="V160" s="95">
        <f t="shared" si="57"/>
        <v>251700</v>
      </c>
      <c r="W160" s="95">
        <f t="shared" si="58"/>
        <v>0</v>
      </c>
      <c r="X160" s="96">
        <f t="shared" si="59"/>
        <v>265650</v>
      </c>
      <c r="Y160" s="63"/>
      <c r="Z160" s="92">
        <f t="shared" si="60"/>
        <v>2258678.984027477</v>
      </c>
      <c r="AA160" s="94">
        <f>'obj.model 2016 ev'!P160</f>
        <v>1900718.984027477</v>
      </c>
      <c r="AB160" s="95">
        <f t="shared" si="61"/>
        <v>251700</v>
      </c>
      <c r="AC160" s="95">
        <f t="shared" si="62"/>
        <v>0</v>
      </c>
      <c r="AD160" s="96">
        <f t="shared" si="63"/>
        <v>106260</v>
      </c>
      <c r="AE160" s="63"/>
      <c r="AF160" s="92">
        <f t="shared" si="64"/>
        <v>2152762.5959255369</v>
      </c>
      <c r="AG160" s="94">
        <f>'obj.model 2016 ev'!Q160</f>
        <v>1901062.5959255367</v>
      </c>
      <c r="AH160" s="96">
        <f t="shared" si="65"/>
        <v>251700</v>
      </c>
      <c r="AI160" s="63"/>
      <c r="AJ160" s="92">
        <f t="shared" si="66"/>
        <v>2164382.9255690109</v>
      </c>
      <c r="AK160" s="94">
        <f>'obj.model 2016 ev'!R160</f>
        <v>1912682.9255690109</v>
      </c>
      <c r="AL160" s="96">
        <f t="shared" si="67"/>
        <v>251700</v>
      </c>
      <c r="AM160" s="45"/>
      <c r="AN160" s="45"/>
      <c r="AO160" s="45"/>
    </row>
    <row r="161" spans="1:41">
      <c r="A161" s="45"/>
      <c r="B161" s="80">
        <v>252</v>
      </c>
      <c r="C161" s="83" t="s">
        <v>104</v>
      </c>
      <c r="D161" s="101">
        <f t="shared" si="53"/>
        <v>2667776.4245645097</v>
      </c>
      <c r="E161" s="102">
        <f>'obj.model 2016 ev'!M161</f>
        <v>2344072.1754078283</v>
      </c>
      <c r="F161" s="103">
        <v>0</v>
      </c>
      <c r="G161" s="103">
        <v>193032.24915668121</v>
      </c>
      <c r="H161" s="103">
        <v>0</v>
      </c>
      <c r="I161" s="104">
        <v>130672</v>
      </c>
      <c r="J161" s="103">
        <v>0</v>
      </c>
      <c r="K161" s="103">
        <v>0</v>
      </c>
      <c r="L161" s="104">
        <v>0</v>
      </c>
      <c r="M161" s="45"/>
      <c r="N161" s="92">
        <f t="shared" si="54"/>
        <v>2515110.7915381771</v>
      </c>
      <c r="O161" s="94">
        <f>'obj.model 2016 ev'!N161</f>
        <v>2363867.7915381771</v>
      </c>
      <c r="P161" s="95">
        <v>151243</v>
      </c>
      <c r="Q161" s="95">
        <f t="shared" si="55"/>
        <v>0</v>
      </c>
      <c r="R161" s="96">
        <f t="shared" si="68"/>
        <v>0</v>
      </c>
      <c r="S161" s="63"/>
      <c r="T161" s="92">
        <f t="shared" si="56"/>
        <v>2545395.2827698104</v>
      </c>
      <c r="U161" s="94">
        <f>'obj.model 2016 ev'!O161</f>
        <v>2394152.2827698104</v>
      </c>
      <c r="V161" s="95">
        <f t="shared" si="57"/>
        <v>151243</v>
      </c>
      <c r="W161" s="95">
        <f t="shared" si="58"/>
        <v>0</v>
      </c>
      <c r="X161" s="96">
        <f t="shared" si="59"/>
        <v>0</v>
      </c>
      <c r="Y161" s="63"/>
      <c r="Z161" s="92">
        <f t="shared" si="60"/>
        <v>2545399.2174558137</v>
      </c>
      <c r="AA161" s="94">
        <f>'obj.model 2016 ev'!P161</f>
        <v>2394156.2174558137</v>
      </c>
      <c r="AB161" s="95">
        <f t="shared" si="61"/>
        <v>151243</v>
      </c>
      <c r="AC161" s="95">
        <f t="shared" si="62"/>
        <v>0</v>
      </c>
      <c r="AD161" s="96">
        <f t="shared" si="63"/>
        <v>0</v>
      </c>
      <c r="AE161" s="63"/>
      <c r="AF161" s="92">
        <f t="shared" si="64"/>
        <v>2545832.0329161971</v>
      </c>
      <c r="AG161" s="94">
        <f>'obj.model 2016 ev'!Q161</f>
        <v>2394589.0329161971</v>
      </c>
      <c r="AH161" s="96">
        <f t="shared" si="65"/>
        <v>151243</v>
      </c>
      <c r="AI161" s="63"/>
      <c r="AJ161" s="92">
        <f t="shared" si="66"/>
        <v>2560469.0648491657</v>
      </c>
      <c r="AK161" s="94">
        <f>'obj.model 2016 ev'!R161</f>
        <v>2409226.0648491657</v>
      </c>
      <c r="AL161" s="96">
        <f t="shared" si="67"/>
        <v>151243</v>
      </c>
      <c r="AM161" s="45"/>
      <c r="AN161" s="45"/>
      <c r="AO161" s="45"/>
    </row>
    <row r="162" spans="1:41">
      <c r="A162" s="45"/>
      <c r="B162" s="80">
        <v>797</v>
      </c>
      <c r="C162" s="83" t="s">
        <v>312</v>
      </c>
      <c r="D162" s="101">
        <f t="shared" si="53"/>
        <v>7409194.8511135653</v>
      </c>
      <c r="E162" s="102">
        <f>'obj.model 2016 ev'!M162</f>
        <v>6618877.6474767113</v>
      </c>
      <c r="F162" s="103">
        <v>0</v>
      </c>
      <c r="G162" s="103">
        <v>810210.14718172222</v>
      </c>
      <c r="H162" s="103">
        <v>0</v>
      </c>
      <c r="I162" s="104">
        <v>-19892.943544868005</v>
      </c>
      <c r="J162" s="103">
        <v>-7933.7396516321187</v>
      </c>
      <c r="K162" s="103">
        <v>-3436.4244366368707</v>
      </c>
      <c r="L162" s="104">
        <v>-2494.9271449331841</v>
      </c>
      <c r="M162" s="45"/>
      <c r="N162" s="92">
        <f t="shared" si="54"/>
        <v>7335606.0810683332</v>
      </c>
      <c r="O162" s="94">
        <f>'obj.model 2016 ev'!N162</f>
        <v>6436022.8207199657</v>
      </c>
      <c r="P162" s="95">
        <v>907517</v>
      </c>
      <c r="Q162" s="95">
        <f t="shared" si="55"/>
        <v>0</v>
      </c>
      <c r="R162" s="96">
        <f t="shared" si="68"/>
        <v>-7933.7396516321187</v>
      </c>
      <c r="S162" s="63"/>
      <c r="T162" s="92">
        <f t="shared" si="56"/>
        <v>7422557.9554504706</v>
      </c>
      <c r="U162" s="94">
        <f>'obj.model 2016 ev'!O162</f>
        <v>6518477.3798871078</v>
      </c>
      <c r="V162" s="95">
        <f t="shared" si="57"/>
        <v>907517</v>
      </c>
      <c r="W162" s="95">
        <f t="shared" si="58"/>
        <v>0</v>
      </c>
      <c r="X162" s="96">
        <f t="shared" si="59"/>
        <v>-3436.4244366368707</v>
      </c>
      <c r="Y162" s="63"/>
      <c r="Z162" s="92">
        <f t="shared" si="60"/>
        <v>7423510.1655785693</v>
      </c>
      <c r="AA162" s="94">
        <f>'obj.model 2016 ev'!P162</f>
        <v>6518488.0927235028</v>
      </c>
      <c r="AB162" s="95">
        <f t="shared" si="61"/>
        <v>907517</v>
      </c>
      <c r="AC162" s="95">
        <f t="shared" si="62"/>
        <v>0</v>
      </c>
      <c r="AD162" s="96">
        <f t="shared" si="63"/>
        <v>-2494.9271449331841</v>
      </c>
      <c r="AE162" s="63"/>
      <c r="AF162" s="92">
        <f t="shared" si="64"/>
        <v>7427183.5047269836</v>
      </c>
      <c r="AG162" s="94">
        <f>'obj.model 2016 ev'!Q162</f>
        <v>6519666.5047269836</v>
      </c>
      <c r="AH162" s="96">
        <f t="shared" si="65"/>
        <v>907517</v>
      </c>
      <c r="AI162" s="63"/>
      <c r="AJ162" s="92">
        <f t="shared" si="66"/>
        <v>7467035.2561173998</v>
      </c>
      <c r="AK162" s="94">
        <f>'obj.model 2016 ev'!R162</f>
        <v>6559518.2561173998</v>
      </c>
      <c r="AL162" s="96">
        <f t="shared" si="67"/>
        <v>907517</v>
      </c>
      <c r="AM162" s="45"/>
      <c r="AN162" s="45"/>
      <c r="AO162" s="45"/>
    </row>
    <row r="163" spans="1:41">
      <c r="A163" s="45"/>
      <c r="B163" s="80">
        <v>534</v>
      </c>
      <c r="C163" s="83" t="s">
        <v>226</v>
      </c>
      <c r="D163" s="101">
        <f t="shared" si="53"/>
        <v>3625600.0208752039</v>
      </c>
      <c r="E163" s="102">
        <f>'obj.model 2016 ev'!M163</f>
        <v>3479499.4809511155</v>
      </c>
      <c r="F163" s="103">
        <v>0</v>
      </c>
      <c r="G163" s="103">
        <v>271579.31960318692</v>
      </c>
      <c r="H163" s="103">
        <v>0</v>
      </c>
      <c r="I163" s="104">
        <v>-125478.77967909884</v>
      </c>
      <c r="J163" s="103">
        <v>-50043.67340273787</v>
      </c>
      <c r="K163" s="103">
        <v>-21675.944728645762</v>
      </c>
      <c r="L163" s="104">
        <v>-15737.259437165467</v>
      </c>
      <c r="M163" s="45"/>
      <c r="N163" s="92">
        <f t="shared" si="54"/>
        <v>3715810.7860789718</v>
      </c>
      <c r="O163" s="94">
        <f>'obj.model 2016 ev'!N163</f>
        <v>3406355.4594817096</v>
      </c>
      <c r="P163" s="95">
        <v>359499</v>
      </c>
      <c r="Q163" s="95">
        <f t="shared" si="55"/>
        <v>0</v>
      </c>
      <c r="R163" s="96">
        <f t="shared" si="68"/>
        <v>-50043.67340273787</v>
      </c>
      <c r="S163" s="63"/>
      <c r="T163" s="92">
        <f t="shared" si="56"/>
        <v>3787818.748108658</v>
      </c>
      <c r="U163" s="94">
        <f>'obj.model 2016 ev'!O163</f>
        <v>3449995.692837304</v>
      </c>
      <c r="V163" s="95">
        <f t="shared" si="57"/>
        <v>359499</v>
      </c>
      <c r="W163" s="95">
        <f t="shared" si="58"/>
        <v>0</v>
      </c>
      <c r="X163" s="96">
        <f t="shared" si="59"/>
        <v>-21675.944728645762</v>
      </c>
      <c r="Y163" s="63"/>
      <c r="Z163" s="92">
        <f t="shared" si="60"/>
        <v>3793763.1033192417</v>
      </c>
      <c r="AA163" s="94">
        <f>'obj.model 2016 ev'!P163</f>
        <v>3450001.3627564074</v>
      </c>
      <c r="AB163" s="95">
        <f t="shared" si="61"/>
        <v>359499</v>
      </c>
      <c r="AC163" s="95">
        <f t="shared" si="62"/>
        <v>0</v>
      </c>
      <c r="AD163" s="96">
        <f t="shared" si="63"/>
        <v>-15737.259437165467</v>
      </c>
      <c r="AE163" s="63"/>
      <c r="AF163" s="92">
        <f t="shared" si="64"/>
        <v>3810124.0538577894</v>
      </c>
      <c r="AG163" s="94">
        <f>'obj.model 2016 ev'!Q163</f>
        <v>3450625.0538577894</v>
      </c>
      <c r="AH163" s="96">
        <f t="shared" si="65"/>
        <v>359499</v>
      </c>
      <c r="AI163" s="63"/>
      <c r="AJ163" s="92">
        <f t="shared" si="66"/>
        <v>3831216.1529227002</v>
      </c>
      <c r="AK163" s="94">
        <f>'obj.model 2016 ev'!R163</f>
        <v>3471717.1529227002</v>
      </c>
      <c r="AL163" s="96">
        <f t="shared" si="67"/>
        <v>359499</v>
      </c>
      <c r="AM163" s="45"/>
      <c r="AN163" s="45"/>
      <c r="AO163" s="45"/>
    </row>
    <row r="164" spans="1:41">
      <c r="A164" s="45"/>
      <c r="B164" s="80">
        <v>798</v>
      </c>
      <c r="C164" s="83" t="s">
        <v>313</v>
      </c>
      <c r="D164" s="101">
        <f t="shared" si="53"/>
        <v>2244831.467366429</v>
      </c>
      <c r="E164" s="102">
        <f>'obj.model 2016 ev'!M164</f>
        <v>2055153.1914154082</v>
      </c>
      <c r="F164" s="103">
        <v>0</v>
      </c>
      <c r="G164" s="103">
        <v>245320.44974537223</v>
      </c>
      <c r="H164" s="103">
        <v>0</v>
      </c>
      <c r="I164" s="104">
        <v>-55642.173794351518</v>
      </c>
      <c r="J164" s="103">
        <v>-22191.312187639418</v>
      </c>
      <c r="K164" s="103">
        <v>-9611.957390983187</v>
      </c>
      <c r="L164" s="104">
        <v>-6978.5132345801667</v>
      </c>
      <c r="M164" s="45"/>
      <c r="N164" s="92">
        <f t="shared" si="54"/>
        <v>2002035.5489634846</v>
      </c>
      <c r="O164" s="94">
        <f>'obj.model 2016 ev'!N164</f>
        <v>1823262.8611511241</v>
      </c>
      <c r="P164" s="95">
        <v>200964</v>
      </c>
      <c r="Q164" s="95">
        <f t="shared" si="55"/>
        <v>0</v>
      </c>
      <c r="R164" s="96">
        <f t="shared" si="68"/>
        <v>-22191.312187639418</v>
      </c>
      <c r="S164" s="63"/>
      <c r="T164" s="92">
        <f t="shared" si="56"/>
        <v>2037973.4808891793</v>
      </c>
      <c r="U164" s="94">
        <f>'obj.model 2016 ev'!O164</f>
        <v>1846621.4382801624</v>
      </c>
      <c r="V164" s="95">
        <f t="shared" si="57"/>
        <v>200964</v>
      </c>
      <c r="W164" s="95">
        <f t="shared" si="58"/>
        <v>0</v>
      </c>
      <c r="X164" s="96">
        <f t="shared" si="59"/>
        <v>-9611.957390983187</v>
      </c>
      <c r="Y164" s="63"/>
      <c r="Z164" s="92">
        <f t="shared" si="60"/>
        <v>2040609.9598882608</v>
      </c>
      <c r="AA164" s="94">
        <f>'obj.model 2016 ev'!P164</f>
        <v>1846624.473122841</v>
      </c>
      <c r="AB164" s="95">
        <f t="shared" si="61"/>
        <v>200964</v>
      </c>
      <c r="AC164" s="95">
        <f t="shared" si="62"/>
        <v>0</v>
      </c>
      <c r="AD164" s="96">
        <f t="shared" si="63"/>
        <v>-6978.5132345801667</v>
      </c>
      <c r="AE164" s="63"/>
      <c r="AF164" s="92">
        <f t="shared" si="64"/>
        <v>2047922.3058174925</v>
      </c>
      <c r="AG164" s="94">
        <f>'obj.model 2016 ev'!Q164</f>
        <v>1846958.3058174925</v>
      </c>
      <c r="AH164" s="96">
        <f t="shared" si="65"/>
        <v>200964</v>
      </c>
      <c r="AI164" s="63"/>
      <c r="AJ164" s="92">
        <f t="shared" si="66"/>
        <v>2059211.9205820726</v>
      </c>
      <c r="AK164" s="94">
        <f>'obj.model 2016 ev'!R164</f>
        <v>1858247.9205820726</v>
      </c>
      <c r="AL164" s="96">
        <f t="shared" si="67"/>
        <v>200964</v>
      </c>
      <c r="AM164" s="45"/>
      <c r="AN164" s="45"/>
      <c r="AO164" s="45"/>
    </row>
    <row r="165" spans="1:41">
      <c r="A165" s="45"/>
      <c r="B165" s="80">
        <v>402</v>
      </c>
      <c r="C165" s="83" t="s">
        <v>183</v>
      </c>
      <c r="D165" s="101">
        <f t="shared" si="53"/>
        <v>15573520.440700721</v>
      </c>
      <c r="E165" s="102">
        <f>'obj.model 2016 ev'!M165</f>
        <v>13632428.119788125</v>
      </c>
      <c r="F165" s="103">
        <v>0</v>
      </c>
      <c r="G165" s="103">
        <v>2658034.651471097</v>
      </c>
      <c r="H165" s="103">
        <v>0</v>
      </c>
      <c r="I165" s="104">
        <v>-716942.33055850153</v>
      </c>
      <c r="J165" s="103">
        <v>-285932.23436523194</v>
      </c>
      <c r="K165" s="103">
        <v>-123848.84815229938</v>
      </c>
      <c r="L165" s="104">
        <v>-89917.255223072294</v>
      </c>
      <c r="M165" s="45"/>
      <c r="N165" s="92">
        <f t="shared" si="54"/>
        <v>14814550.298211044</v>
      </c>
      <c r="O165" s="94">
        <f>'obj.model 2016 ev'!N165</f>
        <v>13310324.532576276</v>
      </c>
      <c r="P165" s="95">
        <v>1790158</v>
      </c>
      <c r="Q165" s="95">
        <f t="shared" si="55"/>
        <v>0</v>
      </c>
      <c r="R165" s="96">
        <f t="shared" si="68"/>
        <v>-285932.23436523194</v>
      </c>
      <c r="S165" s="63"/>
      <c r="T165" s="92">
        <f t="shared" si="56"/>
        <v>15147157.775508912</v>
      </c>
      <c r="U165" s="94">
        <f>'obj.model 2016 ev'!O165</f>
        <v>13480848.623661211</v>
      </c>
      <c r="V165" s="95">
        <f t="shared" si="57"/>
        <v>1790158</v>
      </c>
      <c r="W165" s="95">
        <f t="shared" si="58"/>
        <v>0</v>
      </c>
      <c r="X165" s="96">
        <f t="shared" si="59"/>
        <v>-123848.84815229938</v>
      </c>
      <c r="Y165" s="63"/>
      <c r="Z165" s="92">
        <f t="shared" si="60"/>
        <v>15181111.523631345</v>
      </c>
      <c r="AA165" s="94">
        <f>'obj.model 2016 ev'!P165</f>
        <v>13480870.778854419</v>
      </c>
      <c r="AB165" s="95">
        <f t="shared" si="61"/>
        <v>1790158</v>
      </c>
      <c r="AC165" s="95">
        <f t="shared" si="62"/>
        <v>0</v>
      </c>
      <c r="AD165" s="96">
        <f t="shared" si="63"/>
        <v>-89917.255223072294</v>
      </c>
      <c r="AE165" s="63"/>
      <c r="AF165" s="92">
        <f t="shared" si="64"/>
        <v>15273465.850107322</v>
      </c>
      <c r="AG165" s="94">
        <f>'obj.model 2016 ev'!Q165</f>
        <v>13483307.850107322</v>
      </c>
      <c r="AH165" s="96">
        <f t="shared" si="65"/>
        <v>1790158</v>
      </c>
      <c r="AI165" s="63"/>
      <c r="AJ165" s="92">
        <f t="shared" si="66"/>
        <v>15355883.168841852</v>
      </c>
      <c r="AK165" s="94">
        <f>'obj.model 2016 ev'!R165</f>
        <v>13565725.168841852</v>
      </c>
      <c r="AL165" s="96">
        <f t="shared" si="67"/>
        <v>1790158</v>
      </c>
      <c r="AM165" s="45"/>
      <c r="AN165" s="45"/>
      <c r="AO165" s="45"/>
    </row>
    <row r="166" spans="1:41">
      <c r="A166" s="45"/>
      <c r="B166" s="80">
        <v>1735</v>
      </c>
      <c r="C166" s="83" t="s">
        <v>67</v>
      </c>
      <c r="D166" s="101">
        <f t="shared" si="53"/>
        <v>5315074.6955327494</v>
      </c>
      <c r="E166" s="102">
        <f>'obj.model 2016 ev'!M166</f>
        <v>5083717.53745618</v>
      </c>
      <c r="F166" s="103">
        <v>0</v>
      </c>
      <c r="G166" s="103">
        <v>231357.15807656906</v>
      </c>
      <c r="H166" s="103">
        <v>0</v>
      </c>
      <c r="I166" s="104">
        <v>0</v>
      </c>
      <c r="J166" s="103">
        <v>0</v>
      </c>
      <c r="K166" s="103">
        <v>0</v>
      </c>
      <c r="L166" s="104">
        <v>0</v>
      </c>
      <c r="M166" s="45"/>
      <c r="N166" s="92">
        <f t="shared" si="54"/>
        <v>5121444.2793491632</v>
      </c>
      <c r="O166" s="94">
        <f>'obj.model 2016 ev'!N166</f>
        <v>4845650.2793491632</v>
      </c>
      <c r="P166" s="95">
        <v>275794</v>
      </c>
      <c r="Q166" s="95">
        <f t="shared" si="55"/>
        <v>0</v>
      </c>
      <c r="R166" s="96">
        <f t="shared" si="68"/>
        <v>0</v>
      </c>
      <c r="S166" s="63"/>
      <c r="T166" s="92">
        <f t="shared" si="56"/>
        <v>5183523.9159184415</v>
      </c>
      <c r="U166" s="94">
        <f>'obj.model 2016 ev'!O166</f>
        <v>4907729.9159184415</v>
      </c>
      <c r="V166" s="95">
        <f t="shared" si="57"/>
        <v>275794</v>
      </c>
      <c r="W166" s="95">
        <f t="shared" si="58"/>
        <v>0</v>
      </c>
      <c r="X166" s="96">
        <f t="shared" si="59"/>
        <v>0</v>
      </c>
      <c r="Y166" s="63"/>
      <c r="Z166" s="92">
        <f t="shared" si="60"/>
        <v>5183531.9815608598</v>
      </c>
      <c r="AA166" s="94">
        <f>'obj.model 2016 ev'!P166</f>
        <v>4907737.9815608598</v>
      </c>
      <c r="AB166" s="95">
        <f t="shared" si="61"/>
        <v>275794</v>
      </c>
      <c r="AC166" s="95">
        <f t="shared" si="62"/>
        <v>0</v>
      </c>
      <c r="AD166" s="96">
        <f t="shared" si="63"/>
        <v>0</v>
      </c>
      <c r="AE166" s="63"/>
      <c r="AF166" s="92">
        <f t="shared" si="64"/>
        <v>5184419.2022269322</v>
      </c>
      <c r="AG166" s="94">
        <f>'obj.model 2016 ev'!Q166</f>
        <v>4908625.2022269322</v>
      </c>
      <c r="AH166" s="96">
        <f t="shared" si="65"/>
        <v>275794</v>
      </c>
      <c r="AI166" s="63"/>
      <c r="AJ166" s="92">
        <f t="shared" si="66"/>
        <v>5214423.3920249911</v>
      </c>
      <c r="AK166" s="94">
        <f>'obj.model 2016 ev'!R166</f>
        <v>4938629.3920249911</v>
      </c>
      <c r="AL166" s="96">
        <f t="shared" si="67"/>
        <v>275794</v>
      </c>
      <c r="AM166" s="45"/>
      <c r="AN166" s="45"/>
      <c r="AO166" s="45"/>
    </row>
    <row r="167" spans="1:41">
      <c r="A167" s="45"/>
      <c r="B167" s="80">
        <v>1911</v>
      </c>
      <c r="C167" s="83" t="s">
        <v>184</v>
      </c>
      <c r="D167" s="101">
        <f t="shared" si="53"/>
        <v>7719997.4169260198</v>
      </c>
      <c r="E167" s="102">
        <f>'obj.model 2016 ev'!M167</f>
        <v>7263361.9911286524</v>
      </c>
      <c r="F167" s="103">
        <v>0</v>
      </c>
      <c r="G167" s="103">
        <v>916360.82113235467</v>
      </c>
      <c r="H167" s="103">
        <v>0</v>
      </c>
      <c r="I167" s="104">
        <v>-459725.39533498709</v>
      </c>
      <c r="J167" s="103">
        <v>-183348.51197888123</v>
      </c>
      <c r="K167" s="103">
        <v>-79415.677177611826</v>
      </c>
      <c r="L167" s="104">
        <v>-57657.699849668366</v>
      </c>
      <c r="M167" s="45"/>
      <c r="N167" s="92">
        <f t="shared" si="54"/>
        <v>7726383.5354725197</v>
      </c>
      <c r="O167" s="94">
        <f>'obj.model 2016 ev'!N167</f>
        <v>6901292.0474514011</v>
      </c>
      <c r="P167" s="95">
        <v>1008440</v>
      </c>
      <c r="Q167" s="95">
        <f t="shared" si="55"/>
        <v>0</v>
      </c>
      <c r="R167" s="96">
        <f t="shared" si="68"/>
        <v>-183348.51197888123</v>
      </c>
      <c r="S167" s="63"/>
      <c r="T167" s="92">
        <f t="shared" si="56"/>
        <v>7918731.6865812987</v>
      </c>
      <c r="U167" s="94">
        <f>'obj.model 2016 ev'!O167</f>
        <v>6989707.3637589104</v>
      </c>
      <c r="V167" s="95">
        <f t="shared" si="57"/>
        <v>1008440</v>
      </c>
      <c r="W167" s="95">
        <f t="shared" si="58"/>
        <v>0</v>
      </c>
      <c r="X167" s="96">
        <f t="shared" si="59"/>
        <v>-79415.677177611826</v>
      </c>
      <c r="Y167" s="63"/>
      <c r="Z167" s="92">
        <f t="shared" si="60"/>
        <v>7940501.1511917897</v>
      </c>
      <c r="AA167" s="94">
        <f>'obj.model 2016 ev'!P167</f>
        <v>6989718.8510414576</v>
      </c>
      <c r="AB167" s="95">
        <f t="shared" si="61"/>
        <v>1008440</v>
      </c>
      <c r="AC167" s="95">
        <f t="shared" si="62"/>
        <v>0</v>
      </c>
      <c r="AD167" s="96">
        <f t="shared" si="63"/>
        <v>-57657.699849668366</v>
      </c>
      <c r="AE167" s="63"/>
      <c r="AF167" s="92">
        <f t="shared" si="64"/>
        <v>7999422.4521216247</v>
      </c>
      <c r="AG167" s="94">
        <f>'obj.model 2016 ev'!Q167</f>
        <v>6990982.4521216247</v>
      </c>
      <c r="AH167" s="96">
        <f t="shared" si="65"/>
        <v>1008440</v>
      </c>
      <c r="AI167" s="63"/>
      <c r="AJ167" s="92">
        <f t="shared" si="66"/>
        <v>8042155.1431963472</v>
      </c>
      <c r="AK167" s="94">
        <f>'obj.model 2016 ev'!R167</f>
        <v>7033715.1431963472</v>
      </c>
      <c r="AL167" s="96">
        <f t="shared" si="67"/>
        <v>1008440</v>
      </c>
      <c r="AM167" s="45"/>
      <c r="AN167" s="45"/>
      <c r="AO167" s="45"/>
    </row>
    <row r="168" spans="1:41">
      <c r="A168" s="45"/>
      <c r="B168" s="80">
        <v>118</v>
      </c>
      <c r="C168" s="83" t="s">
        <v>52</v>
      </c>
      <c r="D168" s="101">
        <f t="shared" si="53"/>
        <v>14825927.151223093</v>
      </c>
      <c r="E168" s="102">
        <f>'obj.model 2016 ev'!M168</f>
        <v>12421955.568083586</v>
      </c>
      <c r="F168" s="103">
        <v>0</v>
      </c>
      <c r="G168" s="103">
        <v>2021323.5831395078</v>
      </c>
      <c r="H168" s="103">
        <v>0</v>
      </c>
      <c r="I168" s="104">
        <v>382648</v>
      </c>
      <c r="J168" s="103">
        <v>0</v>
      </c>
      <c r="K168" s="103">
        <v>0</v>
      </c>
      <c r="L168" s="104">
        <v>0</v>
      </c>
      <c r="M168" s="45"/>
      <c r="N168" s="92">
        <f t="shared" si="54"/>
        <v>14040711.315065041</v>
      </c>
      <c r="O168" s="94">
        <f>'obj.model 2016 ev'!N168</f>
        <v>12427218.315065041</v>
      </c>
      <c r="P168" s="95">
        <v>1613493</v>
      </c>
      <c r="Q168" s="95">
        <f t="shared" si="55"/>
        <v>0</v>
      </c>
      <c r="R168" s="96">
        <f t="shared" si="68"/>
        <v>0</v>
      </c>
      <c r="S168" s="63"/>
      <c r="T168" s="92">
        <f t="shared" si="56"/>
        <v>14199921.565927373</v>
      </c>
      <c r="U168" s="94">
        <f>'obj.model 2016 ev'!O168</f>
        <v>12586428.565927373</v>
      </c>
      <c r="V168" s="95">
        <f t="shared" si="57"/>
        <v>1613493</v>
      </c>
      <c r="W168" s="95">
        <f t="shared" si="58"/>
        <v>0</v>
      </c>
      <c r="X168" s="96">
        <f t="shared" si="59"/>
        <v>0</v>
      </c>
      <c r="Y168" s="63"/>
      <c r="Z168" s="92">
        <f t="shared" si="60"/>
        <v>14199942.251179798</v>
      </c>
      <c r="AA168" s="94">
        <f>'obj.model 2016 ev'!P168</f>
        <v>12586449.251179798</v>
      </c>
      <c r="AB168" s="95">
        <f t="shared" si="61"/>
        <v>1613493</v>
      </c>
      <c r="AC168" s="95">
        <f t="shared" si="62"/>
        <v>0</v>
      </c>
      <c r="AD168" s="96">
        <f t="shared" si="63"/>
        <v>0</v>
      </c>
      <c r="AE168" s="63"/>
      <c r="AF168" s="92">
        <f t="shared" si="64"/>
        <v>14202217.628946513</v>
      </c>
      <c r="AG168" s="94">
        <f>'obj.model 2016 ev'!Q168</f>
        <v>12588724.628946513</v>
      </c>
      <c r="AH168" s="96">
        <f t="shared" si="65"/>
        <v>1613493</v>
      </c>
      <c r="AI168" s="63"/>
      <c r="AJ168" s="92">
        <f t="shared" si="66"/>
        <v>14279166.767966347</v>
      </c>
      <c r="AK168" s="94">
        <f>'obj.model 2016 ev'!R168</f>
        <v>12665673.767966347</v>
      </c>
      <c r="AL168" s="96">
        <f t="shared" si="67"/>
        <v>1613493</v>
      </c>
      <c r="AM168" s="45"/>
      <c r="AN168" s="45"/>
      <c r="AO168" s="45"/>
    </row>
    <row r="169" spans="1:41">
      <c r="A169" s="45"/>
      <c r="B169" s="80">
        <v>18</v>
      </c>
      <c r="C169" s="83" t="s">
        <v>9</v>
      </c>
      <c r="D169" s="101">
        <f t="shared" si="53"/>
        <v>11872815.516492786</v>
      </c>
      <c r="E169" s="102">
        <f>'obj.model 2016 ev'!M169</f>
        <v>9187995.3927012347</v>
      </c>
      <c r="F169" s="103">
        <v>0</v>
      </c>
      <c r="G169" s="103">
        <v>1312660.1237915515</v>
      </c>
      <c r="H169" s="103">
        <v>0</v>
      </c>
      <c r="I169" s="104">
        <v>1372160</v>
      </c>
      <c r="J169" s="103">
        <v>857600</v>
      </c>
      <c r="K169" s="103">
        <v>343040</v>
      </c>
      <c r="L169" s="104">
        <v>0</v>
      </c>
      <c r="M169" s="45"/>
      <c r="N169" s="92">
        <f t="shared" si="54"/>
        <v>11262709.094403492</v>
      </c>
      <c r="O169" s="94">
        <f>'obj.model 2016 ev'!N169</f>
        <v>9173216.0944034923</v>
      </c>
      <c r="P169" s="95">
        <v>1231893</v>
      </c>
      <c r="Q169" s="95">
        <f t="shared" si="55"/>
        <v>0</v>
      </c>
      <c r="R169" s="96">
        <f t="shared" si="68"/>
        <v>857600</v>
      </c>
      <c r="S169" s="63"/>
      <c r="T169" s="92">
        <f t="shared" si="56"/>
        <v>10865670.972476069</v>
      </c>
      <c r="U169" s="94">
        <f>'obj.model 2016 ev'!O169</f>
        <v>9290737.9724760689</v>
      </c>
      <c r="V169" s="95">
        <f t="shared" si="57"/>
        <v>1231893</v>
      </c>
      <c r="W169" s="95">
        <f t="shared" si="58"/>
        <v>0</v>
      </c>
      <c r="X169" s="96">
        <f t="shared" si="59"/>
        <v>343040</v>
      </c>
      <c r="Y169" s="63"/>
      <c r="Z169" s="92">
        <f t="shared" si="60"/>
        <v>10522646.241403164</v>
      </c>
      <c r="AA169" s="94">
        <f>'obj.model 2016 ev'!P169</f>
        <v>9290753.2414031643</v>
      </c>
      <c r="AB169" s="95">
        <f t="shared" si="61"/>
        <v>1231893</v>
      </c>
      <c r="AC169" s="95">
        <f t="shared" si="62"/>
        <v>0</v>
      </c>
      <c r="AD169" s="96">
        <f t="shared" si="63"/>
        <v>0</v>
      </c>
      <c r="AE169" s="63"/>
      <c r="AF169" s="92">
        <f t="shared" si="64"/>
        <v>10524325.823383726</v>
      </c>
      <c r="AG169" s="94">
        <f>'obj.model 2016 ev'!Q169</f>
        <v>9292432.8233837262</v>
      </c>
      <c r="AH169" s="96">
        <f t="shared" si="65"/>
        <v>1231893</v>
      </c>
      <c r="AI169" s="63"/>
      <c r="AJ169" s="92">
        <f t="shared" si="66"/>
        <v>10581126.232180884</v>
      </c>
      <c r="AK169" s="94">
        <f>'obj.model 2016 ev'!R169</f>
        <v>9349233.2321808841</v>
      </c>
      <c r="AL169" s="96">
        <f t="shared" si="67"/>
        <v>1231893</v>
      </c>
      <c r="AM169" s="45"/>
      <c r="AN169" s="45"/>
      <c r="AO169" s="45"/>
    </row>
    <row r="170" spans="1:41">
      <c r="A170" s="45"/>
      <c r="B170" s="80">
        <v>405</v>
      </c>
      <c r="C170" s="83" t="s">
        <v>185</v>
      </c>
      <c r="D170" s="101">
        <f t="shared" si="53"/>
        <v>17253463.974836241</v>
      </c>
      <c r="E170" s="102">
        <f>'obj.model 2016 ev'!M170</f>
        <v>16772567.091827046</v>
      </c>
      <c r="F170" s="103">
        <v>0</v>
      </c>
      <c r="G170" s="103">
        <v>1340064.6579643509</v>
      </c>
      <c r="H170" s="103">
        <v>0</v>
      </c>
      <c r="I170" s="104">
        <v>-859167.77495515882</v>
      </c>
      <c r="J170" s="103">
        <v>-342654.84281861281</v>
      </c>
      <c r="K170" s="103">
        <v>-148417.71054985552</v>
      </c>
      <c r="L170" s="104">
        <v>-107754.84276385365</v>
      </c>
      <c r="M170" s="45"/>
      <c r="N170" s="92">
        <f t="shared" si="54"/>
        <v>17888219.480065819</v>
      </c>
      <c r="O170" s="94">
        <f>'obj.model 2016 ev'!N170</f>
        <v>16541184.322884431</v>
      </c>
      <c r="P170" s="95">
        <v>1689690</v>
      </c>
      <c r="Q170" s="95">
        <f t="shared" si="55"/>
        <v>0</v>
      </c>
      <c r="R170" s="96">
        <f t="shared" si="68"/>
        <v>-342654.84281861281</v>
      </c>
      <c r="S170" s="63"/>
      <c r="T170" s="92">
        <f t="shared" si="56"/>
        <v>18294372.588930398</v>
      </c>
      <c r="U170" s="94">
        <f>'obj.model 2016 ev'!O170</f>
        <v>16753100.299480254</v>
      </c>
      <c r="V170" s="95">
        <f t="shared" si="57"/>
        <v>1689690</v>
      </c>
      <c r="W170" s="95">
        <f t="shared" si="58"/>
        <v>0</v>
      </c>
      <c r="X170" s="96">
        <f t="shared" si="59"/>
        <v>-148417.71054985552</v>
      </c>
      <c r="Y170" s="63"/>
      <c r="Z170" s="92">
        <f t="shared" si="60"/>
        <v>18335062.98971409</v>
      </c>
      <c r="AA170" s="94">
        <f>'obj.model 2016 ev'!P170</f>
        <v>16753127.83247794</v>
      </c>
      <c r="AB170" s="95">
        <f t="shared" si="61"/>
        <v>1689690</v>
      </c>
      <c r="AC170" s="95">
        <f t="shared" si="62"/>
        <v>0</v>
      </c>
      <c r="AD170" s="96">
        <f t="shared" si="63"/>
        <v>-107754.84276385365</v>
      </c>
      <c r="AE170" s="63"/>
      <c r="AF170" s="92">
        <f t="shared" si="64"/>
        <v>18445846.462223489</v>
      </c>
      <c r="AG170" s="94">
        <f>'obj.model 2016 ev'!Q170</f>
        <v>16756156.462223489</v>
      </c>
      <c r="AH170" s="96">
        <f t="shared" si="65"/>
        <v>1689690</v>
      </c>
      <c r="AI170" s="63"/>
      <c r="AJ170" s="92">
        <f t="shared" si="66"/>
        <v>18548269.213618413</v>
      </c>
      <c r="AK170" s="94">
        <f>'obj.model 2016 ev'!R170</f>
        <v>16858579.213618413</v>
      </c>
      <c r="AL170" s="96">
        <f t="shared" si="67"/>
        <v>1689690</v>
      </c>
      <c r="AM170" s="45"/>
      <c r="AN170" s="45"/>
      <c r="AO170" s="45"/>
    </row>
    <row r="171" spans="1:41">
      <c r="A171" s="45"/>
      <c r="B171" s="80">
        <v>1507</v>
      </c>
      <c r="C171" s="83" t="s">
        <v>356</v>
      </c>
      <c r="D171" s="101">
        <f t="shared" si="53"/>
        <v>6934385.1496409066</v>
      </c>
      <c r="E171" s="102">
        <f>'obj.model 2016 ev'!M171</f>
        <v>5943785.0409314455</v>
      </c>
      <c r="F171" s="103">
        <v>0</v>
      </c>
      <c r="G171" s="103">
        <v>948873.10870946106</v>
      </c>
      <c r="H171" s="103">
        <v>0</v>
      </c>
      <c r="I171" s="104">
        <v>41727</v>
      </c>
      <c r="J171" s="103">
        <v>0</v>
      </c>
      <c r="K171" s="103">
        <v>0</v>
      </c>
      <c r="L171" s="104">
        <v>0</v>
      </c>
      <c r="M171" s="45"/>
      <c r="N171" s="92">
        <f t="shared" si="54"/>
        <v>6627024.8119225474</v>
      </c>
      <c r="O171" s="94">
        <f>'obj.model 2016 ev'!N171</f>
        <v>5609563.8119225474</v>
      </c>
      <c r="P171" s="95">
        <v>1017461</v>
      </c>
      <c r="Q171" s="95">
        <f t="shared" si="55"/>
        <v>0</v>
      </c>
      <c r="R171" s="96">
        <f t="shared" si="68"/>
        <v>0</v>
      </c>
      <c r="S171" s="63"/>
      <c r="T171" s="92">
        <f t="shared" si="56"/>
        <v>6698891.261765291</v>
      </c>
      <c r="U171" s="94">
        <f>'obj.model 2016 ev'!O171</f>
        <v>5681430.261765291</v>
      </c>
      <c r="V171" s="95">
        <f t="shared" si="57"/>
        <v>1017461</v>
      </c>
      <c r="W171" s="95">
        <f t="shared" si="58"/>
        <v>0</v>
      </c>
      <c r="X171" s="96">
        <f t="shared" si="59"/>
        <v>0</v>
      </c>
      <c r="Y171" s="63"/>
      <c r="Z171" s="92">
        <f t="shared" si="60"/>
        <v>6698900.5989508545</v>
      </c>
      <c r="AA171" s="94">
        <f>'obj.model 2016 ev'!P171</f>
        <v>5681439.5989508545</v>
      </c>
      <c r="AB171" s="95">
        <f t="shared" si="61"/>
        <v>1017461</v>
      </c>
      <c r="AC171" s="95">
        <f t="shared" si="62"/>
        <v>0</v>
      </c>
      <c r="AD171" s="96">
        <f t="shared" si="63"/>
        <v>0</v>
      </c>
      <c r="AE171" s="63"/>
      <c r="AF171" s="92">
        <f t="shared" si="64"/>
        <v>6699927.6893628044</v>
      </c>
      <c r="AG171" s="94">
        <f>'obj.model 2016 ev'!Q171</f>
        <v>5682466.6893628044</v>
      </c>
      <c r="AH171" s="96">
        <f t="shared" si="65"/>
        <v>1017461</v>
      </c>
      <c r="AI171" s="63"/>
      <c r="AJ171" s="92">
        <f t="shared" si="66"/>
        <v>6734662.0196578624</v>
      </c>
      <c r="AK171" s="94">
        <f>'obj.model 2016 ev'!R171</f>
        <v>5717201.0196578624</v>
      </c>
      <c r="AL171" s="96">
        <f t="shared" si="67"/>
        <v>1017461</v>
      </c>
      <c r="AM171" s="45"/>
      <c r="AN171" s="45"/>
      <c r="AO171" s="45"/>
    </row>
    <row r="172" spans="1:41">
      <c r="A172" s="45"/>
      <c r="B172" s="80">
        <v>321</v>
      </c>
      <c r="C172" s="83" t="s">
        <v>142</v>
      </c>
      <c r="D172" s="101">
        <f t="shared" si="53"/>
        <v>10433264.757850314</v>
      </c>
      <c r="E172" s="102">
        <f>'obj.model 2016 ev'!M172</f>
        <v>8366809.6164874956</v>
      </c>
      <c r="F172" s="103">
        <v>0</v>
      </c>
      <c r="G172" s="103">
        <v>2111085.5696906783</v>
      </c>
      <c r="H172" s="103">
        <v>0</v>
      </c>
      <c r="I172" s="104">
        <v>-44630.428327860704</v>
      </c>
      <c r="J172" s="103">
        <v>-17799.587984324284</v>
      </c>
      <c r="K172" s="103">
        <v>-7709.7235096209397</v>
      </c>
      <c r="L172" s="104">
        <v>-5597.445489855656</v>
      </c>
      <c r="M172" s="45"/>
      <c r="N172" s="92">
        <f t="shared" si="54"/>
        <v>9092235.3816922568</v>
      </c>
      <c r="O172" s="94">
        <f>'obj.model 2016 ev'!N172</f>
        <v>7993076.9696765803</v>
      </c>
      <c r="P172" s="95">
        <v>1116958</v>
      </c>
      <c r="Q172" s="95">
        <f t="shared" si="55"/>
        <v>0</v>
      </c>
      <c r="R172" s="96">
        <f t="shared" si="68"/>
        <v>-17799.587984324284</v>
      </c>
      <c r="S172" s="63"/>
      <c r="T172" s="92">
        <f t="shared" si="56"/>
        <v>9204727.8721803315</v>
      </c>
      <c r="U172" s="94">
        <f>'obj.model 2016 ev'!O172</f>
        <v>8095479.5956899524</v>
      </c>
      <c r="V172" s="95">
        <f t="shared" si="57"/>
        <v>1116958</v>
      </c>
      <c r="W172" s="95">
        <f t="shared" si="58"/>
        <v>0</v>
      </c>
      <c r="X172" s="96">
        <f t="shared" si="59"/>
        <v>-7709.7235096209397</v>
      </c>
      <c r="Y172" s="63"/>
      <c r="Z172" s="92">
        <f t="shared" si="60"/>
        <v>9206853.45477161</v>
      </c>
      <c r="AA172" s="94">
        <f>'obj.model 2016 ev'!P172</f>
        <v>8095492.9002614645</v>
      </c>
      <c r="AB172" s="95">
        <f t="shared" si="61"/>
        <v>1116958</v>
      </c>
      <c r="AC172" s="95">
        <f t="shared" si="62"/>
        <v>0</v>
      </c>
      <c r="AD172" s="96">
        <f t="shared" si="63"/>
        <v>-5597.445489855656</v>
      </c>
      <c r="AE172" s="63"/>
      <c r="AF172" s="92">
        <f t="shared" si="64"/>
        <v>9213914.403127782</v>
      </c>
      <c r="AG172" s="94">
        <f>'obj.model 2016 ev'!Q172</f>
        <v>8096956.403127782</v>
      </c>
      <c r="AH172" s="96">
        <f t="shared" si="65"/>
        <v>1116958</v>
      </c>
      <c r="AI172" s="63"/>
      <c r="AJ172" s="92">
        <f t="shared" si="66"/>
        <v>9263407.409152329</v>
      </c>
      <c r="AK172" s="94">
        <f>'obj.model 2016 ev'!R172</f>
        <v>8146449.409152329</v>
      </c>
      <c r="AL172" s="96">
        <f t="shared" si="67"/>
        <v>1116958</v>
      </c>
      <c r="AM172" s="45"/>
      <c r="AN172" s="45"/>
      <c r="AO172" s="45"/>
    </row>
    <row r="173" spans="1:41">
      <c r="A173" s="45"/>
      <c r="B173" s="80">
        <v>406</v>
      </c>
      <c r="C173" s="83" t="s">
        <v>186</v>
      </c>
      <c r="D173" s="101">
        <f t="shared" si="53"/>
        <v>6977044.8654401917</v>
      </c>
      <c r="E173" s="102">
        <f>'obj.model 2016 ev'!M173</f>
        <v>6432688.893274066</v>
      </c>
      <c r="F173" s="103">
        <v>0</v>
      </c>
      <c r="G173" s="103">
        <v>658404.54714697809</v>
      </c>
      <c r="H173" s="103">
        <v>0</v>
      </c>
      <c r="I173" s="104">
        <v>-114048.57498085221</v>
      </c>
      <c r="J173" s="103">
        <v>-45485.058533288568</v>
      </c>
      <c r="K173" s="103">
        <v>-19701.423730673592</v>
      </c>
      <c r="L173" s="104">
        <v>-14303.709499747838</v>
      </c>
      <c r="M173" s="45"/>
      <c r="N173" s="92">
        <f t="shared" si="54"/>
        <v>6796147.8256199984</v>
      </c>
      <c r="O173" s="94">
        <f>'obj.model 2016 ev'!N173</f>
        <v>6376818.8841532869</v>
      </c>
      <c r="P173" s="95">
        <v>464814</v>
      </c>
      <c r="Q173" s="95">
        <f t="shared" si="55"/>
        <v>0</v>
      </c>
      <c r="R173" s="96">
        <f t="shared" si="68"/>
        <v>-45485.058533288568</v>
      </c>
      <c r="S173" s="63"/>
      <c r="T173" s="92">
        <f t="shared" si="56"/>
        <v>6903627.5333900414</v>
      </c>
      <c r="U173" s="94">
        <f>'obj.model 2016 ev'!O173</f>
        <v>6458514.9571207147</v>
      </c>
      <c r="V173" s="95">
        <f t="shared" si="57"/>
        <v>464814</v>
      </c>
      <c r="W173" s="95">
        <f t="shared" si="58"/>
        <v>0</v>
      </c>
      <c r="X173" s="96">
        <f t="shared" si="59"/>
        <v>-19701.423730673592</v>
      </c>
      <c r="Y173" s="63"/>
      <c r="Z173" s="92">
        <f t="shared" si="60"/>
        <v>6909035.8619117066</v>
      </c>
      <c r="AA173" s="94">
        <f>'obj.model 2016 ev'!P173</f>
        <v>6458525.5714114541</v>
      </c>
      <c r="AB173" s="95">
        <f t="shared" si="61"/>
        <v>464814</v>
      </c>
      <c r="AC173" s="95">
        <f t="shared" si="62"/>
        <v>0</v>
      </c>
      <c r="AD173" s="96">
        <f t="shared" si="63"/>
        <v>-14303.709499747838</v>
      </c>
      <c r="AE173" s="63"/>
      <c r="AF173" s="92">
        <f t="shared" si="64"/>
        <v>6924507.1433928516</v>
      </c>
      <c r="AG173" s="94">
        <f>'obj.model 2016 ev'!Q173</f>
        <v>6459693.1433928516</v>
      </c>
      <c r="AH173" s="96">
        <f t="shared" si="65"/>
        <v>464814</v>
      </c>
      <c r="AI173" s="63"/>
      <c r="AJ173" s="92">
        <f t="shared" si="66"/>
        <v>6963992.3049455509</v>
      </c>
      <c r="AK173" s="94">
        <f>'obj.model 2016 ev'!R173</f>
        <v>6499178.3049455509</v>
      </c>
      <c r="AL173" s="96">
        <f t="shared" si="67"/>
        <v>464814</v>
      </c>
      <c r="AM173" s="45"/>
      <c r="AN173" s="45"/>
      <c r="AO173" s="45"/>
    </row>
    <row r="174" spans="1:41">
      <c r="A174" s="45"/>
      <c r="B174" s="80">
        <v>677</v>
      </c>
      <c r="C174" s="83" t="s">
        <v>270</v>
      </c>
      <c r="D174" s="101">
        <f t="shared" si="53"/>
        <v>5465807.1499090157</v>
      </c>
      <c r="E174" s="102">
        <f>'obj.model 2016 ev'!M174</f>
        <v>4291594.6677562166</v>
      </c>
      <c r="F174" s="103">
        <v>0</v>
      </c>
      <c r="G174" s="103">
        <v>1174212.4821527991</v>
      </c>
      <c r="H174" s="103">
        <v>0</v>
      </c>
      <c r="I174" s="104">
        <v>0</v>
      </c>
      <c r="J174" s="103">
        <v>0</v>
      </c>
      <c r="K174" s="103">
        <v>0</v>
      </c>
      <c r="L174" s="104">
        <v>0</v>
      </c>
      <c r="M174" s="45"/>
      <c r="N174" s="92">
        <f t="shared" si="54"/>
        <v>4644929.7433934482</v>
      </c>
      <c r="O174" s="94">
        <f>'obj.model 2016 ev'!N174</f>
        <v>3991642.7433934482</v>
      </c>
      <c r="P174" s="95">
        <v>653287</v>
      </c>
      <c r="Q174" s="95">
        <f t="shared" si="55"/>
        <v>0</v>
      </c>
      <c r="R174" s="96">
        <f t="shared" si="68"/>
        <v>0</v>
      </c>
      <c r="S174" s="63"/>
      <c r="T174" s="92">
        <f t="shared" si="56"/>
        <v>4696068.3350248579</v>
      </c>
      <c r="U174" s="94">
        <f>'obj.model 2016 ev'!O174</f>
        <v>4042781.3350248574</v>
      </c>
      <c r="V174" s="95">
        <f t="shared" si="57"/>
        <v>653287</v>
      </c>
      <c r="W174" s="95">
        <f t="shared" si="58"/>
        <v>0</v>
      </c>
      <c r="X174" s="96">
        <f t="shared" si="59"/>
        <v>0</v>
      </c>
      <c r="Y174" s="63"/>
      <c r="Z174" s="92">
        <f t="shared" si="60"/>
        <v>4696074.9791615941</v>
      </c>
      <c r="AA174" s="94">
        <f>'obj.model 2016 ev'!P174</f>
        <v>4042787.9791615936</v>
      </c>
      <c r="AB174" s="95">
        <f t="shared" si="61"/>
        <v>653287</v>
      </c>
      <c r="AC174" s="95">
        <f t="shared" si="62"/>
        <v>0</v>
      </c>
      <c r="AD174" s="96">
        <f t="shared" si="63"/>
        <v>0</v>
      </c>
      <c r="AE174" s="63"/>
      <c r="AF174" s="92">
        <f t="shared" si="64"/>
        <v>4696805.8342025783</v>
      </c>
      <c r="AG174" s="94">
        <f>'obj.model 2016 ev'!Q174</f>
        <v>4043518.8342025788</v>
      </c>
      <c r="AH174" s="96">
        <f t="shared" si="65"/>
        <v>653287</v>
      </c>
      <c r="AI174" s="63"/>
      <c r="AJ174" s="92">
        <f t="shared" si="66"/>
        <v>4721522.0228613503</v>
      </c>
      <c r="AK174" s="94">
        <f>'obj.model 2016 ev'!R174</f>
        <v>4068235.0228613503</v>
      </c>
      <c r="AL174" s="96">
        <f t="shared" si="67"/>
        <v>653287</v>
      </c>
      <c r="AM174" s="45"/>
      <c r="AN174" s="45"/>
      <c r="AO174" s="45"/>
    </row>
    <row r="175" spans="1:41">
      <c r="A175" s="45"/>
      <c r="B175" s="80">
        <v>353</v>
      </c>
      <c r="C175" s="83" t="s">
        <v>143</v>
      </c>
      <c r="D175" s="101">
        <f t="shared" si="53"/>
        <v>6272984.4225393208</v>
      </c>
      <c r="E175" s="102">
        <f>'obj.model 2016 ev'!M175</f>
        <v>6114414.0494557759</v>
      </c>
      <c r="F175" s="103">
        <v>0</v>
      </c>
      <c r="G175" s="103">
        <v>569264.14442627854</v>
      </c>
      <c r="H175" s="103">
        <v>0</v>
      </c>
      <c r="I175" s="104">
        <v>-410693.77134273417</v>
      </c>
      <c r="J175" s="103">
        <v>-163793.63119545841</v>
      </c>
      <c r="K175" s="103">
        <v>-70945.665161796554</v>
      </c>
      <c r="L175" s="104">
        <v>-51508.266540187775</v>
      </c>
      <c r="M175" s="45"/>
      <c r="N175" s="92">
        <f t="shared" si="54"/>
        <v>6176562.3519633142</v>
      </c>
      <c r="O175" s="94">
        <f>'obj.model 2016 ev'!N175</f>
        <v>5959074.9831587728</v>
      </c>
      <c r="P175" s="95">
        <v>381281</v>
      </c>
      <c r="Q175" s="95">
        <f t="shared" si="55"/>
        <v>0</v>
      </c>
      <c r="R175" s="96">
        <f t="shared" si="68"/>
        <v>-163793.63119545841</v>
      </c>
      <c r="S175" s="63"/>
      <c r="T175" s="92">
        <f t="shared" si="56"/>
        <v>6345754.5004940378</v>
      </c>
      <c r="U175" s="94">
        <f>'obj.model 2016 ev'!O175</f>
        <v>6035419.1656558346</v>
      </c>
      <c r="V175" s="95">
        <f t="shared" si="57"/>
        <v>381281</v>
      </c>
      <c r="W175" s="95">
        <f t="shared" si="58"/>
        <v>0</v>
      </c>
      <c r="X175" s="96">
        <f t="shared" si="59"/>
        <v>-70945.665161796554</v>
      </c>
      <c r="Y175" s="63"/>
      <c r="Z175" s="92">
        <f t="shared" si="60"/>
        <v>6365201.8180667041</v>
      </c>
      <c r="AA175" s="94">
        <f>'obj.model 2016 ev'!P175</f>
        <v>6035429.0846068915</v>
      </c>
      <c r="AB175" s="95">
        <f t="shared" si="61"/>
        <v>381281</v>
      </c>
      <c r="AC175" s="95">
        <f t="shared" si="62"/>
        <v>0</v>
      </c>
      <c r="AD175" s="96">
        <f t="shared" si="63"/>
        <v>-51508.266540187775</v>
      </c>
      <c r="AE175" s="63"/>
      <c r="AF175" s="92">
        <f t="shared" si="64"/>
        <v>6417801.1692231838</v>
      </c>
      <c r="AG175" s="94">
        <f>'obj.model 2016 ev'!Q175</f>
        <v>6036520.1692231838</v>
      </c>
      <c r="AH175" s="96">
        <f t="shared" si="65"/>
        <v>381281</v>
      </c>
      <c r="AI175" s="63"/>
      <c r="AJ175" s="92">
        <f t="shared" si="66"/>
        <v>6454699.667155969</v>
      </c>
      <c r="AK175" s="94">
        <f>'obj.model 2016 ev'!R175</f>
        <v>6073418.667155969</v>
      </c>
      <c r="AL175" s="96">
        <f t="shared" si="67"/>
        <v>381281</v>
      </c>
      <c r="AM175" s="45"/>
      <c r="AN175" s="45"/>
      <c r="AO175" s="45"/>
    </row>
    <row r="176" spans="1:41">
      <c r="A176" s="45"/>
      <c r="B176" s="80">
        <v>1884</v>
      </c>
      <c r="C176" s="83" t="s">
        <v>227</v>
      </c>
      <c r="D176" s="101">
        <f t="shared" si="53"/>
        <v>3028787.7267705072</v>
      </c>
      <c r="E176" s="102">
        <f>'obj.model 2016 ev'!M176</f>
        <v>2743672.492184279</v>
      </c>
      <c r="F176" s="103">
        <v>0</v>
      </c>
      <c r="G176" s="103">
        <v>182135.23458622809</v>
      </c>
      <c r="H176" s="103">
        <v>0</v>
      </c>
      <c r="I176" s="104">
        <v>102980</v>
      </c>
      <c r="J176" s="103">
        <v>0</v>
      </c>
      <c r="K176" s="103">
        <v>0</v>
      </c>
      <c r="L176" s="104">
        <v>0</v>
      </c>
      <c r="M176" s="45"/>
      <c r="N176" s="92">
        <f t="shared" si="54"/>
        <v>2937550.4758527656</v>
      </c>
      <c r="O176" s="94">
        <f>'obj.model 2016 ev'!N176</f>
        <v>2558450.4758527656</v>
      </c>
      <c r="P176" s="95">
        <v>379100</v>
      </c>
      <c r="Q176" s="95">
        <f t="shared" si="55"/>
        <v>0</v>
      </c>
      <c r="R176" s="96">
        <f t="shared" si="68"/>
        <v>0</v>
      </c>
      <c r="S176" s="63"/>
      <c r="T176" s="92">
        <f t="shared" si="56"/>
        <v>2970327.8466007775</v>
      </c>
      <c r="U176" s="94">
        <f>'obj.model 2016 ev'!O176</f>
        <v>2591227.8466007775</v>
      </c>
      <c r="V176" s="95">
        <f t="shared" si="57"/>
        <v>379100</v>
      </c>
      <c r="W176" s="95">
        <f t="shared" si="58"/>
        <v>0</v>
      </c>
      <c r="X176" s="96">
        <f t="shared" si="59"/>
        <v>0</v>
      </c>
      <c r="Y176" s="63"/>
      <c r="Z176" s="92">
        <f t="shared" si="60"/>
        <v>2970332.1051719692</v>
      </c>
      <c r="AA176" s="94">
        <f>'obj.model 2016 ev'!P176</f>
        <v>2591232.1051719692</v>
      </c>
      <c r="AB176" s="95">
        <f t="shared" si="61"/>
        <v>379100</v>
      </c>
      <c r="AC176" s="95">
        <f t="shared" si="62"/>
        <v>0</v>
      </c>
      <c r="AD176" s="96">
        <f t="shared" si="63"/>
        <v>0</v>
      </c>
      <c r="AE176" s="63"/>
      <c r="AF176" s="92">
        <f t="shared" si="64"/>
        <v>2970800.5480030524</v>
      </c>
      <c r="AG176" s="94">
        <f>'obj.model 2016 ev'!Q176</f>
        <v>2591700.5480030524</v>
      </c>
      <c r="AH176" s="96">
        <f t="shared" si="65"/>
        <v>379100</v>
      </c>
      <c r="AI176" s="63"/>
      <c r="AJ176" s="92">
        <f t="shared" si="66"/>
        <v>2986642.4328360483</v>
      </c>
      <c r="AK176" s="94">
        <f>'obj.model 2016 ev'!R176</f>
        <v>2607542.4328360483</v>
      </c>
      <c r="AL176" s="96">
        <f t="shared" si="67"/>
        <v>379100</v>
      </c>
      <c r="AM176" s="45"/>
      <c r="AN176" s="45"/>
      <c r="AO176" s="45"/>
    </row>
    <row r="177" spans="1:41">
      <c r="A177" s="45"/>
      <c r="B177" s="80">
        <v>166</v>
      </c>
      <c r="C177" s="83" t="s">
        <v>68</v>
      </c>
      <c r="D177" s="101">
        <f t="shared" si="53"/>
        <v>13006370.278737215</v>
      </c>
      <c r="E177" s="102">
        <f>'obj.model 2016 ev'!M177</f>
        <v>10645196.620364619</v>
      </c>
      <c r="F177" s="103">
        <v>0</v>
      </c>
      <c r="G177" s="103">
        <v>1492609.6583725959</v>
      </c>
      <c r="H177" s="103">
        <v>0</v>
      </c>
      <c r="I177" s="104">
        <v>868564</v>
      </c>
      <c r="J177" s="103">
        <v>102184</v>
      </c>
      <c r="K177" s="103">
        <v>0</v>
      </c>
      <c r="L177" s="104">
        <v>0</v>
      </c>
      <c r="M177" s="45"/>
      <c r="N177" s="92">
        <f t="shared" si="54"/>
        <v>12045552.136236664</v>
      </c>
      <c r="O177" s="94">
        <f>'obj.model 2016 ev'!N177</f>
        <v>10568015.136236664</v>
      </c>
      <c r="P177" s="95">
        <v>1375353</v>
      </c>
      <c r="Q177" s="95">
        <f t="shared" si="55"/>
        <v>0</v>
      </c>
      <c r="R177" s="96">
        <f t="shared" si="68"/>
        <v>102184</v>
      </c>
      <c r="S177" s="63"/>
      <c r="T177" s="92">
        <f t="shared" si="56"/>
        <v>12078759.363645736</v>
      </c>
      <c r="U177" s="94">
        <f>'obj.model 2016 ev'!O177</f>
        <v>10703406.363645736</v>
      </c>
      <c r="V177" s="95">
        <f t="shared" si="57"/>
        <v>1375353</v>
      </c>
      <c r="W177" s="95">
        <f t="shared" si="58"/>
        <v>0</v>
      </c>
      <c r="X177" s="96">
        <f t="shared" si="59"/>
        <v>0</v>
      </c>
      <c r="Y177" s="63"/>
      <c r="Z177" s="92">
        <f t="shared" si="60"/>
        <v>12078776.954232397</v>
      </c>
      <c r="AA177" s="94">
        <f>'obj.model 2016 ev'!P177</f>
        <v>10703423.954232397</v>
      </c>
      <c r="AB177" s="95">
        <f t="shared" si="61"/>
        <v>1375353</v>
      </c>
      <c r="AC177" s="95">
        <f t="shared" si="62"/>
        <v>0</v>
      </c>
      <c r="AD177" s="96">
        <f t="shared" si="63"/>
        <v>0</v>
      </c>
      <c r="AE177" s="63"/>
      <c r="AF177" s="92">
        <f t="shared" si="64"/>
        <v>12080711.918765059</v>
      </c>
      <c r="AG177" s="94">
        <f>'obj.model 2016 ev'!Q177</f>
        <v>10705358.918765059</v>
      </c>
      <c r="AH177" s="96">
        <f t="shared" si="65"/>
        <v>1375353</v>
      </c>
      <c r="AI177" s="63"/>
      <c r="AJ177" s="92">
        <f t="shared" si="66"/>
        <v>12146148.901142376</v>
      </c>
      <c r="AK177" s="94">
        <f>'obj.model 2016 ev'!R177</f>
        <v>10770795.901142376</v>
      </c>
      <c r="AL177" s="96">
        <f t="shared" si="67"/>
        <v>1375353</v>
      </c>
      <c r="AM177" s="45"/>
      <c r="AN177" s="45"/>
      <c r="AO177" s="45"/>
    </row>
    <row r="178" spans="1:41">
      <c r="A178" s="45"/>
      <c r="B178" s="80">
        <v>678</v>
      </c>
      <c r="C178" s="83" t="s">
        <v>271</v>
      </c>
      <c r="D178" s="101">
        <f t="shared" si="53"/>
        <v>1767497.9384528627</v>
      </c>
      <c r="E178" s="102">
        <f>'obj.model 2016 ev'!M178</f>
        <v>1921843.6650455268</v>
      </c>
      <c r="F178" s="103">
        <v>0</v>
      </c>
      <c r="G178" s="103">
        <v>93365.547712132611</v>
      </c>
      <c r="H178" s="103">
        <v>0</v>
      </c>
      <c r="I178" s="104">
        <v>-247711.27430479677</v>
      </c>
      <c r="J178" s="103">
        <v>-98792.657540884131</v>
      </c>
      <c r="K178" s="103">
        <v>-42791.10702403148</v>
      </c>
      <c r="L178" s="104">
        <v>-31067.377282557285</v>
      </c>
      <c r="M178" s="45"/>
      <c r="N178" s="92">
        <f t="shared" si="54"/>
        <v>1777185.7699504599</v>
      </c>
      <c r="O178" s="94">
        <f>'obj.model 2016 ev'!N178</f>
        <v>1745259.427491344</v>
      </c>
      <c r="P178" s="95">
        <v>130719</v>
      </c>
      <c r="Q178" s="95">
        <f t="shared" si="55"/>
        <v>0</v>
      </c>
      <c r="R178" s="96">
        <f t="shared" si="68"/>
        <v>-98792.657540884131</v>
      </c>
      <c r="S178" s="63"/>
      <c r="T178" s="92">
        <f t="shared" si="56"/>
        <v>1855546.56323799</v>
      </c>
      <c r="U178" s="94">
        <f>'obj.model 2016 ev'!O178</f>
        <v>1767618.6702620215</v>
      </c>
      <c r="V178" s="95">
        <f t="shared" si="57"/>
        <v>130719</v>
      </c>
      <c r="W178" s="95">
        <f t="shared" si="58"/>
        <v>0</v>
      </c>
      <c r="X178" s="96">
        <f t="shared" si="59"/>
        <v>-42791.10702403148</v>
      </c>
      <c r="Y178" s="63"/>
      <c r="Z178" s="92">
        <f t="shared" si="60"/>
        <v>1867273.1979845015</v>
      </c>
      <c r="AA178" s="94">
        <f>'obj.model 2016 ev'!P178</f>
        <v>1767621.5752670588</v>
      </c>
      <c r="AB178" s="95">
        <f t="shared" si="61"/>
        <v>130719</v>
      </c>
      <c r="AC178" s="95">
        <f t="shared" si="62"/>
        <v>0</v>
      </c>
      <c r="AD178" s="96">
        <f t="shared" si="63"/>
        <v>-31067.377282557285</v>
      </c>
      <c r="AE178" s="63"/>
      <c r="AF178" s="92">
        <f t="shared" si="64"/>
        <v>1898660.1258211557</v>
      </c>
      <c r="AG178" s="94">
        <f>'obj.model 2016 ev'!Q178</f>
        <v>1767941.1258211557</v>
      </c>
      <c r="AH178" s="96">
        <f t="shared" si="65"/>
        <v>130719</v>
      </c>
      <c r="AI178" s="63"/>
      <c r="AJ178" s="92">
        <f t="shared" si="66"/>
        <v>1909466.7445597115</v>
      </c>
      <c r="AK178" s="94">
        <f>'obj.model 2016 ev'!R178</f>
        <v>1778747.7445597115</v>
      </c>
      <c r="AL178" s="96">
        <f t="shared" si="67"/>
        <v>130719</v>
      </c>
      <c r="AM178" s="45"/>
      <c r="AN178" s="45"/>
      <c r="AO178" s="45"/>
    </row>
    <row r="179" spans="1:41">
      <c r="A179" s="45"/>
      <c r="B179" s="80">
        <v>537</v>
      </c>
      <c r="C179" s="83" t="s">
        <v>228</v>
      </c>
      <c r="D179" s="101">
        <f t="shared" si="53"/>
        <v>11893451.788659709</v>
      </c>
      <c r="E179" s="102">
        <f>'obj.model 2016 ev'!M179</f>
        <v>9845163.4286279343</v>
      </c>
      <c r="F179" s="103">
        <v>0</v>
      </c>
      <c r="G179" s="103">
        <v>1232122.360031774</v>
      </c>
      <c r="H179" s="103">
        <v>0</v>
      </c>
      <c r="I179" s="104">
        <v>816166</v>
      </c>
      <c r="J179" s="103">
        <v>0</v>
      </c>
      <c r="K179" s="103">
        <v>0</v>
      </c>
      <c r="L179" s="104">
        <v>0</v>
      </c>
      <c r="M179" s="45"/>
      <c r="N179" s="92">
        <f t="shared" si="54"/>
        <v>11177159.617625132</v>
      </c>
      <c r="O179" s="94">
        <f>'obj.model 2016 ev'!N179</f>
        <v>10002822.617625132</v>
      </c>
      <c r="P179" s="95">
        <v>1174337</v>
      </c>
      <c r="Q179" s="95">
        <f t="shared" si="55"/>
        <v>0</v>
      </c>
      <c r="R179" s="96">
        <f t="shared" si="68"/>
        <v>0</v>
      </c>
      <c r="S179" s="63"/>
      <c r="T179" s="92">
        <f t="shared" si="56"/>
        <v>11305309.929135546</v>
      </c>
      <c r="U179" s="94">
        <f>'obj.model 2016 ev'!O179</f>
        <v>10130972.929135546</v>
      </c>
      <c r="V179" s="95">
        <f t="shared" si="57"/>
        <v>1174337</v>
      </c>
      <c r="W179" s="95">
        <f t="shared" si="58"/>
        <v>0</v>
      </c>
      <c r="X179" s="96">
        <f t="shared" si="59"/>
        <v>0</v>
      </c>
      <c r="Y179" s="63"/>
      <c r="Z179" s="92">
        <f t="shared" si="60"/>
        <v>11305326.578952551</v>
      </c>
      <c r="AA179" s="94">
        <f>'obj.model 2016 ev'!P179</f>
        <v>10130989.578952551</v>
      </c>
      <c r="AB179" s="95">
        <f t="shared" si="61"/>
        <v>1174337</v>
      </c>
      <c r="AC179" s="95">
        <f t="shared" si="62"/>
        <v>0</v>
      </c>
      <c r="AD179" s="96">
        <f t="shared" si="63"/>
        <v>0</v>
      </c>
      <c r="AE179" s="63"/>
      <c r="AF179" s="92">
        <f t="shared" si="64"/>
        <v>11307158.058822906</v>
      </c>
      <c r="AG179" s="94">
        <f>'obj.model 2016 ev'!Q179</f>
        <v>10132821.058822906</v>
      </c>
      <c r="AH179" s="96">
        <f t="shared" si="65"/>
        <v>1174337</v>
      </c>
      <c r="AI179" s="63"/>
      <c r="AJ179" s="92">
        <f t="shared" si="66"/>
        <v>11369095.378074896</v>
      </c>
      <c r="AK179" s="94">
        <f>'obj.model 2016 ev'!R179</f>
        <v>10194758.378074896</v>
      </c>
      <c r="AL179" s="96">
        <f t="shared" si="67"/>
        <v>1174337</v>
      </c>
      <c r="AM179" s="45"/>
      <c r="AN179" s="45"/>
      <c r="AO179" s="45"/>
    </row>
    <row r="180" spans="1:41">
      <c r="A180" s="45"/>
      <c r="B180" s="80">
        <v>928</v>
      </c>
      <c r="C180" s="83" t="s">
        <v>357</v>
      </c>
      <c r="D180" s="101">
        <f t="shared" si="53"/>
        <v>13152952.984157564</v>
      </c>
      <c r="E180" s="102">
        <f>'obj.model 2016 ev'!M180</f>
        <v>12079559.977383275</v>
      </c>
      <c r="F180" s="103">
        <v>0</v>
      </c>
      <c r="G180" s="103">
        <v>1073393.0067742898</v>
      </c>
      <c r="H180" s="103">
        <v>0</v>
      </c>
      <c r="I180" s="104">
        <v>0</v>
      </c>
      <c r="J180" s="103">
        <v>0</v>
      </c>
      <c r="K180" s="103">
        <v>0</v>
      </c>
      <c r="L180" s="104">
        <v>0</v>
      </c>
      <c r="M180" s="45"/>
      <c r="N180" s="92">
        <f t="shared" si="54"/>
        <v>12450246.447070567</v>
      </c>
      <c r="O180" s="94">
        <f>'obj.model 2016 ev'!N180</f>
        <v>11471613.447070567</v>
      </c>
      <c r="P180" s="95">
        <v>978633</v>
      </c>
      <c r="Q180" s="95">
        <f t="shared" si="55"/>
        <v>0</v>
      </c>
      <c r="R180" s="96">
        <f t="shared" si="68"/>
        <v>0</v>
      </c>
      <c r="S180" s="63"/>
      <c r="T180" s="92">
        <f t="shared" si="56"/>
        <v>12597214.047413576</v>
      </c>
      <c r="U180" s="94">
        <f>'obj.model 2016 ev'!O180</f>
        <v>11618581.047413576</v>
      </c>
      <c r="V180" s="95">
        <f t="shared" si="57"/>
        <v>978633</v>
      </c>
      <c r="W180" s="95">
        <f t="shared" si="58"/>
        <v>0</v>
      </c>
      <c r="X180" s="96">
        <f t="shared" si="59"/>
        <v>0</v>
      </c>
      <c r="Y180" s="63"/>
      <c r="Z180" s="92">
        <f t="shared" si="60"/>
        <v>12597233.142050354</v>
      </c>
      <c r="AA180" s="94">
        <f>'obj.model 2016 ev'!P180</f>
        <v>11618600.142050354</v>
      </c>
      <c r="AB180" s="95">
        <f t="shared" si="61"/>
        <v>978633</v>
      </c>
      <c r="AC180" s="95">
        <f t="shared" si="62"/>
        <v>0</v>
      </c>
      <c r="AD180" s="96">
        <f t="shared" si="63"/>
        <v>0</v>
      </c>
      <c r="AE180" s="63"/>
      <c r="AF180" s="92">
        <f t="shared" si="64"/>
        <v>12599333.552095791</v>
      </c>
      <c r="AG180" s="94">
        <f>'obj.model 2016 ev'!Q180</f>
        <v>11620700.552095791</v>
      </c>
      <c r="AH180" s="96">
        <f t="shared" si="65"/>
        <v>978633</v>
      </c>
      <c r="AI180" s="63"/>
      <c r="AJ180" s="92">
        <f t="shared" si="66"/>
        <v>12670365.600905165</v>
      </c>
      <c r="AK180" s="94">
        <f>'obj.model 2016 ev'!R180</f>
        <v>11691732.600905165</v>
      </c>
      <c r="AL180" s="96">
        <f t="shared" si="67"/>
        <v>978633</v>
      </c>
      <c r="AM180" s="45"/>
      <c r="AN180" s="45"/>
      <c r="AO180" s="45"/>
    </row>
    <row r="181" spans="1:41">
      <c r="A181" s="45"/>
      <c r="B181" s="80">
        <v>1598</v>
      </c>
      <c r="C181" s="83" t="s">
        <v>187</v>
      </c>
      <c r="D181" s="101">
        <f t="shared" si="53"/>
        <v>3742615.9641300454</v>
      </c>
      <c r="E181" s="102">
        <f>'obj.model 2016 ev'!M181</f>
        <v>3058029.1421411326</v>
      </c>
      <c r="F181" s="103">
        <v>0</v>
      </c>
      <c r="G181" s="103">
        <v>572161.82198891276</v>
      </c>
      <c r="H181" s="103">
        <v>0</v>
      </c>
      <c r="I181" s="104">
        <v>112425</v>
      </c>
      <c r="J181" s="103">
        <v>0</v>
      </c>
      <c r="K181" s="103">
        <v>0</v>
      </c>
      <c r="L181" s="104">
        <v>0</v>
      </c>
      <c r="M181" s="45"/>
      <c r="N181" s="92">
        <f t="shared" si="54"/>
        <v>3367848.9032550245</v>
      </c>
      <c r="O181" s="94">
        <f>'obj.model 2016 ev'!N181</f>
        <v>2852707.9032550245</v>
      </c>
      <c r="P181" s="95">
        <v>515141</v>
      </c>
      <c r="Q181" s="95">
        <f t="shared" si="55"/>
        <v>0</v>
      </c>
      <c r="R181" s="96">
        <f t="shared" si="68"/>
        <v>0</v>
      </c>
      <c r="S181" s="63"/>
      <c r="T181" s="92">
        <f t="shared" si="56"/>
        <v>3404396.1280159838</v>
      </c>
      <c r="U181" s="94">
        <f>'obj.model 2016 ev'!O181</f>
        <v>2889255.1280159838</v>
      </c>
      <c r="V181" s="95">
        <f t="shared" si="57"/>
        <v>515141</v>
      </c>
      <c r="W181" s="95">
        <f t="shared" si="58"/>
        <v>0</v>
      </c>
      <c r="X181" s="96">
        <f t="shared" si="59"/>
        <v>0</v>
      </c>
      <c r="Y181" s="63"/>
      <c r="Z181" s="92">
        <f t="shared" si="60"/>
        <v>3404400.8763821567</v>
      </c>
      <c r="AA181" s="94">
        <f>'obj.model 2016 ev'!P181</f>
        <v>2889259.8763821567</v>
      </c>
      <c r="AB181" s="95">
        <f t="shared" si="61"/>
        <v>515141</v>
      </c>
      <c r="AC181" s="95">
        <f t="shared" si="62"/>
        <v>0</v>
      </c>
      <c r="AD181" s="96">
        <f t="shared" si="63"/>
        <v>0</v>
      </c>
      <c r="AE181" s="63"/>
      <c r="AF181" s="92">
        <f t="shared" si="64"/>
        <v>3404923.1966611957</v>
      </c>
      <c r="AG181" s="94">
        <f>'obj.model 2016 ev'!Q181</f>
        <v>2889782.1966611957</v>
      </c>
      <c r="AH181" s="96">
        <f t="shared" si="65"/>
        <v>515141</v>
      </c>
      <c r="AI181" s="63"/>
      <c r="AJ181" s="92">
        <f t="shared" si="66"/>
        <v>3422587.118825051</v>
      </c>
      <c r="AK181" s="94">
        <f>'obj.model 2016 ev'!R181</f>
        <v>2907446.118825051</v>
      </c>
      <c r="AL181" s="96">
        <f t="shared" si="67"/>
        <v>515141</v>
      </c>
      <c r="AM181" s="45"/>
      <c r="AN181" s="45"/>
      <c r="AO181" s="45"/>
    </row>
    <row r="182" spans="1:41">
      <c r="A182" s="45"/>
      <c r="B182" s="80">
        <v>79</v>
      </c>
      <c r="C182" s="83" t="s">
        <v>32</v>
      </c>
      <c r="D182" s="101">
        <f t="shared" si="53"/>
        <v>2973574.6178675741</v>
      </c>
      <c r="E182" s="102">
        <f>'obj.model 2016 ev'!M182</f>
        <v>3132145.796602373</v>
      </c>
      <c r="F182" s="103">
        <v>0</v>
      </c>
      <c r="G182" s="103">
        <v>292483.63071224326</v>
      </c>
      <c r="H182" s="103">
        <v>0</v>
      </c>
      <c r="I182" s="104">
        <v>-451054.80944704206</v>
      </c>
      <c r="J182" s="103">
        <v>-179890.49326451062</v>
      </c>
      <c r="K182" s="103">
        <v>-77917.869014727927</v>
      </c>
      <c r="L182" s="104">
        <v>-56570.254945121429</v>
      </c>
      <c r="M182" s="45"/>
      <c r="N182" s="92">
        <f t="shared" si="54"/>
        <v>3042641.3126568776</v>
      </c>
      <c r="O182" s="94">
        <f>'obj.model 2016 ev'!N182</f>
        <v>2893393.8059213883</v>
      </c>
      <c r="P182" s="95">
        <v>329138</v>
      </c>
      <c r="Q182" s="95">
        <f t="shared" si="55"/>
        <v>0</v>
      </c>
      <c r="R182" s="96">
        <f t="shared" si="68"/>
        <v>-179890.49326451062</v>
      </c>
      <c r="S182" s="63"/>
      <c r="T182" s="92">
        <f t="shared" si="56"/>
        <v>3181682.4056504522</v>
      </c>
      <c r="U182" s="94">
        <f>'obj.model 2016 ev'!O182</f>
        <v>2930462.2746651801</v>
      </c>
      <c r="V182" s="95">
        <f t="shared" si="57"/>
        <v>329138</v>
      </c>
      <c r="W182" s="95">
        <f t="shared" si="58"/>
        <v>0</v>
      </c>
      <c r="X182" s="96">
        <f t="shared" si="59"/>
        <v>-77917.869014727927</v>
      </c>
      <c r="Y182" s="63"/>
      <c r="Z182" s="92">
        <f t="shared" si="60"/>
        <v>3203034.8358083996</v>
      </c>
      <c r="AA182" s="94">
        <f>'obj.model 2016 ev'!P182</f>
        <v>2930467.0907535208</v>
      </c>
      <c r="AB182" s="95">
        <f t="shared" si="61"/>
        <v>329138</v>
      </c>
      <c r="AC182" s="95">
        <f t="shared" si="62"/>
        <v>0</v>
      </c>
      <c r="AD182" s="96">
        <f t="shared" si="63"/>
        <v>-56570.254945121429</v>
      </c>
      <c r="AE182" s="63"/>
      <c r="AF182" s="92">
        <f t="shared" si="64"/>
        <v>3260134.8604710423</v>
      </c>
      <c r="AG182" s="94">
        <f>'obj.model 2016 ev'!Q182</f>
        <v>2930996.8604710423</v>
      </c>
      <c r="AH182" s="96">
        <f t="shared" si="65"/>
        <v>329138</v>
      </c>
      <c r="AI182" s="63"/>
      <c r="AJ182" s="92">
        <f t="shared" si="66"/>
        <v>3278050.70909994</v>
      </c>
      <c r="AK182" s="94">
        <f>'obj.model 2016 ev'!R182</f>
        <v>2948912.70909994</v>
      </c>
      <c r="AL182" s="96">
        <f t="shared" si="67"/>
        <v>329138</v>
      </c>
      <c r="AM182" s="45"/>
      <c r="AN182" s="45"/>
      <c r="AO182" s="45"/>
    </row>
    <row r="183" spans="1:41">
      <c r="A183" s="45"/>
      <c r="B183" s="80">
        <v>588</v>
      </c>
      <c r="C183" s="83" t="s">
        <v>229</v>
      </c>
      <c r="D183" s="101">
        <f t="shared" si="53"/>
        <v>2004419.624278686</v>
      </c>
      <c r="E183" s="102">
        <f>'obj.model 2016 ev'!M183</f>
        <v>1416347.695523469</v>
      </c>
      <c r="F183" s="103">
        <v>0</v>
      </c>
      <c r="G183" s="103">
        <v>309819.92875521688</v>
      </c>
      <c r="H183" s="103">
        <v>0</v>
      </c>
      <c r="I183" s="104">
        <v>278252</v>
      </c>
      <c r="J183" s="103">
        <v>117722</v>
      </c>
      <c r="K183" s="103">
        <v>0</v>
      </c>
      <c r="L183" s="104">
        <v>0</v>
      </c>
      <c r="M183" s="45"/>
      <c r="N183" s="92">
        <f t="shared" si="54"/>
        <v>1779985.064453067</v>
      </c>
      <c r="O183" s="94">
        <f>'obj.model 2016 ev'!N183</f>
        <v>1451541.064453067</v>
      </c>
      <c r="P183" s="95">
        <v>210722</v>
      </c>
      <c r="Q183" s="95">
        <f t="shared" si="55"/>
        <v>0</v>
      </c>
      <c r="R183" s="96">
        <f t="shared" si="68"/>
        <v>117722</v>
      </c>
      <c r="S183" s="63"/>
      <c r="T183" s="92">
        <f t="shared" si="56"/>
        <v>1680859.3593880644</v>
      </c>
      <c r="U183" s="94">
        <f>'obj.model 2016 ev'!O183</f>
        <v>1470137.3593880644</v>
      </c>
      <c r="V183" s="95">
        <f t="shared" si="57"/>
        <v>210722</v>
      </c>
      <c r="W183" s="95">
        <f t="shared" si="58"/>
        <v>0</v>
      </c>
      <c r="X183" s="96">
        <f t="shared" si="59"/>
        <v>0</v>
      </c>
      <c r="Y183" s="63"/>
      <c r="Z183" s="92">
        <f t="shared" si="60"/>
        <v>1680861.775495399</v>
      </c>
      <c r="AA183" s="94">
        <f>'obj.model 2016 ev'!P183</f>
        <v>1470139.775495399</v>
      </c>
      <c r="AB183" s="95">
        <f t="shared" si="61"/>
        <v>210722</v>
      </c>
      <c r="AC183" s="95">
        <f t="shared" si="62"/>
        <v>0</v>
      </c>
      <c r="AD183" s="96">
        <f t="shared" si="63"/>
        <v>0</v>
      </c>
      <c r="AE183" s="63"/>
      <c r="AF183" s="92">
        <f t="shared" si="64"/>
        <v>1681127.5473022345</v>
      </c>
      <c r="AG183" s="94">
        <f>'obj.model 2016 ev'!Q183</f>
        <v>1470405.5473022345</v>
      </c>
      <c r="AH183" s="96">
        <f t="shared" si="65"/>
        <v>210722</v>
      </c>
      <c r="AI183" s="63"/>
      <c r="AJ183" s="92">
        <f t="shared" si="66"/>
        <v>1690115.4665879358</v>
      </c>
      <c r="AK183" s="94">
        <f>'obj.model 2016 ev'!R183</f>
        <v>1479393.4665879358</v>
      </c>
      <c r="AL183" s="96">
        <f t="shared" si="67"/>
        <v>210722</v>
      </c>
      <c r="AM183" s="45"/>
      <c r="AN183" s="45"/>
      <c r="AO183" s="45"/>
    </row>
    <row r="184" spans="1:41">
      <c r="A184" s="45"/>
      <c r="B184" s="80">
        <v>542</v>
      </c>
      <c r="C184" s="83" t="s">
        <v>230</v>
      </c>
      <c r="D184" s="101">
        <f t="shared" si="53"/>
        <v>7095701.5481594615</v>
      </c>
      <c r="E184" s="102">
        <f>'obj.model 2016 ev'!M184</f>
        <v>4675629.8737647189</v>
      </c>
      <c r="F184" s="103">
        <v>0</v>
      </c>
      <c r="G184" s="103">
        <v>1958871.6743947424</v>
      </c>
      <c r="H184" s="103">
        <v>0</v>
      </c>
      <c r="I184" s="104">
        <v>461200</v>
      </c>
      <c r="J184" s="103">
        <v>28825</v>
      </c>
      <c r="K184" s="103">
        <v>0</v>
      </c>
      <c r="L184" s="104">
        <v>0</v>
      </c>
      <c r="M184" s="45"/>
      <c r="N184" s="92">
        <f t="shared" si="54"/>
        <v>6501943.6114345482</v>
      </c>
      <c r="O184" s="94">
        <f>'obj.model 2016 ev'!N184</f>
        <v>4455882.6114345482</v>
      </c>
      <c r="P184" s="95">
        <v>2017236</v>
      </c>
      <c r="Q184" s="95">
        <f t="shared" si="55"/>
        <v>0</v>
      </c>
      <c r="R184" s="96">
        <f t="shared" si="68"/>
        <v>28825</v>
      </c>
      <c r="S184" s="63"/>
      <c r="T184" s="92">
        <f t="shared" si="56"/>
        <v>6530204.7726649819</v>
      </c>
      <c r="U184" s="94">
        <f>'obj.model 2016 ev'!O184</f>
        <v>4512968.7726649819</v>
      </c>
      <c r="V184" s="95">
        <f t="shared" si="57"/>
        <v>2017236</v>
      </c>
      <c r="W184" s="95">
        <f t="shared" si="58"/>
        <v>0</v>
      </c>
      <c r="X184" s="96">
        <f t="shared" si="59"/>
        <v>0</v>
      </c>
      <c r="Y184" s="63"/>
      <c r="Z184" s="92">
        <f t="shared" si="60"/>
        <v>6530212.18953449</v>
      </c>
      <c r="AA184" s="94">
        <f>'obj.model 2016 ev'!P184</f>
        <v>4512976.18953449</v>
      </c>
      <c r="AB184" s="95">
        <f t="shared" si="61"/>
        <v>2017236</v>
      </c>
      <c r="AC184" s="95">
        <f t="shared" si="62"/>
        <v>0</v>
      </c>
      <c r="AD184" s="96">
        <f t="shared" si="63"/>
        <v>0</v>
      </c>
      <c r="AE184" s="63"/>
      <c r="AF184" s="92">
        <f t="shared" si="64"/>
        <v>6531028.0451803878</v>
      </c>
      <c r="AG184" s="94">
        <f>'obj.model 2016 ev'!Q184</f>
        <v>4513792.0451803878</v>
      </c>
      <c r="AH184" s="96">
        <f t="shared" si="65"/>
        <v>2017236</v>
      </c>
      <c r="AI184" s="63"/>
      <c r="AJ184" s="92">
        <f t="shared" si="66"/>
        <v>6558618.7997507555</v>
      </c>
      <c r="AK184" s="94">
        <f>'obj.model 2016 ev'!R184</f>
        <v>4541382.7997507555</v>
      </c>
      <c r="AL184" s="96">
        <f t="shared" si="67"/>
        <v>2017236</v>
      </c>
      <c r="AM184" s="45"/>
      <c r="AN184" s="45"/>
      <c r="AO184" s="45"/>
    </row>
    <row r="185" spans="1:41">
      <c r="A185" s="45"/>
      <c r="B185" s="80">
        <v>1931</v>
      </c>
      <c r="C185" s="83" t="s">
        <v>231</v>
      </c>
      <c r="D185" s="101">
        <f t="shared" si="53"/>
        <v>9566923.2056214623</v>
      </c>
      <c r="E185" s="102">
        <f>'obj.model 2016 ev'!M185</f>
        <v>7203130.8649654957</v>
      </c>
      <c r="F185" s="103">
        <v>0</v>
      </c>
      <c r="G185" s="103">
        <v>1448291.340655966</v>
      </c>
      <c r="H185" s="103">
        <v>0</v>
      </c>
      <c r="I185" s="104">
        <v>915501</v>
      </c>
      <c r="J185" s="103">
        <v>107706</v>
      </c>
      <c r="K185" s="103">
        <v>0</v>
      </c>
      <c r="L185" s="104">
        <v>0</v>
      </c>
      <c r="M185" s="45"/>
      <c r="N185" s="92">
        <f t="shared" si="54"/>
        <v>8880226.7314044014</v>
      </c>
      <c r="O185" s="94">
        <f>'obj.model 2016 ev'!N185</f>
        <v>7079914.7314044014</v>
      </c>
      <c r="P185" s="95">
        <v>1692606</v>
      </c>
      <c r="Q185" s="95">
        <f t="shared" si="55"/>
        <v>0</v>
      </c>
      <c r="R185" s="96">
        <f t="shared" si="68"/>
        <v>107706</v>
      </c>
      <c r="S185" s="63"/>
      <c r="T185" s="92">
        <f t="shared" si="56"/>
        <v>8863224.4570406005</v>
      </c>
      <c r="U185" s="94">
        <f>'obj.model 2016 ev'!O185</f>
        <v>7170618.4570406014</v>
      </c>
      <c r="V185" s="95">
        <f t="shared" si="57"/>
        <v>1692606</v>
      </c>
      <c r="W185" s="95">
        <f t="shared" si="58"/>
        <v>0</v>
      </c>
      <c r="X185" s="96">
        <f t="shared" si="59"/>
        <v>0</v>
      </c>
      <c r="Y185" s="63"/>
      <c r="Z185" s="92">
        <f t="shared" si="60"/>
        <v>8863236.2416427266</v>
      </c>
      <c r="AA185" s="94">
        <f>'obj.model 2016 ev'!P185</f>
        <v>7170630.2416427266</v>
      </c>
      <c r="AB185" s="95">
        <f t="shared" si="61"/>
        <v>1692606</v>
      </c>
      <c r="AC185" s="95">
        <f t="shared" si="62"/>
        <v>0</v>
      </c>
      <c r="AD185" s="96">
        <f t="shared" si="63"/>
        <v>0</v>
      </c>
      <c r="AE185" s="63"/>
      <c r="AF185" s="92">
        <f t="shared" si="64"/>
        <v>8864532.5478764847</v>
      </c>
      <c r="AG185" s="94">
        <f>'obj.model 2016 ev'!Q185</f>
        <v>7171926.5478764838</v>
      </c>
      <c r="AH185" s="96">
        <f t="shared" si="65"/>
        <v>1692606</v>
      </c>
      <c r="AI185" s="63"/>
      <c r="AJ185" s="92">
        <f t="shared" si="66"/>
        <v>8908371.2677817233</v>
      </c>
      <c r="AK185" s="94">
        <f>'obj.model 2016 ev'!R185</f>
        <v>7215765.2677817233</v>
      </c>
      <c r="AL185" s="96">
        <f t="shared" si="67"/>
        <v>1692606</v>
      </c>
      <c r="AM185" s="45"/>
      <c r="AN185" s="45"/>
      <c r="AO185" s="45"/>
    </row>
    <row r="186" spans="1:41">
      <c r="A186" s="45"/>
      <c r="B186" s="80">
        <v>1659</v>
      </c>
      <c r="C186" s="83" t="s">
        <v>314</v>
      </c>
      <c r="D186" s="101">
        <f t="shared" si="53"/>
        <v>3631251.1776689491</v>
      </c>
      <c r="E186" s="102">
        <f>'obj.model 2016 ev'!M186</f>
        <v>3213123.7435161448</v>
      </c>
      <c r="F186" s="103">
        <v>0</v>
      </c>
      <c r="G186" s="103">
        <v>438222.69444077858</v>
      </c>
      <c r="H186" s="103">
        <v>0</v>
      </c>
      <c r="I186" s="104">
        <v>-20095.260287974619</v>
      </c>
      <c r="J186" s="103">
        <v>-8014.4279803027202</v>
      </c>
      <c r="K186" s="103">
        <v>-3471.3738245132427</v>
      </c>
      <c r="L186" s="104">
        <v>-2520.3012447044262</v>
      </c>
      <c r="M186" s="45"/>
      <c r="N186" s="92">
        <f t="shared" si="54"/>
        <v>3738508.0530981589</v>
      </c>
      <c r="O186" s="94">
        <f>'obj.model 2016 ev'!N186</f>
        <v>3163677.4810784617</v>
      </c>
      <c r="P186" s="95">
        <v>582845</v>
      </c>
      <c r="Q186" s="95">
        <f t="shared" si="55"/>
        <v>0</v>
      </c>
      <c r="R186" s="96">
        <f t="shared" si="68"/>
        <v>-8014.4279803027202</v>
      </c>
      <c r="S186" s="63"/>
      <c r="T186" s="92">
        <f t="shared" si="56"/>
        <v>3783582.2923220834</v>
      </c>
      <c r="U186" s="94">
        <f>'obj.model 2016 ev'!O186</f>
        <v>3204208.6661465964</v>
      </c>
      <c r="V186" s="95">
        <f t="shared" si="57"/>
        <v>582845</v>
      </c>
      <c r="W186" s="95">
        <f t="shared" si="58"/>
        <v>0</v>
      </c>
      <c r="X186" s="96">
        <f t="shared" si="59"/>
        <v>-3471.3738245132427</v>
      </c>
      <c r="Y186" s="63"/>
      <c r="Z186" s="92">
        <f t="shared" si="60"/>
        <v>3784538.6308806189</v>
      </c>
      <c r="AA186" s="94">
        <f>'obj.model 2016 ev'!P186</f>
        <v>3204213.9321253235</v>
      </c>
      <c r="AB186" s="95">
        <f t="shared" si="61"/>
        <v>582845</v>
      </c>
      <c r="AC186" s="95">
        <f t="shared" si="62"/>
        <v>0</v>
      </c>
      <c r="AD186" s="96">
        <f t="shared" si="63"/>
        <v>-2520.3012447044262</v>
      </c>
      <c r="AE186" s="63"/>
      <c r="AF186" s="92">
        <f t="shared" si="64"/>
        <v>3787638.1897853245</v>
      </c>
      <c r="AG186" s="94">
        <f>'obj.model 2016 ev'!Q186</f>
        <v>3204793.1897853245</v>
      </c>
      <c r="AH186" s="96">
        <f t="shared" si="65"/>
        <v>582845</v>
      </c>
      <c r="AI186" s="63"/>
      <c r="AJ186" s="92">
        <f t="shared" si="66"/>
        <v>3807227.6306508081</v>
      </c>
      <c r="AK186" s="94">
        <f>'obj.model 2016 ev'!R186</f>
        <v>3224382.6306508081</v>
      </c>
      <c r="AL186" s="96">
        <f t="shared" si="67"/>
        <v>582845</v>
      </c>
      <c r="AM186" s="45"/>
      <c r="AN186" s="45"/>
      <c r="AO186" s="45"/>
    </row>
    <row r="187" spans="1:41">
      <c r="A187" s="45"/>
      <c r="B187" s="80">
        <v>1685</v>
      </c>
      <c r="C187" s="83" t="s">
        <v>315</v>
      </c>
      <c r="D187" s="101">
        <f t="shared" si="53"/>
        <v>2789832.9805667438</v>
      </c>
      <c r="E187" s="102">
        <f>'obj.model 2016 ev'!M187</f>
        <v>2304580.15659993</v>
      </c>
      <c r="F187" s="103">
        <v>0</v>
      </c>
      <c r="G187" s="103">
        <v>485252.82396681362</v>
      </c>
      <c r="H187" s="103">
        <v>0</v>
      </c>
      <c r="I187" s="104">
        <v>0</v>
      </c>
      <c r="J187" s="103">
        <v>0</v>
      </c>
      <c r="K187" s="103">
        <v>0</v>
      </c>
      <c r="L187" s="104">
        <v>0</v>
      </c>
      <c r="M187" s="45"/>
      <c r="N187" s="92">
        <f t="shared" si="54"/>
        <v>3256023.9527882012</v>
      </c>
      <c r="O187" s="94">
        <f>'obj.model 2016 ev'!N187</f>
        <v>2226481.9527882012</v>
      </c>
      <c r="P187" s="95">
        <v>1029542</v>
      </c>
      <c r="Q187" s="95">
        <f t="shared" si="55"/>
        <v>0</v>
      </c>
      <c r="R187" s="96">
        <f t="shared" si="68"/>
        <v>0</v>
      </c>
      <c r="S187" s="63"/>
      <c r="T187" s="92">
        <f t="shared" si="56"/>
        <v>3284548.3370274436</v>
      </c>
      <c r="U187" s="94">
        <f>'obj.model 2016 ev'!O187</f>
        <v>2255006.3370274436</v>
      </c>
      <c r="V187" s="95">
        <f t="shared" si="57"/>
        <v>1029542</v>
      </c>
      <c r="W187" s="95">
        <f t="shared" si="58"/>
        <v>0</v>
      </c>
      <c r="X187" s="96">
        <f t="shared" si="59"/>
        <v>0</v>
      </c>
      <c r="Y187" s="63"/>
      <c r="Z187" s="92">
        <f t="shared" si="60"/>
        <v>3284552.0430330872</v>
      </c>
      <c r="AA187" s="94">
        <f>'obj.model 2016 ev'!P187</f>
        <v>2255010.0430330872</v>
      </c>
      <c r="AB187" s="95">
        <f t="shared" si="61"/>
        <v>1029542</v>
      </c>
      <c r="AC187" s="95">
        <f t="shared" si="62"/>
        <v>0</v>
      </c>
      <c r="AD187" s="96">
        <f t="shared" si="63"/>
        <v>0</v>
      </c>
      <c r="AE187" s="63"/>
      <c r="AF187" s="92">
        <f t="shared" si="64"/>
        <v>3284959.703653906</v>
      </c>
      <c r="AG187" s="94">
        <f>'obj.model 2016 ev'!Q187</f>
        <v>2255417.703653906</v>
      </c>
      <c r="AH187" s="96">
        <f t="shared" si="65"/>
        <v>1029542</v>
      </c>
      <c r="AI187" s="63"/>
      <c r="AJ187" s="92">
        <f t="shared" si="66"/>
        <v>3298746.044648862</v>
      </c>
      <c r="AK187" s="94">
        <f>'obj.model 2016 ev'!R187</f>
        <v>2269204.044648862</v>
      </c>
      <c r="AL187" s="96">
        <f t="shared" si="67"/>
        <v>1029542</v>
      </c>
      <c r="AM187" s="45"/>
      <c r="AN187" s="45"/>
      <c r="AO187" s="45"/>
    </row>
    <row r="188" spans="1:41">
      <c r="A188" s="45"/>
      <c r="B188" s="80">
        <v>882</v>
      </c>
      <c r="C188" s="83" t="s">
        <v>358</v>
      </c>
      <c r="D188" s="101">
        <f t="shared" si="53"/>
        <v>9379640.9813094158</v>
      </c>
      <c r="E188" s="102">
        <f>'obj.model 2016 ev'!M188</f>
        <v>8796800.0866932292</v>
      </c>
      <c r="F188" s="103">
        <v>0</v>
      </c>
      <c r="G188" s="103">
        <v>1067683.9827365868</v>
      </c>
      <c r="H188" s="103">
        <v>0</v>
      </c>
      <c r="I188" s="104">
        <v>-484843.08812040114</v>
      </c>
      <c r="J188" s="103">
        <v>-193365.99555338026</v>
      </c>
      <c r="K188" s="103">
        <v>-83754.655624167703</v>
      </c>
      <c r="L188" s="104">
        <v>-60807.903006233922</v>
      </c>
      <c r="M188" s="45"/>
      <c r="N188" s="92">
        <f t="shared" si="54"/>
        <v>8899667.5465809386</v>
      </c>
      <c r="O188" s="94">
        <f>'obj.model 2016 ev'!N188</f>
        <v>8387106.5421343176</v>
      </c>
      <c r="P188" s="95">
        <v>705927</v>
      </c>
      <c r="Q188" s="95">
        <f t="shared" si="55"/>
        <v>0</v>
      </c>
      <c r="R188" s="96">
        <f t="shared" si="68"/>
        <v>-193365.99555338026</v>
      </c>
      <c r="S188" s="63"/>
      <c r="T188" s="92">
        <f t="shared" si="56"/>
        <v>9116729.5888900664</v>
      </c>
      <c r="U188" s="94">
        <f>'obj.model 2016 ev'!O188</f>
        <v>8494557.2445142344</v>
      </c>
      <c r="V188" s="95">
        <f t="shared" si="57"/>
        <v>705927</v>
      </c>
      <c r="W188" s="95">
        <f t="shared" si="58"/>
        <v>0</v>
      </c>
      <c r="X188" s="96">
        <f t="shared" si="59"/>
        <v>-83754.655624167703</v>
      </c>
      <c r="Y188" s="63"/>
      <c r="Z188" s="92">
        <f t="shared" si="60"/>
        <v>9139690.3019464146</v>
      </c>
      <c r="AA188" s="94">
        <f>'obj.model 2016 ev'!P188</f>
        <v>8494571.2049526479</v>
      </c>
      <c r="AB188" s="95">
        <f t="shared" si="61"/>
        <v>705927</v>
      </c>
      <c r="AC188" s="95">
        <f t="shared" si="62"/>
        <v>0</v>
      </c>
      <c r="AD188" s="96">
        <f t="shared" si="63"/>
        <v>-60807.903006233922</v>
      </c>
      <c r="AE188" s="63"/>
      <c r="AF188" s="92">
        <f t="shared" si="64"/>
        <v>9202033.8531781174</v>
      </c>
      <c r="AG188" s="94">
        <f>'obj.model 2016 ev'!Q188</f>
        <v>8496106.8531781174</v>
      </c>
      <c r="AH188" s="96">
        <f t="shared" si="65"/>
        <v>705927</v>
      </c>
      <c r="AI188" s="63"/>
      <c r="AJ188" s="92">
        <f t="shared" si="66"/>
        <v>9253966.6840757988</v>
      </c>
      <c r="AK188" s="94">
        <f>'obj.model 2016 ev'!R188</f>
        <v>8548039.6840757988</v>
      </c>
      <c r="AL188" s="96">
        <f t="shared" si="67"/>
        <v>705927</v>
      </c>
      <c r="AM188" s="45"/>
      <c r="AN188" s="45"/>
      <c r="AO188" s="45"/>
    </row>
    <row r="189" spans="1:41">
      <c r="A189" s="45"/>
      <c r="B189" s="80">
        <v>415</v>
      </c>
      <c r="C189" s="83" t="s">
        <v>188</v>
      </c>
      <c r="D189" s="101">
        <f t="shared" si="53"/>
        <v>1334333.8976743482</v>
      </c>
      <c r="E189" s="102">
        <f>'obj.model 2016 ev'!M189</f>
        <v>1268665.3941728836</v>
      </c>
      <c r="F189" s="103">
        <v>0</v>
      </c>
      <c r="G189" s="103">
        <v>65668.503501464729</v>
      </c>
      <c r="H189" s="103">
        <v>0</v>
      </c>
      <c r="I189" s="104">
        <v>0</v>
      </c>
      <c r="J189" s="103">
        <v>0</v>
      </c>
      <c r="K189" s="103">
        <v>0</v>
      </c>
      <c r="L189" s="104">
        <v>0</v>
      </c>
      <c r="M189" s="45"/>
      <c r="N189" s="92">
        <f t="shared" si="54"/>
        <v>1612122.7844508763</v>
      </c>
      <c r="O189" s="94">
        <f>'obj.model 2016 ev'!N189</f>
        <v>1264896.7844508763</v>
      </c>
      <c r="P189" s="95">
        <v>347226</v>
      </c>
      <c r="Q189" s="95">
        <f t="shared" si="55"/>
        <v>0</v>
      </c>
      <c r="R189" s="96">
        <f t="shared" si="68"/>
        <v>0</v>
      </c>
      <c r="S189" s="63"/>
      <c r="T189" s="92">
        <f t="shared" si="56"/>
        <v>1628327.9020614079</v>
      </c>
      <c r="U189" s="94">
        <f>'obj.model 2016 ev'!O189</f>
        <v>1281101.9020614079</v>
      </c>
      <c r="V189" s="95">
        <f t="shared" si="57"/>
        <v>347226</v>
      </c>
      <c r="W189" s="95">
        <f t="shared" si="58"/>
        <v>0</v>
      </c>
      <c r="X189" s="96">
        <f t="shared" si="59"/>
        <v>0</v>
      </c>
      <c r="Y189" s="63"/>
      <c r="Z189" s="92">
        <f t="shared" si="60"/>
        <v>1628330.0074971227</v>
      </c>
      <c r="AA189" s="94">
        <f>'obj.model 2016 ev'!P189</f>
        <v>1281104.0074971227</v>
      </c>
      <c r="AB189" s="95">
        <f t="shared" si="61"/>
        <v>347226</v>
      </c>
      <c r="AC189" s="95">
        <f t="shared" si="62"/>
        <v>0</v>
      </c>
      <c r="AD189" s="96">
        <f t="shared" si="63"/>
        <v>0</v>
      </c>
      <c r="AE189" s="63"/>
      <c r="AF189" s="92">
        <f t="shared" si="64"/>
        <v>1628561.6054257629</v>
      </c>
      <c r="AG189" s="94">
        <f>'obj.model 2016 ev'!Q189</f>
        <v>1281335.6054257629</v>
      </c>
      <c r="AH189" s="96">
        <f t="shared" si="65"/>
        <v>347226</v>
      </c>
      <c r="AI189" s="63"/>
      <c r="AJ189" s="92">
        <f t="shared" si="66"/>
        <v>1636393.826285234</v>
      </c>
      <c r="AK189" s="94">
        <f>'obj.model 2016 ev'!R189</f>
        <v>1289167.826285234</v>
      </c>
      <c r="AL189" s="96">
        <f t="shared" si="67"/>
        <v>347226</v>
      </c>
      <c r="AM189" s="45"/>
      <c r="AN189" s="45"/>
      <c r="AO189" s="45"/>
    </row>
    <row r="190" spans="1:41">
      <c r="A190" s="45"/>
      <c r="B190" s="80">
        <v>416</v>
      </c>
      <c r="C190" s="83" t="s">
        <v>189</v>
      </c>
      <c r="D190" s="101">
        <f t="shared" si="53"/>
        <v>4912205.0915759187</v>
      </c>
      <c r="E190" s="102">
        <f>'obj.model 2016 ev'!M190</f>
        <v>4316408.1484517092</v>
      </c>
      <c r="F190" s="103">
        <v>0</v>
      </c>
      <c r="G190" s="103">
        <v>568861.9431242093</v>
      </c>
      <c r="H190" s="103">
        <v>0</v>
      </c>
      <c r="I190" s="104">
        <v>26935</v>
      </c>
      <c r="J190" s="103">
        <v>0</v>
      </c>
      <c r="K190" s="103">
        <v>0</v>
      </c>
      <c r="L190" s="104">
        <v>0</v>
      </c>
      <c r="M190" s="45"/>
      <c r="N190" s="92">
        <f t="shared" si="54"/>
        <v>5131874.4507503649</v>
      </c>
      <c r="O190" s="94">
        <f>'obj.model 2016 ev'!N190</f>
        <v>4540272.4507503649</v>
      </c>
      <c r="P190" s="95">
        <v>591602</v>
      </c>
      <c r="Q190" s="95">
        <f t="shared" si="55"/>
        <v>0</v>
      </c>
      <c r="R190" s="96">
        <f t="shared" si="68"/>
        <v>0</v>
      </c>
      <c r="S190" s="63"/>
      <c r="T190" s="92">
        <f t="shared" si="56"/>
        <v>5190041.7652322398</v>
      </c>
      <c r="U190" s="94">
        <f>'obj.model 2016 ev'!O190</f>
        <v>4598439.7652322398</v>
      </c>
      <c r="V190" s="95">
        <f t="shared" si="57"/>
        <v>591602</v>
      </c>
      <c r="W190" s="95">
        <f t="shared" si="58"/>
        <v>0</v>
      </c>
      <c r="X190" s="96">
        <f t="shared" si="59"/>
        <v>0</v>
      </c>
      <c r="Y190" s="63"/>
      <c r="Z190" s="92">
        <f t="shared" si="60"/>
        <v>5190049.3225696376</v>
      </c>
      <c r="AA190" s="94">
        <f>'obj.model 2016 ev'!P190</f>
        <v>4598447.3225696376</v>
      </c>
      <c r="AB190" s="95">
        <f t="shared" si="61"/>
        <v>591602</v>
      </c>
      <c r="AC190" s="95">
        <f t="shared" si="62"/>
        <v>0</v>
      </c>
      <c r="AD190" s="96">
        <f t="shared" si="63"/>
        <v>0</v>
      </c>
      <c r="AE190" s="63"/>
      <c r="AF190" s="92">
        <f t="shared" si="64"/>
        <v>5190880.6296833735</v>
      </c>
      <c r="AG190" s="94">
        <f>'obj.model 2016 ev'!Q190</f>
        <v>4599278.6296833735</v>
      </c>
      <c r="AH190" s="96">
        <f t="shared" si="65"/>
        <v>591602</v>
      </c>
      <c r="AI190" s="63"/>
      <c r="AJ190" s="92">
        <f t="shared" si="66"/>
        <v>5218993.9248024579</v>
      </c>
      <c r="AK190" s="94">
        <f>'obj.model 2016 ev'!R190</f>
        <v>4627391.9248024579</v>
      </c>
      <c r="AL190" s="96">
        <f t="shared" si="67"/>
        <v>591602</v>
      </c>
      <c r="AM190" s="45"/>
      <c r="AN190" s="45"/>
      <c r="AO190" s="45"/>
    </row>
    <row r="191" spans="1:41">
      <c r="A191" s="45"/>
      <c r="B191" s="80">
        <v>1621</v>
      </c>
      <c r="C191" s="83" t="s">
        <v>232</v>
      </c>
      <c r="D191" s="101">
        <f t="shared" si="53"/>
        <v>8856163.4767347611</v>
      </c>
      <c r="E191" s="102">
        <f>'obj.model 2016 ev'!M191</f>
        <v>7952223.4082289599</v>
      </c>
      <c r="F191" s="103">
        <v>0</v>
      </c>
      <c r="G191" s="103">
        <v>1246166.9044888741</v>
      </c>
      <c r="H191" s="103">
        <v>0</v>
      </c>
      <c r="I191" s="104">
        <v>-342226.83598307311</v>
      </c>
      <c r="J191" s="103">
        <v>-136487.52445145114</v>
      </c>
      <c r="K191" s="103">
        <v>-59118.282791716156</v>
      </c>
      <c r="L191" s="104">
        <v>-42921.301259060623</v>
      </c>
      <c r="M191" s="45"/>
      <c r="N191" s="92">
        <f t="shared" si="54"/>
        <v>9148551.5941456538</v>
      </c>
      <c r="O191" s="94">
        <f>'obj.model 2016 ev'!N191</f>
        <v>8373301.1185971042</v>
      </c>
      <c r="P191" s="95">
        <v>911738</v>
      </c>
      <c r="Q191" s="95">
        <f t="shared" si="55"/>
        <v>0</v>
      </c>
      <c r="R191" s="96">
        <f t="shared" si="68"/>
        <v>-136487.52445145114</v>
      </c>
      <c r="S191" s="63"/>
      <c r="T191" s="92">
        <f t="shared" si="56"/>
        <v>9333194.6711754166</v>
      </c>
      <c r="U191" s="94">
        <f>'obj.model 2016 ev'!O191</f>
        <v>8480574.9539671335</v>
      </c>
      <c r="V191" s="95">
        <f t="shared" si="57"/>
        <v>911738</v>
      </c>
      <c r="W191" s="95">
        <f t="shared" si="58"/>
        <v>0</v>
      </c>
      <c r="X191" s="96">
        <f t="shared" si="59"/>
        <v>-59118.282791716156</v>
      </c>
      <c r="Y191" s="63"/>
      <c r="Z191" s="92">
        <f t="shared" si="60"/>
        <v>9349405.5901671927</v>
      </c>
      <c r="AA191" s="94">
        <f>'obj.model 2016 ev'!P191</f>
        <v>8480588.8914262541</v>
      </c>
      <c r="AB191" s="95">
        <f t="shared" si="61"/>
        <v>911738</v>
      </c>
      <c r="AC191" s="95">
        <f t="shared" si="62"/>
        <v>0</v>
      </c>
      <c r="AD191" s="96">
        <f t="shared" si="63"/>
        <v>-42921.301259060623</v>
      </c>
      <c r="AE191" s="63"/>
      <c r="AF191" s="92">
        <f t="shared" si="64"/>
        <v>9393860.0119296722</v>
      </c>
      <c r="AG191" s="94">
        <f>'obj.model 2016 ev'!Q191</f>
        <v>8482122.0119296722</v>
      </c>
      <c r="AH191" s="96">
        <f t="shared" si="65"/>
        <v>911738</v>
      </c>
      <c r="AI191" s="63"/>
      <c r="AJ191" s="92">
        <f t="shared" si="66"/>
        <v>9445707.3598634228</v>
      </c>
      <c r="AK191" s="94">
        <f>'obj.model 2016 ev'!R191</f>
        <v>8533969.3598634228</v>
      </c>
      <c r="AL191" s="96">
        <f t="shared" si="67"/>
        <v>911738</v>
      </c>
      <c r="AM191" s="45"/>
      <c r="AN191" s="45"/>
      <c r="AO191" s="45"/>
    </row>
    <row r="192" spans="1:41">
      <c r="A192" s="45"/>
      <c r="B192" s="80">
        <v>417</v>
      </c>
      <c r="C192" s="83" t="s">
        <v>190</v>
      </c>
      <c r="D192" s="101">
        <f t="shared" si="53"/>
        <v>934580.35292003804</v>
      </c>
      <c r="E192" s="102">
        <f>'obj.model 2016 ev'!M192</f>
        <v>954603.71933119115</v>
      </c>
      <c r="F192" s="103">
        <v>0</v>
      </c>
      <c r="G192" s="103">
        <v>0</v>
      </c>
      <c r="H192" s="103">
        <v>0</v>
      </c>
      <c r="I192" s="104">
        <v>-20023.366411153133</v>
      </c>
      <c r="J192" s="103">
        <v>-7985.7551345792263</v>
      </c>
      <c r="K192" s="103">
        <v>-3458.9544520560353</v>
      </c>
      <c r="L192" s="104">
        <v>-2511.2844803210232</v>
      </c>
      <c r="M192" s="45"/>
      <c r="N192" s="92">
        <f t="shared" si="54"/>
        <v>991496.36336591479</v>
      </c>
      <c r="O192" s="94">
        <f>'obj.model 2016 ev'!N192</f>
        <v>923273.11850049405</v>
      </c>
      <c r="P192" s="95">
        <v>76209</v>
      </c>
      <c r="Q192" s="95">
        <f t="shared" si="55"/>
        <v>0</v>
      </c>
      <c r="R192" s="96">
        <f t="shared" si="68"/>
        <v>-7985.7551345792263</v>
      </c>
      <c r="S192" s="63"/>
      <c r="T192" s="92">
        <f t="shared" si="56"/>
        <v>1007851.5991080133</v>
      </c>
      <c r="U192" s="94">
        <f>'obj.model 2016 ev'!O192</f>
        <v>935101.55356006941</v>
      </c>
      <c r="V192" s="95">
        <f t="shared" si="57"/>
        <v>76209</v>
      </c>
      <c r="W192" s="95">
        <f t="shared" si="58"/>
        <v>0</v>
      </c>
      <c r="X192" s="96">
        <f t="shared" si="59"/>
        <v>-3458.9544520560353</v>
      </c>
      <c r="Y192" s="63"/>
      <c r="Z192" s="92">
        <f t="shared" si="60"/>
        <v>1008800.8058788155</v>
      </c>
      <c r="AA192" s="94">
        <f>'obj.model 2016 ev'!P192</f>
        <v>935103.09035913646</v>
      </c>
      <c r="AB192" s="95">
        <f t="shared" si="61"/>
        <v>76209</v>
      </c>
      <c r="AC192" s="95">
        <f t="shared" si="62"/>
        <v>0</v>
      </c>
      <c r="AD192" s="96">
        <f t="shared" si="63"/>
        <v>-2511.2844803210232</v>
      </c>
      <c r="AE192" s="63"/>
      <c r="AF192" s="92">
        <f t="shared" si="64"/>
        <v>1011481.1382565163</v>
      </c>
      <c r="AG192" s="94">
        <f>'obj.model 2016 ev'!Q192</f>
        <v>935272.13825651631</v>
      </c>
      <c r="AH192" s="96">
        <f t="shared" si="65"/>
        <v>76209</v>
      </c>
      <c r="AI192" s="63"/>
      <c r="AJ192" s="92">
        <f t="shared" si="66"/>
        <v>1017198.0307860895</v>
      </c>
      <c r="AK192" s="94">
        <f>'obj.model 2016 ev'!R192</f>
        <v>940989.03078608948</v>
      </c>
      <c r="AL192" s="96">
        <f t="shared" si="67"/>
        <v>76209</v>
      </c>
      <c r="AM192" s="45"/>
      <c r="AN192" s="45"/>
      <c r="AO192" s="45"/>
    </row>
    <row r="193" spans="1:41">
      <c r="A193" s="45"/>
      <c r="B193" s="80">
        <v>22</v>
      </c>
      <c r="C193" s="83" t="s">
        <v>10</v>
      </c>
      <c r="D193" s="101">
        <f t="shared" si="53"/>
        <v>5095284.9826528281</v>
      </c>
      <c r="E193" s="102">
        <f>'obj.model 2016 ev'!M193</f>
        <v>4255285.0875841975</v>
      </c>
      <c r="F193" s="103">
        <v>0</v>
      </c>
      <c r="G193" s="103">
        <v>867094.20860845037</v>
      </c>
      <c r="H193" s="103">
        <v>0</v>
      </c>
      <c r="I193" s="104">
        <v>-27094.313539820105</v>
      </c>
      <c r="J193" s="103">
        <v>-10805.803031602085</v>
      </c>
      <c r="K193" s="103">
        <v>-4680.4315777671281</v>
      </c>
      <c r="L193" s="104">
        <v>-3398.1063773373544</v>
      </c>
      <c r="M193" s="45"/>
      <c r="N193" s="92">
        <f t="shared" si="54"/>
        <v>4658953.6305198865</v>
      </c>
      <c r="O193" s="94">
        <f>'obj.model 2016 ev'!N193</f>
        <v>4234546.4335514884</v>
      </c>
      <c r="P193" s="95">
        <v>435213</v>
      </c>
      <c r="Q193" s="95">
        <f t="shared" si="55"/>
        <v>0</v>
      </c>
      <c r="R193" s="96">
        <f t="shared" si="68"/>
        <v>-10805.803031602085</v>
      </c>
      <c r="S193" s="63"/>
      <c r="T193" s="92">
        <f t="shared" si="56"/>
        <v>4719329.533579546</v>
      </c>
      <c r="U193" s="94">
        <f>'obj.model 2016 ev'!O193</f>
        <v>4288796.9651573133</v>
      </c>
      <c r="V193" s="95">
        <f t="shared" si="57"/>
        <v>435213</v>
      </c>
      <c r="W193" s="95">
        <f t="shared" si="58"/>
        <v>0</v>
      </c>
      <c r="X193" s="96">
        <f t="shared" si="59"/>
        <v>-4680.4315777671281</v>
      </c>
      <c r="Y193" s="63"/>
      <c r="Z193" s="92">
        <f t="shared" si="60"/>
        <v>4720618.9072327884</v>
      </c>
      <c r="AA193" s="94">
        <f>'obj.model 2016 ev'!P193</f>
        <v>4288804.0136101255</v>
      </c>
      <c r="AB193" s="95">
        <f t="shared" si="61"/>
        <v>435213</v>
      </c>
      <c r="AC193" s="95">
        <f t="shared" si="62"/>
        <v>0</v>
      </c>
      <c r="AD193" s="96">
        <f t="shared" si="63"/>
        <v>-3398.1063773373544</v>
      </c>
      <c r="AE193" s="63"/>
      <c r="AF193" s="92">
        <f t="shared" si="64"/>
        <v>4724792.3434194801</v>
      </c>
      <c r="AG193" s="94">
        <f>'obj.model 2016 ev'!Q193</f>
        <v>4289579.3434194801</v>
      </c>
      <c r="AH193" s="96">
        <f t="shared" si="65"/>
        <v>435213</v>
      </c>
      <c r="AI193" s="63"/>
      <c r="AJ193" s="92">
        <f t="shared" si="66"/>
        <v>4751012.5878812913</v>
      </c>
      <c r="AK193" s="94">
        <f>'obj.model 2016 ev'!R193</f>
        <v>4315799.5878812913</v>
      </c>
      <c r="AL193" s="96">
        <f t="shared" si="67"/>
        <v>435213</v>
      </c>
      <c r="AM193" s="45"/>
      <c r="AN193" s="45"/>
      <c r="AO193" s="45"/>
    </row>
    <row r="194" spans="1:41">
      <c r="A194" s="45"/>
      <c r="B194" s="80">
        <v>545</v>
      </c>
      <c r="C194" s="83" t="s">
        <v>233</v>
      </c>
      <c r="D194" s="101">
        <f t="shared" si="53"/>
        <v>4245005.090713257</v>
      </c>
      <c r="E194" s="102">
        <f>'obj.model 2016 ev'!M194</f>
        <v>4791650.6271302924</v>
      </c>
      <c r="F194" s="103">
        <v>0</v>
      </c>
      <c r="G194" s="103">
        <v>411750.53601368476</v>
      </c>
      <c r="H194" s="103">
        <v>0</v>
      </c>
      <c r="I194" s="104">
        <v>-958396.07243072055</v>
      </c>
      <c r="J194" s="103">
        <v>-382229.25152641349</v>
      </c>
      <c r="K194" s="103">
        <v>-165558.99210438255</v>
      </c>
      <c r="L194" s="104">
        <v>-120199.82720564332</v>
      </c>
      <c r="M194" s="45"/>
      <c r="N194" s="92">
        <f t="shared" si="54"/>
        <v>5049192.365868452</v>
      </c>
      <c r="O194" s="94">
        <f>'obj.model 2016 ev'!N194</f>
        <v>4646651.6173948655</v>
      </c>
      <c r="P194" s="95">
        <v>784770</v>
      </c>
      <c r="Q194" s="95">
        <f t="shared" si="55"/>
        <v>0</v>
      </c>
      <c r="R194" s="96">
        <f t="shared" si="68"/>
        <v>-382229.25152641349</v>
      </c>
      <c r="S194" s="63"/>
      <c r="T194" s="92">
        <f t="shared" si="56"/>
        <v>5325392.8074213043</v>
      </c>
      <c r="U194" s="94">
        <f>'obj.model 2016 ev'!O194</f>
        <v>4706181.7995256865</v>
      </c>
      <c r="V194" s="95">
        <f t="shared" si="57"/>
        <v>784770</v>
      </c>
      <c r="W194" s="95">
        <f t="shared" si="58"/>
        <v>0</v>
      </c>
      <c r="X194" s="96">
        <f t="shared" si="59"/>
        <v>-165558.99210438255</v>
      </c>
      <c r="Y194" s="63"/>
      <c r="Z194" s="92">
        <f t="shared" si="60"/>
        <v>5370759.7067268277</v>
      </c>
      <c r="AA194" s="94">
        <f>'obj.model 2016 ev'!P194</f>
        <v>4706189.5339324707</v>
      </c>
      <c r="AB194" s="95">
        <f t="shared" si="61"/>
        <v>784770</v>
      </c>
      <c r="AC194" s="95">
        <f t="shared" si="62"/>
        <v>0</v>
      </c>
      <c r="AD194" s="96">
        <f t="shared" si="63"/>
        <v>-120199.82720564332</v>
      </c>
      <c r="AE194" s="63"/>
      <c r="AF194" s="92">
        <f t="shared" si="64"/>
        <v>5491810.3186786491</v>
      </c>
      <c r="AG194" s="94">
        <f>'obj.model 2016 ev'!Q194</f>
        <v>4707040.3186786491</v>
      </c>
      <c r="AH194" s="96">
        <f t="shared" si="65"/>
        <v>784770</v>
      </c>
      <c r="AI194" s="63"/>
      <c r="AJ194" s="92">
        <f t="shared" si="66"/>
        <v>5520582.3119130647</v>
      </c>
      <c r="AK194" s="94">
        <f>'obj.model 2016 ev'!R194</f>
        <v>4735812.3119130647</v>
      </c>
      <c r="AL194" s="96">
        <f t="shared" si="67"/>
        <v>784770</v>
      </c>
      <c r="AM194" s="45"/>
      <c r="AN194" s="45"/>
      <c r="AO194" s="45"/>
    </row>
    <row r="195" spans="1:41">
      <c r="A195" s="45"/>
      <c r="B195" s="80">
        <v>80</v>
      </c>
      <c r="C195" s="83" t="s">
        <v>33</v>
      </c>
      <c r="D195" s="101">
        <f t="shared" si="53"/>
        <v>31764108.761465281</v>
      </c>
      <c r="E195" s="102">
        <f>'obj.model 2016 ev'!M195</f>
        <v>25267127.850440565</v>
      </c>
      <c r="F195" s="103">
        <v>0</v>
      </c>
      <c r="G195" s="103">
        <v>5118876.9110247176</v>
      </c>
      <c r="H195" s="103">
        <v>90000</v>
      </c>
      <c r="I195" s="104">
        <v>1288104</v>
      </c>
      <c r="J195" s="103">
        <v>0</v>
      </c>
      <c r="K195" s="103">
        <v>0</v>
      </c>
      <c r="L195" s="104">
        <v>0</v>
      </c>
      <c r="M195" s="45"/>
      <c r="N195" s="92">
        <f t="shared" si="54"/>
        <v>27858364.084730219</v>
      </c>
      <c r="O195" s="94">
        <f>'obj.model 2016 ev'!N195</f>
        <v>24420927.084730219</v>
      </c>
      <c r="P195" s="95">
        <v>3347437</v>
      </c>
      <c r="Q195" s="95">
        <f t="shared" si="55"/>
        <v>90000</v>
      </c>
      <c r="R195" s="96">
        <f t="shared" si="68"/>
        <v>0</v>
      </c>
      <c r="S195" s="63"/>
      <c r="T195" s="92">
        <f t="shared" si="56"/>
        <v>28171230.715771642</v>
      </c>
      <c r="U195" s="94">
        <f>'obj.model 2016 ev'!O195</f>
        <v>24733793.715771642</v>
      </c>
      <c r="V195" s="95">
        <f t="shared" si="57"/>
        <v>3347437</v>
      </c>
      <c r="W195" s="95">
        <f t="shared" si="58"/>
        <v>90000</v>
      </c>
      <c r="X195" s="96">
        <f t="shared" si="59"/>
        <v>0</v>
      </c>
      <c r="Y195" s="63"/>
      <c r="Z195" s="92">
        <f t="shared" si="60"/>
        <v>28171271.364694703</v>
      </c>
      <c r="AA195" s="94">
        <f>'obj.model 2016 ev'!P195</f>
        <v>24733834.364694703</v>
      </c>
      <c r="AB195" s="95">
        <f t="shared" si="61"/>
        <v>3347437</v>
      </c>
      <c r="AC195" s="95">
        <f t="shared" si="62"/>
        <v>90000</v>
      </c>
      <c r="AD195" s="96">
        <f t="shared" si="63"/>
        <v>0</v>
      </c>
      <c r="AE195" s="63"/>
      <c r="AF195" s="92">
        <f t="shared" si="64"/>
        <v>28085742.746231779</v>
      </c>
      <c r="AG195" s="94">
        <f>'obj.model 2016 ev'!Q195</f>
        <v>24738305.746231779</v>
      </c>
      <c r="AH195" s="96">
        <f t="shared" si="65"/>
        <v>3347437</v>
      </c>
      <c r="AI195" s="63"/>
      <c r="AJ195" s="92">
        <f t="shared" si="66"/>
        <v>28236956.740031026</v>
      </c>
      <c r="AK195" s="94">
        <f>'obj.model 2016 ev'!R195</f>
        <v>24889519.740031026</v>
      </c>
      <c r="AL195" s="96">
        <f t="shared" si="67"/>
        <v>3347437</v>
      </c>
      <c r="AM195" s="45"/>
      <c r="AN195" s="45"/>
      <c r="AO195" s="45"/>
    </row>
    <row r="196" spans="1:41">
      <c r="A196" s="45"/>
      <c r="B196" s="80">
        <v>81</v>
      </c>
      <c r="C196" s="83" t="s">
        <v>34</v>
      </c>
      <c r="D196" s="101">
        <f t="shared" si="53"/>
        <v>2464404.4628677419</v>
      </c>
      <c r="E196" s="102">
        <f>'obj.model 2016 ev'!M196</f>
        <v>2157438.5425568726</v>
      </c>
      <c r="F196" s="103">
        <v>0</v>
      </c>
      <c r="G196" s="103">
        <v>321176.02157954685</v>
      </c>
      <c r="H196" s="103">
        <v>0</v>
      </c>
      <c r="I196" s="104">
        <v>-14210.101268677403</v>
      </c>
      <c r="J196" s="103">
        <v>-5667.2982374244139</v>
      </c>
      <c r="K196" s="103">
        <v>-2454.7367329841582</v>
      </c>
      <c r="L196" s="104">
        <v>-1782.198160242554</v>
      </c>
      <c r="M196" s="45"/>
      <c r="N196" s="92">
        <f t="shared" si="54"/>
        <v>2260489.6306983549</v>
      </c>
      <c r="O196" s="94">
        <f>'obj.model 2016 ev'!N196</f>
        <v>2053250.928935779</v>
      </c>
      <c r="P196" s="95">
        <v>212906</v>
      </c>
      <c r="Q196" s="95">
        <f t="shared" si="55"/>
        <v>0</v>
      </c>
      <c r="R196" s="96">
        <f t="shared" si="68"/>
        <v>-5667.2982374244139</v>
      </c>
      <c r="S196" s="63"/>
      <c r="T196" s="92">
        <f t="shared" si="56"/>
        <v>2290007.2419083188</v>
      </c>
      <c r="U196" s="94">
        <f>'obj.model 2016 ev'!O196</f>
        <v>2079555.9786413028</v>
      </c>
      <c r="V196" s="95">
        <f t="shared" si="57"/>
        <v>212906</v>
      </c>
      <c r="W196" s="95">
        <f t="shared" si="58"/>
        <v>0</v>
      </c>
      <c r="X196" s="96">
        <f t="shared" si="59"/>
        <v>-2454.7367329841582</v>
      </c>
      <c r="Y196" s="63"/>
      <c r="Z196" s="92">
        <f t="shared" si="60"/>
        <v>2290683.1981416079</v>
      </c>
      <c r="AA196" s="94">
        <f>'obj.model 2016 ev'!P196</f>
        <v>2079559.3963018507</v>
      </c>
      <c r="AB196" s="95">
        <f t="shared" si="61"/>
        <v>212906</v>
      </c>
      <c r="AC196" s="95">
        <f t="shared" si="62"/>
        <v>0</v>
      </c>
      <c r="AD196" s="96">
        <f t="shared" si="63"/>
        <v>-1782.198160242554</v>
      </c>
      <c r="AE196" s="63"/>
      <c r="AF196" s="92">
        <f t="shared" si="64"/>
        <v>2292841.3389621261</v>
      </c>
      <c r="AG196" s="94">
        <f>'obj.model 2016 ev'!Q196</f>
        <v>2079935.3389621261</v>
      </c>
      <c r="AH196" s="96">
        <f t="shared" si="65"/>
        <v>212906</v>
      </c>
      <c r="AI196" s="63"/>
      <c r="AJ196" s="92">
        <f t="shared" si="66"/>
        <v>2305555.0362005299</v>
      </c>
      <c r="AK196" s="94">
        <f>'obj.model 2016 ev'!R196</f>
        <v>2092649.0362005299</v>
      </c>
      <c r="AL196" s="96">
        <f t="shared" si="67"/>
        <v>212906</v>
      </c>
      <c r="AM196" s="45"/>
      <c r="AN196" s="45"/>
      <c r="AO196" s="45"/>
    </row>
    <row r="197" spans="1:41">
      <c r="A197" s="45"/>
      <c r="B197" s="80">
        <v>546</v>
      </c>
      <c r="C197" s="83" t="s">
        <v>234</v>
      </c>
      <c r="D197" s="101">
        <f t="shared" si="53"/>
        <v>23419501.932883702</v>
      </c>
      <c r="E197" s="102">
        <f>'obj.model 2016 ev'!M197</f>
        <v>19286070.01058083</v>
      </c>
      <c r="F197" s="103">
        <v>0</v>
      </c>
      <c r="G197" s="103">
        <v>4133431.9223028719</v>
      </c>
      <c r="H197" s="103">
        <v>0</v>
      </c>
      <c r="I197" s="104">
        <v>0</v>
      </c>
      <c r="J197" s="103">
        <v>0</v>
      </c>
      <c r="K197" s="103">
        <v>0</v>
      </c>
      <c r="L197" s="104">
        <v>0</v>
      </c>
      <c r="M197" s="45"/>
      <c r="N197" s="92">
        <f t="shared" si="54"/>
        <v>22540414.187535889</v>
      </c>
      <c r="O197" s="94">
        <f>'obj.model 2016 ev'!N197</f>
        <v>18847950.187535889</v>
      </c>
      <c r="P197" s="95">
        <v>3692464</v>
      </c>
      <c r="Q197" s="95">
        <f t="shared" si="55"/>
        <v>0</v>
      </c>
      <c r="R197" s="96">
        <f t="shared" si="68"/>
        <v>0</v>
      </c>
      <c r="S197" s="63"/>
      <c r="T197" s="92">
        <f t="shared" si="56"/>
        <v>22781883.09888193</v>
      </c>
      <c r="U197" s="94">
        <f>'obj.model 2016 ev'!O197</f>
        <v>19089419.09888193</v>
      </c>
      <c r="V197" s="95">
        <f t="shared" si="57"/>
        <v>3692464</v>
      </c>
      <c r="W197" s="95">
        <f t="shared" si="58"/>
        <v>0</v>
      </c>
      <c r="X197" s="96">
        <f t="shared" si="59"/>
        <v>0</v>
      </c>
      <c r="Y197" s="63"/>
      <c r="Z197" s="92">
        <f t="shared" si="60"/>
        <v>22781914.471518785</v>
      </c>
      <c r="AA197" s="94">
        <f>'obj.model 2016 ev'!P197</f>
        <v>19089450.471518785</v>
      </c>
      <c r="AB197" s="95">
        <f t="shared" si="61"/>
        <v>3692464</v>
      </c>
      <c r="AC197" s="95">
        <f t="shared" si="62"/>
        <v>0</v>
      </c>
      <c r="AD197" s="96">
        <f t="shared" si="63"/>
        <v>0</v>
      </c>
      <c r="AE197" s="63"/>
      <c r="AF197" s="92">
        <f t="shared" si="64"/>
        <v>22785365.461572841</v>
      </c>
      <c r="AG197" s="94">
        <f>'obj.model 2016 ev'!Q197</f>
        <v>19092901.461572841</v>
      </c>
      <c r="AH197" s="96">
        <f t="shared" si="65"/>
        <v>3692464</v>
      </c>
      <c r="AI197" s="63"/>
      <c r="AJ197" s="92">
        <f t="shared" si="66"/>
        <v>22902071.670673668</v>
      </c>
      <c r="AK197" s="94">
        <f>'obj.model 2016 ev'!R197</f>
        <v>19209607.670673668</v>
      </c>
      <c r="AL197" s="96">
        <f t="shared" si="67"/>
        <v>3692464</v>
      </c>
      <c r="AM197" s="45"/>
      <c r="AN197" s="45"/>
      <c r="AO197" s="45"/>
    </row>
    <row r="198" spans="1:41">
      <c r="A198" s="45"/>
      <c r="B198" s="80">
        <v>547</v>
      </c>
      <c r="C198" s="83" t="s">
        <v>235</v>
      </c>
      <c r="D198" s="101">
        <f t="shared" si="53"/>
        <v>4908764.9245274384</v>
      </c>
      <c r="E198" s="102">
        <f>'obj.model 2016 ev'!M198</f>
        <v>4147778.2753738398</v>
      </c>
      <c r="F198" s="103">
        <v>0</v>
      </c>
      <c r="G198" s="103">
        <v>466043.64915359905</v>
      </c>
      <c r="H198" s="103">
        <v>0</v>
      </c>
      <c r="I198" s="104">
        <v>294943</v>
      </c>
      <c r="J198" s="103">
        <v>0</v>
      </c>
      <c r="K198" s="103">
        <v>0</v>
      </c>
      <c r="L198" s="104">
        <v>0</v>
      </c>
      <c r="M198" s="45"/>
      <c r="N198" s="92">
        <f t="shared" si="54"/>
        <v>4473147.7444187254</v>
      </c>
      <c r="O198" s="94">
        <f>'obj.model 2016 ev'!N198</f>
        <v>4081834.7444187258</v>
      </c>
      <c r="P198" s="95">
        <v>391313</v>
      </c>
      <c r="Q198" s="95">
        <f t="shared" si="55"/>
        <v>0</v>
      </c>
      <c r="R198" s="96">
        <f t="shared" si="68"/>
        <v>0</v>
      </c>
      <c r="S198" s="63"/>
      <c r="T198" s="92">
        <f t="shared" si="56"/>
        <v>4525441.8232030086</v>
      </c>
      <c r="U198" s="94">
        <f>'obj.model 2016 ev'!O198</f>
        <v>4134128.8232030086</v>
      </c>
      <c r="V198" s="95">
        <f t="shared" si="57"/>
        <v>391313</v>
      </c>
      <c r="W198" s="95">
        <f t="shared" si="58"/>
        <v>0</v>
      </c>
      <c r="X198" s="96">
        <f t="shared" si="59"/>
        <v>0</v>
      </c>
      <c r="Y198" s="63"/>
      <c r="Z198" s="92">
        <f t="shared" si="60"/>
        <v>4525448.6174654011</v>
      </c>
      <c r="AA198" s="94">
        <f>'obj.model 2016 ev'!P198</f>
        <v>4134135.6174654011</v>
      </c>
      <c r="AB198" s="95">
        <f t="shared" si="61"/>
        <v>391313</v>
      </c>
      <c r="AC198" s="95">
        <f t="shared" si="62"/>
        <v>0</v>
      </c>
      <c r="AD198" s="96">
        <f t="shared" si="63"/>
        <v>0</v>
      </c>
      <c r="AE198" s="63"/>
      <c r="AF198" s="92">
        <f t="shared" si="64"/>
        <v>4526195.9863286</v>
      </c>
      <c r="AG198" s="94">
        <f>'obj.model 2016 ev'!Q198</f>
        <v>4134882.9863286004</v>
      </c>
      <c r="AH198" s="96">
        <f t="shared" si="65"/>
        <v>391313</v>
      </c>
      <c r="AI198" s="63"/>
      <c r="AJ198" s="92">
        <f t="shared" si="66"/>
        <v>4551470.6424295157</v>
      </c>
      <c r="AK198" s="94">
        <f>'obj.model 2016 ev'!R198</f>
        <v>4160157.6424295153</v>
      </c>
      <c r="AL198" s="96">
        <f t="shared" si="67"/>
        <v>391313</v>
      </c>
      <c r="AM198" s="45"/>
      <c r="AN198" s="45"/>
      <c r="AO198" s="45"/>
    </row>
    <row r="199" spans="1:41">
      <c r="A199" s="45"/>
      <c r="B199" s="80">
        <v>1916</v>
      </c>
      <c r="C199" s="83" t="s">
        <v>236</v>
      </c>
      <c r="D199" s="101">
        <f t="shared" si="53"/>
        <v>13990204.4558961</v>
      </c>
      <c r="E199" s="102">
        <f>'obj.model 2016 ev'!M199</f>
        <v>10520682.20928647</v>
      </c>
      <c r="F199" s="103">
        <v>846895</v>
      </c>
      <c r="G199" s="103">
        <v>3163534.6546216169</v>
      </c>
      <c r="H199" s="103">
        <v>0</v>
      </c>
      <c r="I199" s="104">
        <v>-540907.40801198652</v>
      </c>
      <c r="J199" s="103">
        <v>-215725.66880949872</v>
      </c>
      <c r="K199" s="103">
        <v>-93439.537022656063</v>
      </c>
      <c r="L199" s="104">
        <v>-67839.360831680722</v>
      </c>
      <c r="M199" s="45"/>
      <c r="N199" s="92">
        <f t="shared" si="54"/>
        <v>11607362.806411399</v>
      </c>
      <c r="O199" s="94">
        <f>'obj.model 2016 ev'!N199</f>
        <v>10157609.475220898</v>
      </c>
      <c r="P199" s="95">
        <v>1665479</v>
      </c>
      <c r="Q199" s="95">
        <f t="shared" si="55"/>
        <v>0</v>
      </c>
      <c r="R199" s="96">
        <f t="shared" si="68"/>
        <v>-215725.66880949872</v>
      </c>
      <c r="S199" s="63"/>
      <c r="T199" s="92">
        <f t="shared" si="56"/>
        <v>11859782.28837453</v>
      </c>
      <c r="U199" s="94">
        <f>'obj.model 2016 ev'!O199</f>
        <v>10287742.825397186</v>
      </c>
      <c r="V199" s="95">
        <f t="shared" si="57"/>
        <v>1665479</v>
      </c>
      <c r="W199" s="95">
        <f t="shared" si="58"/>
        <v>0</v>
      </c>
      <c r="X199" s="96">
        <f t="shared" si="59"/>
        <v>-93439.537022656063</v>
      </c>
      <c r="Y199" s="63"/>
      <c r="Z199" s="92">
        <f t="shared" si="60"/>
        <v>11885399.372027069</v>
      </c>
      <c r="AA199" s="94">
        <f>'obj.model 2016 ev'!P199</f>
        <v>10287759.732858751</v>
      </c>
      <c r="AB199" s="95">
        <f t="shared" si="61"/>
        <v>1665479</v>
      </c>
      <c r="AC199" s="95">
        <f t="shared" si="62"/>
        <v>0</v>
      </c>
      <c r="AD199" s="96">
        <f t="shared" si="63"/>
        <v>-67839.360831680722</v>
      </c>
      <c r="AE199" s="63"/>
      <c r="AF199" s="92">
        <f t="shared" si="64"/>
        <v>11955098.553630941</v>
      </c>
      <c r="AG199" s="94">
        <f>'obj.model 2016 ev'!Q199</f>
        <v>10289619.553630941</v>
      </c>
      <c r="AH199" s="96">
        <f t="shared" si="65"/>
        <v>1665479</v>
      </c>
      <c r="AI199" s="63"/>
      <c r="AJ199" s="92">
        <f t="shared" si="66"/>
        <v>12017994.310654089</v>
      </c>
      <c r="AK199" s="94">
        <f>'obj.model 2016 ev'!R199</f>
        <v>10352515.310654089</v>
      </c>
      <c r="AL199" s="96">
        <f t="shared" si="67"/>
        <v>1665479</v>
      </c>
      <c r="AM199" s="45"/>
      <c r="AN199" s="45"/>
      <c r="AO199" s="45"/>
    </row>
    <row r="200" spans="1:41">
      <c r="A200" s="45"/>
      <c r="B200" s="80">
        <v>995</v>
      </c>
      <c r="C200" s="83" t="s">
        <v>382</v>
      </c>
      <c r="D200" s="101">
        <f t="shared" si="53"/>
        <v>26636850.927876599</v>
      </c>
      <c r="E200" s="102">
        <f>'obj.model 2016 ev'!M200</f>
        <v>18575362.876629379</v>
      </c>
      <c r="F200" s="103">
        <v>0</v>
      </c>
      <c r="G200" s="103">
        <v>3112258.051247221</v>
      </c>
      <c r="H200" s="103">
        <v>0</v>
      </c>
      <c r="I200" s="104">
        <v>4949230</v>
      </c>
      <c r="J200" s="103">
        <v>3807100</v>
      </c>
      <c r="K200" s="103">
        <v>2664970</v>
      </c>
      <c r="L200" s="104">
        <v>1894264.3902439023</v>
      </c>
      <c r="M200" s="45"/>
      <c r="N200" s="92">
        <f t="shared" si="54"/>
        <v>25947165.141748756</v>
      </c>
      <c r="O200" s="94">
        <f>'obj.model 2016 ev'!N200</f>
        <v>18806273.141748756</v>
      </c>
      <c r="P200" s="95">
        <v>3333792</v>
      </c>
      <c r="Q200" s="95">
        <f t="shared" si="55"/>
        <v>0</v>
      </c>
      <c r="R200" s="96">
        <f t="shared" si="68"/>
        <v>3807100</v>
      </c>
      <c r="S200" s="63"/>
      <c r="T200" s="92">
        <f t="shared" si="56"/>
        <v>25045970.111166142</v>
      </c>
      <c r="U200" s="94">
        <f>'obj.model 2016 ev'!O200</f>
        <v>19047208.111166142</v>
      </c>
      <c r="V200" s="95">
        <f t="shared" si="57"/>
        <v>3333792</v>
      </c>
      <c r="W200" s="95">
        <f t="shared" si="58"/>
        <v>0</v>
      </c>
      <c r="X200" s="96">
        <f t="shared" si="59"/>
        <v>2664970</v>
      </c>
      <c r="Y200" s="63"/>
      <c r="Z200" s="92">
        <f t="shared" si="60"/>
        <v>24275295.804674961</v>
      </c>
      <c r="AA200" s="94">
        <f>'obj.model 2016 ev'!P200</f>
        <v>19047239.414431058</v>
      </c>
      <c r="AB200" s="95">
        <f t="shared" si="61"/>
        <v>3333792</v>
      </c>
      <c r="AC200" s="95">
        <f t="shared" si="62"/>
        <v>0</v>
      </c>
      <c r="AD200" s="96">
        <f t="shared" si="63"/>
        <v>1894264.3902439023</v>
      </c>
      <c r="AE200" s="63"/>
      <c r="AF200" s="92">
        <f t="shared" si="64"/>
        <v>22384474.77357199</v>
      </c>
      <c r="AG200" s="94">
        <f>'obj.model 2016 ev'!Q200</f>
        <v>19050682.77357199</v>
      </c>
      <c r="AH200" s="96">
        <f t="shared" si="65"/>
        <v>3333792</v>
      </c>
      <c r="AI200" s="63"/>
      <c r="AJ200" s="92">
        <f t="shared" si="66"/>
        <v>22500922.919065263</v>
      </c>
      <c r="AK200" s="94">
        <f>'obj.model 2016 ev'!R200</f>
        <v>19167130.919065263</v>
      </c>
      <c r="AL200" s="96">
        <f t="shared" si="67"/>
        <v>3333792</v>
      </c>
      <c r="AM200" s="45"/>
      <c r="AN200" s="45"/>
      <c r="AO200" s="45"/>
    </row>
    <row r="201" spans="1:41">
      <c r="A201" s="45"/>
      <c r="B201" s="80">
        <v>1640</v>
      </c>
      <c r="C201" s="83" t="s">
        <v>359</v>
      </c>
      <c r="D201" s="101">
        <f t="shared" si="53"/>
        <v>9213554.9898637291</v>
      </c>
      <c r="E201" s="102">
        <f>'obj.model 2016 ev'!M201</f>
        <v>4824223.5589220058</v>
      </c>
      <c r="F201" s="103">
        <v>0</v>
      </c>
      <c r="G201" s="103">
        <v>3230323.4309417238</v>
      </c>
      <c r="H201" s="103">
        <v>0</v>
      </c>
      <c r="I201" s="104">
        <v>1159008</v>
      </c>
      <c r="J201" s="103">
        <v>615723</v>
      </c>
      <c r="K201" s="103">
        <v>72438</v>
      </c>
      <c r="L201" s="104">
        <v>0</v>
      </c>
      <c r="M201" s="45"/>
      <c r="N201" s="92">
        <f t="shared" si="54"/>
        <v>7127524.1857562996</v>
      </c>
      <c r="O201" s="94">
        <f>'obj.model 2016 ev'!N201</f>
        <v>4553006.1857562996</v>
      </c>
      <c r="P201" s="95">
        <v>1958795</v>
      </c>
      <c r="Q201" s="95">
        <f t="shared" si="55"/>
        <v>0</v>
      </c>
      <c r="R201" s="96">
        <f t="shared" si="68"/>
        <v>615723</v>
      </c>
      <c r="S201" s="63"/>
      <c r="T201" s="92">
        <f t="shared" si="56"/>
        <v>6642569.6374015613</v>
      </c>
      <c r="U201" s="94">
        <f>'obj.model 2016 ev'!O201</f>
        <v>4611336.6374015613</v>
      </c>
      <c r="V201" s="95">
        <f t="shared" si="57"/>
        <v>1958795</v>
      </c>
      <c r="W201" s="95">
        <f t="shared" si="58"/>
        <v>0</v>
      </c>
      <c r="X201" s="96">
        <f t="shared" si="59"/>
        <v>72438</v>
      </c>
      <c r="Y201" s="63"/>
      <c r="Z201" s="92">
        <f t="shared" si="60"/>
        <v>6570139.2159344126</v>
      </c>
      <c r="AA201" s="94">
        <f>'obj.model 2016 ev'!P201</f>
        <v>4611344.2159344126</v>
      </c>
      <c r="AB201" s="95">
        <f t="shared" si="61"/>
        <v>1958795</v>
      </c>
      <c r="AC201" s="95">
        <f t="shared" si="62"/>
        <v>0</v>
      </c>
      <c r="AD201" s="96">
        <f t="shared" si="63"/>
        <v>0</v>
      </c>
      <c r="AE201" s="63"/>
      <c r="AF201" s="92">
        <f t="shared" si="64"/>
        <v>6570972.8545479896</v>
      </c>
      <c r="AG201" s="94">
        <f>'obj.model 2016 ev'!Q201</f>
        <v>4612177.8545479896</v>
      </c>
      <c r="AH201" s="96">
        <f t="shared" si="65"/>
        <v>1958795</v>
      </c>
      <c r="AI201" s="63"/>
      <c r="AJ201" s="92">
        <f t="shared" si="66"/>
        <v>6599164.996752589</v>
      </c>
      <c r="AK201" s="94">
        <f>'obj.model 2016 ev'!R201</f>
        <v>4640369.996752589</v>
      </c>
      <c r="AL201" s="96">
        <f t="shared" si="67"/>
        <v>1958795</v>
      </c>
      <c r="AM201" s="45"/>
      <c r="AN201" s="45"/>
      <c r="AO201" s="45"/>
    </row>
    <row r="202" spans="1:41">
      <c r="A202" s="45"/>
      <c r="B202" s="80">
        <v>327</v>
      </c>
      <c r="C202" s="83" t="s">
        <v>144</v>
      </c>
      <c r="D202" s="101">
        <f t="shared" si="53"/>
        <v>4456774.4137874534</v>
      </c>
      <c r="E202" s="102">
        <f>'obj.model 2016 ev'!M202</f>
        <v>4032155.4674272649</v>
      </c>
      <c r="F202" s="103">
        <v>0</v>
      </c>
      <c r="G202" s="103">
        <v>424618.94636018865</v>
      </c>
      <c r="H202" s="103">
        <v>0</v>
      </c>
      <c r="I202" s="104">
        <v>0</v>
      </c>
      <c r="J202" s="103">
        <v>0</v>
      </c>
      <c r="K202" s="103">
        <v>0</v>
      </c>
      <c r="L202" s="104">
        <v>0</v>
      </c>
      <c r="M202" s="45"/>
      <c r="N202" s="92">
        <f t="shared" si="54"/>
        <v>4287988.4430650361</v>
      </c>
      <c r="O202" s="94">
        <f>'obj.model 2016 ev'!N202</f>
        <v>3879524.4430650356</v>
      </c>
      <c r="P202" s="95">
        <v>408464</v>
      </c>
      <c r="Q202" s="95">
        <f t="shared" si="55"/>
        <v>0</v>
      </c>
      <c r="R202" s="96">
        <f t="shared" si="68"/>
        <v>0</v>
      </c>
      <c r="S202" s="63"/>
      <c r="T202" s="92">
        <f t="shared" si="56"/>
        <v>4337690.6406242568</v>
      </c>
      <c r="U202" s="94">
        <f>'obj.model 2016 ev'!O202</f>
        <v>3929226.6406242568</v>
      </c>
      <c r="V202" s="95">
        <f t="shared" si="57"/>
        <v>408464</v>
      </c>
      <c r="W202" s="95">
        <f t="shared" si="58"/>
        <v>0</v>
      </c>
      <c r="X202" s="96">
        <f t="shared" si="59"/>
        <v>0</v>
      </c>
      <c r="Y202" s="63"/>
      <c r="Z202" s="92">
        <f t="shared" si="60"/>
        <v>4337697.0981387515</v>
      </c>
      <c r="AA202" s="94">
        <f>'obj.model 2016 ev'!P202</f>
        <v>3929233.098138751</v>
      </c>
      <c r="AB202" s="95">
        <f t="shared" si="61"/>
        <v>408464</v>
      </c>
      <c r="AC202" s="95">
        <f t="shared" si="62"/>
        <v>0</v>
      </c>
      <c r="AD202" s="96">
        <f t="shared" si="63"/>
        <v>0</v>
      </c>
      <c r="AE202" s="63"/>
      <c r="AF202" s="92">
        <f t="shared" si="64"/>
        <v>4338407.4247331172</v>
      </c>
      <c r="AG202" s="94">
        <f>'obj.model 2016 ev'!Q202</f>
        <v>3929943.4247331168</v>
      </c>
      <c r="AH202" s="96">
        <f t="shared" si="65"/>
        <v>408464</v>
      </c>
      <c r="AI202" s="63"/>
      <c r="AJ202" s="92">
        <f t="shared" si="66"/>
        <v>4362429.3786516674</v>
      </c>
      <c r="AK202" s="94">
        <f>'obj.model 2016 ev'!R202</f>
        <v>3953965.3786516669</v>
      </c>
      <c r="AL202" s="96">
        <f t="shared" si="67"/>
        <v>408464</v>
      </c>
      <c r="AM202" s="45"/>
      <c r="AN202" s="45"/>
      <c r="AO202" s="45"/>
    </row>
    <row r="203" spans="1:41">
      <c r="A203" s="45"/>
      <c r="B203" s="80">
        <v>733</v>
      </c>
      <c r="C203" s="83" t="s">
        <v>105</v>
      </c>
      <c r="D203" s="101">
        <f t="shared" si="53"/>
        <v>1493518.6959577664</v>
      </c>
      <c r="E203" s="102">
        <f>'obj.model 2016 ev'!M203</f>
        <v>1566002.3738836299</v>
      </c>
      <c r="F203" s="103">
        <v>0</v>
      </c>
      <c r="G203" s="103">
        <v>121205.79996217358</v>
      </c>
      <c r="H203" s="103">
        <v>0</v>
      </c>
      <c r="I203" s="104">
        <v>-193689.47788803716</v>
      </c>
      <c r="J203" s="103">
        <v>-77247.587183781929</v>
      </c>
      <c r="K203" s="103">
        <v>-33459.06318150687</v>
      </c>
      <c r="L203" s="104">
        <v>-24292.08804523385</v>
      </c>
      <c r="M203" s="45"/>
      <c r="N203" s="92">
        <f t="shared" si="54"/>
        <v>1514240.6621345542</v>
      </c>
      <c r="O203" s="94">
        <f>'obj.model 2016 ev'!N203</f>
        <v>1463113.2493183361</v>
      </c>
      <c r="P203" s="95">
        <v>128375</v>
      </c>
      <c r="Q203" s="95">
        <f t="shared" si="55"/>
        <v>0</v>
      </c>
      <c r="R203" s="96">
        <f t="shared" si="68"/>
        <v>-77247.587183781929</v>
      </c>
      <c r="S203" s="63"/>
      <c r="T203" s="92">
        <f t="shared" si="56"/>
        <v>1576773.737134343</v>
      </c>
      <c r="U203" s="94">
        <f>'obj.model 2016 ev'!O203</f>
        <v>1481857.8003158499</v>
      </c>
      <c r="V203" s="95">
        <f t="shared" si="57"/>
        <v>128375</v>
      </c>
      <c r="W203" s="95">
        <f t="shared" si="58"/>
        <v>0</v>
      </c>
      <c r="X203" s="96">
        <f t="shared" si="59"/>
        <v>-33459.06318150687</v>
      </c>
      <c r="Y203" s="63"/>
      <c r="Z203" s="92">
        <f t="shared" si="60"/>
        <v>1585943.1476399901</v>
      </c>
      <c r="AA203" s="94">
        <f>'obj.model 2016 ev'!P203</f>
        <v>1481860.2356852239</v>
      </c>
      <c r="AB203" s="95">
        <f t="shared" si="61"/>
        <v>128375</v>
      </c>
      <c r="AC203" s="95">
        <f t="shared" si="62"/>
        <v>0</v>
      </c>
      <c r="AD203" s="96">
        <f t="shared" si="63"/>
        <v>-24292.08804523385</v>
      </c>
      <c r="AE203" s="63"/>
      <c r="AF203" s="92">
        <f t="shared" si="64"/>
        <v>1610503.1263163597</v>
      </c>
      <c r="AG203" s="94">
        <f>'obj.model 2016 ev'!Q203</f>
        <v>1482128.1263163597</v>
      </c>
      <c r="AH203" s="96">
        <f t="shared" si="65"/>
        <v>128375</v>
      </c>
      <c r="AI203" s="63"/>
      <c r="AJ203" s="92">
        <f t="shared" si="66"/>
        <v>1619562.7003874995</v>
      </c>
      <c r="AK203" s="94">
        <f>'obj.model 2016 ev'!R203</f>
        <v>1491187.7003874995</v>
      </c>
      <c r="AL203" s="96">
        <f t="shared" si="67"/>
        <v>128375</v>
      </c>
      <c r="AM203" s="45"/>
      <c r="AN203" s="45"/>
      <c r="AO203" s="45"/>
    </row>
    <row r="204" spans="1:41">
      <c r="A204" s="45"/>
      <c r="B204" s="80">
        <v>1705</v>
      </c>
      <c r="C204" s="83" t="s">
        <v>106</v>
      </c>
      <c r="D204" s="101">
        <f t="shared" ref="D204:D267" si="69">SUM(E204:I204)</f>
        <v>8013080.1208446808</v>
      </c>
      <c r="E204" s="102">
        <f>'obj.model 2016 ev'!M204</f>
        <v>7854213.8990384741</v>
      </c>
      <c r="F204" s="103">
        <v>0</v>
      </c>
      <c r="G204" s="103">
        <v>770657.30549869919</v>
      </c>
      <c r="H204" s="103">
        <v>0</v>
      </c>
      <c r="I204" s="104">
        <v>-611791.08369249292</v>
      </c>
      <c r="J204" s="103">
        <v>-243995.62429051881</v>
      </c>
      <c r="K204" s="103">
        <v>-105684.4013745672</v>
      </c>
      <c r="L204" s="104">
        <v>-76729.428115542309</v>
      </c>
      <c r="M204" s="45"/>
      <c r="N204" s="92">
        <f t="shared" ref="N204:N267" si="70">SUM(O204:R204)</f>
        <v>8040082.6829604283</v>
      </c>
      <c r="O204" s="94">
        <f>'obj.model 2016 ev'!N204</f>
        <v>7692305.3072509468</v>
      </c>
      <c r="P204" s="95">
        <v>591773</v>
      </c>
      <c r="Q204" s="95">
        <f t="shared" ref="Q204:Q267" si="71">$H204</f>
        <v>0</v>
      </c>
      <c r="R204" s="96">
        <f t="shared" si="68"/>
        <v>-243995.62429051881</v>
      </c>
      <c r="S204" s="63"/>
      <c r="T204" s="92">
        <f t="shared" ref="T204:T267" si="72">SUM(U204:X204)</f>
        <v>8276943.2213086532</v>
      </c>
      <c r="U204" s="94">
        <f>'obj.model 2016 ev'!O204</f>
        <v>7790854.6226832205</v>
      </c>
      <c r="V204" s="95">
        <f t="shared" ref="V204:V267" si="73">P204</f>
        <v>591773</v>
      </c>
      <c r="W204" s="95">
        <f t="shared" ref="W204:W267" si="74">$H204</f>
        <v>0</v>
      </c>
      <c r="X204" s="96">
        <f t="shared" ref="X204:X267" si="75">K204</f>
        <v>-105684.4013745672</v>
      </c>
      <c r="Y204" s="63"/>
      <c r="Z204" s="92">
        <f t="shared" ref="Z204:Z267" si="76">SUM(AA204:AD204)</f>
        <v>8305910.9985011872</v>
      </c>
      <c r="AA204" s="94">
        <f>'obj.model 2016 ev'!P204</f>
        <v>7790867.4266167292</v>
      </c>
      <c r="AB204" s="95">
        <f t="shared" ref="AB204:AB267" si="77">V204</f>
        <v>591773</v>
      </c>
      <c r="AC204" s="95">
        <f t="shared" ref="AC204:AC267" si="78">$H204</f>
        <v>0</v>
      </c>
      <c r="AD204" s="96">
        <f t="shared" ref="AD204:AD267" si="79">L204</f>
        <v>-76729.428115542309</v>
      </c>
      <c r="AE204" s="63"/>
      <c r="AF204" s="92">
        <f t="shared" ref="AF204:AF267" si="80">SUM(AG204:AH204)</f>
        <v>8384048.8593027219</v>
      </c>
      <c r="AG204" s="94">
        <f>'obj.model 2016 ev'!Q204</f>
        <v>7792275.8593027219</v>
      </c>
      <c r="AH204" s="96">
        <f t="shared" ref="AH204:AH267" si="81">AB204</f>
        <v>591773</v>
      </c>
      <c r="AI204" s="63"/>
      <c r="AJ204" s="92">
        <f t="shared" ref="AJ204:AJ267" si="82">SUM(AK204:AL204)</f>
        <v>8431679.4919562973</v>
      </c>
      <c r="AK204" s="94">
        <f>'obj.model 2016 ev'!R204</f>
        <v>7839906.4919562982</v>
      </c>
      <c r="AL204" s="96">
        <f t="shared" ref="AL204:AL267" si="83">AH204</f>
        <v>591773</v>
      </c>
      <c r="AM204" s="45"/>
      <c r="AN204" s="45"/>
      <c r="AO204" s="45"/>
    </row>
    <row r="205" spans="1:41">
      <c r="A205" s="45"/>
      <c r="B205" s="80">
        <v>553</v>
      </c>
      <c r="C205" s="83" t="s">
        <v>237</v>
      </c>
      <c r="D205" s="101">
        <f t="shared" si="69"/>
        <v>3267603.6256825682</v>
      </c>
      <c r="E205" s="102">
        <f>'obj.model 2016 ev'!M205</f>
        <v>2953740.3550497321</v>
      </c>
      <c r="F205" s="103">
        <v>0</v>
      </c>
      <c r="G205" s="103">
        <v>313863.27063283586</v>
      </c>
      <c r="H205" s="103">
        <v>0</v>
      </c>
      <c r="I205" s="104">
        <v>0</v>
      </c>
      <c r="J205" s="103">
        <v>0</v>
      </c>
      <c r="K205" s="103">
        <v>0</v>
      </c>
      <c r="L205" s="104">
        <v>0</v>
      </c>
      <c r="M205" s="45"/>
      <c r="N205" s="92">
        <f t="shared" si="70"/>
        <v>3504857.4651883352</v>
      </c>
      <c r="O205" s="94">
        <f>'obj.model 2016 ev'!N205</f>
        <v>2834400.4651883352</v>
      </c>
      <c r="P205" s="95">
        <v>670457</v>
      </c>
      <c r="Q205" s="95">
        <f t="shared" si="71"/>
        <v>0</v>
      </c>
      <c r="R205" s="96">
        <f t="shared" ref="R205:R268" si="84">J205</f>
        <v>0</v>
      </c>
      <c r="S205" s="63"/>
      <c r="T205" s="92">
        <f t="shared" si="72"/>
        <v>3541170.1457630293</v>
      </c>
      <c r="U205" s="94">
        <f>'obj.model 2016 ev'!O205</f>
        <v>2870713.1457630293</v>
      </c>
      <c r="V205" s="95">
        <f t="shared" si="73"/>
        <v>670457</v>
      </c>
      <c r="W205" s="95">
        <f t="shared" si="74"/>
        <v>0</v>
      </c>
      <c r="X205" s="96">
        <f t="shared" si="75"/>
        <v>0</v>
      </c>
      <c r="Y205" s="63"/>
      <c r="Z205" s="92">
        <f t="shared" si="76"/>
        <v>3541174.8636562545</v>
      </c>
      <c r="AA205" s="94">
        <f>'obj.model 2016 ev'!P205</f>
        <v>2870717.8636562545</v>
      </c>
      <c r="AB205" s="95">
        <f t="shared" si="77"/>
        <v>670457</v>
      </c>
      <c r="AC205" s="95">
        <f t="shared" si="78"/>
        <v>0</v>
      </c>
      <c r="AD205" s="96">
        <f t="shared" si="79"/>
        <v>0</v>
      </c>
      <c r="AE205" s="63"/>
      <c r="AF205" s="92">
        <f t="shared" si="80"/>
        <v>3541693.8319110121</v>
      </c>
      <c r="AG205" s="94">
        <f>'obj.model 2016 ev'!Q205</f>
        <v>2871236.8319110121</v>
      </c>
      <c r="AH205" s="96">
        <f t="shared" si="81"/>
        <v>670457</v>
      </c>
      <c r="AI205" s="63"/>
      <c r="AJ205" s="92">
        <f t="shared" si="82"/>
        <v>3559244.39470826</v>
      </c>
      <c r="AK205" s="94">
        <f>'obj.model 2016 ev'!R205</f>
        <v>2888787.39470826</v>
      </c>
      <c r="AL205" s="96">
        <f t="shared" si="83"/>
        <v>670457</v>
      </c>
      <c r="AM205" s="45"/>
      <c r="AN205" s="45"/>
      <c r="AO205" s="45"/>
    </row>
    <row r="206" spans="1:41">
      <c r="A206" s="45"/>
      <c r="B206" s="80">
        <v>140</v>
      </c>
      <c r="C206" s="83" t="s">
        <v>35</v>
      </c>
      <c r="D206" s="101">
        <f t="shared" si="69"/>
        <v>1853149.3552977508</v>
      </c>
      <c r="E206" s="102">
        <f>'obj.model 2016 ev'!M206</f>
        <v>1901961.2440302784</v>
      </c>
      <c r="F206" s="103">
        <v>0</v>
      </c>
      <c r="G206" s="103">
        <v>147566.23580535929</v>
      </c>
      <c r="H206" s="103">
        <v>0</v>
      </c>
      <c r="I206" s="104">
        <v>-196378.12453788682</v>
      </c>
      <c r="J206" s="103">
        <v>-78319.878093723368</v>
      </c>
      <c r="K206" s="103">
        <v>-33923.515866861628</v>
      </c>
      <c r="L206" s="104">
        <v>-24629.291913264442</v>
      </c>
      <c r="M206" s="45"/>
      <c r="N206" s="92">
        <f t="shared" si="70"/>
        <v>1913823.3829115175</v>
      </c>
      <c r="O206" s="94">
        <f>'obj.model 2016 ev'!N206</f>
        <v>1806371.261005241</v>
      </c>
      <c r="P206" s="95">
        <v>185772</v>
      </c>
      <c r="Q206" s="95">
        <f t="shared" si="71"/>
        <v>0</v>
      </c>
      <c r="R206" s="96">
        <f t="shared" si="84"/>
        <v>-78319.878093723368</v>
      </c>
      <c r="S206" s="63"/>
      <c r="T206" s="92">
        <f t="shared" si="72"/>
        <v>1981361.9169682984</v>
      </c>
      <c r="U206" s="94">
        <f>'obj.model 2016 ev'!O206</f>
        <v>1829513.4328351601</v>
      </c>
      <c r="V206" s="95">
        <f t="shared" si="73"/>
        <v>185772</v>
      </c>
      <c r="W206" s="95">
        <f t="shared" si="74"/>
        <v>0</v>
      </c>
      <c r="X206" s="96">
        <f t="shared" si="75"/>
        <v>-33923.515866861628</v>
      </c>
      <c r="Y206" s="63"/>
      <c r="Z206" s="92">
        <f t="shared" si="76"/>
        <v>1990659.1476483052</v>
      </c>
      <c r="AA206" s="94">
        <f>'obj.model 2016 ev'!P206</f>
        <v>1829516.4395615696</v>
      </c>
      <c r="AB206" s="95">
        <f t="shared" si="77"/>
        <v>185772</v>
      </c>
      <c r="AC206" s="95">
        <f t="shared" si="78"/>
        <v>0</v>
      </c>
      <c r="AD206" s="96">
        <f t="shared" si="79"/>
        <v>-24629.291913264442</v>
      </c>
      <c r="AE206" s="63"/>
      <c r="AF206" s="92">
        <f t="shared" si="80"/>
        <v>2015619.1794666329</v>
      </c>
      <c r="AG206" s="94">
        <f>'obj.model 2016 ev'!Q206</f>
        <v>1829847.1794666329</v>
      </c>
      <c r="AH206" s="96">
        <f t="shared" si="81"/>
        <v>185772</v>
      </c>
      <c r="AI206" s="63"/>
      <c r="AJ206" s="92">
        <f t="shared" si="82"/>
        <v>2026804.2017105909</v>
      </c>
      <c r="AK206" s="94">
        <f>'obj.model 2016 ev'!R206</f>
        <v>1841032.2017105909</v>
      </c>
      <c r="AL206" s="96">
        <f t="shared" si="83"/>
        <v>185772</v>
      </c>
      <c r="AM206" s="45"/>
      <c r="AN206" s="45"/>
      <c r="AO206" s="45"/>
    </row>
    <row r="207" spans="1:41">
      <c r="A207" s="45"/>
      <c r="B207" s="80">
        <v>262</v>
      </c>
      <c r="C207" s="83" t="s">
        <v>107</v>
      </c>
      <c r="D207" s="101">
        <f t="shared" si="69"/>
        <v>6359553.4390201839</v>
      </c>
      <c r="E207" s="102">
        <f>'obj.model 2016 ev'!M207</f>
        <v>4447990.1849513929</v>
      </c>
      <c r="F207" s="103">
        <v>0</v>
      </c>
      <c r="G207" s="103">
        <v>1911563.2540687909</v>
      </c>
      <c r="H207" s="103">
        <v>0</v>
      </c>
      <c r="I207" s="104">
        <v>0</v>
      </c>
      <c r="J207" s="103">
        <v>0</v>
      </c>
      <c r="K207" s="103">
        <v>0</v>
      </c>
      <c r="L207" s="104">
        <v>0</v>
      </c>
      <c r="M207" s="45"/>
      <c r="N207" s="92">
        <f t="shared" si="70"/>
        <v>6280977.3223356577</v>
      </c>
      <c r="O207" s="94">
        <f>'obj.model 2016 ev'!N207</f>
        <v>4295113.3223356577</v>
      </c>
      <c r="P207" s="95">
        <v>1985864</v>
      </c>
      <c r="Q207" s="95">
        <f t="shared" si="71"/>
        <v>0</v>
      </c>
      <c r="R207" s="96">
        <f t="shared" si="84"/>
        <v>0</v>
      </c>
      <c r="S207" s="63"/>
      <c r="T207" s="92">
        <f t="shared" si="72"/>
        <v>6336003.8014876517</v>
      </c>
      <c r="U207" s="94">
        <f>'obj.model 2016 ev'!O207</f>
        <v>4350139.8014876517</v>
      </c>
      <c r="V207" s="95">
        <f t="shared" si="73"/>
        <v>1985864</v>
      </c>
      <c r="W207" s="95">
        <f t="shared" si="74"/>
        <v>0</v>
      </c>
      <c r="X207" s="96">
        <f t="shared" si="75"/>
        <v>0</v>
      </c>
      <c r="Y207" s="63"/>
      <c r="Z207" s="92">
        <f t="shared" si="76"/>
        <v>6336010.9507547691</v>
      </c>
      <c r="AA207" s="94">
        <f>'obj.model 2016 ev'!P207</f>
        <v>4350146.9507547691</v>
      </c>
      <c r="AB207" s="95">
        <f t="shared" si="77"/>
        <v>1985864</v>
      </c>
      <c r="AC207" s="95">
        <f t="shared" si="78"/>
        <v>0</v>
      </c>
      <c r="AD207" s="96">
        <f t="shared" si="79"/>
        <v>0</v>
      </c>
      <c r="AE207" s="63"/>
      <c r="AF207" s="92">
        <f t="shared" si="80"/>
        <v>6336797.3701377232</v>
      </c>
      <c r="AG207" s="94">
        <f>'obj.model 2016 ev'!Q207</f>
        <v>4350933.3701377232</v>
      </c>
      <c r="AH207" s="96">
        <f t="shared" si="81"/>
        <v>1985864</v>
      </c>
      <c r="AI207" s="63"/>
      <c r="AJ207" s="92">
        <f t="shared" si="82"/>
        <v>6363392.6438157987</v>
      </c>
      <c r="AK207" s="94">
        <f>'obj.model 2016 ev'!R207</f>
        <v>4377528.6438157987</v>
      </c>
      <c r="AL207" s="96">
        <f t="shared" si="83"/>
        <v>1985864</v>
      </c>
      <c r="AM207" s="45"/>
      <c r="AN207" s="45"/>
      <c r="AO207" s="45"/>
    </row>
    <row r="208" spans="1:41">
      <c r="A208" s="45"/>
      <c r="B208" s="80">
        <v>809</v>
      </c>
      <c r="C208" s="83" t="s">
        <v>316</v>
      </c>
      <c r="D208" s="101">
        <f t="shared" si="69"/>
        <v>4405775.6641739877</v>
      </c>
      <c r="E208" s="102">
        <f>'obj.model 2016 ev'!M208</f>
        <v>3741650.9207309154</v>
      </c>
      <c r="F208" s="103">
        <v>0</v>
      </c>
      <c r="G208" s="103">
        <v>664124.74344307196</v>
      </c>
      <c r="H208" s="103">
        <v>0</v>
      </c>
      <c r="I208" s="104">
        <v>0</v>
      </c>
      <c r="J208" s="103">
        <v>0</v>
      </c>
      <c r="K208" s="103">
        <v>0</v>
      </c>
      <c r="L208" s="104">
        <v>0</v>
      </c>
      <c r="M208" s="45"/>
      <c r="N208" s="92">
        <f t="shared" si="70"/>
        <v>4047276.4242900671</v>
      </c>
      <c r="O208" s="94">
        <f>'obj.model 2016 ev'!N208</f>
        <v>3645172.4242900671</v>
      </c>
      <c r="P208" s="95">
        <v>402104</v>
      </c>
      <c r="Q208" s="95">
        <f t="shared" si="71"/>
        <v>0</v>
      </c>
      <c r="R208" s="96">
        <f t="shared" si="84"/>
        <v>0</v>
      </c>
      <c r="S208" s="63"/>
      <c r="T208" s="92">
        <f t="shared" si="72"/>
        <v>4093976.2408857201</v>
      </c>
      <c r="U208" s="94">
        <f>'obj.model 2016 ev'!O208</f>
        <v>3691872.2408857201</v>
      </c>
      <c r="V208" s="95">
        <f t="shared" si="73"/>
        <v>402104</v>
      </c>
      <c r="W208" s="95">
        <f t="shared" si="74"/>
        <v>0</v>
      </c>
      <c r="X208" s="96">
        <f t="shared" si="75"/>
        <v>0</v>
      </c>
      <c r="Y208" s="63"/>
      <c r="Z208" s="92">
        <f t="shared" si="76"/>
        <v>4093982.3083184967</v>
      </c>
      <c r="AA208" s="94">
        <f>'obj.model 2016 ev'!P208</f>
        <v>3691878.3083184967</v>
      </c>
      <c r="AB208" s="95">
        <f t="shared" si="77"/>
        <v>402104</v>
      </c>
      <c r="AC208" s="95">
        <f t="shared" si="78"/>
        <v>0</v>
      </c>
      <c r="AD208" s="96">
        <f t="shared" si="79"/>
        <v>0</v>
      </c>
      <c r="AE208" s="63"/>
      <c r="AF208" s="92">
        <f t="shared" si="80"/>
        <v>4094649.7259239331</v>
      </c>
      <c r="AG208" s="94">
        <f>'obj.model 2016 ev'!Q208</f>
        <v>3692545.7259239331</v>
      </c>
      <c r="AH208" s="96">
        <f t="shared" si="81"/>
        <v>402104</v>
      </c>
      <c r="AI208" s="63"/>
      <c r="AJ208" s="92">
        <f t="shared" si="82"/>
        <v>4117220.5758532314</v>
      </c>
      <c r="AK208" s="94">
        <f>'obj.model 2016 ev'!R208</f>
        <v>3715116.5758532314</v>
      </c>
      <c r="AL208" s="96">
        <f t="shared" si="83"/>
        <v>402104</v>
      </c>
      <c r="AM208" s="45"/>
      <c r="AN208" s="45"/>
      <c r="AO208" s="45"/>
    </row>
    <row r="209" spans="1:41">
      <c r="A209" s="45"/>
      <c r="B209" s="80">
        <v>331</v>
      </c>
      <c r="C209" s="83" t="s">
        <v>145</v>
      </c>
      <c r="D209" s="101">
        <f t="shared" si="69"/>
        <v>2435402.697518636</v>
      </c>
      <c r="E209" s="102">
        <f>'obj.model 2016 ev'!M209</f>
        <v>2065268.8240107128</v>
      </c>
      <c r="F209" s="103">
        <v>0</v>
      </c>
      <c r="G209" s="103">
        <v>370133.87350792321</v>
      </c>
      <c r="H209" s="103">
        <v>0</v>
      </c>
      <c r="I209" s="104">
        <v>0</v>
      </c>
      <c r="J209" s="103">
        <v>0</v>
      </c>
      <c r="K209" s="103">
        <v>0</v>
      </c>
      <c r="L209" s="104">
        <v>0</v>
      </c>
      <c r="M209" s="45"/>
      <c r="N209" s="92">
        <f t="shared" si="70"/>
        <v>2449247.4297257494</v>
      </c>
      <c r="O209" s="94">
        <f>'obj.model 2016 ev'!N209</f>
        <v>2072563.4297257497</v>
      </c>
      <c r="P209" s="95">
        <v>376684</v>
      </c>
      <c r="Q209" s="95">
        <f t="shared" si="71"/>
        <v>0</v>
      </c>
      <c r="R209" s="96">
        <f t="shared" si="84"/>
        <v>0</v>
      </c>
      <c r="S209" s="63"/>
      <c r="T209" s="92">
        <f t="shared" si="72"/>
        <v>2475799.899893166</v>
      </c>
      <c r="U209" s="94">
        <f>'obj.model 2016 ev'!O209</f>
        <v>2099115.899893166</v>
      </c>
      <c r="V209" s="95">
        <f t="shared" si="73"/>
        <v>376684</v>
      </c>
      <c r="W209" s="95">
        <f t="shared" si="74"/>
        <v>0</v>
      </c>
      <c r="X209" s="96">
        <f t="shared" si="75"/>
        <v>0</v>
      </c>
      <c r="Y209" s="63"/>
      <c r="Z209" s="92">
        <f t="shared" si="76"/>
        <v>2475803.3496996006</v>
      </c>
      <c r="AA209" s="94">
        <f>'obj.model 2016 ev'!P209</f>
        <v>2099119.3496996006</v>
      </c>
      <c r="AB209" s="95">
        <f t="shared" si="77"/>
        <v>376684</v>
      </c>
      <c r="AC209" s="95">
        <f t="shared" si="78"/>
        <v>0</v>
      </c>
      <c r="AD209" s="96">
        <f t="shared" si="79"/>
        <v>0</v>
      </c>
      <c r="AE209" s="63"/>
      <c r="AF209" s="92">
        <f t="shared" si="80"/>
        <v>2476182.8284074292</v>
      </c>
      <c r="AG209" s="94">
        <f>'obj.model 2016 ev'!Q209</f>
        <v>2099498.8284074292</v>
      </c>
      <c r="AH209" s="96">
        <f t="shared" si="81"/>
        <v>376684</v>
      </c>
      <c r="AI209" s="63"/>
      <c r="AJ209" s="92">
        <f t="shared" si="82"/>
        <v>2489016.1083449079</v>
      </c>
      <c r="AK209" s="94">
        <f>'obj.model 2016 ev'!R209</f>
        <v>2112332.1083449079</v>
      </c>
      <c r="AL209" s="96">
        <f t="shared" si="83"/>
        <v>376684</v>
      </c>
      <c r="AM209" s="45"/>
      <c r="AN209" s="45"/>
      <c r="AO209" s="45"/>
    </row>
    <row r="210" spans="1:41">
      <c r="A210" s="45"/>
      <c r="B210" s="80">
        <v>24</v>
      </c>
      <c r="C210" s="83" t="s">
        <v>11</v>
      </c>
      <c r="D210" s="101">
        <f t="shared" si="69"/>
        <v>2514711.4545630673</v>
      </c>
      <c r="E210" s="102">
        <f>'obj.model 2016 ev'!M210</f>
        <v>2202234.1414472153</v>
      </c>
      <c r="F210" s="103">
        <v>0</v>
      </c>
      <c r="G210" s="103">
        <v>420552.24430593441</v>
      </c>
      <c r="H210" s="103">
        <v>0</v>
      </c>
      <c r="I210" s="104">
        <v>-108074.93119008238</v>
      </c>
      <c r="J210" s="103">
        <v>-43102.639134135177</v>
      </c>
      <c r="K210" s="103">
        <v>-18669.501257658743</v>
      </c>
      <c r="L210" s="104">
        <v>-13554.508859121768</v>
      </c>
      <c r="M210" s="45"/>
      <c r="N210" s="92">
        <f t="shared" si="70"/>
        <v>2375376.2506403634</v>
      </c>
      <c r="O210" s="94">
        <f>'obj.model 2016 ev'!N210</f>
        <v>2001161.8897744985</v>
      </c>
      <c r="P210" s="95">
        <v>417317</v>
      </c>
      <c r="Q210" s="95">
        <f t="shared" si="71"/>
        <v>0</v>
      </c>
      <c r="R210" s="96">
        <f t="shared" si="84"/>
        <v>-43102.639134135177</v>
      </c>
      <c r="S210" s="63"/>
      <c r="T210" s="92">
        <f t="shared" si="72"/>
        <v>2425447.1039258381</v>
      </c>
      <c r="U210" s="94">
        <f>'obj.model 2016 ev'!O210</f>
        <v>2026799.6051834973</v>
      </c>
      <c r="V210" s="95">
        <f t="shared" si="73"/>
        <v>417317</v>
      </c>
      <c r="W210" s="95">
        <f t="shared" si="74"/>
        <v>0</v>
      </c>
      <c r="X210" s="96">
        <f t="shared" si="75"/>
        <v>-18669.501257658743</v>
      </c>
      <c r="Y210" s="63"/>
      <c r="Z210" s="92">
        <f t="shared" si="76"/>
        <v>2430565.4272820996</v>
      </c>
      <c r="AA210" s="94">
        <f>'obj.model 2016 ev'!P210</f>
        <v>2026802.9361412213</v>
      </c>
      <c r="AB210" s="95">
        <f t="shared" si="77"/>
        <v>417317</v>
      </c>
      <c r="AC210" s="95">
        <f t="shared" si="78"/>
        <v>0</v>
      </c>
      <c r="AD210" s="96">
        <f t="shared" si="79"/>
        <v>-13554.508859121768</v>
      </c>
      <c r="AE210" s="63"/>
      <c r="AF210" s="92">
        <f t="shared" si="80"/>
        <v>2444486.3414908457</v>
      </c>
      <c r="AG210" s="94">
        <f>'obj.model 2016 ev'!Q210</f>
        <v>2027169.3414908457</v>
      </c>
      <c r="AH210" s="96">
        <f t="shared" si="81"/>
        <v>417317</v>
      </c>
      <c r="AI210" s="63"/>
      <c r="AJ210" s="92">
        <f t="shared" si="82"/>
        <v>2456877.504223601</v>
      </c>
      <c r="AK210" s="94">
        <f>'obj.model 2016 ev'!R210</f>
        <v>2039560.5042236012</v>
      </c>
      <c r="AL210" s="96">
        <f t="shared" si="83"/>
        <v>417317</v>
      </c>
      <c r="AM210" s="45"/>
      <c r="AN210" s="45"/>
      <c r="AO210" s="45"/>
    </row>
    <row r="211" spans="1:41">
      <c r="A211" s="45"/>
      <c r="B211" s="80">
        <v>168</v>
      </c>
      <c r="C211" s="83" t="s">
        <v>69</v>
      </c>
      <c r="D211" s="101">
        <f t="shared" si="69"/>
        <v>4735814.5623215092</v>
      </c>
      <c r="E211" s="102">
        <f>'obj.model 2016 ev'!M211</f>
        <v>4097203.9749513273</v>
      </c>
      <c r="F211" s="103">
        <v>0</v>
      </c>
      <c r="G211" s="103">
        <v>435102.58737018186</v>
      </c>
      <c r="H211" s="103">
        <v>0</v>
      </c>
      <c r="I211" s="104">
        <v>203508</v>
      </c>
      <c r="J211" s="103">
        <v>0</v>
      </c>
      <c r="K211" s="103">
        <v>0</v>
      </c>
      <c r="L211" s="104">
        <v>0</v>
      </c>
      <c r="M211" s="45"/>
      <c r="N211" s="92">
        <f t="shared" si="70"/>
        <v>4196118.2734481115</v>
      </c>
      <c r="O211" s="94">
        <f>'obj.model 2016 ev'!N211</f>
        <v>3951421.273448111</v>
      </c>
      <c r="P211" s="95">
        <v>244697</v>
      </c>
      <c r="Q211" s="95">
        <f t="shared" si="71"/>
        <v>0</v>
      </c>
      <c r="R211" s="96">
        <f t="shared" si="84"/>
        <v>0</v>
      </c>
      <c r="S211" s="63"/>
      <c r="T211" s="92">
        <f t="shared" si="72"/>
        <v>4246741.5711370064</v>
      </c>
      <c r="U211" s="94">
        <f>'obj.model 2016 ev'!O211</f>
        <v>4002044.5711370064</v>
      </c>
      <c r="V211" s="95">
        <f t="shared" si="73"/>
        <v>244697</v>
      </c>
      <c r="W211" s="95">
        <f t="shared" si="74"/>
        <v>0</v>
      </c>
      <c r="X211" s="96">
        <f t="shared" si="75"/>
        <v>0</v>
      </c>
      <c r="Y211" s="63"/>
      <c r="Z211" s="92">
        <f t="shared" si="76"/>
        <v>4246748.1483246284</v>
      </c>
      <c r="AA211" s="94">
        <f>'obj.model 2016 ev'!P211</f>
        <v>4002051.1483246284</v>
      </c>
      <c r="AB211" s="95">
        <f t="shared" si="77"/>
        <v>244697</v>
      </c>
      <c r="AC211" s="95">
        <f t="shared" si="78"/>
        <v>0</v>
      </c>
      <c r="AD211" s="96">
        <f t="shared" si="79"/>
        <v>0</v>
      </c>
      <c r="AE211" s="63"/>
      <c r="AF211" s="92">
        <f t="shared" si="80"/>
        <v>4247471.6389630465</v>
      </c>
      <c r="AG211" s="94">
        <f>'obj.model 2016 ev'!Q211</f>
        <v>4002774.6389630465</v>
      </c>
      <c r="AH211" s="96">
        <f t="shared" si="81"/>
        <v>244697</v>
      </c>
      <c r="AI211" s="63"/>
      <c r="AJ211" s="92">
        <f t="shared" si="82"/>
        <v>4271938.7769168299</v>
      </c>
      <c r="AK211" s="94">
        <f>'obj.model 2016 ev'!R211</f>
        <v>4027241.7769168303</v>
      </c>
      <c r="AL211" s="96">
        <f t="shared" si="83"/>
        <v>244697</v>
      </c>
      <c r="AM211" s="45"/>
      <c r="AN211" s="45"/>
      <c r="AO211" s="45"/>
    </row>
    <row r="212" spans="1:41">
      <c r="A212" s="45"/>
      <c r="B212" s="80">
        <v>263</v>
      </c>
      <c r="C212" s="83" t="s">
        <v>108</v>
      </c>
      <c r="D212" s="101">
        <f t="shared" si="69"/>
        <v>4063916.9525278322</v>
      </c>
      <c r="E212" s="102">
        <f>'obj.model 2016 ev'!M212</f>
        <v>2990107.2480103783</v>
      </c>
      <c r="F212" s="103">
        <v>0</v>
      </c>
      <c r="G212" s="103">
        <v>494065.70451745408</v>
      </c>
      <c r="H212" s="103">
        <v>0</v>
      </c>
      <c r="I212" s="104">
        <v>579744</v>
      </c>
      <c r="J212" s="103">
        <v>217404</v>
      </c>
      <c r="K212" s="103">
        <v>0</v>
      </c>
      <c r="L212" s="104">
        <v>0</v>
      </c>
      <c r="M212" s="45"/>
      <c r="N212" s="92">
        <f t="shared" si="70"/>
        <v>3652890.7626681868</v>
      </c>
      <c r="O212" s="94">
        <f>'obj.model 2016 ev'!N212</f>
        <v>3004672.7626681868</v>
      </c>
      <c r="P212" s="95">
        <v>430814</v>
      </c>
      <c r="Q212" s="95">
        <f t="shared" si="71"/>
        <v>0</v>
      </c>
      <c r="R212" s="96">
        <f t="shared" si="84"/>
        <v>217404</v>
      </c>
      <c r="S212" s="63"/>
      <c r="T212" s="92">
        <f t="shared" si="72"/>
        <v>3473980.8723052326</v>
      </c>
      <c r="U212" s="94">
        <f>'obj.model 2016 ev'!O212</f>
        <v>3043166.8723052326</v>
      </c>
      <c r="V212" s="95">
        <f t="shared" si="73"/>
        <v>430814</v>
      </c>
      <c r="W212" s="95">
        <f t="shared" si="74"/>
        <v>0</v>
      </c>
      <c r="X212" s="96">
        <f t="shared" si="75"/>
        <v>0</v>
      </c>
      <c r="Y212" s="63"/>
      <c r="Z212" s="92">
        <f t="shared" si="76"/>
        <v>3473985.8736187182</v>
      </c>
      <c r="AA212" s="94">
        <f>'obj.model 2016 ev'!P212</f>
        <v>3043171.8736187182</v>
      </c>
      <c r="AB212" s="95">
        <f t="shared" si="77"/>
        <v>430814</v>
      </c>
      <c r="AC212" s="95">
        <f t="shared" si="78"/>
        <v>0</v>
      </c>
      <c r="AD212" s="96">
        <f t="shared" si="79"/>
        <v>0</v>
      </c>
      <c r="AE212" s="63"/>
      <c r="AF212" s="92">
        <f t="shared" si="80"/>
        <v>3474536.0181021499</v>
      </c>
      <c r="AG212" s="94">
        <f>'obj.model 2016 ev'!Q212</f>
        <v>3043722.0181021499</v>
      </c>
      <c r="AH212" s="96">
        <f t="shared" si="81"/>
        <v>430814</v>
      </c>
      <c r="AI212" s="63"/>
      <c r="AJ212" s="92">
        <f t="shared" si="82"/>
        <v>3493140.904269103</v>
      </c>
      <c r="AK212" s="94">
        <f>'obj.model 2016 ev'!R212</f>
        <v>3062326.904269103</v>
      </c>
      <c r="AL212" s="96">
        <f t="shared" si="83"/>
        <v>430814</v>
      </c>
      <c r="AM212" s="45"/>
      <c r="AN212" s="45"/>
      <c r="AO212" s="45"/>
    </row>
    <row r="213" spans="1:41">
      <c r="A213" s="45"/>
      <c r="B213" s="80">
        <v>1641</v>
      </c>
      <c r="C213" s="83" t="s">
        <v>360</v>
      </c>
      <c r="D213" s="101">
        <f t="shared" si="69"/>
        <v>4223799.7661265284</v>
      </c>
      <c r="E213" s="102">
        <f>'obj.model 2016 ev'!M213</f>
        <v>3529083.5147286579</v>
      </c>
      <c r="F213" s="103">
        <v>0</v>
      </c>
      <c r="G213" s="103">
        <v>760822.67113522661</v>
      </c>
      <c r="H213" s="103">
        <v>0</v>
      </c>
      <c r="I213" s="104">
        <v>-66106.419737355638</v>
      </c>
      <c r="J213" s="103">
        <v>-26364.68164275257</v>
      </c>
      <c r="K213" s="103">
        <v>-11419.612974402075</v>
      </c>
      <c r="L213" s="104">
        <v>-8290.9148505387693</v>
      </c>
      <c r="M213" s="45"/>
      <c r="N213" s="92">
        <f t="shared" si="70"/>
        <v>3803155.9077483066</v>
      </c>
      <c r="O213" s="94">
        <f>'obj.model 2016 ev'!N213</f>
        <v>3374982.5893910592</v>
      </c>
      <c r="P213" s="95">
        <v>454538</v>
      </c>
      <c r="Q213" s="95">
        <f t="shared" si="71"/>
        <v>0</v>
      </c>
      <c r="R213" s="96">
        <f t="shared" si="84"/>
        <v>-26364.68164275257</v>
      </c>
      <c r="S213" s="63"/>
      <c r="T213" s="92">
        <f t="shared" si="72"/>
        <v>3861339.2789144549</v>
      </c>
      <c r="U213" s="94">
        <f>'obj.model 2016 ev'!O213</f>
        <v>3418220.8918888569</v>
      </c>
      <c r="V213" s="95">
        <f t="shared" si="73"/>
        <v>454538</v>
      </c>
      <c r="W213" s="95">
        <f t="shared" si="74"/>
        <v>0</v>
      </c>
      <c r="X213" s="96">
        <f t="shared" si="75"/>
        <v>-11419.612974402075</v>
      </c>
      <c r="Y213" s="63"/>
      <c r="Z213" s="92">
        <f t="shared" si="76"/>
        <v>3864473.5947369067</v>
      </c>
      <c r="AA213" s="94">
        <f>'obj.model 2016 ev'!P213</f>
        <v>3418226.5095874453</v>
      </c>
      <c r="AB213" s="95">
        <f t="shared" si="77"/>
        <v>454538</v>
      </c>
      <c r="AC213" s="95">
        <f t="shared" si="78"/>
        <v>0</v>
      </c>
      <c r="AD213" s="96">
        <f t="shared" si="79"/>
        <v>-8290.9148505387693</v>
      </c>
      <c r="AE213" s="63"/>
      <c r="AF213" s="92">
        <f t="shared" si="80"/>
        <v>3873382.4564322066</v>
      </c>
      <c r="AG213" s="94">
        <f>'obj.model 2016 ev'!Q213</f>
        <v>3418844.4564322066</v>
      </c>
      <c r="AH213" s="96">
        <f t="shared" si="81"/>
        <v>454538</v>
      </c>
      <c r="AI213" s="63"/>
      <c r="AJ213" s="92">
        <f t="shared" si="82"/>
        <v>3894280.295182311</v>
      </c>
      <c r="AK213" s="94">
        <f>'obj.model 2016 ev'!R213</f>
        <v>3439742.295182311</v>
      </c>
      <c r="AL213" s="96">
        <f t="shared" si="83"/>
        <v>454538</v>
      </c>
      <c r="AM213" s="45"/>
      <c r="AN213" s="45"/>
      <c r="AO213" s="45"/>
    </row>
    <row r="214" spans="1:41">
      <c r="A214" s="45"/>
      <c r="B214" s="80">
        <v>556</v>
      </c>
      <c r="C214" s="83" t="s">
        <v>238</v>
      </c>
      <c r="D214" s="101">
        <f t="shared" si="69"/>
        <v>6581183.828040774</v>
      </c>
      <c r="E214" s="102">
        <f>'obj.model 2016 ev'!M214</f>
        <v>5792650.0739165824</v>
      </c>
      <c r="F214" s="103">
        <v>0</v>
      </c>
      <c r="G214" s="103">
        <v>951161.39035986923</v>
      </c>
      <c r="H214" s="103">
        <v>0</v>
      </c>
      <c r="I214" s="104">
        <v>-162627.63623567755</v>
      </c>
      <c r="J214" s="103">
        <v>-64859.447428887783</v>
      </c>
      <c r="K214" s="103">
        <v>-28093.257389098082</v>
      </c>
      <c r="L214" s="104">
        <v>-20396.383433430361</v>
      </c>
      <c r="M214" s="45"/>
      <c r="N214" s="92">
        <f t="shared" si="70"/>
        <v>6262520.4414077112</v>
      </c>
      <c r="O214" s="94">
        <f>'obj.model 2016 ev'!N214</f>
        <v>5367218.888836599</v>
      </c>
      <c r="P214" s="95">
        <v>960161</v>
      </c>
      <c r="Q214" s="95">
        <f t="shared" si="71"/>
        <v>0</v>
      </c>
      <c r="R214" s="96">
        <f t="shared" si="84"/>
        <v>-64859.447428887783</v>
      </c>
      <c r="S214" s="63"/>
      <c r="T214" s="92">
        <f t="shared" si="72"/>
        <v>6368048.299912665</v>
      </c>
      <c r="U214" s="94">
        <f>'obj.model 2016 ev'!O214</f>
        <v>5435980.5573017634</v>
      </c>
      <c r="V214" s="95">
        <f t="shared" si="73"/>
        <v>960161</v>
      </c>
      <c r="W214" s="95">
        <f t="shared" si="74"/>
        <v>0</v>
      </c>
      <c r="X214" s="96">
        <f t="shared" si="75"/>
        <v>-28093.257389098082</v>
      </c>
      <c r="Y214" s="63"/>
      <c r="Z214" s="92">
        <f t="shared" si="76"/>
        <v>6375754.107667895</v>
      </c>
      <c r="AA214" s="94">
        <f>'obj.model 2016 ev'!P214</f>
        <v>5435989.4911013255</v>
      </c>
      <c r="AB214" s="95">
        <f t="shared" si="77"/>
        <v>960161</v>
      </c>
      <c r="AC214" s="95">
        <f t="shared" si="78"/>
        <v>0</v>
      </c>
      <c r="AD214" s="96">
        <f t="shared" si="79"/>
        <v>-20396.383433430361</v>
      </c>
      <c r="AE214" s="63"/>
      <c r="AF214" s="92">
        <f t="shared" si="80"/>
        <v>6397133.2090530936</v>
      </c>
      <c r="AG214" s="94">
        <f>'obj.model 2016 ev'!Q214</f>
        <v>5436972.2090530936</v>
      </c>
      <c r="AH214" s="96">
        <f t="shared" si="81"/>
        <v>960161</v>
      </c>
      <c r="AI214" s="63"/>
      <c r="AJ214" s="92">
        <f t="shared" si="82"/>
        <v>6430366.9434219738</v>
      </c>
      <c r="AK214" s="94">
        <f>'obj.model 2016 ev'!R214</f>
        <v>5470205.9434219738</v>
      </c>
      <c r="AL214" s="96">
        <f t="shared" si="83"/>
        <v>960161</v>
      </c>
      <c r="AM214" s="45"/>
      <c r="AN214" s="45"/>
      <c r="AO214" s="45"/>
    </row>
    <row r="215" spans="1:41">
      <c r="A215" s="45"/>
      <c r="B215" s="80">
        <v>935</v>
      </c>
      <c r="C215" s="83" t="s">
        <v>361</v>
      </c>
      <c r="D215" s="101">
        <f t="shared" si="69"/>
        <v>28699458.477672361</v>
      </c>
      <c r="E215" s="102">
        <f>'obj.model 2016 ev'!M215</f>
        <v>22943381.796596356</v>
      </c>
      <c r="F215" s="103">
        <v>0</v>
      </c>
      <c r="G215" s="103">
        <v>4286220.681076007</v>
      </c>
      <c r="H215" s="103">
        <v>0</v>
      </c>
      <c r="I215" s="104">
        <v>1469856</v>
      </c>
      <c r="J215" s="103">
        <v>0</v>
      </c>
      <c r="K215" s="103">
        <v>0</v>
      </c>
      <c r="L215" s="104">
        <v>0</v>
      </c>
      <c r="M215" s="45"/>
      <c r="N215" s="92">
        <f t="shared" si="70"/>
        <v>24987337.194856767</v>
      </c>
      <c r="O215" s="94">
        <f>'obj.model 2016 ev'!N215</f>
        <v>21914056.194856767</v>
      </c>
      <c r="P215" s="95">
        <v>3073281</v>
      </c>
      <c r="Q215" s="95">
        <f t="shared" si="71"/>
        <v>0</v>
      </c>
      <c r="R215" s="96">
        <f t="shared" si="84"/>
        <v>0</v>
      </c>
      <c r="S215" s="63"/>
      <c r="T215" s="92">
        <f t="shared" si="72"/>
        <v>25268087.262630571</v>
      </c>
      <c r="U215" s="94">
        <f>'obj.model 2016 ev'!O215</f>
        <v>22194806.262630571</v>
      </c>
      <c r="V215" s="95">
        <f t="shared" si="73"/>
        <v>3073281</v>
      </c>
      <c r="W215" s="95">
        <f t="shared" si="74"/>
        <v>0</v>
      </c>
      <c r="X215" s="96">
        <f t="shared" si="75"/>
        <v>0</v>
      </c>
      <c r="Y215" s="63"/>
      <c r="Z215" s="92">
        <f t="shared" si="76"/>
        <v>25268123.738837279</v>
      </c>
      <c r="AA215" s="94">
        <f>'obj.model 2016 ev'!P215</f>
        <v>22194842.738837279</v>
      </c>
      <c r="AB215" s="95">
        <f t="shared" si="77"/>
        <v>3073281</v>
      </c>
      <c r="AC215" s="95">
        <f t="shared" si="78"/>
        <v>0</v>
      </c>
      <c r="AD215" s="96">
        <f t="shared" si="79"/>
        <v>0</v>
      </c>
      <c r="AE215" s="63"/>
      <c r="AF215" s="92">
        <f t="shared" si="80"/>
        <v>25272136.121574923</v>
      </c>
      <c r="AG215" s="94">
        <f>'obj.model 2016 ev'!Q215</f>
        <v>22198855.121574923</v>
      </c>
      <c r="AH215" s="96">
        <f t="shared" si="81"/>
        <v>3073281</v>
      </c>
      <c r="AI215" s="63"/>
      <c r="AJ215" s="92">
        <f t="shared" si="82"/>
        <v>25407827.610520788</v>
      </c>
      <c r="AK215" s="94">
        <f>'obj.model 2016 ev'!R215</f>
        <v>22334546.610520788</v>
      </c>
      <c r="AL215" s="96">
        <f t="shared" si="83"/>
        <v>3073281</v>
      </c>
      <c r="AM215" s="45"/>
      <c r="AN215" s="45"/>
      <c r="AO215" s="45"/>
    </row>
    <row r="216" spans="1:41">
      <c r="A216" s="45"/>
      <c r="B216" s="80">
        <v>25</v>
      </c>
      <c r="C216" s="83" t="s">
        <v>12</v>
      </c>
      <c r="D216" s="101">
        <f t="shared" si="69"/>
        <v>2319964.969481451</v>
      </c>
      <c r="E216" s="102">
        <f>'obj.model 2016 ev'!M216</f>
        <v>2124558.4155185325</v>
      </c>
      <c r="F216" s="103">
        <v>0</v>
      </c>
      <c r="G216" s="103">
        <v>228886.05765249298</v>
      </c>
      <c r="H216" s="103">
        <v>0</v>
      </c>
      <c r="I216" s="104">
        <v>-33479.503689574449</v>
      </c>
      <c r="J216" s="103">
        <v>-13352.356092493148</v>
      </c>
      <c r="K216" s="103">
        <v>-5783.4469969633274</v>
      </c>
      <c r="L216" s="104">
        <v>-4198.9222140812262</v>
      </c>
      <c r="M216" s="45"/>
      <c r="N216" s="92">
        <f t="shared" si="70"/>
        <v>2133482.6343833534</v>
      </c>
      <c r="O216" s="94">
        <f>'obj.model 2016 ev'!N216</f>
        <v>1924470.9904758467</v>
      </c>
      <c r="P216" s="95">
        <v>222364</v>
      </c>
      <c r="Q216" s="95">
        <f t="shared" si="71"/>
        <v>0</v>
      </c>
      <c r="R216" s="96">
        <f t="shared" si="84"/>
        <v>-13352.356092493148</v>
      </c>
      <c r="S216" s="63"/>
      <c r="T216" s="92">
        <f t="shared" si="72"/>
        <v>2165706.7399518955</v>
      </c>
      <c r="U216" s="94">
        <f>'obj.model 2016 ev'!O216</f>
        <v>1949126.1869488587</v>
      </c>
      <c r="V216" s="95">
        <f t="shared" si="73"/>
        <v>222364</v>
      </c>
      <c r="W216" s="95">
        <f t="shared" si="74"/>
        <v>0</v>
      </c>
      <c r="X216" s="96">
        <f t="shared" si="75"/>
        <v>-5783.4469969633274</v>
      </c>
      <c r="Y216" s="63"/>
      <c r="Z216" s="92">
        <f t="shared" si="76"/>
        <v>2167294.468039589</v>
      </c>
      <c r="AA216" s="94">
        <f>'obj.model 2016 ev'!P216</f>
        <v>1949129.39025367</v>
      </c>
      <c r="AB216" s="95">
        <f t="shared" si="77"/>
        <v>222364</v>
      </c>
      <c r="AC216" s="95">
        <f t="shared" si="78"/>
        <v>0</v>
      </c>
      <c r="AD216" s="96">
        <f t="shared" si="79"/>
        <v>-4198.9222140812262</v>
      </c>
      <c r="AE216" s="63"/>
      <c r="AF216" s="92">
        <f t="shared" si="80"/>
        <v>2171845.7537829331</v>
      </c>
      <c r="AG216" s="94">
        <f>'obj.model 2016 ev'!Q216</f>
        <v>1949481.7537829331</v>
      </c>
      <c r="AH216" s="96">
        <f t="shared" si="81"/>
        <v>222364</v>
      </c>
      <c r="AI216" s="63"/>
      <c r="AJ216" s="92">
        <f t="shared" si="82"/>
        <v>2183762.0476816446</v>
      </c>
      <c r="AK216" s="94">
        <f>'obj.model 2016 ev'!R216</f>
        <v>1961398.0476816443</v>
      </c>
      <c r="AL216" s="96">
        <f t="shared" si="83"/>
        <v>222364</v>
      </c>
      <c r="AM216" s="45"/>
      <c r="AN216" s="45"/>
      <c r="AO216" s="45"/>
    </row>
    <row r="217" spans="1:41">
      <c r="A217" s="45"/>
      <c r="B217" s="80">
        <v>420</v>
      </c>
      <c r="C217" s="83" t="s">
        <v>191</v>
      </c>
      <c r="D217" s="101">
        <f t="shared" si="69"/>
        <v>8342553.7458611242</v>
      </c>
      <c r="E217" s="102">
        <f>'obj.model 2016 ev'!M217</f>
        <v>7600219.3083758475</v>
      </c>
      <c r="F217" s="103">
        <v>0</v>
      </c>
      <c r="G217" s="103">
        <v>1321301.3578269146</v>
      </c>
      <c r="H217" s="103">
        <v>0</v>
      </c>
      <c r="I217" s="104">
        <v>-578966.92034163733</v>
      </c>
      <c r="J217" s="103">
        <v>-230904.63221481288</v>
      </c>
      <c r="K217" s="103">
        <v>-100014.16173423303</v>
      </c>
      <c r="L217" s="104">
        <v>-72612.697176802103</v>
      </c>
      <c r="M217" s="45"/>
      <c r="N217" s="92">
        <f t="shared" si="70"/>
        <v>8568016.6233138982</v>
      </c>
      <c r="O217" s="94">
        <f>'obj.model 2016 ev'!N217</f>
        <v>7536304.2555287099</v>
      </c>
      <c r="P217" s="95">
        <v>1262617</v>
      </c>
      <c r="Q217" s="95">
        <f t="shared" si="71"/>
        <v>0</v>
      </c>
      <c r="R217" s="96">
        <f t="shared" si="84"/>
        <v>-230904.63221481288</v>
      </c>
      <c r="S217" s="63"/>
      <c r="T217" s="92">
        <f t="shared" si="72"/>
        <v>8795457.8150160592</v>
      </c>
      <c r="U217" s="94">
        <f>'obj.model 2016 ev'!O217</f>
        <v>7632854.9767502919</v>
      </c>
      <c r="V217" s="95">
        <f t="shared" si="73"/>
        <v>1262617</v>
      </c>
      <c r="W217" s="95">
        <f t="shared" si="74"/>
        <v>0</v>
      </c>
      <c r="X217" s="96">
        <f t="shared" si="75"/>
        <v>-100014.16173423303</v>
      </c>
      <c r="Y217" s="63"/>
      <c r="Z217" s="92">
        <f t="shared" si="76"/>
        <v>8822871.8238413967</v>
      </c>
      <c r="AA217" s="94">
        <f>'obj.model 2016 ev'!P217</f>
        <v>7632867.5210181987</v>
      </c>
      <c r="AB217" s="95">
        <f t="shared" si="77"/>
        <v>1262617</v>
      </c>
      <c r="AC217" s="95">
        <f t="shared" si="78"/>
        <v>0</v>
      </c>
      <c r="AD217" s="96">
        <f t="shared" si="79"/>
        <v>-72612.697176802103</v>
      </c>
      <c r="AE217" s="63"/>
      <c r="AF217" s="92">
        <f t="shared" si="80"/>
        <v>8896864.3904878981</v>
      </c>
      <c r="AG217" s="94">
        <f>'obj.model 2016 ev'!Q217</f>
        <v>7634247.3904878972</v>
      </c>
      <c r="AH217" s="96">
        <f t="shared" si="81"/>
        <v>1262617</v>
      </c>
      <c r="AI217" s="63"/>
      <c r="AJ217" s="92">
        <f t="shared" si="82"/>
        <v>8943529.0670995116</v>
      </c>
      <c r="AK217" s="94">
        <f>'obj.model 2016 ev'!R217</f>
        <v>7680912.0670995116</v>
      </c>
      <c r="AL217" s="96">
        <f t="shared" si="83"/>
        <v>1262617</v>
      </c>
      <c r="AM217" s="45"/>
      <c r="AN217" s="45"/>
      <c r="AO217" s="45"/>
    </row>
    <row r="218" spans="1:41">
      <c r="A218" s="45"/>
      <c r="B218" s="80">
        <v>938</v>
      </c>
      <c r="C218" s="83" t="s">
        <v>362</v>
      </c>
      <c r="D218" s="101">
        <f t="shared" si="69"/>
        <v>3975136.5856363424</v>
      </c>
      <c r="E218" s="102">
        <f>'obj.model 2016 ev'!M218</f>
        <v>2863734.0361738275</v>
      </c>
      <c r="F218" s="103">
        <v>0</v>
      </c>
      <c r="G218" s="103">
        <v>321988.54946251475</v>
      </c>
      <c r="H218" s="103">
        <v>0</v>
      </c>
      <c r="I218" s="104">
        <v>789414</v>
      </c>
      <c r="J218" s="103">
        <v>500604</v>
      </c>
      <c r="K218" s="103">
        <v>211794</v>
      </c>
      <c r="L218" s="104">
        <v>0</v>
      </c>
      <c r="M218" s="45"/>
      <c r="N218" s="92">
        <f t="shared" si="70"/>
        <v>3257905.0574747492</v>
      </c>
      <c r="O218" s="94">
        <f>'obj.model 2016 ev'!N218</f>
        <v>2611415.0574747492</v>
      </c>
      <c r="P218" s="95">
        <v>145886</v>
      </c>
      <c r="Q218" s="95">
        <f t="shared" si="71"/>
        <v>0</v>
      </c>
      <c r="R218" s="96">
        <f t="shared" si="84"/>
        <v>500604</v>
      </c>
      <c r="S218" s="63"/>
      <c r="T218" s="92">
        <f t="shared" si="72"/>
        <v>3002550.9794570813</v>
      </c>
      <c r="U218" s="94">
        <f>'obj.model 2016 ev'!O218</f>
        <v>2644870.9794570813</v>
      </c>
      <c r="V218" s="95">
        <f t="shared" si="73"/>
        <v>145886</v>
      </c>
      <c r="W218" s="95">
        <f t="shared" si="74"/>
        <v>0</v>
      </c>
      <c r="X218" s="96">
        <f t="shared" si="75"/>
        <v>211794</v>
      </c>
      <c r="Y218" s="63"/>
      <c r="Z218" s="92">
        <f t="shared" si="76"/>
        <v>2790761.3261884479</v>
      </c>
      <c r="AA218" s="94">
        <f>'obj.model 2016 ev'!P218</f>
        <v>2644875.3261884479</v>
      </c>
      <c r="AB218" s="95">
        <f t="shared" si="77"/>
        <v>145886</v>
      </c>
      <c r="AC218" s="95">
        <f t="shared" si="78"/>
        <v>0</v>
      </c>
      <c r="AD218" s="96">
        <f t="shared" si="79"/>
        <v>0</v>
      </c>
      <c r="AE218" s="63"/>
      <c r="AF218" s="92">
        <f t="shared" si="80"/>
        <v>2791239.4666387723</v>
      </c>
      <c r="AG218" s="94">
        <f>'obj.model 2016 ev'!Q218</f>
        <v>2645353.4666387723</v>
      </c>
      <c r="AH218" s="96">
        <f t="shared" si="81"/>
        <v>145886</v>
      </c>
      <c r="AI218" s="63"/>
      <c r="AJ218" s="92">
        <f t="shared" si="82"/>
        <v>2807409.3073224681</v>
      </c>
      <c r="AK218" s="94">
        <f>'obj.model 2016 ev'!R218</f>
        <v>2661523.3073224681</v>
      </c>
      <c r="AL218" s="96">
        <f t="shared" si="83"/>
        <v>145886</v>
      </c>
      <c r="AM218" s="45"/>
      <c r="AN218" s="45"/>
      <c r="AO218" s="45"/>
    </row>
    <row r="219" spans="1:41">
      <c r="A219" s="45"/>
      <c r="B219" s="80">
        <v>1908</v>
      </c>
      <c r="C219" s="83" t="s">
        <v>36</v>
      </c>
      <c r="D219" s="101">
        <f t="shared" si="69"/>
        <v>2541657.7941203136</v>
      </c>
      <c r="E219" s="102">
        <f>'obj.model 2016 ev'!M219</f>
        <v>2271041.8523821491</v>
      </c>
      <c r="F219" s="103">
        <v>0</v>
      </c>
      <c r="G219" s="103">
        <v>371436.96510023298</v>
      </c>
      <c r="H219" s="103">
        <v>0</v>
      </c>
      <c r="I219" s="104">
        <v>-100821.02336206842</v>
      </c>
      <c r="J219" s="103">
        <v>-40209.622520751895</v>
      </c>
      <c r="K219" s="103">
        <v>-17416.418421271283</v>
      </c>
      <c r="L219" s="104">
        <v>-12644.740452745113</v>
      </c>
      <c r="M219" s="45"/>
      <c r="N219" s="92">
        <f t="shared" si="70"/>
        <v>2375259.1503478917</v>
      </c>
      <c r="O219" s="94">
        <f>'obj.model 2016 ev'!N219</f>
        <v>2175602.7728686435</v>
      </c>
      <c r="P219" s="95">
        <v>239866</v>
      </c>
      <c r="Q219" s="95">
        <f t="shared" si="71"/>
        <v>0</v>
      </c>
      <c r="R219" s="96">
        <f t="shared" si="84"/>
        <v>-40209.622520751895</v>
      </c>
      <c r="S219" s="63"/>
      <c r="T219" s="92">
        <f t="shared" si="72"/>
        <v>2425924.9043989009</v>
      </c>
      <c r="U219" s="94">
        <f>'obj.model 2016 ev'!O219</f>
        <v>2203475.3228201722</v>
      </c>
      <c r="V219" s="95">
        <f t="shared" si="73"/>
        <v>239866</v>
      </c>
      <c r="W219" s="95">
        <f t="shared" si="74"/>
        <v>0</v>
      </c>
      <c r="X219" s="96">
        <f t="shared" si="75"/>
        <v>-17416.418421271283</v>
      </c>
      <c r="Y219" s="63"/>
      <c r="Z219" s="92">
        <f t="shared" si="76"/>
        <v>2430700.203684072</v>
      </c>
      <c r="AA219" s="94">
        <f>'obj.model 2016 ev'!P219</f>
        <v>2203478.944136817</v>
      </c>
      <c r="AB219" s="95">
        <f t="shared" si="77"/>
        <v>239866</v>
      </c>
      <c r="AC219" s="95">
        <f t="shared" si="78"/>
        <v>0</v>
      </c>
      <c r="AD219" s="96">
        <f t="shared" si="79"/>
        <v>-12644.740452745113</v>
      </c>
      <c r="AE219" s="63"/>
      <c r="AF219" s="92">
        <f t="shared" si="80"/>
        <v>2443743.2889677426</v>
      </c>
      <c r="AG219" s="94">
        <f>'obj.model 2016 ev'!Q219</f>
        <v>2203877.2889677426</v>
      </c>
      <c r="AH219" s="96">
        <f t="shared" si="81"/>
        <v>239866</v>
      </c>
      <c r="AI219" s="63"/>
      <c r="AJ219" s="92">
        <f t="shared" si="82"/>
        <v>2457214.586886317</v>
      </c>
      <c r="AK219" s="94">
        <f>'obj.model 2016 ev'!R219</f>
        <v>2217348.586886317</v>
      </c>
      <c r="AL219" s="96">
        <f t="shared" si="83"/>
        <v>239866</v>
      </c>
      <c r="AM219" s="45"/>
      <c r="AN219" s="45"/>
      <c r="AO219" s="45"/>
    </row>
    <row r="220" spans="1:41">
      <c r="A220" s="45"/>
      <c r="B220" s="80">
        <v>1987</v>
      </c>
      <c r="C220" s="83" t="s">
        <v>13</v>
      </c>
      <c r="D220" s="101">
        <f t="shared" si="69"/>
        <v>3590637.6081347987</v>
      </c>
      <c r="E220" s="102">
        <f>'obj.model 2016 ev'!M220</f>
        <v>2586179.4032215686</v>
      </c>
      <c r="F220" s="103">
        <v>0</v>
      </c>
      <c r="G220" s="103">
        <v>367042.20491323038</v>
      </c>
      <c r="H220" s="103">
        <v>0</v>
      </c>
      <c r="I220" s="104">
        <v>637416</v>
      </c>
      <c r="J220" s="103">
        <v>453546</v>
      </c>
      <c r="K220" s="103">
        <v>269676</v>
      </c>
      <c r="L220" s="104">
        <v>85806</v>
      </c>
      <c r="M220" s="45"/>
      <c r="N220" s="92">
        <f t="shared" si="70"/>
        <v>3437924.4121340131</v>
      </c>
      <c r="O220" s="94">
        <f>'obj.model 2016 ev'!N220</f>
        <v>2604627.4121340131</v>
      </c>
      <c r="P220" s="95">
        <v>379751</v>
      </c>
      <c r="Q220" s="95">
        <f t="shared" si="71"/>
        <v>0</v>
      </c>
      <c r="R220" s="96">
        <f t="shared" si="84"/>
        <v>453546</v>
      </c>
      <c r="S220" s="63"/>
      <c r="T220" s="92">
        <f t="shared" si="72"/>
        <v>3287423.3747751587</v>
      </c>
      <c r="U220" s="94">
        <f>'obj.model 2016 ev'!O220</f>
        <v>2637996.3747751587</v>
      </c>
      <c r="V220" s="95">
        <f t="shared" si="73"/>
        <v>379751</v>
      </c>
      <c r="W220" s="95">
        <f t="shared" si="74"/>
        <v>0</v>
      </c>
      <c r="X220" s="96">
        <f t="shared" si="75"/>
        <v>269676</v>
      </c>
      <c r="Y220" s="63"/>
      <c r="Z220" s="92">
        <f t="shared" si="76"/>
        <v>3103557.710208409</v>
      </c>
      <c r="AA220" s="94">
        <f>'obj.model 2016 ev'!P220</f>
        <v>2638000.710208409</v>
      </c>
      <c r="AB220" s="95">
        <f t="shared" si="77"/>
        <v>379751</v>
      </c>
      <c r="AC220" s="95">
        <f t="shared" si="78"/>
        <v>0</v>
      </c>
      <c r="AD220" s="96">
        <f t="shared" si="79"/>
        <v>85806</v>
      </c>
      <c r="AE220" s="63"/>
      <c r="AF220" s="92">
        <f t="shared" si="80"/>
        <v>3018228.6078659454</v>
      </c>
      <c r="AG220" s="94">
        <f>'obj.model 2016 ev'!Q220</f>
        <v>2638477.6078659454</v>
      </c>
      <c r="AH220" s="96">
        <f t="shared" si="81"/>
        <v>379751</v>
      </c>
      <c r="AI220" s="63"/>
      <c r="AJ220" s="92">
        <f t="shared" si="82"/>
        <v>3034356.4195571751</v>
      </c>
      <c r="AK220" s="94">
        <f>'obj.model 2016 ev'!R220</f>
        <v>2654605.4195571751</v>
      </c>
      <c r="AL220" s="96">
        <f t="shared" si="83"/>
        <v>379751</v>
      </c>
      <c r="AM220" s="45"/>
      <c r="AN220" s="45"/>
      <c r="AO220" s="45"/>
    </row>
    <row r="221" spans="1:41">
      <c r="A221" s="45"/>
      <c r="B221" s="80">
        <v>119</v>
      </c>
      <c r="C221" s="83" t="s">
        <v>53</v>
      </c>
      <c r="D221" s="101">
        <f t="shared" si="69"/>
        <v>7807214.2128180014</v>
      </c>
      <c r="E221" s="102">
        <f>'obj.model 2016 ev'!M221</f>
        <v>7627796.4004396982</v>
      </c>
      <c r="F221" s="103">
        <v>0</v>
      </c>
      <c r="G221" s="103">
        <v>603534.53921015654</v>
      </c>
      <c r="H221" s="103">
        <v>0</v>
      </c>
      <c r="I221" s="104">
        <v>-424116.72683185327</v>
      </c>
      <c r="J221" s="103">
        <v>-169146.99853226915</v>
      </c>
      <c r="K221" s="103">
        <v>-73264.425688646632</v>
      </c>
      <c r="L221" s="104">
        <v>-53191.742690386454</v>
      </c>
      <c r="M221" s="45"/>
      <c r="N221" s="92">
        <f t="shared" si="70"/>
        <v>7619868.2631192496</v>
      </c>
      <c r="O221" s="94">
        <f>'obj.model 2016 ev'!N221</f>
        <v>7291529.2616515188</v>
      </c>
      <c r="P221" s="95">
        <v>497486</v>
      </c>
      <c r="Q221" s="95">
        <f t="shared" si="71"/>
        <v>0</v>
      </c>
      <c r="R221" s="96">
        <f t="shared" si="84"/>
        <v>-169146.99853226915</v>
      </c>
      <c r="S221" s="63"/>
      <c r="T221" s="92">
        <f t="shared" si="72"/>
        <v>7809165.6431615409</v>
      </c>
      <c r="U221" s="94">
        <f>'obj.model 2016 ev'!O221</f>
        <v>7384944.0688501876</v>
      </c>
      <c r="V221" s="95">
        <f t="shared" si="73"/>
        <v>497486</v>
      </c>
      <c r="W221" s="95">
        <f t="shared" si="74"/>
        <v>0</v>
      </c>
      <c r="X221" s="96">
        <f t="shared" si="75"/>
        <v>-73264.425688646632</v>
      </c>
      <c r="Y221" s="63"/>
      <c r="Z221" s="92">
        <f t="shared" si="76"/>
        <v>7829250.4629968246</v>
      </c>
      <c r="AA221" s="94">
        <f>'obj.model 2016 ev'!P221</f>
        <v>7384956.2056872109</v>
      </c>
      <c r="AB221" s="95">
        <f t="shared" si="77"/>
        <v>497486</v>
      </c>
      <c r="AC221" s="95">
        <f t="shared" si="78"/>
        <v>0</v>
      </c>
      <c r="AD221" s="96">
        <f t="shared" si="79"/>
        <v>-53191.742690386454</v>
      </c>
      <c r="AE221" s="63"/>
      <c r="AF221" s="92">
        <f t="shared" si="80"/>
        <v>7883777.2577597415</v>
      </c>
      <c r="AG221" s="94">
        <f>'obj.model 2016 ev'!Q221</f>
        <v>7386291.2577597415</v>
      </c>
      <c r="AH221" s="96">
        <f t="shared" si="81"/>
        <v>497486</v>
      </c>
      <c r="AI221" s="63"/>
      <c r="AJ221" s="92">
        <f t="shared" si="82"/>
        <v>7928926.2914853208</v>
      </c>
      <c r="AK221" s="94">
        <f>'obj.model 2016 ev'!R221</f>
        <v>7431440.2914853208</v>
      </c>
      <c r="AL221" s="96">
        <f t="shared" si="83"/>
        <v>497486</v>
      </c>
      <c r="AM221" s="45"/>
      <c r="AN221" s="45"/>
      <c r="AO221" s="45"/>
    </row>
    <row r="222" spans="1:41">
      <c r="A222" s="45"/>
      <c r="B222" s="80">
        <v>687</v>
      </c>
      <c r="C222" s="83" t="s">
        <v>272</v>
      </c>
      <c r="D222" s="101">
        <f t="shared" si="69"/>
        <v>12031129.919589443</v>
      </c>
      <c r="E222" s="102">
        <f>'obj.model 2016 ev'!M222</f>
        <v>8851887.4555925969</v>
      </c>
      <c r="F222" s="103">
        <v>0</v>
      </c>
      <c r="G222" s="103">
        <v>3289023.4921868849</v>
      </c>
      <c r="H222" s="103">
        <v>0</v>
      </c>
      <c r="I222" s="104">
        <v>-109781.02819003839</v>
      </c>
      <c r="J222" s="103">
        <v>-43783.067819188851</v>
      </c>
      <c r="K222" s="103">
        <v>-18964.222519431703</v>
      </c>
      <c r="L222" s="104">
        <v>-13768.483613912531</v>
      </c>
      <c r="M222" s="45"/>
      <c r="N222" s="92">
        <f t="shared" si="70"/>
        <v>11156802.312809642</v>
      </c>
      <c r="O222" s="94">
        <f>'obj.model 2016 ev'!N222</f>
        <v>8735389.3806288317</v>
      </c>
      <c r="P222" s="95">
        <v>2465196</v>
      </c>
      <c r="Q222" s="95">
        <f t="shared" si="71"/>
        <v>0</v>
      </c>
      <c r="R222" s="96">
        <f t="shared" si="84"/>
        <v>-43783.067819188851</v>
      </c>
      <c r="S222" s="63"/>
      <c r="T222" s="92">
        <f t="shared" si="72"/>
        <v>11293533.856463149</v>
      </c>
      <c r="U222" s="94">
        <f>'obj.model 2016 ev'!O222</f>
        <v>8847302.0789825805</v>
      </c>
      <c r="V222" s="95">
        <f t="shared" si="73"/>
        <v>2465196</v>
      </c>
      <c r="W222" s="95">
        <f t="shared" si="74"/>
        <v>0</v>
      </c>
      <c r="X222" s="96">
        <f t="shared" si="75"/>
        <v>-18964.222519431703</v>
      </c>
      <c r="Y222" s="63"/>
      <c r="Z222" s="92">
        <f t="shared" si="76"/>
        <v>11298744.135528002</v>
      </c>
      <c r="AA222" s="94">
        <f>'obj.model 2016 ev'!P222</f>
        <v>8847316.619141914</v>
      </c>
      <c r="AB222" s="95">
        <f t="shared" si="77"/>
        <v>2465196</v>
      </c>
      <c r="AC222" s="95">
        <f t="shared" si="78"/>
        <v>0</v>
      </c>
      <c r="AD222" s="96">
        <f t="shared" si="79"/>
        <v>-13768.483613912531</v>
      </c>
      <c r="AE222" s="63"/>
      <c r="AF222" s="92">
        <f t="shared" si="80"/>
        <v>11314112.036668537</v>
      </c>
      <c r="AG222" s="94">
        <f>'obj.model 2016 ev'!Q222</f>
        <v>8848916.0366685372</v>
      </c>
      <c r="AH222" s="96">
        <f t="shared" si="81"/>
        <v>2465196</v>
      </c>
      <c r="AI222" s="63"/>
      <c r="AJ222" s="92">
        <f t="shared" si="82"/>
        <v>11368201.429387061</v>
      </c>
      <c r="AK222" s="94">
        <f>'obj.model 2016 ev'!R222</f>
        <v>8903005.4293870609</v>
      </c>
      <c r="AL222" s="96">
        <f t="shared" si="83"/>
        <v>2465196</v>
      </c>
      <c r="AM222" s="45"/>
      <c r="AN222" s="45"/>
      <c r="AO222" s="45"/>
    </row>
    <row r="223" spans="1:41">
      <c r="A223" s="45"/>
      <c r="B223" s="80">
        <v>1842</v>
      </c>
      <c r="C223" s="83" t="s">
        <v>239</v>
      </c>
      <c r="D223" s="101">
        <f t="shared" si="69"/>
        <v>2054464.1550810204</v>
      </c>
      <c r="E223" s="102">
        <f>'obj.model 2016 ev'!M223</f>
        <v>1918775.6133938998</v>
      </c>
      <c r="F223" s="103">
        <v>0</v>
      </c>
      <c r="G223" s="103">
        <v>220744.52826515472</v>
      </c>
      <c r="H223" s="103">
        <v>0</v>
      </c>
      <c r="I223" s="104">
        <v>-85055.986578034019</v>
      </c>
      <c r="J223" s="103">
        <v>-33922.182094410375</v>
      </c>
      <c r="K223" s="103">
        <v>-14693.072953219073</v>
      </c>
      <c r="L223" s="104">
        <v>-10667.525862825645</v>
      </c>
      <c r="M223" s="45"/>
      <c r="N223" s="92">
        <f>SUM(O223:R223)</f>
        <v>1984985.9942278736</v>
      </c>
      <c r="O223" s="94">
        <f>'obj.model 2016 ev'!N223</f>
        <v>1798605.1763222839</v>
      </c>
      <c r="P223" s="95">
        <v>220303</v>
      </c>
      <c r="Q223" s="95">
        <f t="shared" si="71"/>
        <v>0</v>
      </c>
      <c r="R223" s="96">
        <f t="shared" si="84"/>
        <v>-33922.182094410375</v>
      </c>
      <c r="S223" s="63"/>
      <c r="T223" s="92">
        <f>SUM(U223:X223)</f>
        <v>2027257.7806653527</v>
      </c>
      <c r="U223" s="94">
        <f>'obj.model 2016 ev'!O223</f>
        <v>1821647.8536185718</v>
      </c>
      <c r="V223" s="95">
        <f>P223</f>
        <v>220303</v>
      </c>
      <c r="W223" s="95">
        <f t="shared" si="74"/>
        <v>0</v>
      </c>
      <c r="X223" s="96">
        <f t="shared" si="75"/>
        <v>-14693.072953219073</v>
      </c>
      <c r="Y223" s="63"/>
      <c r="Z223" s="92">
        <f>SUM(AA223:AD223)</f>
        <v>2031286.3215554156</v>
      </c>
      <c r="AA223" s="94">
        <f>'obj.model 2016 ev'!P223</f>
        <v>1821650.8474182412</v>
      </c>
      <c r="AB223" s="95">
        <f>V223</f>
        <v>220303</v>
      </c>
      <c r="AC223" s="95">
        <f t="shared" si="78"/>
        <v>0</v>
      </c>
      <c r="AD223" s="96">
        <f t="shared" si="79"/>
        <v>-10667.525862825645</v>
      </c>
      <c r="AE223" s="63"/>
      <c r="AF223" s="92">
        <f t="shared" si="80"/>
        <v>2042283.1653818872</v>
      </c>
      <c r="AG223" s="94">
        <f>'obj.model 2016 ev'!Q223</f>
        <v>1821980.1653818872</v>
      </c>
      <c r="AH223" s="96">
        <f>AB223</f>
        <v>220303</v>
      </c>
      <c r="AI223" s="63"/>
      <c r="AJ223" s="92">
        <f t="shared" si="82"/>
        <v>2053420.1001524655</v>
      </c>
      <c r="AK223" s="94">
        <f>'obj.model 2016 ev'!R223</f>
        <v>1833117.1001524655</v>
      </c>
      <c r="AL223" s="96">
        <f>AH223</f>
        <v>220303</v>
      </c>
      <c r="AM223" s="45"/>
      <c r="AN223" s="45"/>
      <c r="AO223" s="45"/>
    </row>
    <row r="224" spans="1:41">
      <c r="A224" s="45"/>
      <c r="B224" s="80">
        <v>1731</v>
      </c>
      <c r="C224" s="83" t="s">
        <v>407</v>
      </c>
      <c r="D224" s="101">
        <f t="shared" si="69"/>
        <v>6652332.7755584931</v>
      </c>
      <c r="E224" s="102">
        <f>'obj.model 2016 ev'!M224</f>
        <v>5839613.4685746329</v>
      </c>
      <c r="F224" s="103">
        <v>0</v>
      </c>
      <c r="G224" s="103">
        <v>889604.27794622199</v>
      </c>
      <c r="H224" s="103">
        <v>0</v>
      </c>
      <c r="I224" s="104">
        <v>-76884.970962361374</v>
      </c>
      <c r="J224" s="103">
        <v>-30663.402897759443</v>
      </c>
      <c r="K224" s="103">
        <v>-13281.563506640321</v>
      </c>
      <c r="L224" s="104">
        <v>-9642.7359107889151</v>
      </c>
      <c r="M224" s="45"/>
      <c r="N224" s="92">
        <f t="shared" si="70"/>
        <v>6285308.390702704</v>
      </c>
      <c r="O224" s="94">
        <f>'obj.model 2016 ev'!N224</f>
        <v>5684730.7936004633</v>
      </c>
      <c r="P224" s="95">
        <v>631241</v>
      </c>
      <c r="Q224" s="95">
        <f t="shared" si="71"/>
        <v>0</v>
      </c>
      <c r="R224" s="96">
        <f t="shared" si="84"/>
        <v>-30663.402897759443</v>
      </c>
      <c r="S224" s="63"/>
      <c r="T224" s="92">
        <f t="shared" si="72"/>
        <v>6375519.6753315218</v>
      </c>
      <c r="U224" s="94">
        <f>'obj.model 2016 ev'!O224</f>
        <v>5757560.2388381623</v>
      </c>
      <c r="V224" s="95">
        <f t="shared" si="73"/>
        <v>631241</v>
      </c>
      <c r="W224" s="95">
        <f t="shared" si="74"/>
        <v>0</v>
      </c>
      <c r="X224" s="96">
        <f t="shared" si="75"/>
        <v>-13281.563506640321</v>
      </c>
      <c r="Y224" s="63"/>
      <c r="Z224" s="92">
        <f t="shared" si="76"/>
        <v>6379167.9652292691</v>
      </c>
      <c r="AA224" s="94">
        <f>'obj.model 2016 ev'!P224</f>
        <v>5757569.7011400582</v>
      </c>
      <c r="AB224" s="95">
        <f t="shared" si="77"/>
        <v>631241</v>
      </c>
      <c r="AC224" s="95">
        <f t="shared" si="78"/>
        <v>0</v>
      </c>
      <c r="AD224" s="96">
        <f t="shared" si="79"/>
        <v>-9642.7359107889151</v>
      </c>
      <c r="AE224" s="63"/>
      <c r="AF224" s="92">
        <f t="shared" si="80"/>
        <v>6389851.5543486839</v>
      </c>
      <c r="AG224" s="94">
        <f>'obj.model 2016 ev'!Q224</f>
        <v>5758610.5543486839</v>
      </c>
      <c r="AH224" s="96">
        <f t="shared" si="81"/>
        <v>631241</v>
      </c>
      <c r="AI224" s="63"/>
      <c r="AJ224" s="92">
        <f t="shared" si="82"/>
        <v>6425051.3174040094</v>
      </c>
      <c r="AK224" s="94">
        <f>'obj.model 2016 ev'!R224</f>
        <v>5793810.3174040094</v>
      </c>
      <c r="AL224" s="96">
        <f t="shared" si="83"/>
        <v>631241</v>
      </c>
      <c r="AM224" s="45"/>
      <c r="AN224" s="45"/>
      <c r="AO224" s="45"/>
    </row>
    <row r="225" spans="1:41">
      <c r="A225" s="45"/>
      <c r="B225" s="80">
        <v>815</v>
      </c>
      <c r="C225" s="83" t="s">
        <v>317</v>
      </c>
      <c r="D225" s="101">
        <f t="shared" si="69"/>
        <v>2040867.9481761665</v>
      </c>
      <c r="E225" s="102">
        <f>'obj.model 2016 ev'!M225</f>
        <v>1812212.5952853796</v>
      </c>
      <c r="F225" s="103">
        <v>0</v>
      </c>
      <c r="G225" s="103">
        <v>348662.82420049678</v>
      </c>
      <c r="H225" s="103">
        <v>0</v>
      </c>
      <c r="I225" s="104">
        <v>-120007.47130970992</v>
      </c>
      <c r="J225" s="103">
        <v>-47861.596323062768</v>
      </c>
      <c r="K225" s="103">
        <v>-20730.798640107503</v>
      </c>
      <c r="L225" s="104">
        <v>-15051.060547679868</v>
      </c>
      <c r="M225" s="45"/>
      <c r="N225" s="92">
        <f t="shared" si="70"/>
        <v>1928313.5377069621</v>
      </c>
      <c r="O225" s="94">
        <f>'obj.model 2016 ev'!N225</f>
        <v>1748959.1340300248</v>
      </c>
      <c r="P225" s="95">
        <v>227216</v>
      </c>
      <c r="Q225" s="95">
        <f t="shared" si="71"/>
        <v>0</v>
      </c>
      <c r="R225" s="96">
        <f t="shared" si="84"/>
        <v>-47861.596323062768</v>
      </c>
      <c r="S225" s="63"/>
      <c r="T225" s="92">
        <f t="shared" si="72"/>
        <v>1977850.9766363602</v>
      </c>
      <c r="U225" s="94">
        <f>'obj.model 2016 ev'!O225</f>
        <v>1771365.7752764677</v>
      </c>
      <c r="V225" s="95">
        <f t="shared" si="73"/>
        <v>227216</v>
      </c>
      <c r="W225" s="95">
        <f t="shared" si="74"/>
        <v>0</v>
      </c>
      <c r="X225" s="96">
        <f t="shared" si="75"/>
        <v>-20730.798640107503</v>
      </c>
      <c r="Y225" s="63"/>
      <c r="Z225" s="92">
        <f t="shared" si="76"/>
        <v>1983533.6258920305</v>
      </c>
      <c r="AA225" s="94">
        <f>'obj.model 2016 ev'!P225</f>
        <v>1771368.6864397104</v>
      </c>
      <c r="AB225" s="95">
        <f t="shared" si="77"/>
        <v>227216</v>
      </c>
      <c r="AC225" s="95">
        <f t="shared" si="78"/>
        <v>0</v>
      </c>
      <c r="AD225" s="96">
        <f t="shared" si="79"/>
        <v>-15051.060547679868</v>
      </c>
      <c r="AE225" s="63"/>
      <c r="AF225" s="92">
        <f t="shared" si="80"/>
        <v>1998904.9143964078</v>
      </c>
      <c r="AG225" s="94">
        <f>'obj.model 2016 ev'!Q225</f>
        <v>1771688.9143964078</v>
      </c>
      <c r="AH225" s="96">
        <f t="shared" si="81"/>
        <v>227216</v>
      </c>
      <c r="AI225" s="63"/>
      <c r="AJ225" s="92">
        <f t="shared" si="82"/>
        <v>2009734.4416592657</v>
      </c>
      <c r="AK225" s="94">
        <f>'obj.model 2016 ev'!R225</f>
        <v>1782518.4416592657</v>
      </c>
      <c r="AL225" s="96">
        <f t="shared" si="83"/>
        <v>227216</v>
      </c>
      <c r="AM225" s="45"/>
      <c r="AN225" s="45"/>
      <c r="AO225" s="45"/>
    </row>
    <row r="226" spans="1:41">
      <c r="A226" s="45"/>
      <c r="B226" s="80">
        <v>1709</v>
      </c>
      <c r="C226" s="83" t="s">
        <v>318</v>
      </c>
      <c r="D226" s="101">
        <f t="shared" si="69"/>
        <v>6678409.6700882819</v>
      </c>
      <c r="E226" s="102">
        <f>'obj.model 2016 ev'!M226</f>
        <v>5398884.4333641613</v>
      </c>
      <c r="F226" s="103">
        <v>0</v>
      </c>
      <c r="G226" s="103">
        <v>1279525.2367241208</v>
      </c>
      <c r="H226" s="103">
        <v>0</v>
      </c>
      <c r="I226" s="104">
        <v>0</v>
      </c>
      <c r="J226" s="103">
        <v>0</v>
      </c>
      <c r="K226" s="103">
        <v>0</v>
      </c>
      <c r="L226" s="104">
        <v>0</v>
      </c>
      <c r="M226" s="45"/>
      <c r="N226" s="92">
        <f t="shared" si="70"/>
        <v>6285003.9364853222</v>
      </c>
      <c r="O226" s="94">
        <f>'obj.model 2016 ev'!N226</f>
        <v>5267353.9364853222</v>
      </c>
      <c r="P226" s="95">
        <v>1017650</v>
      </c>
      <c r="Q226" s="95">
        <f t="shared" si="71"/>
        <v>0</v>
      </c>
      <c r="R226" s="96">
        <f t="shared" si="84"/>
        <v>0</v>
      </c>
      <c r="S226" s="63"/>
      <c r="T226" s="92">
        <f t="shared" si="72"/>
        <v>6352486.1936041089</v>
      </c>
      <c r="U226" s="94">
        <f>'obj.model 2016 ev'!O226</f>
        <v>5334836.1936041089</v>
      </c>
      <c r="V226" s="95">
        <f t="shared" si="73"/>
        <v>1017650</v>
      </c>
      <c r="W226" s="95">
        <f t="shared" si="74"/>
        <v>0</v>
      </c>
      <c r="X226" s="96">
        <f t="shared" si="75"/>
        <v>0</v>
      </c>
      <c r="Y226" s="63"/>
      <c r="Z226" s="92">
        <f t="shared" si="76"/>
        <v>6352494.9611772718</v>
      </c>
      <c r="AA226" s="94">
        <f>'obj.model 2016 ev'!P226</f>
        <v>5334844.9611772718</v>
      </c>
      <c r="AB226" s="95">
        <f t="shared" si="77"/>
        <v>1017650</v>
      </c>
      <c r="AC226" s="95">
        <f t="shared" si="78"/>
        <v>0</v>
      </c>
      <c r="AD226" s="96">
        <f t="shared" si="79"/>
        <v>0</v>
      </c>
      <c r="AE226" s="63"/>
      <c r="AF226" s="92">
        <f t="shared" si="80"/>
        <v>6353459.3942251708</v>
      </c>
      <c r="AG226" s="94">
        <f>'obj.model 2016 ev'!Q226</f>
        <v>5335809.3942251708</v>
      </c>
      <c r="AH226" s="96">
        <f t="shared" si="81"/>
        <v>1017650</v>
      </c>
      <c r="AI226" s="63"/>
      <c r="AJ226" s="92">
        <f t="shared" si="82"/>
        <v>6386074.7663904708</v>
      </c>
      <c r="AK226" s="94">
        <f>'obj.model 2016 ev'!R226</f>
        <v>5368424.7663904708</v>
      </c>
      <c r="AL226" s="96">
        <f t="shared" si="83"/>
        <v>1017650</v>
      </c>
      <c r="AM226" s="45"/>
      <c r="AN226" s="45"/>
      <c r="AO226" s="45"/>
    </row>
    <row r="227" spans="1:41">
      <c r="A227" s="45"/>
      <c r="B227" s="80">
        <v>1927</v>
      </c>
      <c r="C227" s="83" t="s">
        <v>240</v>
      </c>
      <c r="D227" s="101">
        <f t="shared" si="69"/>
        <v>5525616.8168490976</v>
      </c>
      <c r="E227" s="102">
        <f>'obj.model 2016 ev'!M227</f>
        <v>4265814.3000826109</v>
      </c>
      <c r="F227" s="103">
        <v>0</v>
      </c>
      <c r="G227" s="103">
        <v>1230770.5167664862</v>
      </c>
      <c r="H227" s="103">
        <v>0</v>
      </c>
      <c r="I227" s="104">
        <v>29032</v>
      </c>
      <c r="J227" s="103">
        <v>0</v>
      </c>
      <c r="K227" s="103">
        <v>0</v>
      </c>
      <c r="L227" s="104">
        <v>0</v>
      </c>
      <c r="M227" s="45"/>
      <c r="N227" s="92">
        <f t="shared" si="70"/>
        <v>5657251.0045404788</v>
      </c>
      <c r="O227" s="94">
        <f>'obj.model 2016 ev'!N227</f>
        <v>4115198.0045404783</v>
      </c>
      <c r="P227" s="95">
        <v>1542053</v>
      </c>
      <c r="Q227" s="95">
        <f t="shared" si="71"/>
        <v>0</v>
      </c>
      <c r="R227" s="96">
        <f t="shared" si="84"/>
        <v>0</v>
      </c>
      <c r="S227" s="63"/>
      <c r="T227" s="92">
        <f t="shared" si="72"/>
        <v>5709972.5138952155</v>
      </c>
      <c r="U227" s="94">
        <f>'obj.model 2016 ev'!O227</f>
        <v>4167919.5138952155</v>
      </c>
      <c r="V227" s="95">
        <f t="shared" si="73"/>
        <v>1542053</v>
      </c>
      <c r="W227" s="95">
        <f t="shared" si="74"/>
        <v>0</v>
      </c>
      <c r="X227" s="96">
        <f t="shared" si="75"/>
        <v>0</v>
      </c>
      <c r="Y227" s="63"/>
      <c r="Z227" s="92">
        <f t="shared" si="76"/>
        <v>5709979.3636911511</v>
      </c>
      <c r="AA227" s="94">
        <f>'obj.model 2016 ev'!P227</f>
        <v>4167926.3636911507</v>
      </c>
      <c r="AB227" s="95">
        <f t="shared" si="77"/>
        <v>1542053</v>
      </c>
      <c r="AC227" s="95">
        <f t="shared" si="78"/>
        <v>0</v>
      </c>
      <c r="AD227" s="96">
        <f t="shared" si="79"/>
        <v>0</v>
      </c>
      <c r="AE227" s="63"/>
      <c r="AF227" s="92">
        <f t="shared" si="80"/>
        <v>5710732.8412440326</v>
      </c>
      <c r="AG227" s="94">
        <f>'obj.model 2016 ev'!Q227</f>
        <v>4168679.8412440326</v>
      </c>
      <c r="AH227" s="96">
        <f t="shared" si="81"/>
        <v>1542053</v>
      </c>
      <c r="AI227" s="63"/>
      <c r="AJ227" s="92">
        <f t="shared" si="82"/>
        <v>5736214.0821233094</v>
      </c>
      <c r="AK227" s="94">
        <f>'obj.model 2016 ev'!R227</f>
        <v>4194161.0821233089</v>
      </c>
      <c r="AL227" s="96">
        <f t="shared" si="83"/>
        <v>1542053</v>
      </c>
      <c r="AM227" s="45"/>
      <c r="AN227" s="45"/>
      <c r="AO227" s="45"/>
    </row>
    <row r="228" spans="1:41">
      <c r="A228" s="45"/>
      <c r="B228" s="80">
        <v>1955</v>
      </c>
      <c r="C228" s="83" t="s">
        <v>109</v>
      </c>
      <c r="D228" s="101">
        <f t="shared" si="69"/>
        <v>7344166.4342755424</v>
      </c>
      <c r="E228" s="102">
        <f>'obj.model 2016 ev'!M228</f>
        <v>5968931.7287802054</v>
      </c>
      <c r="F228" s="103">
        <v>0</v>
      </c>
      <c r="G228" s="103">
        <v>1200299.7054953368</v>
      </c>
      <c r="H228" s="103">
        <v>0</v>
      </c>
      <c r="I228" s="104">
        <v>174935</v>
      </c>
      <c r="J228" s="103">
        <v>0</v>
      </c>
      <c r="K228" s="103">
        <v>0</v>
      </c>
      <c r="L228" s="104">
        <v>0</v>
      </c>
      <c r="M228" s="45"/>
      <c r="N228" s="92">
        <f t="shared" si="70"/>
        <v>6440705.3404224813</v>
      </c>
      <c r="O228" s="94">
        <f>'obj.model 2016 ev'!N228</f>
        <v>5868926.3404224813</v>
      </c>
      <c r="P228" s="95">
        <v>571779</v>
      </c>
      <c r="Q228" s="95">
        <f t="shared" si="71"/>
        <v>0</v>
      </c>
      <c r="R228" s="96">
        <f t="shared" si="84"/>
        <v>0</v>
      </c>
      <c r="S228" s="63"/>
      <c r="T228" s="92">
        <f t="shared" si="72"/>
        <v>6515894.5912477029</v>
      </c>
      <c r="U228" s="94">
        <f>'obj.model 2016 ev'!O228</f>
        <v>5944115.5912477029</v>
      </c>
      <c r="V228" s="95">
        <f t="shared" si="73"/>
        <v>571779</v>
      </c>
      <c r="W228" s="95">
        <f t="shared" si="74"/>
        <v>0</v>
      </c>
      <c r="X228" s="96">
        <f t="shared" si="75"/>
        <v>0</v>
      </c>
      <c r="Y228" s="63"/>
      <c r="Z228" s="92">
        <f t="shared" si="76"/>
        <v>6515904.3601452736</v>
      </c>
      <c r="AA228" s="94">
        <f>'obj.model 2016 ev'!P228</f>
        <v>5944125.3601452736</v>
      </c>
      <c r="AB228" s="95">
        <f t="shared" si="77"/>
        <v>571779</v>
      </c>
      <c r="AC228" s="95">
        <f t="shared" si="78"/>
        <v>0</v>
      </c>
      <c r="AD228" s="96">
        <f t="shared" si="79"/>
        <v>0</v>
      </c>
      <c r="AE228" s="63"/>
      <c r="AF228" s="92">
        <f t="shared" si="80"/>
        <v>6516978.9388780948</v>
      </c>
      <c r="AG228" s="94">
        <f>'obj.model 2016 ev'!Q228</f>
        <v>5945199.9388780948</v>
      </c>
      <c r="AH228" s="96">
        <f t="shared" si="81"/>
        <v>571779</v>
      </c>
      <c r="AI228" s="63"/>
      <c r="AJ228" s="92">
        <f t="shared" si="82"/>
        <v>6553319.2378425756</v>
      </c>
      <c r="AK228" s="94">
        <f>'obj.model 2016 ev'!R228</f>
        <v>5981540.2378425756</v>
      </c>
      <c r="AL228" s="96">
        <f t="shared" si="83"/>
        <v>571779</v>
      </c>
      <c r="AM228" s="45"/>
      <c r="AN228" s="45"/>
      <c r="AO228" s="45"/>
    </row>
    <row r="229" spans="1:41">
      <c r="A229" s="45"/>
      <c r="B229" s="80">
        <v>335</v>
      </c>
      <c r="C229" s="83" t="s">
        <v>146</v>
      </c>
      <c r="D229" s="101">
        <f t="shared" si="69"/>
        <v>2159530.2467897721</v>
      </c>
      <c r="E229" s="102">
        <f>'obj.model 2016 ev'!M229</f>
        <v>1735015.6158113428</v>
      </c>
      <c r="F229" s="103">
        <v>0</v>
      </c>
      <c r="G229" s="103">
        <v>110817.63097842914</v>
      </c>
      <c r="H229" s="103">
        <v>0</v>
      </c>
      <c r="I229" s="104">
        <v>313697</v>
      </c>
      <c r="J229" s="103">
        <v>109112</v>
      </c>
      <c r="K229" s="103">
        <v>0</v>
      </c>
      <c r="L229" s="104">
        <v>0</v>
      </c>
      <c r="M229" s="45"/>
      <c r="N229" s="92">
        <f t="shared" si="70"/>
        <v>1871190.951613345</v>
      </c>
      <c r="O229" s="94">
        <f>'obj.model 2016 ev'!N229</f>
        <v>1537803.951613345</v>
      </c>
      <c r="P229" s="95">
        <v>224275</v>
      </c>
      <c r="Q229" s="95">
        <f t="shared" si="71"/>
        <v>0</v>
      </c>
      <c r="R229" s="96">
        <f t="shared" si="84"/>
        <v>109112</v>
      </c>
      <c r="S229" s="63"/>
      <c r="T229" s="92">
        <f t="shared" si="72"/>
        <v>1781780.3961929935</v>
      </c>
      <c r="U229" s="94">
        <f>'obj.model 2016 ev'!O229</f>
        <v>1557505.3961929935</v>
      </c>
      <c r="V229" s="95">
        <f t="shared" si="73"/>
        <v>224275</v>
      </c>
      <c r="W229" s="95">
        <f t="shared" si="74"/>
        <v>0</v>
      </c>
      <c r="X229" s="96">
        <f t="shared" si="75"/>
        <v>0</v>
      </c>
      <c r="Y229" s="63"/>
      <c r="Z229" s="92">
        <f t="shared" si="76"/>
        <v>1781782.9558859281</v>
      </c>
      <c r="AA229" s="94">
        <f>'obj.model 2016 ev'!P229</f>
        <v>1557507.9558859281</v>
      </c>
      <c r="AB229" s="95">
        <f t="shared" si="77"/>
        <v>224275</v>
      </c>
      <c r="AC229" s="95">
        <f t="shared" si="78"/>
        <v>0</v>
      </c>
      <c r="AD229" s="96">
        <f t="shared" si="79"/>
        <v>0</v>
      </c>
      <c r="AE229" s="63"/>
      <c r="AF229" s="92">
        <f t="shared" si="80"/>
        <v>1782064.522108743</v>
      </c>
      <c r="AG229" s="94">
        <f>'obj.model 2016 ev'!Q229</f>
        <v>1557789.522108743</v>
      </c>
      <c r="AH229" s="96">
        <f t="shared" si="81"/>
        <v>224275</v>
      </c>
      <c r="AI229" s="63"/>
      <c r="AJ229" s="92">
        <f t="shared" si="82"/>
        <v>1791586.5798257538</v>
      </c>
      <c r="AK229" s="94">
        <f>'obj.model 2016 ev'!R229</f>
        <v>1567311.5798257538</v>
      </c>
      <c r="AL229" s="96">
        <f t="shared" si="83"/>
        <v>224275</v>
      </c>
      <c r="AM229" s="45"/>
      <c r="AN229" s="45"/>
      <c r="AO229" s="45"/>
    </row>
    <row r="230" spans="1:41">
      <c r="A230" s="45"/>
      <c r="B230" s="80">
        <v>944</v>
      </c>
      <c r="C230" s="83" t="s">
        <v>363</v>
      </c>
      <c r="D230" s="101">
        <f t="shared" si="69"/>
        <v>1030549.75750532</v>
      </c>
      <c r="E230" s="102">
        <f>'obj.model 2016 ev'!M230</f>
        <v>1025653.7159128669</v>
      </c>
      <c r="F230" s="103">
        <v>0</v>
      </c>
      <c r="G230" s="103">
        <v>166574.30996753933</v>
      </c>
      <c r="H230" s="103">
        <v>0</v>
      </c>
      <c r="I230" s="104">
        <v>-161678.26837508613</v>
      </c>
      <c r="J230" s="103">
        <v>-64480.818825103219</v>
      </c>
      <c r="K230" s="103">
        <v>-27929.257983573403</v>
      </c>
      <c r="L230" s="104">
        <v>-20277.3159037521</v>
      </c>
      <c r="M230" s="45"/>
      <c r="N230" s="92">
        <f t="shared" si="70"/>
        <v>1072783.3629015267</v>
      </c>
      <c r="O230" s="94">
        <f>'obj.model 2016 ev'!N230</f>
        <v>971972.18172662985</v>
      </c>
      <c r="P230" s="95">
        <v>165292</v>
      </c>
      <c r="Q230" s="95">
        <f t="shared" si="71"/>
        <v>0</v>
      </c>
      <c r="R230" s="96">
        <f t="shared" si="84"/>
        <v>-64480.818825103219</v>
      </c>
      <c r="S230" s="63"/>
      <c r="T230" s="92">
        <f t="shared" si="72"/>
        <v>1121787.2627106844</v>
      </c>
      <c r="U230" s="94">
        <f>'obj.model 2016 ev'!O230</f>
        <v>984424.52069425792</v>
      </c>
      <c r="V230" s="95">
        <f t="shared" si="73"/>
        <v>165292</v>
      </c>
      <c r="W230" s="95">
        <f t="shared" si="74"/>
        <v>0</v>
      </c>
      <c r="X230" s="96">
        <f t="shared" si="75"/>
        <v>-27929.257983573403</v>
      </c>
      <c r="Y230" s="63"/>
      <c r="Z230" s="92">
        <f t="shared" si="76"/>
        <v>1129440.8226497418</v>
      </c>
      <c r="AA230" s="94">
        <f>'obj.model 2016 ev'!P230</f>
        <v>984426.13855349389</v>
      </c>
      <c r="AB230" s="95">
        <f t="shared" si="77"/>
        <v>165292</v>
      </c>
      <c r="AC230" s="95">
        <f t="shared" si="78"/>
        <v>0</v>
      </c>
      <c r="AD230" s="96">
        <f t="shared" si="79"/>
        <v>-20277.3159037521</v>
      </c>
      <c r="AE230" s="63"/>
      <c r="AF230" s="92">
        <f t="shared" si="80"/>
        <v>1149896.1030694537</v>
      </c>
      <c r="AG230" s="94">
        <f>'obj.model 2016 ev'!Q230</f>
        <v>984604.10306945373</v>
      </c>
      <c r="AH230" s="96">
        <f t="shared" si="81"/>
        <v>165292</v>
      </c>
      <c r="AI230" s="63"/>
      <c r="AJ230" s="92">
        <f t="shared" si="82"/>
        <v>1155914.5394273652</v>
      </c>
      <c r="AK230" s="94">
        <f>'obj.model 2016 ev'!R230</f>
        <v>990622.53942736529</v>
      </c>
      <c r="AL230" s="96">
        <f t="shared" si="83"/>
        <v>165292</v>
      </c>
      <c r="AM230" s="45"/>
      <c r="AN230" s="45"/>
      <c r="AO230" s="45"/>
    </row>
    <row r="231" spans="1:41">
      <c r="A231" s="45"/>
      <c r="B231" s="80">
        <v>1740</v>
      </c>
      <c r="C231" s="83" t="s">
        <v>110</v>
      </c>
      <c r="D231" s="101">
        <f t="shared" si="69"/>
        <v>5284807.3590167463</v>
      </c>
      <c r="E231" s="102">
        <f>'obj.model 2016 ev'!M231</f>
        <v>4674037.3311804552</v>
      </c>
      <c r="F231" s="103">
        <v>0</v>
      </c>
      <c r="G231" s="103">
        <v>881031.09312105703</v>
      </c>
      <c r="H231" s="103">
        <v>0</v>
      </c>
      <c r="I231" s="104">
        <v>-270261.06528476643</v>
      </c>
      <c r="J231" s="103">
        <v>-107786.00588223383</v>
      </c>
      <c r="K231" s="103">
        <v>-46686.490962051677</v>
      </c>
      <c r="L231" s="104">
        <v>-33895.520111274549</v>
      </c>
      <c r="M231" s="45"/>
      <c r="N231" s="92">
        <f t="shared" si="70"/>
        <v>4610460.3099990701</v>
      </c>
      <c r="O231" s="94">
        <f>'obj.model 2016 ev'!N231</f>
        <v>4309454.3158813035</v>
      </c>
      <c r="P231" s="95">
        <v>408792</v>
      </c>
      <c r="Q231" s="95">
        <f t="shared" si="71"/>
        <v>0</v>
      </c>
      <c r="R231" s="96">
        <f t="shared" si="84"/>
        <v>-107786.00588223383</v>
      </c>
      <c r="S231" s="63"/>
      <c r="T231" s="92">
        <f t="shared" si="72"/>
        <v>4726770.0324907629</v>
      </c>
      <c r="U231" s="94">
        <f>'obj.model 2016 ev'!O231</f>
        <v>4364664.5234528147</v>
      </c>
      <c r="V231" s="95">
        <f t="shared" si="73"/>
        <v>408792</v>
      </c>
      <c r="W231" s="95">
        <f t="shared" si="74"/>
        <v>0</v>
      </c>
      <c r="X231" s="96">
        <f t="shared" si="75"/>
        <v>-46686.490962051677</v>
      </c>
      <c r="Y231" s="63"/>
      <c r="Z231" s="92">
        <f t="shared" si="76"/>
        <v>4739568.1764794113</v>
      </c>
      <c r="AA231" s="94">
        <f>'obj.model 2016 ev'!P231</f>
        <v>4364671.6965906862</v>
      </c>
      <c r="AB231" s="95">
        <f t="shared" si="77"/>
        <v>408792</v>
      </c>
      <c r="AC231" s="95">
        <f t="shared" si="78"/>
        <v>0</v>
      </c>
      <c r="AD231" s="96">
        <f t="shared" si="79"/>
        <v>-33895.520111274549</v>
      </c>
      <c r="AE231" s="63"/>
      <c r="AF231" s="92">
        <f t="shared" si="80"/>
        <v>4774252.7417565817</v>
      </c>
      <c r="AG231" s="94">
        <f>'obj.model 2016 ev'!Q231</f>
        <v>4365460.7417565817</v>
      </c>
      <c r="AH231" s="96">
        <f t="shared" si="81"/>
        <v>408792</v>
      </c>
      <c r="AI231" s="63"/>
      <c r="AJ231" s="92">
        <f t="shared" si="82"/>
        <v>4800936.8146396</v>
      </c>
      <c r="AK231" s="94">
        <f>'obj.model 2016 ev'!R231</f>
        <v>4392144.8146396</v>
      </c>
      <c r="AL231" s="96">
        <f t="shared" si="83"/>
        <v>408792</v>
      </c>
      <c r="AM231" s="45"/>
      <c r="AN231" s="45"/>
      <c r="AO231" s="45"/>
    </row>
    <row r="232" spans="1:41">
      <c r="A232" s="45"/>
      <c r="B232" s="80">
        <v>946</v>
      </c>
      <c r="C232" s="83" t="s">
        <v>364</v>
      </c>
      <c r="D232" s="101">
        <f t="shared" si="69"/>
        <v>2748798.2552405563</v>
      </c>
      <c r="E232" s="102">
        <f>'obj.model 2016 ev'!M232</f>
        <v>2431008.4542733212</v>
      </c>
      <c r="F232" s="103">
        <v>0</v>
      </c>
      <c r="G232" s="103">
        <v>133528.80096723532</v>
      </c>
      <c r="H232" s="103">
        <v>0</v>
      </c>
      <c r="I232" s="104">
        <v>184261</v>
      </c>
      <c r="J232" s="103">
        <v>0</v>
      </c>
      <c r="K232" s="103">
        <v>0</v>
      </c>
      <c r="L232" s="104">
        <v>0</v>
      </c>
      <c r="M232" s="45"/>
      <c r="N232" s="92">
        <f t="shared" si="70"/>
        <v>2585126.9609200461</v>
      </c>
      <c r="O232" s="94">
        <f>'obj.model 2016 ev'!N232</f>
        <v>2376947.9609200461</v>
      </c>
      <c r="P232" s="95">
        <v>208179</v>
      </c>
      <c r="Q232" s="95">
        <f t="shared" si="71"/>
        <v>0</v>
      </c>
      <c r="R232" s="96">
        <f t="shared" si="84"/>
        <v>0</v>
      </c>
      <c r="S232" s="63"/>
      <c r="T232" s="92">
        <f t="shared" si="72"/>
        <v>2615579.027629619</v>
      </c>
      <c r="U232" s="94">
        <f>'obj.model 2016 ev'!O232</f>
        <v>2407400.027629619</v>
      </c>
      <c r="V232" s="95">
        <f t="shared" si="73"/>
        <v>208179</v>
      </c>
      <c r="W232" s="95">
        <f t="shared" si="74"/>
        <v>0</v>
      </c>
      <c r="X232" s="96">
        <f t="shared" si="75"/>
        <v>0</v>
      </c>
      <c r="Y232" s="63"/>
      <c r="Z232" s="92">
        <f t="shared" si="76"/>
        <v>2615582.98408772</v>
      </c>
      <c r="AA232" s="94">
        <f>'obj.model 2016 ev'!P232</f>
        <v>2407403.98408772</v>
      </c>
      <c r="AB232" s="95">
        <f t="shared" si="77"/>
        <v>208179</v>
      </c>
      <c r="AC232" s="95">
        <f t="shared" si="78"/>
        <v>0</v>
      </c>
      <c r="AD232" s="96">
        <f t="shared" si="79"/>
        <v>0</v>
      </c>
      <c r="AE232" s="63"/>
      <c r="AF232" s="92">
        <f t="shared" si="80"/>
        <v>2616018.1944787982</v>
      </c>
      <c r="AG232" s="94">
        <f>'obj.model 2016 ev'!Q232</f>
        <v>2407839.1944787982</v>
      </c>
      <c r="AH232" s="96">
        <f t="shared" si="81"/>
        <v>208179</v>
      </c>
      <c r="AI232" s="63"/>
      <c r="AJ232" s="92">
        <f t="shared" si="82"/>
        <v>2630736.2186134527</v>
      </c>
      <c r="AK232" s="94">
        <f>'obj.model 2016 ev'!R232</f>
        <v>2422557.2186134527</v>
      </c>
      <c r="AL232" s="96">
        <f t="shared" si="83"/>
        <v>208179</v>
      </c>
      <c r="AM232" s="45"/>
      <c r="AN232" s="45"/>
      <c r="AO232" s="45"/>
    </row>
    <row r="233" spans="1:41">
      <c r="A233" s="45"/>
      <c r="B233" s="80">
        <v>304</v>
      </c>
      <c r="C233" s="83" t="s">
        <v>111</v>
      </c>
      <c r="D233" s="101">
        <f t="shared" si="69"/>
        <v>1778440.7716859158</v>
      </c>
      <c r="E233" s="102">
        <f>'obj.model 2016 ev'!M233</f>
        <v>1729600.7363005697</v>
      </c>
      <c r="F233" s="103">
        <v>0</v>
      </c>
      <c r="G233" s="103">
        <v>48840.035385346047</v>
      </c>
      <c r="H233" s="103">
        <v>0</v>
      </c>
      <c r="I233" s="104">
        <v>0</v>
      </c>
      <c r="J233" s="103">
        <v>0</v>
      </c>
      <c r="K233" s="103">
        <v>0</v>
      </c>
      <c r="L233" s="104">
        <v>0</v>
      </c>
      <c r="M233" s="45"/>
      <c r="N233" s="92">
        <f t="shared" si="70"/>
        <v>1758364.8841511474</v>
      </c>
      <c r="O233" s="94">
        <f>'obj.model 2016 ev'!N233</f>
        <v>1700820.8841511474</v>
      </c>
      <c r="P233" s="95">
        <v>57544</v>
      </c>
      <c r="Q233" s="95">
        <f t="shared" si="71"/>
        <v>0</v>
      </c>
      <c r="R233" s="96">
        <f t="shared" si="84"/>
        <v>0</v>
      </c>
      <c r="S233" s="63"/>
      <c r="T233" s="92">
        <f t="shared" si="72"/>
        <v>1780154.8063020548</v>
      </c>
      <c r="U233" s="94">
        <f>'obj.model 2016 ev'!O233</f>
        <v>1722610.8063020548</v>
      </c>
      <c r="V233" s="95">
        <f t="shared" si="73"/>
        <v>57544</v>
      </c>
      <c r="W233" s="95">
        <f t="shared" si="74"/>
        <v>0</v>
      </c>
      <c r="X233" s="96">
        <f t="shared" si="75"/>
        <v>0</v>
      </c>
      <c r="Y233" s="63"/>
      <c r="Z233" s="92">
        <f t="shared" si="76"/>
        <v>1780157.637338609</v>
      </c>
      <c r="AA233" s="94">
        <f>'obj.model 2016 ev'!P233</f>
        <v>1722613.637338609</v>
      </c>
      <c r="AB233" s="95">
        <f t="shared" si="77"/>
        <v>57544</v>
      </c>
      <c r="AC233" s="95">
        <f t="shared" si="78"/>
        <v>0</v>
      </c>
      <c r="AD233" s="96">
        <f t="shared" si="79"/>
        <v>0</v>
      </c>
      <c r="AE233" s="63"/>
      <c r="AF233" s="92">
        <f t="shared" si="80"/>
        <v>1780469.0513595787</v>
      </c>
      <c r="AG233" s="94">
        <f>'obj.model 2016 ev'!Q233</f>
        <v>1722925.0513595787</v>
      </c>
      <c r="AH233" s="96">
        <f t="shared" si="81"/>
        <v>57544</v>
      </c>
      <c r="AI233" s="63"/>
      <c r="AJ233" s="92">
        <f t="shared" si="82"/>
        <v>1791000.5073414638</v>
      </c>
      <c r="AK233" s="94">
        <f>'obj.model 2016 ev'!R233</f>
        <v>1733456.5073414638</v>
      </c>
      <c r="AL233" s="96">
        <f t="shared" si="83"/>
        <v>57544</v>
      </c>
      <c r="AM233" s="45"/>
      <c r="AN233" s="45"/>
      <c r="AO233" s="45"/>
    </row>
    <row r="234" spans="1:41">
      <c r="A234" s="45"/>
      <c r="B234" s="80">
        <v>356</v>
      </c>
      <c r="C234" s="83" t="s">
        <v>147</v>
      </c>
      <c r="D234" s="101">
        <f t="shared" si="69"/>
        <v>13088032.49731968</v>
      </c>
      <c r="E234" s="102">
        <f>'obj.model 2016 ev'!M234</f>
        <v>10667830.583487121</v>
      </c>
      <c r="F234" s="103">
        <v>0</v>
      </c>
      <c r="G234" s="103">
        <v>1443593.9138325579</v>
      </c>
      <c r="H234" s="103">
        <v>0</v>
      </c>
      <c r="I234" s="104">
        <v>976608</v>
      </c>
      <c r="J234" s="103">
        <v>61038</v>
      </c>
      <c r="K234" s="103">
        <v>0</v>
      </c>
      <c r="L234" s="104">
        <v>0</v>
      </c>
      <c r="M234" s="45"/>
      <c r="N234" s="92">
        <f t="shared" si="70"/>
        <v>11857898.842795124</v>
      </c>
      <c r="O234" s="94">
        <f>'obj.model 2016 ev'!N234</f>
        <v>10644155.842795124</v>
      </c>
      <c r="P234" s="95">
        <v>1152705</v>
      </c>
      <c r="Q234" s="95">
        <f t="shared" si="71"/>
        <v>0</v>
      </c>
      <c r="R234" s="96">
        <f t="shared" si="84"/>
        <v>61038</v>
      </c>
      <c r="S234" s="63"/>
      <c r="T234" s="92">
        <f t="shared" si="72"/>
        <v>11933227.540392671</v>
      </c>
      <c r="U234" s="94">
        <f>'obj.model 2016 ev'!O234</f>
        <v>10780522.540392671</v>
      </c>
      <c r="V234" s="95">
        <f t="shared" si="73"/>
        <v>1152705</v>
      </c>
      <c r="W234" s="95">
        <f t="shared" si="74"/>
        <v>0</v>
      </c>
      <c r="X234" s="96">
        <f t="shared" si="75"/>
        <v>0</v>
      </c>
      <c r="Y234" s="63"/>
      <c r="Z234" s="92">
        <f t="shared" si="76"/>
        <v>11933245.257716442</v>
      </c>
      <c r="AA234" s="94">
        <f>'obj.model 2016 ev'!P234</f>
        <v>10780540.257716442</v>
      </c>
      <c r="AB234" s="95">
        <f t="shared" si="77"/>
        <v>1152705</v>
      </c>
      <c r="AC234" s="95">
        <f t="shared" si="78"/>
        <v>0</v>
      </c>
      <c r="AD234" s="96">
        <f t="shared" si="79"/>
        <v>0</v>
      </c>
      <c r="AE234" s="63"/>
      <c r="AF234" s="92">
        <f t="shared" si="80"/>
        <v>11935194.163331207</v>
      </c>
      <c r="AG234" s="94">
        <f>'obj.model 2016 ev'!Q234</f>
        <v>10782489.163331207</v>
      </c>
      <c r="AH234" s="96">
        <f t="shared" si="81"/>
        <v>1152705</v>
      </c>
      <c r="AI234" s="63"/>
      <c r="AJ234" s="92">
        <f t="shared" si="82"/>
        <v>12001102.607757835</v>
      </c>
      <c r="AK234" s="94">
        <f>'obj.model 2016 ev'!R234</f>
        <v>10848397.607757835</v>
      </c>
      <c r="AL234" s="96">
        <f t="shared" si="83"/>
        <v>1152705</v>
      </c>
      <c r="AM234" s="45"/>
      <c r="AN234" s="45"/>
      <c r="AO234" s="45"/>
    </row>
    <row r="235" spans="1:41">
      <c r="A235" s="45"/>
      <c r="B235" s="80">
        <v>569</v>
      </c>
      <c r="C235" s="83" t="s">
        <v>241</v>
      </c>
      <c r="D235" s="101">
        <f t="shared" si="69"/>
        <v>4509843.3849040633</v>
      </c>
      <c r="E235" s="102">
        <f>'obj.model 2016 ev'!M235</f>
        <v>3530714.590966376</v>
      </c>
      <c r="F235" s="103">
        <v>0</v>
      </c>
      <c r="G235" s="103">
        <v>382840.7939376873</v>
      </c>
      <c r="H235" s="103">
        <v>0</v>
      </c>
      <c r="I235" s="104">
        <v>596288</v>
      </c>
      <c r="J235" s="103">
        <v>189728</v>
      </c>
      <c r="K235" s="103">
        <v>0</v>
      </c>
      <c r="L235" s="104">
        <v>0</v>
      </c>
      <c r="M235" s="45"/>
      <c r="N235" s="92">
        <f t="shared" si="70"/>
        <v>3869993.9105067449</v>
      </c>
      <c r="O235" s="94">
        <f>'obj.model 2016 ev'!N235</f>
        <v>3304092.9105067449</v>
      </c>
      <c r="P235" s="95">
        <v>376173</v>
      </c>
      <c r="Q235" s="95">
        <f t="shared" si="71"/>
        <v>0</v>
      </c>
      <c r="R235" s="96">
        <f t="shared" si="84"/>
        <v>189728</v>
      </c>
      <c r="S235" s="63"/>
      <c r="T235" s="92">
        <f t="shared" si="72"/>
        <v>3722596.0159106655</v>
      </c>
      <c r="U235" s="94">
        <f>'obj.model 2016 ev'!O235</f>
        <v>3346423.0159106655</v>
      </c>
      <c r="V235" s="95">
        <f t="shared" si="73"/>
        <v>376173</v>
      </c>
      <c r="W235" s="95">
        <f t="shared" si="74"/>
        <v>0</v>
      </c>
      <c r="X235" s="96">
        <f t="shared" si="75"/>
        <v>0</v>
      </c>
      <c r="Y235" s="63"/>
      <c r="Z235" s="92">
        <f t="shared" si="76"/>
        <v>3722601.5156125422</v>
      </c>
      <c r="AA235" s="94">
        <f>'obj.model 2016 ev'!P235</f>
        <v>3346428.5156125422</v>
      </c>
      <c r="AB235" s="95">
        <f t="shared" si="77"/>
        <v>376173</v>
      </c>
      <c r="AC235" s="95">
        <f t="shared" si="78"/>
        <v>0</v>
      </c>
      <c r="AD235" s="96">
        <f t="shared" si="79"/>
        <v>0</v>
      </c>
      <c r="AE235" s="63"/>
      <c r="AF235" s="92">
        <f t="shared" si="80"/>
        <v>3723206.4828189695</v>
      </c>
      <c r="AG235" s="94">
        <f>'obj.model 2016 ev'!Q235</f>
        <v>3347033.4828189695</v>
      </c>
      <c r="AH235" s="96">
        <f t="shared" si="81"/>
        <v>376173</v>
      </c>
      <c r="AI235" s="63"/>
      <c r="AJ235" s="92">
        <f t="shared" si="82"/>
        <v>3743665.3737999718</v>
      </c>
      <c r="AK235" s="94">
        <f>'obj.model 2016 ev'!R235</f>
        <v>3367492.3737999718</v>
      </c>
      <c r="AL235" s="96">
        <f t="shared" si="83"/>
        <v>376173</v>
      </c>
      <c r="AM235" s="45"/>
      <c r="AN235" s="45"/>
      <c r="AO235" s="45"/>
    </row>
    <row r="236" spans="1:41">
      <c r="A236" s="45"/>
      <c r="B236" s="80">
        <v>267</v>
      </c>
      <c r="C236" s="83" t="s">
        <v>112</v>
      </c>
      <c r="D236" s="101">
        <f t="shared" si="69"/>
        <v>7177781.3475415185</v>
      </c>
      <c r="E236" s="102">
        <f>'obj.model 2016 ev'!M236</f>
        <v>6291591.7180234687</v>
      </c>
      <c r="F236" s="103">
        <v>0</v>
      </c>
      <c r="G236" s="103">
        <v>886189.62951804954</v>
      </c>
      <c r="H236" s="103">
        <v>0</v>
      </c>
      <c r="I236" s="104">
        <v>0</v>
      </c>
      <c r="J236" s="103">
        <v>0</v>
      </c>
      <c r="K236" s="103">
        <v>0</v>
      </c>
      <c r="L236" s="104">
        <v>0</v>
      </c>
      <c r="M236" s="45"/>
      <c r="N236" s="92">
        <f t="shared" si="70"/>
        <v>7030577.8086089995</v>
      </c>
      <c r="O236" s="94">
        <f>'obj.model 2016 ev'!N236</f>
        <v>6113601.8086089995</v>
      </c>
      <c r="P236" s="95">
        <v>916976</v>
      </c>
      <c r="Q236" s="95">
        <f t="shared" si="71"/>
        <v>0</v>
      </c>
      <c r="R236" s="96">
        <f t="shared" si="84"/>
        <v>0</v>
      </c>
      <c r="S236" s="63"/>
      <c r="T236" s="92">
        <f t="shared" si="72"/>
        <v>7108901.6983922105</v>
      </c>
      <c r="U236" s="94">
        <f>'obj.model 2016 ev'!O236</f>
        <v>6191925.6983922105</v>
      </c>
      <c r="V236" s="95">
        <f t="shared" si="73"/>
        <v>916976</v>
      </c>
      <c r="W236" s="95">
        <f t="shared" si="74"/>
        <v>0</v>
      </c>
      <c r="X236" s="96">
        <f t="shared" si="75"/>
        <v>0</v>
      </c>
      <c r="Y236" s="63"/>
      <c r="Z236" s="92">
        <f t="shared" si="76"/>
        <v>7108911.8745550029</v>
      </c>
      <c r="AA236" s="94">
        <f>'obj.model 2016 ev'!P236</f>
        <v>6191935.8745550029</v>
      </c>
      <c r="AB236" s="95">
        <f t="shared" si="77"/>
        <v>916976</v>
      </c>
      <c r="AC236" s="95">
        <f t="shared" si="78"/>
        <v>0</v>
      </c>
      <c r="AD236" s="96">
        <f t="shared" si="79"/>
        <v>0</v>
      </c>
      <c r="AE236" s="63"/>
      <c r="AF236" s="92">
        <f t="shared" si="80"/>
        <v>7110031.2524622055</v>
      </c>
      <c r="AG236" s="94">
        <f>'obj.model 2016 ev'!Q236</f>
        <v>6193055.2524622055</v>
      </c>
      <c r="AH236" s="96">
        <f t="shared" si="81"/>
        <v>916976</v>
      </c>
      <c r="AI236" s="63"/>
      <c r="AJ236" s="92">
        <f t="shared" si="82"/>
        <v>7147886.5780512206</v>
      </c>
      <c r="AK236" s="94">
        <f>'obj.model 2016 ev'!R236</f>
        <v>6230910.5780512206</v>
      </c>
      <c r="AL236" s="96">
        <f t="shared" si="83"/>
        <v>916976</v>
      </c>
      <c r="AM236" s="45"/>
      <c r="AN236" s="45"/>
      <c r="AO236" s="45"/>
    </row>
    <row r="237" spans="1:41">
      <c r="A237" s="45"/>
      <c r="B237" s="80">
        <v>268</v>
      </c>
      <c r="C237" s="83" t="s">
        <v>113</v>
      </c>
      <c r="D237" s="101">
        <f t="shared" si="69"/>
        <v>37605840.419867054</v>
      </c>
      <c r="E237" s="102">
        <f>'obj.model 2016 ev'!M237</f>
        <v>33218854.093384784</v>
      </c>
      <c r="F237" s="103">
        <v>0</v>
      </c>
      <c r="G237" s="103">
        <v>4386986.3264822699</v>
      </c>
      <c r="H237" s="103">
        <v>0</v>
      </c>
      <c r="I237" s="104">
        <v>0</v>
      </c>
      <c r="J237" s="103">
        <v>0</v>
      </c>
      <c r="K237" s="103">
        <v>0</v>
      </c>
      <c r="L237" s="104">
        <v>0</v>
      </c>
      <c r="M237" s="45"/>
      <c r="N237" s="92">
        <f t="shared" si="70"/>
        <v>36767838.704058617</v>
      </c>
      <c r="O237" s="94">
        <f>'obj.model 2016 ev'!N237</f>
        <v>32613164.704058621</v>
      </c>
      <c r="P237" s="95">
        <v>4154674</v>
      </c>
      <c r="Q237" s="95">
        <f t="shared" si="71"/>
        <v>0</v>
      </c>
      <c r="R237" s="96">
        <f t="shared" si="84"/>
        <v>0</v>
      </c>
      <c r="S237" s="63"/>
      <c r="T237" s="92">
        <f t="shared" si="72"/>
        <v>37185659.490843482</v>
      </c>
      <c r="U237" s="94">
        <f>'obj.model 2016 ev'!O237</f>
        <v>33030985.490843482</v>
      </c>
      <c r="V237" s="95">
        <f t="shared" si="73"/>
        <v>4154674</v>
      </c>
      <c r="W237" s="95">
        <f t="shared" si="74"/>
        <v>0</v>
      </c>
      <c r="X237" s="96">
        <f t="shared" si="75"/>
        <v>0</v>
      </c>
      <c r="Y237" s="63"/>
      <c r="Z237" s="92">
        <f t="shared" si="76"/>
        <v>37185713.775843322</v>
      </c>
      <c r="AA237" s="94">
        <f>'obj.model 2016 ev'!P237</f>
        <v>33031039.775843326</v>
      </c>
      <c r="AB237" s="95">
        <f t="shared" si="77"/>
        <v>4154674</v>
      </c>
      <c r="AC237" s="95">
        <f t="shared" si="78"/>
        <v>0</v>
      </c>
      <c r="AD237" s="96">
        <f t="shared" si="79"/>
        <v>0</v>
      </c>
      <c r="AE237" s="63"/>
      <c r="AF237" s="92">
        <f t="shared" si="80"/>
        <v>37191685.125825956</v>
      </c>
      <c r="AG237" s="94">
        <f>'obj.model 2016 ev'!Q237</f>
        <v>33037011.12582596</v>
      </c>
      <c r="AH237" s="96">
        <f t="shared" si="81"/>
        <v>4154674</v>
      </c>
      <c r="AI237" s="63"/>
      <c r="AJ237" s="92">
        <f t="shared" si="82"/>
        <v>37393625.32523866</v>
      </c>
      <c r="AK237" s="94">
        <f>'obj.model 2016 ev'!R237</f>
        <v>33238951.325238656</v>
      </c>
      <c r="AL237" s="96">
        <f t="shared" si="83"/>
        <v>4154674</v>
      </c>
      <c r="AM237" s="45"/>
      <c r="AN237" s="45"/>
      <c r="AO237" s="45"/>
    </row>
    <row r="238" spans="1:41">
      <c r="A238" s="45"/>
      <c r="B238" s="80">
        <v>1930</v>
      </c>
      <c r="C238" s="83" t="s">
        <v>242</v>
      </c>
      <c r="D238" s="101">
        <f t="shared" si="69"/>
        <v>20096297.810471144</v>
      </c>
      <c r="E238" s="102">
        <f>'obj.model 2016 ev'!M238</f>
        <v>15247951.67089197</v>
      </c>
      <c r="F238" s="103">
        <v>0</v>
      </c>
      <c r="G238" s="103">
        <v>2385405.1395791741</v>
      </c>
      <c r="H238" s="103">
        <v>0</v>
      </c>
      <c r="I238" s="104">
        <v>2462941</v>
      </c>
      <c r="J238" s="103">
        <v>1189006</v>
      </c>
      <c r="K238" s="103">
        <v>0</v>
      </c>
      <c r="L238" s="104">
        <v>0</v>
      </c>
      <c r="M238" s="45"/>
      <c r="N238" s="92">
        <f t="shared" si="70"/>
        <v>18880349.372955855</v>
      </c>
      <c r="O238" s="94">
        <f>'obj.model 2016 ev'!N238</f>
        <v>15430746.372955855</v>
      </c>
      <c r="P238" s="95">
        <v>2260597</v>
      </c>
      <c r="Q238" s="95">
        <f t="shared" si="71"/>
        <v>0</v>
      </c>
      <c r="R238" s="96">
        <f t="shared" si="84"/>
        <v>1189006</v>
      </c>
      <c r="S238" s="63"/>
      <c r="T238" s="92">
        <f t="shared" si="72"/>
        <v>17889033.068167303</v>
      </c>
      <c r="U238" s="94">
        <f>'obj.model 2016 ev'!O238</f>
        <v>15628436.068167303</v>
      </c>
      <c r="V238" s="95">
        <f t="shared" si="73"/>
        <v>2260597</v>
      </c>
      <c r="W238" s="95">
        <f t="shared" si="74"/>
        <v>0</v>
      </c>
      <c r="X238" s="96">
        <f t="shared" si="75"/>
        <v>0</v>
      </c>
      <c r="Y238" s="63"/>
      <c r="Z238" s="92">
        <f t="shared" si="76"/>
        <v>17889058.752827838</v>
      </c>
      <c r="AA238" s="94">
        <f>'obj.model 2016 ev'!P238</f>
        <v>15628461.75282784</v>
      </c>
      <c r="AB238" s="95">
        <f t="shared" si="77"/>
        <v>2260597</v>
      </c>
      <c r="AC238" s="95">
        <f t="shared" si="78"/>
        <v>0</v>
      </c>
      <c r="AD238" s="96">
        <f t="shared" si="79"/>
        <v>0</v>
      </c>
      <c r="AE238" s="63"/>
      <c r="AF238" s="92">
        <f t="shared" si="80"/>
        <v>17891884.06548677</v>
      </c>
      <c r="AG238" s="94">
        <f>'obj.model 2016 ev'!Q238</f>
        <v>15631287.06548677</v>
      </c>
      <c r="AH238" s="96">
        <f t="shared" si="81"/>
        <v>2260597</v>
      </c>
      <c r="AI238" s="63"/>
      <c r="AJ238" s="92">
        <f t="shared" si="82"/>
        <v>17987431.002679702</v>
      </c>
      <c r="AK238" s="94">
        <f>'obj.model 2016 ev'!R238</f>
        <v>15726834.002679702</v>
      </c>
      <c r="AL238" s="96">
        <f t="shared" si="83"/>
        <v>2260597</v>
      </c>
      <c r="AM238" s="45"/>
      <c r="AN238" s="45"/>
      <c r="AO238" s="45"/>
    </row>
    <row r="239" spans="1:41">
      <c r="A239" s="45"/>
      <c r="B239" s="80">
        <v>1695</v>
      </c>
      <c r="C239" s="83" t="s">
        <v>273</v>
      </c>
      <c r="D239" s="101">
        <f t="shared" si="69"/>
        <v>2745611.521965405</v>
      </c>
      <c r="E239" s="102">
        <f>'obj.model 2016 ev'!M239</f>
        <v>1137410.1709265094</v>
      </c>
      <c r="F239" s="103">
        <v>550992</v>
      </c>
      <c r="G239" s="103">
        <v>673179.35103889531</v>
      </c>
      <c r="H239" s="103">
        <v>0</v>
      </c>
      <c r="I239" s="104">
        <v>384030</v>
      </c>
      <c r="J239" s="103">
        <v>271080</v>
      </c>
      <c r="K239" s="103">
        <v>158130</v>
      </c>
      <c r="L239" s="104">
        <v>45180</v>
      </c>
      <c r="M239" s="45"/>
      <c r="N239" s="92">
        <f t="shared" si="70"/>
        <v>1563981.6439304657</v>
      </c>
      <c r="O239" s="94">
        <f>'obj.model 2016 ev'!N239</f>
        <v>1080925.6439304657</v>
      </c>
      <c r="P239" s="95">
        <v>211976</v>
      </c>
      <c r="Q239" s="95">
        <f t="shared" si="71"/>
        <v>0</v>
      </c>
      <c r="R239" s="96">
        <f t="shared" si="84"/>
        <v>271080</v>
      </c>
      <c r="S239" s="63"/>
      <c r="T239" s="92">
        <f t="shared" si="72"/>
        <v>1464879.8309157281</v>
      </c>
      <c r="U239" s="94">
        <f>'obj.model 2016 ev'!O239</f>
        <v>1094773.8309157281</v>
      </c>
      <c r="V239" s="95">
        <f t="shared" si="73"/>
        <v>211976</v>
      </c>
      <c r="W239" s="95">
        <f t="shared" si="74"/>
        <v>0</v>
      </c>
      <c r="X239" s="96">
        <f t="shared" si="75"/>
        <v>158130</v>
      </c>
      <c r="Y239" s="63"/>
      <c r="Z239" s="92">
        <f t="shared" si="76"/>
        <v>1351931.6301292954</v>
      </c>
      <c r="AA239" s="94">
        <f>'obj.model 2016 ev'!P239</f>
        <v>1094775.6301292954</v>
      </c>
      <c r="AB239" s="95">
        <f t="shared" si="77"/>
        <v>211976</v>
      </c>
      <c r="AC239" s="95">
        <f t="shared" si="78"/>
        <v>0</v>
      </c>
      <c r="AD239" s="96">
        <f t="shared" si="79"/>
        <v>45180</v>
      </c>
      <c r="AE239" s="63"/>
      <c r="AF239" s="92">
        <f t="shared" si="80"/>
        <v>1306949.5436217051</v>
      </c>
      <c r="AG239" s="94">
        <f>'obj.model 2016 ev'!Q239</f>
        <v>1094973.5436217051</v>
      </c>
      <c r="AH239" s="96">
        <f t="shared" si="81"/>
        <v>211976</v>
      </c>
      <c r="AI239" s="63"/>
      <c r="AJ239" s="92">
        <f t="shared" si="82"/>
        <v>1313642.6180922869</v>
      </c>
      <c r="AK239" s="94">
        <f>'obj.model 2016 ev'!R239</f>
        <v>1101666.6180922869</v>
      </c>
      <c r="AL239" s="96">
        <f t="shared" si="83"/>
        <v>211976</v>
      </c>
      <c r="AM239" s="45"/>
      <c r="AN239" s="45"/>
      <c r="AO239" s="45"/>
    </row>
    <row r="240" spans="1:41">
      <c r="A240" s="45"/>
      <c r="B240" s="80">
        <v>1699</v>
      </c>
      <c r="C240" s="83" t="s">
        <v>54</v>
      </c>
      <c r="D240" s="101">
        <f t="shared" si="69"/>
        <v>5649094.7604672704</v>
      </c>
      <c r="E240" s="102">
        <f>'obj.model 2016 ev'!M240</f>
        <v>4788123.5661028139</v>
      </c>
      <c r="F240" s="103">
        <v>0</v>
      </c>
      <c r="G240" s="103">
        <v>889624.59114329622</v>
      </c>
      <c r="H240" s="103">
        <v>0</v>
      </c>
      <c r="I240" s="104">
        <v>-28653.396778839877</v>
      </c>
      <c r="J240" s="103">
        <v>-11427.59942315708</v>
      </c>
      <c r="K240" s="103">
        <v>-4949.7568150923389</v>
      </c>
      <c r="L240" s="104">
        <v>-3593.643004959476</v>
      </c>
      <c r="M240" s="45"/>
      <c r="N240" s="92">
        <f t="shared" si="70"/>
        <v>5047772.4747914635</v>
      </c>
      <c r="O240" s="94">
        <f>'obj.model 2016 ev'!N240</f>
        <v>4685769.0742146205</v>
      </c>
      <c r="P240" s="95">
        <v>373431</v>
      </c>
      <c r="Q240" s="95">
        <f t="shared" si="71"/>
        <v>0</v>
      </c>
      <c r="R240" s="96">
        <f t="shared" si="84"/>
        <v>-11427.59942315708</v>
      </c>
      <c r="S240" s="63"/>
      <c r="T240" s="92">
        <f t="shared" si="72"/>
        <v>5114281.6495025689</v>
      </c>
      <c r="U240" s="94">
        <f>'obj.model 2016 ev'!O240</f>
        <v>4745800.4063176615</v>
      </c>
      <c r="V240" s="95">
        <f t="shared" si="73"/>
        <v>373431</v>
      </c>
      <c r="W240" s="95">
        <f t="shared" si="74"/>
        <v>0</v>
      </c>
      <c r="X240" s="96">
        <f t="shared" si="75"/>
        <v>-4949.7568150923389</v>
      </c>
      <c r="Y240" s="63"/>
      <c r="Z240" s="92">
        <f t="shared" si="76"/>
        <v>5115645.5628309576</v>
      </c>
      <c r="AA240" s="94">
        <f>'obj.model 2016 ev'!P240</f>
        <v>4745808.205835917</v>
      </c>
      <c r="AB240" s="95">
        <f t="shared" si="77"/>
        <v>373431</v>
      </c>
      <c r="AC240" s="95">
        <f t="shared" si="78"/>
        <v>0</v>
      </c>
      <c r="AD240" s="96">
        <f t="shared" si="79"/>
        <v>-3593.643004959476</v>
      </c>
      <c r="AE240" s="63"/>
      <c r="AF240" s="92">
        <f t="shared" si="80"/>
        <v>5120097.1528439373</v>
      </c>
      <c r="AG240" s="94">
        <f>'obj.model 2016 ev'!Q240</f>
        <v>4746666.1528439373</v>
      </c>
      <c r="AH240" s="96">
        <f t="shared" si="81"/>
        <v>373431</v>
      </c>
      <c r="AI240" s="63"/>
      <c r="AJ240" s="92">
        <f t="shared" si="82"/>
        <v>5149111.3607515488</v>
      </c>
      <c r="AK240" s="94">
        <f>'obj.model 2016 ev'!R240</f>
        <v>4775680.3607515488</v>
      </c>
      <c r="AL240" s="96">
        <f t="shared" si="83"/>
        <v>373431</v>
      </c>
      <c r="AM240" s="45"/>
      <c r="AN240" s="45"/>
      <c r="AO240" s="45"/>
    </row>
    <row r="241" spans="1:41">
      <c r="A241" s="45"/>
      <c r="B241" s="80">
        <v>171</v>
      </c>
      <c r="C241" s="83" t="s">
        <v>383</v>
      </c>
      <c r="D241" s="101">
        <f t="shared" si="69"/>
        <v>11135956.379083494</v>
      </c>
      <c r="E241" s="102">
        <f>'obj.model 2016 ev'!M241</f>
        <v>9045345.4963837527</v>
      </c>
      <c r="F241" s="103">
        <v>0</v>
      </c>
      <c r="G241" s="103">
        <v>2090610.8826997411</v>
      </c>
      <c r="H241" s="103">
        <v>0</v>
      </c>
      <c r="I241" s="104">
        <v>0</v>
      </c>
      <c r="J241" s="103">
        <v>0</v>
      </c>
      <c r="K241" s="103">
        <v>0</v>
      </c>
      <c r="L241" s="104">
        <v>0</v>
      </c>
      <c r="M241" s="45"/>
      <c r="N241" s="92">
        <f t="shared" si="70"/>
        <v>10025948.355480261</v>
      </c>
      <c r="O241" s="94">
        <f>'obj.model 2016 ev'!N241</f>
        <v>8671501.3554802611</v>
      </c>
      <c r="P241" s="95">
        <v>1354447</v>
      </c>
      <c r="Q241" s="95">
        <f t="shared" si="71"/>
        <v>0</v>
      </c>
      <c r="R241" s="96">
        <f t="shared" si="84"/>
        <v>0</v>
      </c>
      <c r="S241" s="63"/>
      <c r="T241" s="92">
        <f t="shared" si="72"/>
        <v>10137042.557831679</v>
      </c>
      <c r="U241" s="94">
        <f>'obj.model 2016 ev'!O241</f>
        <v>8782595.5578316785</v>
      </c>
      <c r="V241" s="95">
        <f t="shared" si="73"/>
        <v>1354447</v>
      </c>
      <c r="W241" s="95">
        <f t="shared" si="74"/>
        <v>0</v>
      </c>
      <c r="X241" s="96">
        <f t="shared" si="75"/>
        <v>0</v>
      </c>
      <c r="Y241" s="63"/>
      <c r="Z241" s="92">
        <f t="shared" si="76"/>
        <v>10137056.991648635</v>
      </c>
      <c r="AA241" s="94">
        <f>'obj.model 2016 ev'!P241</f>
        <v>8782609.9916486349</v>
      </c>
      <c r="AB241" s="95">
        <f t="shared" si="77"/>
        <v>1354447</v>
      </c>
      <c r="AC241" s="95">
        <f t="shared" si="78"/>
        <v>0</v>
      </c>
      <c r="AD241" s="96">
        <f t="shared" si="79"/>
        <v>0</v>
      </c>
      <c r="AE241" s="63"/>
      <c r="AF241" s="92">
        <f t="shared" si="80"/>
        <v>10138644.711513858</v>
      </c>
      <c r="AG241" s="94">
        <f>'obj.model 2016 ev'!Q241</f>
        <v>8784197.7115138583</v>
      </c>
      <c r="AH241" s="96">
        <f t="shared" si="81"/>
        <v>1354447</v>
      </c>
      <c r="AI241" s="63"/>
      <c r="AJ241" s="92">
        <f t="shared" si="82"/>
        <v>10192338.51059234</v>
      </c>
      <c r="AK241" s="94">
        <f>'obj.model 2016 ev'!R241</f>
        <v>8837891.5105923396</v>
      </c>
      <c r="AL241" s="96">
        <f t="shared" si="83"/>
        <v>1354447</v>
      </c>
      <c r="AM241" s="45"/>
      <c r="AN241" s="45"/>
      <c r="AO241" s="45"/>
    </row>
    <row r="242" spans="1:41">
      <c r="A242" s="45"/>
      <c r="B242" s="80">
        <v>575</v>
      </c>
      <c r="C242" s="83" t="s">
        <v>243</v>
      </c>
      <c r="D242" s="101">
        <f t="shared" si="69"/>
        <v>3587472.461634093</v>
      </c>
      <c r="E242" s="102">
        <f>'obj.model 2016 ev'!M242</f>
        <v>3500516.7813661383</v>
      </c>
      <c r="F242" s="103">
        <v>0</v>
      </c>
      <c r="G242" s="103">
        <v>288234.10988432122</v>
      </c>
      <c r="H242" s="103">
        <v>0</v>
      </c>
      <c r="I242" s="104">
        <v>-201278.42961636666</v>
      </c>
      <c r="J242" s="103">
        <v>-80274.226610248414</v>
      </c>
      <c r="K242" s="103">
        <v>-34770.02347799937</v>
      </c>
      <c r="L242" s="104">
        <v>-25243.876885627989</v>
      </c>
      <c r="M242" s="45"/>
      <c r="N242" s="92">
        <f t="shared" si="70"/>
        <v>3524457.9242218612</v>
      </c>
      <c r="O242" s="94">
        <f>'obj.model 2016 ev'!N242</f>
        <v>3336184.1508321096</v>
      </c>
      <c r="P242" s="95">
        <v>268548</v>
      </c>
      <c r="Q242" s="95">
        <f t="shared" si="71"/>
        <v>0</v>
      </c>
      <c r="R242" s="96">
        <f t="shared" si="84"/>
        <v>-80274.226610248414</v>
      </c>
      <c r="S242" s="63"/>
      <c r="T242" s="92">
        <f t="shared" si="72"/>
        <v>3612703.3669550125</v>
      </c>
      <c r="U242" s="94">
        <f>'obj.model 2016 ev'!O242</f>
        <v>3378925.390433012</v>
      </c>
      <c r="V242" s="95">
        <f t="shared" si="73"/>
        <v>268548</v>
      </c>
      <c r="W242" s="95">
        <f t="shared" si="74"/>
        <v>0</v>
      </c>
      <c r="X242" s="96">
        <f t="shared" si="75"/>
        <v>-34770.02347799937</v>
      </c>
      <c r="Y242" s="63"/>
      <c r="Z242" s="92">
        <f t="shared" si="76"/>
        <v>3622235.0666655111</v>
      </c>
      <c r="AA242" s="94">
        <f>'obj.model 2016 ev'!P242</f>
        <v>3378930.943551139</v>
      </c>
      <c r="AB242" s="95">
        <f t="shared" si="77"/>
        <v>268548</v>
      </c>
      <c r="AC242" s="95">
        <f t="shared" si="78"/>
        <v>0</v>
      </c>
      <c r="AD242" s="96">
        <f t="shared" si="79"/>
        <v>-25243.876885627989</v>
      </c>
      <c r="AE242" s="63"/>
      <c r="AF242" s="92">
        <f t="shared" si="80"/>
        <v>3648089.7865451234</v>
      </c>
      <c r="AG242" s="94">
        <f>'obj.model 2016 ev'!Q242</f>
        <v>3379541.7865451234</v>
      </c>
      <c r="AH242" s="96">
        <f t="shared" si="81"/>
        <v>268548</v>
      </c>
      <c r="AI242" s="63"/>
      <c r="AJ242" s="92">
        <f t="shared" si="82"/>
        <v>3668747.3859780501</v>
      </c>
      <c r="AK242" s="94">
        <f>'obj.model 2016 ev'!R242</f>
        <v>3400199.3859780501</v>
      </c>
      <c r="AL242" s="96">
        <f t="shared" si="83"/>
        <v>268548</v>
      </c>
      <c r="AM242" s="45"/>
      <c r="AN242" s="45"/>
      <c r="AO242" s="45"/>
    </row>
    <row r="243" spans="1:41">
      <c r="A243" s="45"/>
      <c r="B243" s="80">
        <v>576</v>
      </c>
      <c r="C243" s="83" t="s">
        <v>244</v>
      </c>
      <c r="D243" s="101">
        <f t="shared" si="69"/>
        <v>2737072.2558202171</v>
      </c>
      <c r="E243" s="102">
        <f>'obj.model 2016 ev'!M243</f>
        <v>2527714.2901750035</v>
      </c>
      <c r="F243" s="103">
        <v>0</v>
      </c>
      <c r="G243" s="103">
        <v>209357.9656452135</v>
      </c>
      <c r="H243" s="103">
        <v>0</v>
      </c>
      <c r="I243" s="104">
        <v>0</v>
      </c>
      <c r="J243" s="103">
        <v>0</v>
      </c>
      <c r="K243" s="103">
        <v>0</v>
      </c>
      <c r="L243" s="104">
        <v>0</v>
      </c>
      <c r="M243" s="45"/>
      <c r="N243" s="92">
        <f t="shared" si="70"/>
        <v>2689412.2733546929</v>
      </c>
      <c r="O243" s="94">
        <f>'obj.model 2016 ev'!N243</f>
        <v>2416059.2733546929</v>
      </c>
      <c r="P243" s="95">
        <v>273353</v>
      </c>
      <c r="Q243" s="95">
        <f t="shared" si="71"/>
        <v>0</v>
      </c>
      <c r="R243" s="96">
        <f t="shared" si="84"/>
        <v>0</v>
      </c>
      <c r="S243" s="63"/>
      <c r="T243" s="92">
        <f t="shared" si="72"/>
        <v>2720365.4113182188</v>
      </c>
      <c r="U243" s="94">
        <f>'obj.model 2016 ev'!O243</f>
        <v>2447012.4113182188</v>
      </c>
      <c r="V243" s="95">
        <f t="shared" si="73"/>
        <v>273353</v>
      </c>
      <c r="W243" s="95">
        <f t="shared" si="74"/>
        <v>0</v>
      </c>
      <c r="X243" s="96">
        <f t="shared" si="75"/>
        <v>0</v>
      </c>
      <c r="Y243" s="63"/>
      <c r="Z243" s="92">
        <f t="shared" si="76"/>
        <v>2720369.4328775634</v>
      </c>
      <c r="AA243" s="94">
        <f>'obj.model 2016 ev'!P243</f>
        <v>2447016.4328775634</v>
      </c>
      <c r="AB243" s="95">
        <f t="shared" si="77"/>
        <v>273353</v>
      </c>
      <c r="AC243" s="95">
        <f t="shared" si="78"/>
        <v>0</v>
      </c>
      <c r="AD243" s="96">
        <f t="shared" si="79"/>
        <v>0</v>
      </c>
      <c r="AE243" s="63"/>
      <c r="AF243" s="92">
        <f t="shared" si="80"/>
        <v>2720811.8044054694</v>
      </c>
      <c r="AG243" s="94">
        <f>'obj.model 2016 ev'!Q243</f>
        <v>2447458.8044054694</v>
      </c>
      <c r="AH243" s="96">
        <f t="shared" si="81"/>
        <v>273353</v>
      </c>
      <c r="AI243" s="63"/>
      <c r="AJ243" s="92">
        <f t="shared" si="82"/>
        <v>2735772.0051673851</v>
      </c>
      <c r="AK243" s="94">
        <f>'obj.model 2016 ev'!R243</f>
        <v>2462419.0051673851</v>
      </c>
      <c r="AL243" s="96">
        <f t="shared" si="83"/>
        <v>273353</v>
      </c>
      <c r="AM243" s="45"/>
      <c r="AN243" s="45"/>
      <c r="AO243" s="45"/>
    </row>
    <row r="244" spans="1:41">
      <c r="A244" s="45"/>
      <c r="B244" s="80">
        <v>820</v>
      </c>
      <c r="C244" s="83" t="s">
        <v>319</v>
      </c>
      <c r="D244" s="101">
        <f t="shared" si="69"/>
        <v>2838222.1878430247</v>
      </c>
      <c r="E244" s="102">
        <f>'obj.model 2016 ev'!M244</f>
        <v>2585674.0631806254</v>
      </c>
      <c r="F244" s="103">
        <v>0</v>
      </c>
      <c r="G244" s="103">
        <v>229928.12466239929</v>
      </c>
      <c r="H244" s="103">
        <v>0</v>
      </c>
      <c r="I244" s="104">
        <v>22620</v>
      </c>
      <c r="J244" s="103">
        <v>0</v>
      </c>
      <c r="K244" s="103">
        <v>0</v>
      </c>
      <c r="L244" s="104">
        <v>0</v>
      </c>
      <c r="M244" s="45"/>
      <c r="N244" s="92">
        <f t="shared" si="70"/>
        <v>2775066.9981227135</v>
      </c>
      <c r="O244" s="94">
        <f>'obj.model 2016 ev'!N244</f>
        <v>2544641.9981227135</v>
      </c>
      <c r="P244" s="95">
        <v>230425</v>
      </c>
      <c r="Q244" s="95">
        <f t="shared" si="71"/>
        <v>0</v>
      </c>
      <c r="R244" s="96">
        <f t="shared" si="84"/>
        <v>0</v>
      </c>
      <c r="S244" s="63"/>
      <c r="T244" s="92">
        <f t="shared" si="72"/>
        <v>2807667.4627323048</v>
      </c>
      <c r="U244" s="94">
        <f>'obj.model 2016 ev'!O244</f>
        <v>2577242.4627323048</v>
      </c>
      <c r="V244" s="95">
        <f t="shared" si="73"/>
        <v>230425</v>
      </c>
      <c r="W244" s="95">
        <f t="shared" si="74"/>
        <v>0</v>
      </c>
      <c r="X244" s="96">
        <f t="shared" si="75"/>
        <v>0</v>
      </c>
      <c r="Y244" s="63"/>
      <c r="Z244" s="92">
        <f t="shared" si="76"/>
        <v>2807671.6983191217</v>
      </c>
      <c r="AA244" s="94">
        <f>'obj.model 2016 ev'!P244</f>
        <v>2577246.6983191217</v>
      </c>
      <c r="AB244" s="95">
        <f t="shared" si="77"/>
        <v>230425</v>
      </c>
      <c r="AC244" s="95">
        <f t="shared" si="78"/>
        <v>0</v>
      </c>
      <c r="AD244" s="96">
        <f t="shared" si="79"/>
        <v>0</v>
      </c>
      <c r="AE244" s="63"/>
      <c r="AF244" s="92">
        <f t="shared" si="80"/>
        <v>2808137.6128689414</v>
      </c>
      <c r="AG244" s="94">
        <f>'obj.model 2016 ev'!Q244</f>
        <v>2577712.6128689414</v>
      </c>
      <c r="AH244" s="96">
        <f t="shared" si="81"/>
        <v>230425</v>
      </c>
      <c r="AI244" s="63"/>
      <c r="AJ244" s="92">
        <f t="shared" si="82"/>
        <v>2823893.9958264921</v>
      </c>
      <c r="AK244" s="94">
        <f>'obj.model 2016 ev'!R244</f>
        <v>2593468.9958264921</v>
      </c>
      <c r="AL244" s="96">
        <f t="shared" si="83"/>
        <v>230425</v>
      </c>
      <c r="AM244" s="45"/>
      <c r="AN244" s="45"/>
      <c r="AO244" s="45"/>
    </row>
    <row r="245" spans="1:41">
      <c r="A245" s="45"/>
      <c r="B245" s="80">
        <v>302</v>
      </c>
      <c r="C245" s="83" t="s">
        <v>114</v>
      </c>
      <c r="D245" s="101">
        <f t="shared" si="69"/>
        <v>5244667.3925759662</v>
      </c>
      <c r="E245" s="102">
        <f>'obj.model 2016 ev'!M245</f>
        <v>4749678.8077920945</v>
      </c>
      <c r="F245" s="103">
        <v>0</v>
      </c>
      <c r="G245" s="103">
        <v>531875.67389151105</v>
      </c>
      <c r="H245" s="103">
        <v>0</v>
      </c>
      <c r="I245" s="104">
        <v>-36887.089107638945</v>
      </c>
      <c r="J245" s="103">
        <v>-14711.375459669522</v>
      </c>
      <c r="K245" s="103">
        <v>-6372.0934068901861</v>
      </c>
      <c r="L245" s="104">
        <v>-4626.2937259458395</v>
      </c>
      <c r="M245" s="45"/>
      <c r="N245" s="92">
        <f t="shared" si="70"/>
        <v>5062007.824634674</v>
      </c>
      <c r="O245" s="94">
        <f>'obj.model 2016 ev'!N245</f>
        <v>4606017.2000943432</v>
      </c>
      <c r="P245" s="95">
        <v>470702</v>
      </c>
      <c r="Q245" s="95">
        <f t="shared" si="71"/>
        <v>0</v>
      </c>
      <c r="R245" s="96">
        <f t="shared" si="84"/>
        <v>-14711.375459669522</v>
      </c>
      <c r="S245" s="63"/>
      <c r="T245" s="92">
        <f t="shared" si="72"/>
        <v>5129356.7044358281</v>
      </c>
      <c r="U245" s="94">
        <f>'obj.model 2016 ev'!O245</f>
        <v>4665026.7978427187</v>
      </c>
      <c r="V245" s="95">
        <f t="shared" si="73"/>
        <v>470702</v>
      </c>
      <c r="W245" s="95">
        <f t="shared" si="74"/>
        <v>0</v>
      </c>
      <c r="X245" s="96">
        <f t="shared" si="75"/>
        <v>-6372.0934068901861</v>
      </c>
      <c r="Y245" s="63"/>
      <c r="Z245" s="92">
        <f t="shared" si="76"/>
        <v>5131110.1708870865</v>
      </c>
      <c r="AA245" s="94">
        <f>'obj.model 2016 ev'!P245</f>
        <v>4665034.4646130325</v>
      </c>
      <c r="AB245" s="95">
        <f t="shared" si="77"/>
        <v>470702</v>
      </c>
      <c r="AC245" s="95">
        <f t="shared" si="78"/>
        <v>0</v>
      </c>
      <c r="AD245" s="96">
        <f t="shared" si="79"/>
        <v>-4626.2937259458395</v>
      </c>
      <c r="AE245" s="63"/>
      <c r="AF245" s="92">
        <f t="shared" si="80"/>
        <v>5136579.8093475094</v>
      </c>
      <c r="AG245" s="94">
        <f>'obj.model 2016 ev'!Q245</f>
        <v>4665877.8093475094</v>
      </c>
      <c r="AH245" s="96">
        <f t="shared" si="81"/>
        <v>470702</v>
      </c>
      <c r="AI245" s="63"/>
      <c r="AJ245" s="92">
        <f t="shared" si="82"/>
        <v>5165100.1949134525</v>
      </c>
      <c r="AK245" s="94">
        <f>'obj.model 2016 ev'!R245</f>
        <v>4694398.1949134525</v>
      </c>
      <c r="AL245" s="96">
        <f t="shared" si="83"/>
        <v>470702</v>
      </c>
      <c r="AM245" s="45"/>
      <c r="AN245" s="45"/>
      <c r="AO245" s="45"/>
    </row>
    <row r="246" spans="1:41">
      <c r="A246" s="45"/>
      <c r="B246" s="80">
        <v>951</v>
      </c>
      <c r="C246" s="83" t="s">
        <v>365</v>
      </c>
      <c r="D246" s="101">
        <f t="shared" si="69"/>
        <v>2439827.0579796666</v>
      </c>
      <c r="E246" s="102">
        <f>'obj.model 2016 ev'!M246</f>
        <v>2460678.4280953375</v>
      </c>
      <c r="F246" s="103">
        <v>0</v>
      </c>
      <c r="G246" s="103">
        <v>230502.98813959907</v>
      </c>
      <c r="H246" s="103">
        <v>0</v>
      </c>
      <c r="I246" s="104">
        <v>-251354.35825527011</v>
      </c>
      <c r="J246" s="103">
        <v>-100245.59885783427</v>
      </c>
      <c r="K246" s="103">
        <v>-43420.434839891866</v>
      </c>
      <c r="L246" s="104">
        <v>-31524.284477754718</v>
      </c>
      <c r="M246" s="45"/>
      <c r="N246" s="92">
        <f t="shared" si="70"/>
        <v>2231158.8279111623</v>
      </c>
      <c r="O246" s="94">
        <f>'obj.model 2016 ev'!N246</f>
        <v>2233427.4267689968</v>
      </c>
      <c r="P246" s="95">
        <v>97977</v>
      </c>
      <c r="Q246" s="95">
        <f t="shared" si="71"/>
        <v>0</v>
      </c>
      <c r="R246" s="96">
        <f t="shared" si="84"/>
        <v>-100245.59885783427</v>
      </c>
      <c r="S246" s="63"/>
      <c r="T246" s="92">
        <f t="shared" si="72"/>
        <v>2316597.3575177374</v>
      </c>
      <c r="U246" s="94">
        <f>'obj.model 2016 ev'!O246</f>
        <v>2262040.7923576292</v>
      </c>
      <c r="V246" s="95">
        <f t="shared" si="73"/>
        <v>97977</v>
      </c>
      <c r="W246" s="95">
        <f t="shared" si="74"/>
        <v>0</v>
      </c>
      <c r="X246" s="96">
        <f t="shared" si="75"/>
        <v>-43420.434839891866</v>
      </c>
      <c r="Y246" s="63"/>
      <c r="Z246" s="92">
        <f t="shared" si="76"/>
        <v>2328497.2254463425</v>
      </c>
      <c r="AA246" s="94">
        <f>'obj.model 2016 ev'!P246</f>
        <v>2262044.509924097</v>
      </c>
      <c r="AB246" s="95">
        <f t="shared" si="77"/>
        <v>97977</v>
      </c>
      <c r="AC246" s="95">
        <f t="shared" si="78"/>
        <v>0</v>
      </c>
      <c r="AD246" s="96">
        <f t="shared" si="79"/>
        <v>-31524.284477754718</v>
      </c>
      <c r="AE246" s="63"/>
      <c r="AF246" s="92">
        <f t="shared" si="80"/>
        <v>2360430.4422355443</v>
      </c>
      <c r="AG246" s="94">
        <f>'obj.model 2016 ev'!Q246</f>
        <v>2262453.4422355443</v>
      </c>
      <c r="AH246" s="96">
        <f t="shared" si="81"/>
        <v>97977</v>
      </c>
      <c r="AI246" s="63"/>
      <c r="AJ246" s="92">
        <f t="shared" si="82"/>
        <v>2374259.7894954067</v>
      </c>
      <c r="AK246" s="94">
        <f>'obj.model 2016 ev'!R246</f>
        <v>2276282.7894954067</v>
      </c>
      <c r="AL246" s="96">
        <f t="shared" si="83"/>
        <v>97977</v>
      </c>
      <c r="AM246" s="45"/>
      <c r="AN246" s="45"/>
      <c r="AO246" s="45"/>
    </row>
    <row r="247" spans="1:41">
      <c r="A247" s="45"/>
      <c r="B247" s="80">
        <v>579</v>
      </c>
      <c r="C247" s="83" t="s">
        <v>245</v>
      </c>
      <c r="D247" s="101">
        <f t="shared" si="69"/>
        <v>3726704.6891380516</v>
      </c>
      <c r="E247" s="102">
        <f>'obj.model 2016 ev'!M247</f>
        <v>2558463.4054324082</v>
      </c>
      <c r="F247" s="103">
        <v>0</v>
      </c>
      <c r="G247" s="103">
        <v>183111.28370564329</v>
      </c>
      <c r="H247" s="103">
        <v>0</v>
      </c>
      <c r="I247" s="104">
        <v>985130</v>
      </c>
      <c r="J247" s="103">
        <v>641480</v>
      </c>
      <c r="K247" s="103">
        <v>297830</v>
      </c>
      <c r="L247" s="104">
        <v>0</v>
      </c>
      <c r="M247" s="45"/>
      <c r="N247" s="92">
        <f t="shared" si="70"/>
        <v>3456150.2186996392</v>
      </c>
      <c r="O247" s="94">
        <f>'obj.model 2016 ev'!N247</f>
        <v>2639360.2186996392</v>
      </c>
      <c r="P247" s="95">
        <v>175310</v>
      </c>
      <c r="Q247" s="95">
        <f t="shared" si="71"/>
        <v>0</v>
      </c>
      <c r="R247" s="96">
        <f t="shared" si="84"/>
        <v>641480</v>
      </c>
      <c r="S247" s="63"/>
      <c r="T247" s="92">
        <f t="shared" si="72"/>
        <v>3146314.1577390637</v>
      </c>
      <c r="U247" s="94">
        <f>'obj.model 2016 ev'!O247</f>
        <v>2673174.1577390637</v>
      </c>
      <c r="V247" s="95">
        <f t="shared" si="73"/>
        <v>175310</v>
      </c>
      <c r="W247" s="95">
        <f t="shared" si="74"/>
        <v>0</v>
      </c>
      <c r="X247" s="96">
        <f t="shared" si="75"/>
        <v>297830</v>
      </c>
      <c r="Y247" s="63"/>
      <c r="Z247" s="92">
        <f t="shared" si="76"/>
        <v>2848488.550985483</v>
      </c>
      <c r="AA247" s="94">
        <f>'obj.model 2016 ev'!P247</f>
        <v>2673178.550985483</v>
      </c>
      <c r="AB247" s="95">
        <f t="shared" si="77"/>
        <v>175310</v>
      </c>
      <c r="AC247" s="95">
        <f t="shared" si="78"/>
        <v>0</v>
      </c>
      <c r="AD247" s="96">
        <f t="shared" si="79"/>
        <v>0</v>
      </c>
      <c r="AE247" s="63"/>
      <c r="AF247" s="92">
        <f t="shared" si="80"/>
        <v>2848971.8080915967</v>
      </c>
      <c r="AG247" s="94">
        <f>'obj.model 2016 ev'!Q247</f>
        <v>2673661.8080915967</v>
      </c>
      <c r="AH247" s="96">
        <f t="shared" si="81"/>
        <v>175310</v>
      </c>
      <c r="AI247" s="63"/>
      <c r="AJ247" s="92">
        <f t="shared" si="82"/>
        <v>2865314.684771081</v>
      </c>
      <c r="AK247" s="94">
        <f>'obj.model 2016 ev'!R247</f>
        <v>2690004.684771081</v>
      </c>
      <c r="AL247" s="96">
        <f t="shared" si="83"/>
        <v>175310</v>
      </c>
      <c r="AM247" s="45"/>
      <c r="AN247" s="45"/>
      <c r="AO247" s="45"/>
    </row>
    <row r="248" spans="1:41">
      <c r="A248" s="45"/>
      <c r="B248" s="80">
        <v>823</v>
      </c>
      <c r="C248" s="83" t="s">
        <v>320</v>
      </c>
      <c r="D248" s="101">
        <f t="shared" si="69"/>
        <v>2133905.2085809712</v>
      </c>
      <c r="E248" s="102">
        <f>'obj.model 2016 ev'!M248</f>
        <v>2333587.0143115534</v>
      </c>
      <c r="F248" s="103">
        <v>0</v>
      </c>
      <c r="G248" s="103">
        <v>65477.559448967273</v>
      </c>
      <c r="H248" s="103">
        <v>0</v>
      </c>
      <c r="I248" s="104">
        <v>-265159.3651795495</v>
      </c>
      <c r="J248" s="103">
        <v>-105751.33663762436</v>
      </c>
      <c r="K248" s="103">
        <v>-45805.193185761382</v>
      </c>
      <c r="L248" s="104">
        <v>-33255.676638683115</v>
      </c>
      <c r="M248" s="45"/>
      <c r="N248" s="92">
        <f t="shared" si="70"/>
        <v>2333508.3743445999</v>
      </c>
      <c r="O248" s="94">
        <f>'obj.model 2016 ev'!N248</f>
        <v>2264506.7109822244</v>
      </c>
      <c r="P248" s="95">
        <v>174753</v>
      </c>
      <c r="Q248" s="95">
        <f t="shared" si="71"/>
        <v>0</v>
      </c>
      <c r="R248" s="96">
        <f t="shared" si="84"/>
        <v>-105751.33663762436</v>
      </c>
      <c r="S248" s="63"/>
      <c r="T248" s="92">
        <f t="shared" si="72"/>
        <v>2422466.0529923849</v>
      </c>
      <c r="U248" s="94">
        <f>'obj.model 2016 ev'!O248</f>
        <v>2293518.2461781465</v>
      </c>
      <c r="V248" s="95">
        <f t="shared" si="73"/>
        <v>174753</v>
      </c>
      <c r="W248" s="95">
        <f t="shared" si="74"/>
        <v>0</v>
      </c>
      <c r="X248" s="96">
        <f t="shared" si="75"/>
        <v>-45805.193185761382</v>
      </c>
      <c r="Y248" s="63"/>
      <c r="Z248" s="92">
        <f t="shared" si="76"/>
        <v>2435019.3388377684</v>
      </c>
      <c r="AA248" s="94">
        <f>'obj.model 2016 ev'!P248</f>
        <v>2293522.0154764517</v>
      </c>
      <c r="AB248" s="95">
        <f t="shared" si="77"/>
        <v>174753</v>
      </c>
      <c r="AC248" s="95">
        <f t="shared" si="78"/>
        <v>0</v>
      </c>
      <c r="AD248" s="96">
        <f t="shared" si="79"/>
        <v>-33255.676638683115</v>
      </c>
      <c r="AE248" s="63"/>
      <c r="AF248" s="92">
        <f t="shared" si="80"/>
        <v>2468689.6382900304</v>
      </c>
      <c r="AG248" s="94">
        <f>'obj.model 2016 ev'!Q248</f>
        <v>2293936.6382900304</v>
      </c>
      <c r="AH248" s="96">
        <f t="shared" si="81"/>
        <v>174753</v>
      </c>
      <c r="AI248" s="63"/>
      <c r="AJ248" s="92">
        <f t="shared" si="82"/>
        <v>2482711.4279855955</v>
      </c>
      <c r="AK248" s="94">
        <f>'obj.model 2016 ev'!R248</f>
        <v>2307958.4279855955</v>
      </c>
      <c r="AL248" s="96">
        <f t="shared" si="83"/>
        <v>174753</v>
      </c>
      <c r="AM248" s="45"/>
      <c r="AN248" s="45"/>
      <c r="AO248" s="45"/>
    </row>
    <row r="249" spans="1:41">
      <c r="A249" s="45"/>
      <c r="B249" s="80">
        <v>824</v>
      </c>
      <c r="C249" s="83" t="s">
        <v>321</v>
      </c>
      <c r="D249" s="101">
        <f t="shared" si="69"/>
        <v>5446143.2066131476</v>
      </c>
      <c r="E249" s="102">
        <f>'obj.model 2016 ev'!M249</f>
        <v>3362666.6494236784</v>
      </c>
      <c r="F249" s="103">
        <v>177951</v>
      </c>
      <c r="G249" s="103">
        <v>1699109.5571894697</v>
      </c>
      <c r="H249" s="103">
        <v>0</v>
      </c>
      <c r="I249" s="104">
        <v>206416</v>
      </c>
      <c r="J249" s="103">
        <v>0</v>
      </c>
      <c r="K249" s="103">
        <v>0</v>
      </c>
      <c r="L249" s="104">
        <v>0</v>
      </c>
      <c r="M249" s="45"/>
      <c r="N249" s="92">
        <f t="shared" si="70"/>
        <v>4482990.1491257641</v>
      </c>
      <c r="O249" s="94">
        <f>'obj.model 2016 ev'!N249</f>
        <v>3318011.1491257641</v>
      </c>
      <c r="P249" s="95">
        <v>1164979</v>
      </c>
      <c r="Q249" s="95">
        <f t="shared" si="71"/>
        <v>0</v>
      </c>
      <c r="R249" s="96">
        <f t="shared" si="84"/>
        <v>0</v>
      </c>
      <c r="S249" s="63"/>
      <c r="T249" s="92">
        <f t="shared" si="72"/>
        <v>4525498.566860402</v>
      </c>
      <c r="U249" s="94">
        <f>'obj.model 2016 ev'!O249</f>
        <v>3360519.566860402</v>
      </c>
      <c r="V249" s="95">
        <f t="shared" si="73"/>
        <v>1164979</v>
      </c>
      <c r="W249" s="95">
        <f t="shared" si="74"/>
        <v>0</v>
      </c>
      <c r="X249" s="96">
        <f t="shared" si="75"/>
        <v>0</v>
      </c>
      <c r="Y249" s="63"/>
      <c r="Z249" s="92">
        <f t="shared" si="76"/>
        <v>4525504.0897293519</v>
      </c>
      <c r="AA249" s="94">
        <f>'obj.model 2016 ev'!P249</f>
        <v>3360525.0897293519</v>
      </c>
      <c r="AB249" s="95">
        <f t="shared" si="77"/>
        <v>1164979</v>
      </c>
      <c r="AC249" s="95">
        <f t="shared" si="78"/>
        <v>0</v>
      </c>
      <c r="AD249" s="96">
        <f t="shared" si="79"/>
        <v>0</v>
      </c>
      <c r="AE249" s="63"/>
      <c r="AF249" s="92">
        <f t="shared" si="80"/>
        <v>4526111.6053138562</v>
      </c>
      <c r="AG249" s="94">
        <f>'obj.model 2016 ev'!Q249</f>
        <v>3361132.6053138562</v>
      </c>
      <c r="AH249" s="96">
        <f t="shared" si="81"/>
        <v>1164979</v>
      </c>
      <c r="AI249" s="63"/>
      <c r="AJ249" s="92">
        <f t="shared" si="82"/>
        <v>4546656.6778079895</v>
      </c>
      <c r="AK249" s="94">
        <f>'obj.model 2016 ev'!R249</f>
        <v>3381677.6778079895</v>
      </c>
      <c r="AL249" s="96">
        <f t="shared" si="83"/>
        <v>1164979</v>
      </c>
      <c r="AM249" s="45"/>
      <c r="AN249" s="45"/>
      <c r="AO249" s="45"/>
    </row>
    <row r="250" spans="1:41">
      <c r="A250" s="45"/>
      <c r="B250" s="80">
        <v>1895</v>
      </c>
      <c r="C250" s="83" t="s">
        <v>14</v>
      </c>
      <c r="D250" s="101">
        <f t="shared" si="69"/>
        <v>11527890.206556519</v>
      </c>
      <c r="E250" s="102">
        <f>'obj.model 2016 ev'!M250</f>
        <v>9150489.4822844323</v>
      </c>
      <c r="F250" s="103">
        <v>0</v>
      </c>
      <c r="G250" s="103">
        <v>2377400.7242720868</v>
      </c>
      <c r="H250" s="103">
        <v>0</v>
      </c>
      <c r="I250" s="104">
        <v>0</v>
      </c>
      <c r="J250" s="103">
        <v>0</v>
      </c>
      <c r="K250" s="103">
        <v>0</v>
      </c>
      <c r="L250" s="104">
        <v>0</v>
      </c>
      <c r="M250" s="45"/>
      <c r="N250" s="92">
        <f t="shared" si="70"/>
        <v>11515060.653021464</v>
      </c>
      <c r="O250" s="94">
        <f>'obj.model 2016 ev'!N250</f>
        <v>9003497.6530214641</v>
      </c>
      <c r="P250" s="95">
        <v>2511563</v>
      </c>
      <c r="Q250" s="95">
        <f t="shared" si="71"/>
        <v>0</v>
      </c>
      <c r="R250" s="96">
        <f t="shared" si="84"/>
        <v>0</v>
      </c>
      <c r="S250" s="63"/>
      <c r="T250" s="92">
        <f t="shared" si="72"/>
        <v>11630408.197711997</v>
      </c>
      <c r="U250" s="94">
        <f>'obj.model 2016 ev'!O250</f>
        <v>9118845.1977119967</v>
      </c>
      <c r="V250" s="95">
        <f t="shared" si="73"/>
        <v>2511563</v>
      </c>
      <c r="W250" s="95">
        <f t="shared" si="74"/>
        <v>0</v>
      </c>
      <c r="X250" s="96">
        <f t="shared" si="75"/>
        <v>0</v>
      </c>
      <c r="Y250" s="63"/>
      <c r="Z250" s="92">
        <f t="shared" si="76"/>
        <v>11630423.184140733</v>
      </c>
      <c r="AA250" s="94">
        <f>'obj.model 2016 ev'!P250</f>
        <v>9118860.1841407325</v>
      </c>
      <c r="AB250" s="95">
        <f t="shared" si="77"/>
        <v>2511563</v>
      </c>
      <c r="AC250" s="95">
        <f t="shared" si="78"/>
        <v>0</v>
      </c>
      <c r="AD250" s="96">
        <f t="shared" si="79"/>
        <v>0</v>
      </c>
      <c r="AE250" s="63"/>
      <c r="AF250" s="92">
        <f t="shared" si="80"/>
        <v>11632071.691301625</v>
      </c>
      <c r="AG250" s="94">
        <f>'obj.model 2016 ev'!Q250</f>
        <v>9120508.6913016252</v>
      </c>
      <c r="AH250" s="96">
        <f t="shared" si="81"/>
        <v>2511563</v>
      </c>
      <c r="AI250" s="63"/>
      <c r="AJ250" s="92">
        <f t="shared" si="82"/>
        <v>11687821.206197266</v>
      </c>
      <c r="AK250" s="94">
        <f>'obj.model 2016 ev'!R250</f>
        <v>9176258.2061972655</v>
      </c>
      <c r="AL250" s="96">
        <f t="shared" si="83"/>
        <v>2511563</v>
      </c>
      <c r="AM250" s="45"/>
      <c r="AN250" s="45"/>
      <c r="AO250" s="45"/>
    </row>
    <row r="251" spans="1:41">
      <c r="A251" s="45"/>
      <c r="B251" s="80">
        <v>269</v>
      </c>
      <c r="C251" s="83" t="s">
        <v>115</v>
      </c>
      <c r="D251" s="101">
        <f t="shared" si="69"/>
        <v>4061609.3903446863</v>
      </c>
      <c r="E251" s="102">
        <f>'obj.model 2016 ev'!M251</f>
        <v>3466027.4677890781</v>
      </c>
      <c r="F251" s="103">
        <v>0</v>
      </c>
      <c r="G251" s="103">
        <v>595581.92255560833</v>
      </c>
      <c r="H251" s="103">
        <v>0</v>
      </c>
      <c r="I251" s="104">
        <v>0</v>
      </c>
      <c r="J251" s="103">
        <v>0</v>
      </c>
      <c r="K251" s="103">
        <v>0</v>
      </c>
      <c r="L251" s="104">
        <v>0</v>
      </c>
      <c r="M251" s="45"/>
      <c r="N251" s="92">
        <f t="shared" si="70"/>
        <v>3950529.46663904</v>
      </c>
      <c r="O251" s="94">
        <f>'obj.model 2016 ev'!N251</f>
        <v>3431706.46663904</v>
      </c>
      <c r="P251" s="95">
        <v>518823</v>
      </c>
      <c r="Q251" s="95">
        <f t="shared" si="71"/>
        <v>0</v>
      </c>
      <c r="R251" s="96">
        <f t="shared" si="84"/>
        <v>0</v>
      </c>
      <c r="S251" s="63"/>
      <c r="T251" s="92">
        <f t="shared" si="72"/>
        <v>3994494.4822674496</v>
      </c>
      <c r="U251" s="94">
        <f>'obj.model 2016 ev'!O251</f>
        <v>3475671.4822674496</v>
      </c>
      <c r="V251" s="95">
        <f t="shared" si="73"/>
        <v>518823</v>
      </c>
      <c r="W251" s="95">
        <f t="shared" si="74"/>
        <v>0</v>
      </c>
      <c r="X251" s="96">
        <f t="shared" si="75"/>
        <v>0</v>
      </c>
      <c r="Y251" s="63"/>
      <c r="Z251" s="92">
        <f t="shared" si="76"/>
        <v>3994500.1943836054</v>
      </c>
      <c r="AA251" s="94">
        <f>'obj.model 2016 ev'!P251</f>
        <v>3475677.1943836054</v>
      </c>
      <c r="AB251" s="95">
        <f t="shared" si="77"/>
        <v>518823</v>
      </c>
      <c r="AC251" s="95">
        <f t="shared" si="78"/>
        <v>0</v>
      </c>
      <c r="AD251" s="96">
        <f t="shared" si="79"/>
        <v>0</v>
      </c>
      <c r="AE251" s="63"/>
      <c r="AF251" s="92">
        <f t="shared" si="80"/>
        <v>3995128.5271607498</v>
      </c>
      <c r="AG251" s="94">
        <f>'obj.model 2016 ev'!Q251</f>
        <v>3476305.5271607498</v>
      </c>
      <c r="AH251" s="96">
        <f t="shared" si="81"/>
        <v>518823</v>
      </c>
      <c r="AI251" s="63"/>
      <c r="AJ251" s="92">
        <f t="shared" si="82"/>
        <v>4016377.5992605416</v>
      </c>
      <c r="AK251" s="94">
        <f>'obj.model 2016 ev'!R251</f>
        <v>3497554.5992605416</v>
      </c>
      <c r="AL251" s="96">
        <f t="shared" si="83"/>
        <v>518823</v>
      </c>
      <c r="AM251" s="45"/>
      <c r="AN251" s="45"/>
      <c r="AO251" s="45"/>
    </row>
    <row r="252" spans="1:41">
      <c r="A252" s="45"/>
      <c r="B252" s="80">
        <v>173</v>
      </c>
      <c r="C252" s="83" t="s">
        <v>70</v>
      </c>
      <c r="D252" s="101">
        <f t="shared" si="69"/>
        <v>6953541.2714588</v>
      </c>
      <c r="E252" s="102">
        <f>'obj.model 2016 ev'!M252</f>
        <v>5665494.0508752279</v>
      </c>
      <c r="F252" s="103">
        <v>0</v>
      </c>
      <c r="G252" s="103">
        <v>1495395.613351322</v>
      </c>
      <c r="H252" s="103">
        <v>0</v>
      </c>
      <c r="I252" s="104">
        <v>-207348.39276774987</v>
      </c>
      <c r="J252" s="103">
        <v>-82695.060270659538</v>
      </c>
      <c r="K252" s="103">
        <v>-35818.584725652428</v>
      </c>
      <c r="L252" s="104">
        <v>-26005.157678536976</v>
      </c>
      <c r="M252" s="45"/>
      <c r="N252" s="92">
        <f t="shared" si="70"/>
        <v>6281693.6615495477</v>
      </c>
      <c r="O252" s="94">
        <f>'obj.model 2016 ev'!N252</f>
        <v>5505201.7218202073</v>
      </c>
      <c r="P252" s="95">
        <v>859187</v>
      </c>
      <c r="Q252" s="95">
        <f t="shared" si="71"/>
        <v>0</v>
      </c>
      <c r="R252" s="96">
        <f t="shared" si="84"/>
        <v>-82695.060270659538</v>
      </c>
      <c r="S252" s="63"/>
      <c r="T252" s="92">
        <f t="shared" si="72"/>
        <v>6399099.5608929768</v>
      </c>
      <c r="U252" s="94">
        <f>'obj.model 2016 ev'!O252</f>
        <v>5575731.1456186296</v>
      </c>
      <c r="V252" s="95">
        <f t="shared" si="73"/>
        <v>859187</v>
      </c>
      <c r="W252" s="95">
        <f t="shared" si="74"/>
        <v>0</v>
      </c>
      <c r="X252" s="96">
        <f t="shared" si="75"/>
        <v>-35818.584725652428</v>
      </c>
      <c r="Y252" s="63"/>
      <c r="Z252" s="92">
        <f t="shared" si="76"/>
        <v>6408922.1514137182</v>
      </c>
      <c r="AA252" s="94">
        <f>'obj.model 2016 ev'!P252</f>
        <v>5575740.3090922553</v>
      </c>
      <c r="AB252" s="95">
        <f t="shared" si="77"/>
        <v>859187</v>
      </c>
      <c r="AC252" s="95">
        <f t="shared" si="78"/>
        <v>0</v>
      </c>
      <c r="AD252" s="96">
        <f t="shared" si="79"/>
        <v>-26005.157678536976</v>
      </c>
      <c r="AE252" s="63"/>
      <c r="AF252" s="92">
        <f t="shared" si="80"/>
        <v>6435935.2911910266</v>
      </c>
      <c r="AG252" s="94">
        <f>'obj.model 2016 ev'!Q252</f>
        <v>5576748.2911910266</v>
      </c>
      <c r="AH252" s="96">
        <f t="shared" si="81"/>
        <v>859187</v>
      </c>
      <c r="AI252" s="63"/>
      <c r="AJ252" s="92">
        <f t="shared" si="82"/>
        <v>6470023.4130767612</v>
      </c>
      <c r="AK252" s="94">
        <f>'obj.model 2016 ev'!R252</f>
        <v>5610836.4130767612</v>
      </c>
      <c r="AL252" s="96">
        <f t="shared" si="83"/>
        <v>859187</v>
      </c>
      <c r="AM252" s="45"/>
      <c r="AN252" s="45"/>
      <c r="AO252" s="45"/>
    </row>
    <row r="253" spans="1:41">
      <c r="A253" s="45"/>
      <c r="B253" s="80">
        <v>1773</v>
      </c>
      <c r="C253" s="83" t="s">
        <v>71</v>
      </c>
      <c r="D253" s="101">
        <f t="shared" si="69"/>
        <v>3528608.7673662789</v>
      </c>
      <c r="E253" s="102">
        <f>'obj.model 2016 ev'!M253</f>
        <v>3043377.0898624859</v>
      </c>
      <c r="F253" s="103">
        <v>0</v>
      </c>
      <c r="G253" s="103">
        <v>271991.67750379315</v>
      </c>
      <c r="H253" s="103">
        <v>0</v>
      </c>
      <c r="I253" s="104">
        <v>213240</v>
      </c>
      <c r="J253" s="103">
        <v>0</v>
      </c>
      <c r="K253" s="103">
        <v>0</v>
      </c>
      <c r="L253" s="104">
        <v>0</v>
      </c>
      <c r="M253" s="45"/>
      <c r="N253" s="92">
        <f t="shared" si="70"/>
        <v>3202040.4766453826</v>
      </c>
      <c r="O253" s="94">
        <f>'obj.model 2016 ev'!N253</f>
        <v>2808953.4766453826</v>
      </c>
      <c r="P253" s="95">
        <v>393087</v>
      </c>
      <c r="Q253" s="95">
        <f t="shared" si="71"/>
        <v>0</v>
      </c>
      <c r="R253" s="96">
        <f t="shared" si="84"/>
        <v>0</v>
      </c>
      <c r="S253" s="63"/>
      <c r="T253" s="92">
        <f t="shared" si="72"/>
        <v>3238027.1452899007</v>
      </c>
      <c r="U253" s="94">
        <f>'obj.model 2016 ev'!O253</f>
        <v>2844940.1452899007</v>
      </c>
      <c r="V253" s="95">
        <f t="shared" si="73"/>
        <v>393087</v>
      </c>
      <c r="W253" s="95">
        <f t="shared" si="74"/>
        <v>0</v>
      </c>
      <c r="X253" s="96">
        <f t="shared" si="75"/>
        <v>0</v>
      </c>
      <c r="Y253" s="63"/>
      <c r="Z253" s="92">
        <f t="shared" si="76"/>
        <v>3238031.8208263116</v>
      </c>
      <c r="AA253" s="94">
        <f>'obj.model 2016 ev'!P253</f>
        <v>2844944.8208263116</v>
      </c>
      <c r="AB253" s="95">
        <f t="shared" si="77"/>
        <v>393087</v>
      </c>
      <c r="AC253" s="95">
        <f t="shared" si="78"/>
        <v>0</v>
      </c>
      <c r="AD253" s="96">
        <f t="shared" si="79"/>
        <v>0</v>
      </c>
      <c r="AE253" s="63"/>
      <c r="AF253" s="92">
        <f t="shared" si="80"/>
        <v>3238546.1298314692</v>
      </c>
      <c r="AG253" s="94">
        <f>'obj.model 2016 ev'!Q253</f>
        <v>2845459.1298314692</v>
      </c>
      <c r="AH253" s="96">
        <f t="shared" si="81"/>
        <v>393087</v>
      </c>
      <c r="AI253" s="63"/>
      <c r="AJ253" s="92">
        <f t="shared" si="82"/>
        <v>3255939.1252786163</v>
      </c>
      <c r="AK253" s="94">
        <f>'obj.model 2016 ev'!R253</f>
        <v>2862852.1252786163</v>
      </c>
      <c r="AL253" s="96">
        <f t="shared" si="83"/>
        <v>393087</v>
      </c>
      <c r="AM253" s="45"/>
      <c r="AN253" s="45"/>
      <c r="AO253" s="45"/>
    </row>
    <row r="254" spans="1:41">
      <c r="A254" s="45"/>
      <c r="B254" s="80">
        <v>175</v>
      </c>
      <c r="C254" s="83" t="s">
        <v>72</v>
      </c>
      <c r="D254" s="101">
        <f t="shared" si="69"/>
        <v>3858051.7113518785</v>
      </c>
      <c r="E254" s="102">
        <f>'obj.model 2016 ev'!M254</f>
        <v>2870419.0754652624</v>
      </c>
      <c r="F254" s="103">
        <v>0</v>
      </c>
      <c r="G254" s="103">
        <v>397358.63588661602</v>
      </c>
      <c r="H254" s="103">
        <v>0</v>
      </c>
      <c r="I254" s="104">
        <v>590274</v>
      </c>
      <c r="J254" s="103">
        <v>329859</v>
      </c>
      <c r="K254" s="103">
        <v>69444</v>
      </c>
      <c r="L254" s="104">
        <v>0</v>
      </c>
      <c r="M254" s="45"/>
      <c r="N254" s="92">
        <f t="shared" si="70"/>
        <v>3541514.5480949399</v>
      </c>
      <c r="O254" s="94">
        <f>'obj.model 2016 ev'!N254</f>
        <v>2781035.5480949399</v>
      </c>
      <c r="P254" s="95">
        <v>430620</v>
      </c>
      <c r="Q254" s="95">
        <f t="shared" si="71"/>
        <v>0</v>
      </c>
      <c r="R254" s="96">
        <f t="shared" si="84"/>
        <v>329859</v>
      </c>
      <c r="S254" s="63"/>
      <c r="T254" s="92">
        <f t="shared" si="72"/>
        <v>3316728.548571459</v>
      </c>
      <c r="U254" s="94">
        <f>'obj.model 2016 ev'!O254</f>
        <v>2816664.548571459</v>
      </c>
      <c r="V254" s="95">
        <f t="shared" si="73"/>
        <v>430620</v>
      </c>
      <c r="W254" s="95">
        <f t="shared" si="74"/>
        <v>0</v>
      </c>
      <c r="X254" s="96">
        <f t="shared" si="75"/>
        <v>69444</v>
      </c>
      <c r="Y254" s="63"/>
      <c r="Z254" s="92">
        <f t="shared" si="76"/>
        <v>3247289.1776381461</v>
      </c>
      <c r="AA254" s="94">
        <f>'obj.model 2016 ev'!P254</f>
        <v>2816669.1776381461</v>
      </c>
      <c r="AB254" s="95">
        <f t="shared" si="77"/>
        <v>430620</v>
      </c>
      <c r="AC254" s="95">
        <f t="shared" si="78"/>
        <v>0</v>
      </c>
      <c r="AD254" s="96">
        <f t="shared" si="79"/>
        <v>0</v>
      </c>
      <c r="AE254" s="63"/>
      <c r="AF254" s="92">
        <f t="shared" si="80"/>
        <v>3247798.3749737162</v>
      </c>
      <c r="AG254" s="94">
        <f>'obj.model 2016 ev'!Q254</f>
        <v>2817178.3749737162</v>
      </c>
      <c r="AH254" s="96">
        <f t="shared" si="81"/>
        <v>430620</v>
      </c>
      <c r="AI254" s="63"/>
      <c r="AJ254" s="92">
        <f t="shared" si="82"/>
        <v>3265018.5030493643</v>
      </c>
      <c r="AK254" s="94">
        <f>'obj.model 2016 ev'!R254</f>
        <v>2834398.5030493643</v>
      </c>
      <c r="AL254" s="96">
        <f t="shared" si="83"/>
        <v>430620</v>
      </c>
      <c r="AM254" s="45"/>
      <c r="AN254" s="45"/>
      <c r="AO254" s="45"/>
    </row>
    <row r="255" spans="1:41">
      <c r="A255" s="45"/>
      <c r="B255" s="80">
        <v>881</v>
      </c>
      <c r="C255" s="83" t="s">
        <v>366</v>
      </c>
      <c r="D255" s="101">
        <f t="shared" si="69"/>
        <v>1872038.4944174243</v>
      </c>
      <c r="E255" s="102">
        <f>'obj.model 2016 ev'!M255</f>
        <v>1498769.1122524368</v>
      </c>
      <c r="F255" s="103">
        <v>0</v>
      </c>
      <c r="G255" s="103">
        <v>160482.38216498762</v>
      </c>
      <c r="H255" s="103">
        <v>0</v>
      </c>
      <c r="I255" s="104">
        <v>212787</v>
      </c>
      <c r="J255" s="103">
        <v>94572</v>
      </c>
      <c r="K255" s="103">
        <v>0</v>
      </c>
      <c r="L255" s="104">
        <v>0</v>
      </c>
      <c r="M255" s="45"/>
      <c r="N255" s="92">
        <f t="shared" si="70"/>
        <v>1763404.8078818345</v>
      </c>
      <c r="O255" s="94">
        <f>'obj.model 2016 ev'!N255</f>
        <v>1521771.8078818345</v>
      </c>
      <c r="P255" s="95">
        <v>147061</v>
      </c>
      <c r="Q255" s="95">
        <f t="shared" si="71"/>
        <v>0</v>
      </c>
      <c r="R255" s="96">
        <f t="shared" si="84"/>
        <v>94572</v>
      </c>
      <c r="S255" s="63"/>
      <c r="T255" s="92">
        <f t="shared" si="72"/>
        <v>1688328.858015144</v>
      </c>
      <c r="U255" s="94">
        <f>'obj.model 2016 ev'!O255</f>
        <v>1541267.858015144</v>
      </c>
      <c r="V255" s="95">
        <f t="shared" si="73"/>
        <v>147061</v>
      </c>
      <c r="W255" s="95">
        <f t="shared" si="74"/>
        <v>0</v>
      </c>
      <c r="X255" s="96">
        <f t="shared" si="75"/>
        <v>0</v>
      </c>
      <c r="Y255" s="63"/>
      <c r="Z255" s="92">
        <f t="shared" si="76"/>
        <v>1688331.3910223851</v>
      </c>
      <c r="AA255" s="94">
        <f>'obj.model 2016 ev'!P255</f>
        <v>1541270.3910223851</v>
      </c>
      <c r="AB255" s="95">
        <f t="shared" si="77"/>
        <v>147061</v>
      </c>
      <c r="AC255" s="95">
        <f t="shared" si="78"/>
        <v>0</v>
      </c>
      <c r="AD255" s="96">
        <f t="shared" si="79"/>
        <v>0</v>
      </c>
      <c r="AE255" s="63"/>
      <c r="AF255" s="92">
        <f t="shared" si="80"/>
        <v>1688610.0218189063</v>
      </c>
      <c r="AG255" s="94">
        <f>'obj.model 2016 ev'!Q255</f>
        <v>1541549.0218189063</v>
      </c>
      <c r="AH255" s="96">
        <f t="shared" si="81"/>
        <v>147061</v>
      </c>
      <c r="AI255" s="63"/>
      <c r="AJ255" s="92">
        <f t="shared" si="82"/>
        <v>1698032.8087558034</v>
      </c>
      <c r="AK255" s="94">
        <f>'obj.model 2016 ev'!R255</f>
        <v>1550971.8087558034</v>
      </c>
      <c r="AL255" s="96">
        <f t="shared" si="83"/>
        <v>147061</v>
      </c>
      <c r="AM255" s="45"/>
      <c r="AN255" s="45"/>
      <c r="AO255" s="45"/>
    </row>
    <row r="256" spans="1:41">
      <c r="A256" s="45"/>
      <c r="B256" s="80">
        <v>1586</v>
      </c>
      <c r="C256" s="83" t="s">
        <v>116</v>
      </c>
      <c r="D256" s="101">
        <f t="shared" si="69"/>
        <v>7866731.1456761193</v>
      </c>
      <c r="E256" s="102">
        <f>'obj.model 2016 ev'!M256</f>
        <v>4860608.6061859056</v>
      </c>
      <c r="F256" s="103">
        <v>379072</v>
      </c>
      <c r="G256" s="103">
        <v>2791300.3965362217</v>
      </c>
      <c r="H256" s="103">
        <v>0</v>
      </c>
      <c r="I256" s="104">
        <v>-164249.85704600852</v>
      </c>
      <c r="J256" s="103">
        <v>-65506.424460597424</v>
      </c>
      <c r="K256" s="103">
        <v>-28373.489383004278</v>
      </c>
      <c r="L256" s="104">
        <v>-20599.838629773829</v>
      </c>
      <c r="M256" s="45"/>
      <c r="N256" s="92">
        <f t="shared" si="70"/>
        <v>6826362.052462968</v>
      </c>
      <c r="O256" s="94">
        <f>'obj.model 2016 ev'!N256</f>
        <v>4498749.4769235654</v>
      </c>
      <c r="P256" s="95">
        <v>2393119</v>
      </c>
      <c r="Q256" s="95">
        <f t="shared" si="71"/>
        <v>0</v>
      </c>
      <c r="R256" s="96">
        <f t="shared" si="84"/>
        <v>-65506.424460597424</v>
      </c>
      <c r="S256" s="63"/>
      <c r="T256" s="92">
        <f t="shared" si="72"/>
        <v>6921130.3339736005</v>
      </c>
      <c r="U256" s="94">
        <f>'obj.model 2016 ev'!O256</f>
        <v>4556384.8233566051</v>
      </c>
      <c r="V256" s="95">
        <f t="shared" si="73"/>
        <v>2393119</v>
      </c>
      <c r="W256" s="95">
        <f t="shared" si="74"/>
        <v>0</v>
      </c>
      <c r="X256" s="96">
        <f t="shared" si="75"/>
        <v>-28373.489383004278</v>
      </c>
      <c r="Y256" s="63"/>
      <c r="Z256" s="92">
        <f t="shared" si="76"/>
        <v>6928911.4729487458</v>
      </c>
      <c r="AA256" s="94">
        <f>'obj.model 2016 ev'!P256</f>
        <v>4556392.3115785196</v>
      </c>
      <c r="AB256" s="95">
        <f t="shared" si="77"/>
        <v>2393119</v>
      </c>
      <c r="AC256" s="95">
        <f t="shared" si="78"/>
        <v>0</v>
      </c>
      <c r="AD256" s="96">
        <f t="shared" si="79"/>
        <v>-20599.838629773829</v>
      </c>
      <c r="AE256" s="63"/>
      <c r="AF256" s="92">
        <f t="shared" si="80"/>
        <v>6950335.0159891369</v>
      </c>
      <c r="AG256" s="94">
        <f>'obj.model 2016 ev'!Q256</f>
        <v>4557216.0159891369</v>
      </c>
      <c r="AH256" s="96">
        <f t="shared" si="81"/>
        <v>2393119</v>
      </c>
      <c r="AI256" s="63"/>
      <c r="AJ256" s="92">
        <f t="shared" si="82"/>
        <v>6978191.2015118077</v>
      </c>
      <c r="AK256" s="94">
        <f>'obj.model 2016 ev'!R256</f>
        <v>4585072.2015118077</v>
      </c>
      <c r="AL256" s="96">
        <f t="shared" si="83"/>
        <v>2393119</v>
      </c>
      <c r="AM256" s="45"/>
      <c r="AN256" s="45"/>
      <c r="AO256" s="45"/>
    </row>
    <row r="257" spans="1:41">
      <c r="A257" s="45"/>
      <c r="B257" s="80">
        <v>826</v>
      </c>
      <c r="C257" s="83" t="s">
        <v>322</v>
      </c>
      <c r="D257" s="101">
        <f t="shared" si="69"/>
        <v>11854585.618017076</v>
      </c>
      <c r="E257" s="102">
        <f>'obj.model 2016 ev'!M257</f>
        <v>8513536.1945442464</v>
      </c>
      <c r="F257" s="103">
        <v>0</v>
      </c>
      <c r="G257" s="103">
        <v>2589011.4234728287</v>
      </c>
      <c r="H257" s="103">
        <v>0</v>
      </c>
      <c r="I257" s="104">
        <v>752038</v>
      </c>
      <c r="J257" s="103">
        <v>0</v>
      </c>
      <c r="K257" s="103">
        <v>0</v>
      </c>
      <c r="L257" s="104">
        <v>0</v>
      </c>
      <c r="M257" s="45"/>
      <c r="N257" s="92">
        <f t="shared" si="70"/>
        <v>10715478.847478386</v>
      </c>
      <c r="O257" s="94">
        <f>'obj.model 2016 ev'!N257</f>
        <v>8694764.847478386</v>
      </c>
      <c r="P257" s="95">
        <v>2020714</v>
      </c>
      <c r="Q257" s="95">
        <f t="shared" si="71"/>
        <v>0</v>
      </c>
      <c r="R257" s="96">
        <f t="shared" si="84"/>
        <v>0</v>
      </c>
      <c r="S257" s="63"/>
      <c r="T257" s="92">
        <f t="shared" si="72"/>
        <v>10826871.088079639</v>
      </c>
      <c r="U257" s="94">
        <f>'obj.model 2016 ev'!O257</f>
        <v>8806157.0880796388</v>
      </c>
      <c r="V257" s="95">
        <f t="shared" si="73"/>
        <v>2020714</v>
      </c>
      <c r="W257" s="95">
        <f t="shared" si="74"/>
        <v>0</v>
      </c>
      <c r="X257" s="96">
        <f t="shared" si="75"/>
        <v>0</v>
      </c>
      <c r="Y257" s="63"/>
      <c r="Z257" s="92">
        <f t="shared" si="76"/>
        <v>10826885.560618954</v>
      </c>
      <c r="AA257" s="94">
        <f>'obj.model 2016 ev'!P257</f>
        <v>8806171.5606189538</v>
      </c>
      <c r="AB257" s="95">
        <f t="shared" si="77"/>
        <v>2020714</v>
      </c>
      <c r="AC257" s="95">
        <f t="shared" si="78"/>
        <v>0</v>
      </c>
      <c r="AD257" s="96">
        <f t="shared" si="79"/>
        <v>0</v>
      </c>
      <c r="AE257" s="63"/>
      <c r="AF257" s="92">
        <f t="shared" si="80"/>
        <v>10828477.539943626</v>
      </c>
      <c r="AG257" s="94">
        <f>'obj.model 2016 ev'!Q257</f>
        <v>8807763.5399436262</v>
      </c>
      <c r="AH257" s="96">
        <f t="shared" si="81"/>
        <v>2020714</v>
      </c>
      <c r="AI257" s="63"/>
      <c r="AJ257" s="92">
        <f t="shared" si="82"/>
        <v>10882315.386196179</v>
      </c>
      <c r="AK257" s="94">
        <f>'obj.model 2016 ev'!R257</f>
        <v>8861601.3861961793</v>
      </c>
      <c r="AL257" s="96">
        <f t="shared" si="83"/>
        <v>2020714</v>
      </c>
      <c r="AM257" s="45"/>
      <c r="AN257" s="45"/>
      <c r="AO257" s="45"/>
    </row>
    <row r="258" spans="1:41">
      <c r="A258" s="45"/>
      <c r="B258" s="80">
        <v>85</v>
      </c>
      <c r="C258" s="83" t="s">
        <v>37</v>
      </c>
      <c r="D258" s="101">
        <f t="shared" si="69"/>
        <v>6037569.2990566129</v>
      </c>
      <c r="E258" s="102">
        <f>'obj.model 2016 ev'!M258</f>
        <v>5339534.3185454784</v>
      </c>
      <c r="F258" s="103">
        <v>0</v>
      </c>
      <c r="G258" s="103">
        <v>804515.34238197107</v>
      </c>
      <c r="H258" s="103">
        <v>0</v>
      </c>
      <c r="I258" s="104">
        <v>-106480.36187083663</v>
      </c>
      <c r="J258" s="103">
        <v>-42466.690120011539</v>
      </c>
      <c r="K258" s="103">
        <v>-18394.045945466813</v>
      </c>
      <c r="L258" s="104">
        <v>-13354.521649079628</v>
      </c>
      <c r="M258" s="45"/>
      <c r="N258" s="92">
        <f t="shared" si="70"/>
        <v>5694791.8087277357</v>
      </c>
      <c r="O258" s="94">
        <f>'obj.model 2016 ev'!N258</f>
        <v>5038664.4988477472</v>
      </c>
      <c r="P258" s="95">
        <v>698594</v>
      </c>
      <c r="Q258" s="95">
        <f t="shared" si="71"/>
        <v>0</v>
      </c>
      <c r="R258" s="96">
        <f t="shared" si="84"/>
        <v>-42466.690120011539</v>
      </c>
      <c r="S258" s="63"/>
      <c r="T258" s="92">
        <f t="shared" si="72"/>
        <v>5783416.8747343002</v>
      </c>
      <c r="U258" s="94">
        <f>'obj.model 2016 ev'!O258</f>
        <v>5103216.9206797667</v>
      </c>
      <c r="V258" s="95">
        <f t="shared" si="73"/>
        <v>698594</v>
      </c>
      <c r="W258" s="95">
        <f t="shared" si="74"/>
        <v>0</v>
      </c>
      <c r="X258" s="96">
        <f t="shared" si="75"/>
        <v>-18394.045945466813</v>
      </c>
      <c r="Y258" s="63"/>
      <c r="Z258" s="92">
        <f t="shared" si="76"/>
        <v>5788464.7859475659</v>
      </c>
      <c r="AA258" s="94">
        <f>'obj.model 2016 ev'!P258</f>
        <v>5103225.3075966453</v>
      </c>
      <c r="AB258" s="95">
        <f t="shared" si="77"/>
        <v>698594</v>
      </c>
      <c r="AC258" s="95">
        <f t="shared" si="78"/>
        <v>0</v>
      </c>
      <c r="AD258" s="96">
        <f t="shared" si="79"/>
        <v>-13354.521649079628</v>
      </c>
      <c r="AE258" s="63"/>
      <c r="AF258" s="92">
        <f t="shared" si="80"/>
        <v>5802741.8684533024</v>
      </c>
      <c r="AG258" s="94">
        <f>'obj.model 2016 ev'!Q258</f>
        <v>5104147.8684533024</v>
      </c>
      <c r="AH258" s="96">
        <f t="shared" si="81"/>
        <v>698594</v>
      </c>
      <c r="AI258" s="63"/>
      <c r="AJ258" s="92">
        <f t="shared" si="82"/>
        <v>5833941.1992420861</v>
      </c>
      <c r="AK258" s="94">
        <f>'obj.model 2016 ev'!R258</f>
        <v>5135347.1992420861</v>
      </c>
      <c r="AL258" s="96">
        <f t="shared" si="83"/>
        <v>698594</v>
      </c>
      <c r="AM258" s="45"/>
      <c r="AN258" s="45"/>
      <c r="AO258" s="45"/>
    </row>
    <row r="259" spans="1:41">
      <c r="A259" s="45"/>
      <c r="B259" s="80">
        <v>431</v>
      </c>
      <c r="C259" s="83" t="s">
        <v>192</v>
      </c>
      <c r="D259" s="101">
        <f t="shared" si="69"/>
        <v>1261952.8855402234</v>
      </c>
      <c r="E259" s="102">
        <f>'obj.model 2016 ev'!M259</f>
        <v>1180269.4287677796</v>
      </c>
      <c r="F259" s="103">
        <v>0</v>
      </c>
      <c r="G259" s="103">
        <v>136436.63512840666</v>
      </c>
      <c r="H259" s="103">
        <v>0</v>
      </c>
      <c r="I259" s="104">
        <v>-54753.178355962766</v>
      </c>
      <c r="J259" s="103">
        <v>-21836.761422250831</v>
      </c>
      <c r="K259" s="103">
        <v>-9458.3870738681071</v>
      </c>
      <c r="L259" s="104">
        <v>-6867.0174749930857</v>
      </c>
      <c r="M259" s="45"/>
      <c r="N259" s="92">
        <f t="shared" si="70"/>
        <v>1183028.8512415262</v>
      </c>
      <c r="O259" s="94">
        <f>'obj.model 2016 ev'!N259</f>
        <v>1105811.6126637771</v>
      </c>
      <c r="P259" s="95">
        <v>99054</v>
      </c>
      <c r="Q259" s="95">
        <f t="shared" si="71"/>
        <v>0</v>
      </c>
      <c r="R259" s="96">
        <f t="shared" si="84"/>
        <v>-21836.761422250831</v>
      </c>
      <c r="S259" s="63"/>
      <c r="T259" s="92">
        <f t="shared" si="72"/>
        <v>1209574.2370477549</v>
      </c>
      <c r="U259" s="94">
        <f>'obj.model 2016 ev'!O259</f>
        <v>1119978.6241216231</v>
      </c>
      <c r="V259" s="95">
        <f t="shared" si="73"/>
        <v>99054</v>
      </c>
      <c r="W259" s="95">
        <f t="shared" si="74"/>
        <v>0</v>
      </c>
      <c r="X259" s="96">
        <f t="shared" si="75"/>
        <v>-9458.3870738681071</v>
      </c>
      <c r="Y259" s="63"/>
      <c r="Z259" s="92">
        <f t="shared" si="76"/>
        <v>1212167.4472831876</v>
      </c>
      <c r="AA259" s="94">
        <f>'obj.model 2016 ev'!P259</f>
        <v>1119980.4647581808</v>
      </c>
      <c r="AB259" s="95">
        <f t="shared" si="77"/>
        <v>99054</v>
      </c>
      <c r="AC259" s="95">
        <f t="shared" si="78"/>
        <v>0</v>
      </c>
      <c r="AD259" s="96">
        <f t="shared" si="79"/>
        <v>-6867.0174749930857</v>
      </c>
      <c r="AE259" s="63"/>
      <c r="AF259" s="92">
        <f t="shared" si="80"/>
        <v>1219236.9347795355</v>
      </c>
      <c r="AG259" s="94">
        <f>'obj.model 2016 ev'!Q259</f>
        <v>1120182.9347795355</v>
      </c>
      <c r="AH259" s="96">
        <f t="shared" si="81"/>
        <v>99054</v>
      </c>
      <c r="AI259" s="63"/>
      <c r="AJ259" s="92">
        <f t="shared" si="82"/>
        <v>1226084.1027744405</v>
      </c>
      <c r="AK259" s="94">
        <f>'obj.model 2016 ev'!R259</f>
        <v>1127030.1027744405</v>
      </c>
      <c r="AL259" s="96">
        <f t="shared" si="83"/>
        <v>99054</v>
      </c>
      <c r="AM259" s="45"/>
      <c r="AN259" s="45"/>
      <c r="AO259" s="45"/>
    </row>
    <row r="260" spans="1:41">
      <c r="A260" s="45"/>
      <c r="B260" s="80">
        <v>432</v>
      </c>
      <c r="C260" s="83" t="s">
        <v>193</v>
      </c>
      <c r="D260" s="101">
        <f t="shared" si="69"/>
        <v>1950986.0847094927</v>
      </c>
      <c r="E260" s="102">
        <f>'obj.model 2016 ev'!M260</f>
        <v>1716984.1483738632</v>
      </c>
      <c r="F260" s="103">
        <v>0</v>
      </c>
      <c r="G260" s="103">
        <v>234001.93633562955</v>
      </c>
      <c r="H260" s="103">
        <v>0</v>
      </c>
      <c r="I260" s="104">
        <v>0</v>
      </c>
      <c r="J260" s="103">
        <v>0</v>
      </c>
      <c r="K260" s="103">
        <v>0</v>
      </c>
      <c r="L260" s="104">
        <v>0</v>
      </c>
      <c r="M260" s="45"/>
      <c r="N260" s="92">
        <f t="shared" si="70"/>
        <v>1807455.7590496046</v>
      </c>
      <c r="O260" s="94">
        <f>'obj.model 2016 ev'!N260</f>
        <v>1613993.7590496046</v>
      </c>
      <c r="P260" s="95">
        <v>193462</v>
      </c>
      <c r="Q260" s="95">
        <f t="shared" si="71"/>
        <v>0</v>
      </c>
      <c r="R260" s="96">
        <f t="shared" si="84"/>
        <v>0</v>
      </c>
      <c r="S260" s="63"/>
      <c r="T260" s="92">
        <f t="shared" si="72"/>
        <v>1828133.3028694487</v>
      </c>
      <c r="U260" s="94">
        <f>'obj.model 2016 ev'!O260</f>
        <v>1634671.3028694487</v>
      </c>
      <c r="V260" s="95">
        <f t="shared" si="73"/>
        <v>193462</v>
      </c>
      <c r="W260" s="95">
        <f t="shared" si="74"/>
        <v>0</v>
      </c>
      <c r="X260" s="96">
        <f t="shared" si="75"/>
        <v>0</v>
      </c>
      <c r="Y260" s="63"/>
      <c r="Z260" s="92">
        <f t="shared" si="76"/>
        <v>1828135.9893812223</v>
      </c>
      <c r="AA260" s="94">
        <f>'obj.model 2016 ev'!P260</f>
        <v>1634673.9893812223</v>
      </c>
      <c r="AB260" s="95">
        <f t="shared" si="77"/>
        <v>193462</v>
      </c>
      <c r="AC260" s="95">
        <f t="shared" si="78"/>
        <v>0</v>
      </c>
      <c r="AD260" s="96">
        <f t="shared" si="79"/>
        <v>0</v>
      </c>
      <c r="AE260" s="63"/>
      <c r="AF260" s="92">
        <f t="shared" si="80"/>
        <v>1828431.5056763298</v>
      </c>
      <c r="AG260" s="94">
        <f>'obj.model 2016 ev'!Q260</f>
        <v>1634969.5056763298</v>
      </c>
      <c r="AH260" s="96">
        <f t="shared" si="81"/>
        <v>193462</v>
      </c>
      <c r="AI260" s="63"/>
      <c r="AJ260" s="92">
        <f t="shared" si="82"/>
        <v>1838425.3294745078</v>
      </c>
      <c r="AK260" s="94">
        <f>'obj.model 2016 ev'!R260</f>
        <v>1644963.3294745078</v>
      </c>
      <c r="AL260" s="96">
        <f t="shared" si="83"/>
        <v>193462</v>
      </c>
      <c r="AM260" s="45"/>
      <c r="AN260" s="45"/>
      <c r="AO260" s="45"/>
    </row>
    <row r="261" spans="1:41">
      <c r="A261" s="45"/>
      <c r="B261" s="80">
        <v>86</v>
      </c>
      <c r="C261" s="83" t="s">
        <v>38</v>
      </c>
      <c r="D261" s="101">
        <f t="shared" si="69"/>
        <v>7043859.7499979008</v>
      </c>
      <c r="E261" s="102">
        <f>'obj.model 2016 ev'!M261</f>
        <v>5970884.1045663795</v>
      </c>
      <c r="F261" s="103">
        <v>0</v>
      </c>
      <c r="G261" s="103">
        <v>1238126.9410869067</v>
      </c>
      <c r="H261" s="103">
        <v>0</v>
      </c>
      <c r="I261" s="104">
        <v>-165151.29565538559</v>
      </c>
      <c r="J261" s="103">
        <v>-65865.93783389969</v>
      </c>
      <c r="K261" s="103">
        <v>-28529.209206890799</v>
      </c>
      <c r="L261" s="104">
        <v>-20712.894983196493</v>
      </c>
      <c r="M261" s="45"/>
      <c r="N261" s="92">
        <f t="shared" si="70"/>
        <v>6790046.957182344</v>
      </c>
      <c r="O261" s="94">
        <f>'obj.model 2016 ev'!N261</f>
        <v>5822793.8950162437</v>
      </c>
      <c r="P261" s="95">
        <v>1033119</v>
      </c>
      <c r="Q261" s="95">
        <f t="shared" si="71"/>
        <v>0</v>
      </c>
      <c r="R261" s="96">
        <f t="shared" si="84"/>
        <v>-65865.93783389969</v>
      </c>
      <c r="S261" s="63"/>
      <c r="T261" s="92">
        <f t="shared" si="72"/>
        <v>6901981.9147325028</v>
      </c>
      <c r="U261" s="94">
        <f>'obj.model 2016 ev'!O261</f>
        <v>5897392.123939394</v>
      </c>
      <c r="V261" s="95">
        <f t="shared" si="73"/>
        <v>1033119</v>
      </c>
      <c r="W261" s="95">
        <f t="shared" si="74"/>
        <v>0</v>
      </c>
      <c r="X261" s="96">
        <f t="shared" si="75"/>
        <v>-28529.209206890799</v>
      </c>
      <c r="Y261" s="63"/>
      <c r="Z261" s="92">
        <f t="shared" si="76"/>
        <v>6909807.9210657654</v>
      </c>
      <c r="AA261" s="94">
        <f>'obj.model 2016 ev'!P261</f>
        <v>5897401.8160489621</v>
      </c>
      <c r="AB261" s="95">
        <f t="shared" si="77"/>
        <v>1033119</v>
      </c>
      <c r="AC261" s="95">
        <f t="shared" si="78"/>
        <v>0</v>
      </c>
      <c r="AD261" s="96">
        <f t="shared" si="79"/>
        <v>-20712.894983196493</v>
      </c>
      <c r="AE261" s="63"/>
      <c r="AF261" s="92">
        <f t="shared" si="80"/>
        <v>6931586.9481014442</v>
      </c>
      <c r="AG261" s="94">
        <f>'obj.model 2016 ev'!Q261</f>
        <v>5898467.9481014442</v>
      </c>
      <c r="AH261" s="96">
        <f t="shared" si="81"/>
        <v>1033119</v>
      </c>
      <c r="AI261" s="63"/>
      <c r="AJ261" s="92">
        <f t="shared" si="82"/>
        <v>6967641.5956944842</v>
      </c>
      <c r="AK261" s="94">
        <f>'obj.model 2016 ev'!R261</f>
        <v>5934522.5956944842</v>
      </c>
      <c r="AL261" s="96">
        <f t="shared" si="83"/>
        <v>1033119</v>
      </c>
      <c r="AM261" s="45"/>
      <c r="AN261" s="45"/>
      <c r="AO261" s="45"/>
    </row>
    <row r="262" spans="1:41">
      <c r="A262" s="45"/>
      <c r="B262" s="80">
        <v>828</v>
      </c>
      <c r="C262" s="83" t="s">
        <v>323</v>
      </c>
      <c r="D262" s="101">
        <f t="shared" si="69"/>
        <v>22119548.981877454</v>
      </c>
      <c r="E262" s="102">
        <f>'obj.model 2016 ev'!M262</f>
        <v>17623678.84077822</v>
      </c>
      <c r="F262" s="103">
        <v>0</v>
      </c>
      <c r="G262" s="103">
        <v>4495870.141099235</v>
      </c>
      <c r="H262" s="103">
        <v>0</v>
      </c>
      <c r="I262" s="104">
        <v>0</v>
      </c>
      <c r="J262" s="103">
        <v>0</v>
      </c>
      <c r="K262" s="103">
        <v>0</v>
      </c>
      <c r="L262" s="104">
        <v>0</v>
      </c>
      <c r="M262" s="45"/>
      <c r="N262" s="92">
        <f t="shared" si="70"/>
        <v>21906795.61122296</v>
      </c>
      <c r="O262" s="94">
        <f>'obj.model 2016 ev'!N262</f>
        <v>17613672.61122296</v>
      </c>
      <c r="P262" s="95">
        <v>4293123</v>
      </c>
      <c r="Q262" s="95">
        <f t="shared" si="71"/>
        <v>0</v>
      </c>
      <c r="R262" s="96">
        <f t="shared" si="84"/>
        <v>0</v>
      </c>
      <c r="S262" s="63"/>
      <c r="T262" s="92">
        <f t="shared" si="72"/>
        <v>22132451.680340238</v>
      </c>
      <c r="U262" s="94">
        <f>'obj.model 2016 ev'!O262</f>
        <v>17839328.680340238</v>
      </c>
      <c r="V262" s="95">
        <f t="shared" si="73"/>
        <v>4293123</v>
      </c>
      <c r="W262" s="95">
        <f t="shared" si="74"/>
        <v>0</v>
      </c>
      <c r="X262" s="96">
        <f t="shared" si="75"/>
        <v>0</v>
      </c>
      <c r="Y262" s="63"/>
      <c r="Z262" s="92">
        <f t="shared" si="76"/>
        <v>22132480.99850741</v>
      </c>
      <c r="AA262" s="94">
        <f>'obj.model 2016 ev'!P262</f>
        <v>17839357.99850741</v>
      </c>
      <c r="AB262" s="95">
        <f t="shared" si="77"/>
        <v>4293123</v>
      </c>
      <c r="AC262" s="95">
        <f t="shared" si="78"/>
        <v>0</v>
      </c>
      <c r="AD262" s="96">
        <f t="shared" si="79"/>
        <v>0</v>
      </c>
      <c r="AE262" s="63"/>
      <c r="AF262" s="92">
        <f t="shared" si="80"/>
        <v>22135705.996896729</v>
      </c>
      <c r="AG262" s="94">
        <f>'obj.model 2016 ev'!Q262</f>
        <v>17842582.996896729</v>
      </c>
      <c r="AH262" s="96">
        <f t="shared" si="81"/>
        <v>4293123</v>
      </c>
      <c r="AI262" s="63"/>
      <c r="AJ262" s="92">
        <f t="shared" si="82"/>
        <v>22244769.578790016</v>
      </c>
      <c r="AK262" s="94">
        <f>'obj.model 2016 ev'!R262</f>
        <v>17951646.578790016</v>
      </c>
      <c r="AL262" s="96">
        <f t="shared" si="83"/>
        <v>4293123</v>
      </c>
      <c r="AM262" s="45"/>
      <c r="AN262" s="45"/>
      <c r="AO262" s="45"/>
    </row>
    <row r="263" spans="1:41">
      <c r="A263" s="45"/>
      <c r="B263" s="80">
        <v>584</v>
      </c>
      <c r="C263" s="83" t="s">
        <v>246</v>
      </c>
      <c r="D263" s="101">
        <f t="shared" si="69"/>
        <v>3999546.3749136152</v>
      </c>
      <c r="E263" s="102">
        <f>'obj.model 2016 ev'!M263</f>
        <v>3604924.1090466268</v>
      </c>
      <c r="F263" s="103">
        <v>0</v>
      </c>
      <c r="G263" s="103">
        <v>204902.26586698834</v>
      </c>
      <c r="H263" s="103">
        <v>0</v>
      </c>
      <c r="I263" s="104">
        <v>189720</v>
      </c>
      <c r="J263" s="103">
        <v>0</v>
      </c>
      <c r="K263" s="103">
        <v>0</v>
      </c>
      <c r="L263" s="104">
        <v>0</v>
      </c>
      <c r="M263" s="45"/>
      <c r="N263" s="92">
        <f t="shared" si="70"/>
        <v>3882058.3157652193</v>
      </c>
      <c r="O263" s="94">
        <f>'obj.model 2016 ev'!N263</f>
        <v>3544006.3157652193</v>
      </c>
      <c r="P263" s="95">
        <v>338052</v>
      </c>
      <c r="Q263" s="95">
        <f t="shared" si="71"/>
        <v>0</v>
      </c>
      <c r="R263" s="96">
        <f t="shared" si="84"/>
        <v>0</v>
      </c>
      <c r="S263" s="63"/>
      <c r="T263" s="92">
        <f t="shared" si="72"/>
        <v>3927462.0513628037</v>
      </c>
      <c r="U263" s="94">
        <f>'obj.model 2016 ev'!O263</f>
        <v>3589410.0513628037</v>
      </c>
      <c r="V263" s="95">
        <f t="shared" si="73"/>
        <v>338052</v>
      </c>
      <c r="W263" s="95">
        <f t="shared" si="74"/>
        <v>0</v>
      </c>
      <c r="X263" s="96">
        <f t="shared" si="75"/>
        <v>0</v>
      </c>
      <c r="Y263" s="63"/>
      <c r="Z263" s="92">
        <f t="shared" si="76"/>
        <v>3927467.9504033914</v>
      </c>
      <c r="AA263" s="94">
        <f>'obj.model 2016 ev'!P263</f>
        <v>3589415.9504033914</v>
      </c>
      <c r="AB263" s="95">
        <f t="shared" si="77"/>
        <v>338052</v>
      </c>
      <c r="AC263" s="95">
        <f t="shared" si="78"/>
        <v>0</v>
      </c>
      <c r="AD263" s="96">
        <f t="shared" si="79"/>
        <v>0</v>
      </c>
      <c r="AE263" s="63"/>
      <c r="AF263" s="92">
        <f t="shared" si="80"/>
        <v>3928116.8448680695</v>
      </c>
      <c r="AG263" s="94">
        <f>'obj.model 2016 ev'!Q263</f>
        <v>3590064.8448680695</v>
      </c>
      <c r="AH263" s="96">
        <f t="shared" si="81"/>
        <v>338052</v>
      </c>
      <c r="AI263" s="63"/>
      <c r="AJ263" s="92">
        <f t="shared" si="82"/>
        <v>3950061.2758553638</v>
      </c>
      <c r="AK263" s="94">
        <f>'obj.model 2016 ev'!R263</f>
        <v>3612009.2758553638</v>
      </c>
      <c r="AL263" s="96">
        <f t="shared" si="83"/>
        <v>338052</v>
      </c>
      <c r="AM263" s="45"/>
      <c r="AN263" s="45"/>
      <c r="AO263" s="45"/>
    </row>
    <row r="264" spans="1:41">
      <c r="A264" s="45"/>
      <c r="B264" s="80">
        <v>1509</v>
      </c>
      <c r="C264" s="83" t="s">
        <v>117</v>
      </c>
      <c r="D264" s="101">
        <f t="shared" si="69"/>
        <v>8368270.2923189038</v>
      </c>
      <c r="E264" s="102">
        <f>'obj.model 2016 ev'!M264</f>
        <v>7088858.7765607694</v>
      </c>
      <c r="F264" s="103">
        <v>0</v>
      </c>
      <c r="G264" s="103">
        <v>1443640.6341858285</v>
      </c>
      <c r="H264" s="103">
        <v>0</v>
      </c>
      <c r="I264" s="104">
        <v>-164229.1184276946</v>
      </c>
      <c r="J264" s="103">
        <v>-65498.153447407953</v>
      </c>
      <c r="K264" s="103">
        <v>-28369.906871718544</v>
      </c>
      <c r="L264" s="104">
        <v>-20597.237640047828</v>
      </c>
      <c r="M264" s="45"/>
      <c r="N264" s="92">
        <f t="shared" si="70"/>
        <v>7978937.9116400899</v>
      </c>
      <c r="O264" s="94">
        <f>'obj.model 2016 ev'!N264</f>
        <v>6982984.0650874982</v>
      </c>
      <c r="P264" s="95">
        <v>1061452</v>
      </c>
      <c r="Q264" s="95">
        <f t="shared" si="71"/>
        <v>0</v>
      </c>
      <c r="R264" s="96">
        <f t="shared" si="84"/>
        <v>-65498.153447407953</v>
      </c>
      <c r="S264" s="63"/>
      <c r="T264" s="92">
        <f t="shared" si="72"/>
        <v>8105528.0648616543</v>
      </c>
      <c r="U264" s="94">
        <f>'obj.model 2016 ev'!O264</f>
        <v>7072445.9717333727</v>
      </c>
      <c r="V264" s="95">
        <f t="shared" si="73"/>
        <v>1061452</v>
      </c>
      <c r="W264" s="95">
        <f t="shared" si="74"/>
        <v>0</v>
      </c>
      <c r="X264" s="96">
        <f t="shared" si="75"/>
        <v>-28369.906871718544</v>
      </c>
      <c r="Y264" s="63"/>
      <c r="Z264" s="92">
        <f t="shared" si="76"/>
        <v>8113312.3573532058</v>
      </c>
      <c r="AA264" s="94">
        <f>'obj.model 2016 ev'!P264</f>
        <v>7072457.5949932532</v>
      </c>
      <c r="AB264" s="95">
        <f t="shared" si="77"/>
        <v>1061452</v>
      </c>
      <c r="AC264" s="95">
        <f t="shared" si="78"/>
        <v>0</v>
      </c>
      <c r="AD264" s="96">
        <f t="shared" si="79"/>
        <v>-20597.237640047828</v>
      </c>
      <c r="AE264" s="63"/>
      <c r="AF264" s="92">
        <f t="shared" si="80"/>
        <v>8135188.1535800742</v>
      </c>
      <c r="AG264" s="94">
        <f>'obj.model 2016 ev'!Q264</f>
        <v>7073736.1535800742</v>
      </c>
      <c r="AH264" s="96">
        <f t="shared" si="81"/>
        <v>1061452</v>
      </c>
      <c r="AI264" s="63"/>
      <c r="AJ264" s="92">
        <f t="shared" si="82"/>
        <v>8178426.6803343929</v>
      </c>
      <c r="AK264" s="94">
        <f>'obj.model 2016 ev'!R264</f>
        <v>7116974.6803343929</v>
      </c>
      <c r="AL264" s="96">
        <f t="shared" si="83"/>
        <v>1061452</v>
      </c>
      <c r="AM264" s="45"/>
      <c r="AN264" s="45"/>
      <c r="AO264" s="45"/>
    </row>
    <row r="265" spans="1:41">
      <c r="A265" s="45"/>
      <c r="B265" s="80">
        <v>437</v>
      </c>
      <c r="C265" s="83" t="s">
        <v>194</v>
      </c>
      <c r="D265" s="101">
        <f t="shared" si="69"/>
        <v>1757975.5756745909</v>
      </c>
      <c r="E265" s="102">
        <f>'obj.model 2016 ev'!M265</f>
        <v>1506845.0138201441</v>
      </c>
      <c r="F265" s="103">
        <v>0</v>
      </c>
      <c r="G265" s="103">
        <v>198046.56185444677</v>
      </c>
      <c r="H265" s="103">
        <v>0</v>
      </c>
      <c r="I265" s="104">
        <v>53084</v>
      </c>
      <c r="J265" s="103">
        <v>0</v>
      </c>
      <c r="K265" s="103">
        <v>0</v>
      </c>
      <c r="L265" s="104">
        <v>0</v>
      </c>
      <c r="M265" s="45"/>
      <c r="N265" s="92">
        <f t="shared" si="70"/>
        <v>1530422.2868124861</v>
      </c>
      <c r="O265" s="94">
        <f>'obj.model 2016 ev'!N265</f>
        <v>1387189.2868124861</v>
      </c>
      <c r="P265" s="95">
        <v>143233</v>
      </c>
      <c r="Q265" s="95">
        <f t="shared" si="71"/>
        <v>0</v>
      </c>
      <c r="R265" s="96">
        <f t="shared" si="84"/>
        <v>0</v>
      </c>
      <c r="S265" s="63"/>
      <c r="T265" s="92">
        <f t="shared" si="72"/>
        <v>1548194.1444195278</v>
      </c>
      <c r="U265" s="94">
        <f>'obj.model 2016 ev'!O265</f>
        <v>1404961.1444195278</v>
      </c>
      <c r="V265" s="95">
        <f t="shared" si="73"/>
        <v>143233</v>
      </c>
      <c r="W265" s="95">
        <f t="shared" si="74"/>
        <v>0</v>
      </c>
      <c r="X265" s="96">
        <f t="shared" si="75"/>
        <v>0</v>
      </c>
      <c r="Y265" s="63"/>
      <c r="Z265" s="92">
        <f t="shared" si="76"/>
        <v>1548196.4534125649</v>
      </c>
      <c r="AA265" s="94">
        <f>'obj.model 2016 ev'!P265</f>
        <v>1404963.4534125649</v>
      </c>
      <c r="AB265" s="95">
        <f t="shared" si="77"/>
        <v>143233</v>
      </c>
      <c r="AC265" s="95">
        <f t="shared" si="78"/>
        <v>0</v>
      </c>
      <c r="AD265" s="96">
        <f t="shared" si="79"/>
        <v>0</v>
      </c>
      <c r="AE265" s="63"/>
      <c r="AF265" s="92">
        <f t="shared" si="80"/>
        <v>1548450.4426466329</v>
      </c>
      <c r="AG265" s="94">
        <f>'obj.model 2016 ev'!Q265</f>
        <v>1405217.4426466329</v>
      </c>
      <c r="AH265" s="96">
        <f t="shared" si="81"/>
        <v>143233</v>
      </c>
      <c r="AI265" s="63"/>
      <c r="AJ265" s="92">
        <f t="shared" si="82"/>
        <v>1557039.8967442049</v>
      </c>
      <c r="AK265" s="94">
        <f>'obj.model 2016 ev'!R265</f>
        <v>1413806.8967442049</v>
      </c>
      <c r="AL265" s="96">
        <f t="shared" si="83"/>
        <v>143233</v>
      </c>
      <c r="AM265" s="45"/>
      <c r="AN265" s="45"/>
      <c r="AO265" s="45"/>
    </row>
    <row r="266" spans="1:41">
      <c r="A266" s="45"/>
      <c r="B266" s="80">
        <v>589</v>
      </c>
      <c r="C266" s="83" t="s">
        <v>148</v>
      </c>
      <c r="D266" s="101">
        <f t="shared" si="69"/>
        <v>1380094.1541705788</v>
      </c>
      <c r="E266" s="102">
        <f>'obj.model 2016 ev'!M266</f>
        <v>1149920.7390506717</v>
      </c>
      <c r="F266" s="103">
        <v>0</v>
      </c>
      <c r="G266" s="103">
        <v>252923.67941024425</v>
      </c>
      <c r="H266" s="103">
        <v>0</v>
      </c>
      <c r="I266" s="104">
        <v>-22750.264290337287</v>
      </c>
      <c r="J266" s="103">
        <v>-9073.3014688478979</v>
      </c>
      <c r="K266" s="103">
        <v>-3930.0148804489568</v>
      </c>
      <c r="L266" s="104">
        <v>-2853.2857294017554</v>
      </c>
      <c r="M266" s="45"/>
      <c r="N266" s="92">
        <f t="shared" si="70"/>
        <v>1211999.8605892351</v>
      </c>
      <c r="O266" s="94">
        <f>'obj.model 2016 ev'!N266</f>
        <v>1049681.1620580829</v>
      </c>
      <c r="P266" s="95">
        <v>171392</v>
      </c>
      <c r="Q266" s="95">
        <f t="shared" si="71"/>
        <v>0</v>
      </c>
      <c r="R266" s="96">
        <f t="shared" si="84"/>
        <v>-9073.3014688478979</v>
      </c>
      <c r="S266" s="63"/>
      <c r="T266" s="92">
        <f t="shared" si="72"/>
        <v>1230591.0481398418</v>
      </c>
      <c r="U266" s="94">
        <f>'obj.model 2016 ev'!O266</f>
        <v>1063129.0630202908</v>
      </c>
      <c r="V266" s="95">
        <f t="shared" si="73"/>
        <v>171392</v>
      </c>
      <c r="W266" s="95">
        <f t="shared" si="74"/>
        <v>0</v>
      </c>
      <c r="X266" s="96">
        <f t="shared" si="75"/>
        <v>-3930.0148804489568</v>
      </c>
      <c r="Y266" s="63"/>
      <c r="Z266" s="92">
        <f t="shared" si="76"/>
        <v>1231669.5244976454</v>
      </c>
      <c r="AA266" s="94">
        <f>'obj.model 2016 ev'!P266</f>
        <v>1063130.8102270472</v>
      </c>
      <c r="AB266" s="95">
        <f t="shared" si="77"/>
        <v>171392</v>
      </c>
      <c r="AC266" s="95">
        <f t="shared" si="78"/>
        <v>0</v>
      </c>
      <c r="AD266" s="96">
        <f t="shared" si="79"/>
        <v>-2853.2857294017554</v>
      </c>
      <c r="AE266" s="63"/>
      <c r="AF266" s="92">
        <f t="shared" si="80"/>
        <v>1234715.0029702447</v>
      </c>
      <c r="AG266" s="94">
        <f>'obj.model 2016 ev'!Q266</f>
        <v>1063323.0029702447</v>
      </c>
      <c r="AH266" s="96">
        <f t="shared" si="81"/>
        <v>171392</v>
      </c>
      <c r="AI266" s="63"/>
      <c r="AJ266" s="92">
        <f t="shared" si="82"/>
        <v>1241214.6121038343</v>
      </c>
      <c r="AK266" s="94">
        <f>'obj.model 2016 ev'!R266</f>
        <v>1069822.6121038343</v>
      </c>
      <c r="AL266" s="96">
        <f t="shared" si="83"/>
        <v>171392</v>
      </c>
      <c r="AM266" s="45"/>
      <c r="AN266" s="45"/>
      <c r="AO266" s="45"/>
    </row>
    <row r="267" spans="1:41">
      <c r="A267" s="45"/>
      <c r="B267" s="80">
        <v>1734</v>
      </c>
      <c r="C267" s="83" t="s">
        <v>118</v>
      </c>
      <c r="D267" s="101">
        <f t="shared" si="69"/>
        <v>10285694.10567764</v>
      </c>
      <c r="E267" s="102">
        <f>'obj.model 2016 ev'!M267</f>
        <v>8405831.498863291</v>
      </c>
      <c r="F267" s="103">
        <v>0</v>
      </c>
      <c r="G267" s="103">
        <v>2589558.8641339783</v>
      </c>
      <c r="H267" s="103">
        <v>0</v>
      </c>
      <c r="I267" s="104">
        <v>-709696.25731962838</v>
      </c>
      <c r="J267" s="103">
        <v>-283042.34235683136</v>
      </c>
      <c r="K267" s="103">
        <v>-122597.11870906448</v>
      </c>
      <c r="L267" s="104">
        <v>-89008.469412814389</v>
      </c>
      <c r="M267" s="45"/>
      <c r="N267" s="92">
        <f t="shared" si="70"/>
        <v>10642517.41837579</v>
      </c>
      <c r="O267" s="94">
        <f>'obj.model 2016 ev'!N267</f>
        <v>8131890.760732621</v>
      </c>
      <c r="P267" s="95">
        <v>2793669</v>
      </c>
      <c r="Q267" s="95">
        <f t="shared" si="71"/>
        <v>0</v>
      </c>
      <c r="R267" s="96">
        <f t="shared" si="84"/>
        <v>-283042.34235683136</v>
      </c>
      <c r="S267" s="63"/>
      <c r="T267" s="92">
        <f t="shared" si="72"/>
        <v>10907143.669118881</v>
      </c>
      <c r="U267" s="94">
        <f>'obj.model 2016 ev'!O267</f>
        <v>8236071.7878279472</v>
      </c>
      <c r="V267" s="95">
        <f t="shared" si="73"/>
        <v>2793669</v>
      </c>
      <c r="W267" s="95">
        <f t="shared" si="74"/>
        <v>0</v>
      </c>
      <c r="X267" s="96">
        <f t="shared" si="75"/>
        <v>-122597.11870906448</v>
      </c>
      <c r="Y267" s="63"/>
      <c r="Z267" s="92">
        <f t="shared" si="76"/>
        <v>10940745.854043849</v>
      </c>
      <c r="AA267" s="94">
        <f>'obj.model 2016 ev'!P267</f>
        <v>8236085.3234566627</v>
      </c>
      <c r="AB267" s="95">
        <f t="shared" si="77"/>
        <v>2793669</v>
      </c>
      <c r="AC267" s="95">
        <f t="shared" si="78"/>
        <v>0</v>
      </c>
      <c r="AD267" s="96">
        <f t="shared" si="79"/>
        <v>-89008.469412814389</v>
      </c>
      <c r="AE267" s="63"/>
      <c r="AF267" s="92">
        <f t="shared" si="80"/>
        <v>11031243.242615338</v>
      </c>
      <c r="AG267" s="94">
        <f>'obj.model 2016 ev'!Q267</f>
        <v>8237574.2426153375</v>
      </c>
      <c r="AH267" s="96">
        <f t="shared" si="81"/>
        <v>2793669</v>
      </c>
      <c r="AI267" s="63"/>
      <c r="AJ267" s="92">
        <f t="shared" si="82"/>
        <v>11081595.781435963</v>
      </c>
      <c r="AK267" s="94">
        <f>'obj.model 2016 ev'!R267</f>
        <v>8287926.7814359637</v>
      </c>
      <c r="AL267" s="96">
        <f t="shared" si="83"/>
        <v>2793669</v>
      </c>
      <c r="AM267" s="45"/>
      <c r="AN267" s="45"/>
      <c r="AO267" s="45"/>
    </row>
    <row r="268" spans="1:41">
      <c r="A268" s="45"/>
      <c r="B268" s="80">
        <v>590</v>
      </c>
      <c r="C268" s="83" t="s">
        <v>247</v>
      </c>
      <c r="D268" s="101">
        <f t="shared" ref="D268:D331" si="85">SUM(E268:I268)</f>
        <v>5811447.2288727853</v>
      </c>
      <c r="E268" s="102">
        <f>'obj.model 2016 ev'!M268</f>
        <v>5210067.919872201</v>
      </c>
      <c r="F268" s="103">
        <v>0</v>
      </c>
      <c r="G268" s="103">
        <v>601379.3090005843</v>
      </c>
      <c r="H268" s="103">
        <v>0</v>
      </c>
      <c r="I268" s="104">
        <v>0</v>
      </c>
      <c r="J268" s="103">
        <v>0</v>
      </c>
      <c r="K268" s="103">
        <v>0</v>
      </c>
      <c r="L268" s="104">
        <v>0</v>
      </c>
      <c r="M268" s="45"/>
      <c r="N268" s="92">
        <f t="shared" ref="N268:N331" si="86">SUM(O268:R268)</f>
        <v>5757294.2212952944</v>
      </c>
      <c r="O268" s="94">
        <f>'obj.model 2016 ev'!N268</f>
        <v>5185275.2212952944</v>
      </c>
      <c r="P268" s="95">
        <v>572019</v>
      </c>
      <c r="Q268" s="95">
        <f t="shared" ref="Q268:Q331" si="87">$H268</f>
        <v>0</v>
      </c>
      <c r="R268" s="96">
        <f t="shared" si="84"/>
        <v>0</v>
      </c>
      <c r="S268" s="63"/>
      <c r="T268" s="92">
        <f t="shared" ref="T268:T331" si="88">SUM(U268:X268)</f>
        <v>5823724.9339328827</v>
      </c>
      <c r="U268" s="94">
        <f>'obj.model 2016 ev'!O268</f>
        <v>5251705.9339328827</v>
      </c>
      <c r="V268" s="95">
        <f t="shared" ref="V268:V331" si="89">P268</f>
        <v>572019</v>
      </c>
      <c r="W268" s="95">
        <f t="shared" ref="W268:W331" si="90">$H268</f>
        <v>0</v>
      </c>
      <c r="X268" s="96">
        <f t="shared" ref="X268:X331" si="91">K268</f>
        <v>0</v>
      </c>
      <c r="Y268" s="63"/>
      <c r="Z268" s="92">
        <f t="shared" ref="Z268:Z331" si="92">SUM(AA268:AD268)</f>
        <v>5823733.5648850491</v>
      </c>
      <c r="AA268" s="94">
        <f>'obj.model 2016 ev'!P268</f>
        <v>5251714.5648850491</v>
      </c>
      <c r="AB268" s="95">
        <f t="shared" ref="AB268:AB331" si="93">V268</f>
        <v>572019</v>
      </c>
      <c r="AC268" s="95">
        <f t="shared" ref="AC268:AC331" si="94">$H268</f>
        <v>0</v>
      </c>
      <c r="AD268" s="96">
        <f t="shared" ref="AD268:AD331" si="95">L268</f>
        <v>0</v>
      </c>
      <c r="AE268" s="63"/>
      <c r="AF268" s="92">
        <f t="shared" ref="AF268:AF331" si="96">SUM(AG268:AH268)</f>
        <v>5824682.9696233999</v>
      </c>
      <c r="AG268" s="94">
        <f>'obj.model 2016 ev'!Q268</f>
        <v>5252663.9696233999</v>
      </c>
      <c r="AH268" s="96">
        <f t="shared" ref="AH268:AH331" si="97">AB268</f>
        <v>572019</v>
      </c>
      <c r="AI268" s="63"/>
      <c r="AJ268" s="92">
        <f t="shared" ref="AJ268:AJ331" si="98">SUM(AK268:AL268)</f>
        <v>5856790.1116839731</v>
      </c>
      <c r="AK268" s="94">
        <f>'obj.model 2016 ev'!R268</f>
        <v>5284771.1116839731</v>
      </c>
      <c r="AL268" s="96">
        <f t="shared" ref="AL268:AL331" si="99">AH268</f>
        <v>572019</v>
      </c>
      <c r="AM268" s="45"/>
      <c r="AN268" s="45"/>
      <c r="AO268" s="45"/>
    </row>
    <row r="269" spans="1:41">
      <c r="A269" s="45"/>
      <c r="B269" s="80">
        <v>1894</v>
      </c>
      <c r="C269" s="83" t="s">
        <v>367</v>
      </c>
      <c r="D269" s="101">
        <f t="shared" si="85"/>
        <v>7302961.8013837868</v>
      </c>
      <c r="E269" s="102">
        <f>'obj.model 2016 ev'!M269</f>
        <v>6214120.6197919194</v>
      </c>
      <c r="F269" s="103">
        <v>0</v>
      </c>
      <c r="G269" s="103">
        <v>1208610.8500782447</v>
      </c>
      <c r="H269" s="103">
        <v>0</v>
      </c>
      <c r="I269" s="104">
        <v>-119769.66848637731</v>
      </c>
      <c r="J269" s="103">
        <v>-47766.755371823514</v>
      </c>
      <c r="K269" s="103">
        <v>-20689.719177364434</v>
      </c>
      <c r="L269" s="104">
        <v>-15021.235865488612</v>
      </c>
      <c r="M269" s="45"/>
      <c r="N269" s="92">
        <f t="shared" si="86"/>
        <v>6807748.8817245085</v>
      </c>
      <c r="O269" s="94">
        <f>'obj.model 2016 ev'!N269</f>
        <v>6010608.6370963324</v>
      </c>
      <c r="P269" s="95">
        <v>844907</v>
      </c>
      <c r="Q269" s="95">
        <f t="shared" si="87"/>
        <v>0</v>
      </c>
      <c r="R269" s="96">
        <f t="shared" ref="R269:R332" si="100">J269</f>
        <v>-47766.755371823514</v>
      </c>
      <c r="S269" s="63"/>
      <c r="T269" s="92">
        <f t="shared" si="88"/>
        <v>6911830.3194419807</v>
      </c>
      <c r="U269" s="94">
        <f>'obj.model 2016 ev'!O269</f>
        <v>6087613.0386193451</v>
      </c>
      <c r="V269" s="95">
        <f t="shared" si="89"/>
        <v>844907</v>
      </c>
      <c r="W269" s="95">
        <f t="shared" si="90"/>
        <v>0</v>
      </c>
      <c r="X269" s="96">
        <f t="shared" si="91"/>
        <v>-20689.719177364434</v>
      </c>
      <c r="Y269" s="63"/>
      <c r="Z269" s="92">
        <f t="shared" si="92"/>
        <v>6917508.8074832922</v>
      </c>
      <c r="AA269" s="94">
        <f>'obj.model 2016 ev'!P269</f>
        <v>6087623.0433487808</v>
      </c>
      <c r="AB269" s="95">
        <f t="shared" si="93"/>
        <v>844907</v>
      </c>
      <c r="AC269" s="95">
        <f t="shared" si="94"/>
        <v>0</v>
      </c>
      <c r="AD269" s="96">
        <f t="shared" si="95"/>
        <v>-15021.235865488612</v>
      </c>
      <c r="AE269" s="63"/>
      <c r="AF269" s="92">
        <f t="shared" si="96"/>
        <v>6933630.5635867408</v>
      </c>
      <c r="AG269" s="94">
        <f>'obj.model 2016 ev'!Q269</f>
        <v>6088723.5635867408</v>
      </c>
      <c r="AH269" s="96">
        <f t="shared" si="97"/>
        <v>844907</v>
      </c>
      <c r="AI269" s="63"/>
      <c r="AJ269" s="92">
        <f t="shared" si="98"/>
        <v>6970848.1570886634</v>
      </c>
      <c r="AK269" s="94">
        <f>'obj.model 2016 ev'!R269</f>
        <v>6125941.1570886634</v>
      </c>
      <c r="AL269" s="96">
        <f t="shared" si="99"/>
        <v>844907</v>
      </c>
      <c r="AM269" s="45"/>
      <c r="AN269" s="45"/>
      <c r="AO269" s="45"/>
    </row>
    <row r="270" spans="1:41">
      <c r="A270" s="45"/>
      <c r="B270" s="80">
        <v>765</v>
      </c>
      <c r="C270" s="83" t="s">
        <v>15</v>
      </c>
      <c r="D270" s="101">
        <f t="shared" si="85"/>
        <v>4562339.3495982531</v>
      </c>
      <c r="E270" s="102">
        <f>'obj.model 2016 ev'!M270</f>
        <v>3341602.1867107255</v>
      </c>
      <c r="F270" s="103">
        <v>0</v>
      </c>
      <c r="G270" s="103">
        <v>496495.16288752807</v>
      </c>
      <c r="H270" s="103">
        <v>0</v>
      </c>
      <c r="I270" s="104">
        <v>724242</v>
      </c>
      <c r="J270" s="103">
        <v>533652</v>
      </c>
      <c r="K270" s="103">
        <v>343062</v>
      </c>
      <c r="L270" s="104">
        <v>152472</v>
      </c>
      <c r="M270" s="45"/>
      <c r="N270" s="92">
        <f t="shared" si="86"/>
        <v>4398931.9037384316</v>
      </c>
      <c r="O270" s="94">
        <f>'obj.model 2016 ev'!N270</f>
        <v>3310138.9037384312</v>
      </c>
      <c r="P270" s="95">
        <v>555141</v>
      </c>
      <c r="Q270" s="95">
        <f t="shared" si="87"/>
        <v>0</v>
      </c>
      <c r="R270" s="96">
        <f t="shared" si="100"/>
        <v>533652</v>
      </c>
      <c r="S270" s="63"/>
      <c r="T270" s="92">
        <f t="shared" si="88"/>
        <v>4250749.4668705994</v>
      </c>
      <c r="U270" s="94">
        <f>'obj.model 2016 ev'!O270</f>
        <v>3352546.4668705994</v>
      </c>
      <c r="V270" s="95">
        <f t="shared" si="89"/>
        <v>555141</v>
      </c>
      <c r="W270" s="95">
        <f t="shared" si="90"/>
        <v>0</v>
      </c>
      <c r="X270" s="96">
        <f t="shared" si="91"/>
        <v>343062</v>
      </c>
      <c r="Y270" s="63"/>
      <c r="Z270" s="92">
        <f t="shared" si="92"/>
        <v>4060164.9766361038</v>
      </c>
      <c r="AA270" s="94">
        <f>'obj.model 2016 ev'!P270</f>
        <v>3352551.9766361038</v>
      </c>
      <c r="AB270" s="95">
        <f t="shared" si="93"/>
        <v>555141</v>
      </c>
      <c r="AC270" s="95">
        <f t="shared" si="94"/>
        <v>0</v>
      </c>
      <c r="AD270" s="96">
        <f t="shared" si="95"/>
        <v>152472</v>
      </c>
      <c r="AE270" s="63"/>
      <c r="AF270" s="92">
        <f t="shared" si="96"/>
        <v>3908299.0508415578</v>
      </c>
      <c r="AG270" s="94">
        <f>'obj.model 2016 ev'!Q270</f>
        <v>3353158.0508415578</v>
      </c>
      <c r="AH270" s="96">
        <f t="shared" si="97"/>
        <v>555141</v>
      </c>
      <c r="AI270" s="63"/>
      <c r="AJ270" s="92">
        <f t="shared" si="98"/>
        <v>3928795.3785169111</v>
      </c>
      <c r="AK270" s="94">
        <f>'obj.model 2016 ev'!R270</f>
        <v>3373654.3785169111</v>
      </c>
      <c r="AL270" s="96">
        <f t="shared" si="99"/>
        <v>555141</v>
      </c>
      <c r="AM270" s="45"/>
      <c r="AN270" s="45"/>
      <c r="AO270" s="45"/>
    </row>
    <row r="271" spans="1:41">
      <c r="A271" s="45"/>
      <c r="B271" s="80">
        <v>1926</v>
      </c>
      <c r="C271" s="83" t="s">
        <v>248</v>
      </c>
      <c r="D271" s="101">
        <f t="shared" si="85"/>
        <v>9977733.8799262755</v>
      </c>
      <c r="E271" s="102">
        <f>'obj.model 2016 ev'!M271</f>
        <v>9299100.696416229</v>
      </c>
      <c r="F271" s="103">
        <v>0</v>
      </c>
      <c r="G271" s="103">
        <v>1878994.0895398767</v>
      </c>
      <c r="H271" s="103">
        <v>0</v>
      </c>
      <c r="I271" s="104">
        <v>-1200360.9060298307</v>
      </c>
      <c r="J271" s="103">
        <v>-478730.10321264231</v>
      </c>
      <c r="K271" s="103">
        <v>-207357.42505681849</v>
      </c>
      <c r="L271" s="104">
        <v>-150546.49913501699</v>
      </c>
      <c r="M271" s="45"/>
      <c r="N271" s="92">
        <f t="shared" si="86"/>
        <v>9669645.201599529</v>
      </c>
      <c r="O271" s="94">
        <f>'obj.model 2016 ev'!N271</f>
        <v>8674532.3048121706</v>
      </c>
      <c r="P271" s="95">
        <v>1473843</v>
      </c>
      <c r="Q271" s="95">
        <f t="shared" si="87"/>
        <v>0</v>
      </c>
      <c r="R271" s="96">
        <f t="shared" si="100"/>
        <v>-478730.10321264231</v>
      </c>
      <c r="S271" s="63"/>
      <c r="T271" s="92">
        <f t="shared" si="88"/>
        <v>10052150.912856439</v>
      </c>
      <c r="U271" s="94">
        <f>'obj.model 2016 ev'!O271</f>
        <v>8785665.337913258</v>
      </c>
      <c r="V271" s="95">
        <f t="shared" si="89"/>
        <v>1473843</v>
      </c>
      <c r="W271" s="95">
        <f t="shared" si="90"/>
        <v>0</v>
      </c>
      <c r="X271" s="96">
        <f t="shared" si="91"/>
        <v>-207357.42505681849</v>
      </c>
      <c r="Y271" s="63"/>
      <c r="Z271" s="92">
        <f t="shared" si="92"/>
        <v>10108976.277640248</v>
      </c>
      <c r="AA271" s="94">
        <f>'obj.model 2016 ev'!P271</f>
        <v>8785679.7767752651</v>
      </c>
      <c r="AB271" s="95">
        <f t="shared" si="93"/>
        <v>1473843</v>
      </c>
      <c r="AC271" s="95">
        <f t="shared" si="94"/>
        <v>0</v>
      </c>
      <c r="AD271" s="96">
        <f t="shared" si="95"/>
        <v>-150546.49913501699</v>
      </c>
      <c r="AE271" s="63"/>
      <c r="AF271" s="92">
        <f t="shared" si="96"/>
        <v>10261111.051596116</v>
      </c>
      <c r="AG271" s="94">
        <f>'obj.model 2016 ev'!Q271</f>
        <v>8787268.0515961163</v>
      </c>
      <c r="AH271" s="96">
        <f t="shared" si="97"/>
        <v>1473843</v>
      </c>
      <c r="AI271" s="63"/>
      <c r="AJ271" s="92">
        <f t="shared" si="98"/>
        <v>10314823.618264865</v>
      </c>
      <c r="AK271" s="94">
        <f>'obj.model 2016 ev'!R271</f>
        <v>8840980.6182648651</v>
      </c>
      <c r="AL271" s="96">
        <f t="shared" si="99"/>
        <v>1473843</v>
      </c>
      <c r="AM271" s="45"/>
      <c r="AN271" s="45"/>
      <c r="AO271" s="45"/>
    </row>
    <row r="272" spans="1:41">
      <c r="A272" s="45"/>
      <c r="B272" s="80">
        <v>439</v>
      </c>
      <c r="C272" s="83" t="s">
        <v>195</v>
      </c>
      <c r="D272" s="101">
        <f t="shared" si="85"/>
        <v>18756924.179989431</v>
      </c>
      <c r="E272" s="102">
        <f>'obj.model 2016 ev'!M272</f>
        <v>16639534.685115902</v>
      </c>
      <c r="F272" s="103">
        <v>0</v>
      </c>
      <c r="G272" s="103">
        <v>2447448.7530627484</v>
      </c>
      <c r="H272" s="103">
        <v>0</v>
      </c>
      <c r="I272" s="104">
        <v>-330059.25818922155</v>
      </c>
      <c r="J272" s="103">
        <v>-131634.82911304294</v>
      </c>
      <c r="K272" s="103">
        <v>-57016.383614695667</v>
      </c>
      <c r="L272" s="104">
        <v>-41395.271686941436</v>
      </c>
      <c r="M272" s="45"/>
      <c r="N272" s="92">
        <f t="shared" si="86"/>
        <v>17772854.195313193</v>
      </c>
      <c r="O272" s="94">
        <f>'obj.model 2016 ev'!N272</f>
        <v>16373290.024426239</v>
      </c>
      <c r="P272" s="95">
        <v>1531199</v>
      </c>
      <c r="Q272" s="95">
        <f t="shared" si="87"/>
        <v>0</v>
      </c>
      <c r="R272" s="96">
        <f t="shared" si="100"/>
        <v>-131634.82911304294</v>
      </c>
      <c r="S272" s="63"/>
      <c r="T272" s="92">
        <f t="shared" si="88"/>
        <v>18057237.653877299</v>
      </c>
      <c r="U272" s="94">
        <f>'obj.model 2016 ev'!O272</f>
        <v>16583055.037491996</v>
      </c>
      <c r="V272" s="95">
        <f t="shared" si="89"/>
        <v>1531199</v>
      </c>
      <c r="W272" s="95">
        <f t="shared" si="90"/>
        <v>0</v>
      </c>
      <c r="X272" s="96">
        <f t="shared" si="91"/>
        <v>-57016.383614695667</v>
      </c>
      <c r="Y272" s="63"/>
      <c r="Z272" s="92">
        <f t="shared" si="92"/>
        <v>18072886.019340687</v>
      </c>
      <c r="AA272" s="94">
        <f>'obj.model 2016 ev'!P272</f>
        <v>16583082.291027628</v>
      </c>
      <c r="AB272" s="95">
        <f t="shared" si="93"/>
        <v>1531199</v>
      </c>
      <c r="AC272" s="95">
        <f t="shared" si="94"/>
        <v>0</v>
      </c>
      <c r="AD272" s="96">
        <f t="shared" si="95"/>
        <v>-41395.271686941436</v>
      </c>
      <c r="AE272" s="63"/>
      <c r="AF272" s="92">
        <f t="shared" si="96"/>
        <v>18117279.179947339</v>
      </c>
      <c r="AG272" s="94">
        <f>'obj.model 2016 ev'!Q272</f>
        <v>16586080.179947339</v>
      </c>
      <c r="AH272" s="96">
        <f t="shared" si="97"/>
        <v>1531199</v>
      </c>
      <c r="AI272" s="63"/>
      <c r="AJ272" s="92">
        <f t="shared" si="98"/>
        <v>18218662.332504842</v>
      </c>
      <c r="AK272" s="94">
        <f>'obj.model 2016 ev'!R272</f>
        <v>16687463.332504842</v>
      </c>
      <c r="AL272" s="96">
        <f t="shared" si="99"/>
        <v>1531199</v>
      </c>
      <c r="AM272" s="45"/>
      <c r="AN272" s="45"/>
      <c r="AO272" s="45"/>
    </row>
    <row r="273" spans="1:41">
      <c r="A273" s="45"/>
      <c r="B273" s="80">
        <v>273</v>
      </c>
      <c r="C273" s="83" t="s">
        <v>119</v>
      </c>
      <c r="D273" s="101">
        <f t="shared" si="85"/>
        <v>4185605.4260913702</v>
      </c>
      <c r="E273" s="102">
        <f>'obj.model 2016 ev'!M273</f>
        <v>3680828.5727566918</v>
      </c>
      <c r="F273" s="103">
        <v>0</v>
      </c>
      <c r="G273" s="103">
        <v>504776.85333467828</v>
      </c>
      <c r="H273" s="103">
        <v>0</v>
      </c>
      <c r="I273" s="104">
        <v>0</v>
      </c>
      <c r="J273" s="103">
        <v>0</v>
      </c>
      <c r="K273" s="103">
        <v>0</v>
      </c>
      <c r="L273" s="104">
        <v>0</v>
      </c>
      <c r="M273" s="45"/>
      <c r="N273" s="92">
        <f t="shared" si="86"/>
        <v>4302692.5102394344</v>
      </c>
      <c r="O273" s="94">
        <f>'obj.model 2016 ev'!N273</f>
        <v>3636847.5102394344</v>
      </c>
      <c r="P273" s="95">
        <v>665845</v>
      </c>
      <c r="Q273" s="95">
        <f t="shared" si="87"/>
        <v>0</v>
      </c>
      <c r="R273" s="96">
        <f t="shared" si="100"/>
        <v>0</v>
      </c>
      <c r="S273" s="63"/>
      <c r="T273" s="92">
        <f t="shared" si="88"/>
        <v>4349285.6729065254</v>
      </c>
      <c r="U273" s="94">
        <f>'obj.model 2016 ev'!O273</f>
        <v>3683440.672906525</v>
      </c>
      <c r="V273" s="95">
        <f t="shared" si="89"/>
        <v>665845</v>
      </c>
      <c r="W273" s="95">
        <f t="shared" si="90"/>
        <v>0</v>
      </c>
      <c r="X273" s="96">
        <f t="shared" si="91"/>
        <v>0</v>
      </c>
      <c r="Y273" s="63"/>
      <c r="Z273" s="92">
        <f t="shared" si="92"/>
        <v>4349291.7264823839</v>
      </c>
      <c r="AA273" s="94">
        <f>'obj.model 2016 ev'!P273</f>
        <v>3683446.7264823834</v>
      </c>
      <c r="AB273" s="95">
        <f t="shared" si="93"/>
        <v>665845</v>
      </c>
      <c r="AC273" s="95">
        <f t="shared" si="94"/>
        <v>0</v>
      </c>
      <c r="AD273" s="96">
        <f t="shared" si="95"/>
        <v>0</v>
      </c>
      <c r="AE273" s="63"/>
      <c r="AF273" s="92">
        <f t="shared" si="96"/>
        <v>4349957.6198268095</v>
      </c>
      <c r="AG273" s="94">
        <f>'obj.model 2016 ev'!Q273</f>
        <v>3684112.6198268095</v>
      </c>
      <c r="AH273" s="96">
        <f t="shared" si="97"/>
        <v>665845</v>
      </c>
      <c r="AI273" s="63"/>
      <c r="AJ273" s="92">
        <f t="shared" si="98"/>
        <v>4372476.9220201327</v>
      </c>
      <c r="AK273" s="94">
        <f>'obj.model 2016 ev'!R273</f>
        <v>3706631.9220201327</v>
      </c>
      <c r="AL273" s="96">
        <f t="shared" si="99"/>
        <v>665845</v>
      </c>
      <c r="AM273" s="45"/>
      <c r="AN273" s="45"/>
      <c r="AO273" s="45"/>
    </row>
    <row r="274" spans="1:41">
      <c r="A274" s="45"/>
      <c r="B274" s="80">
        <v>177</v>
      </c>
      <c r="C274" s="83" t="s">
        <v>73</v>
      </c>
      <c r="D274" s="101">
        <f t="shared" si="85"/>
        <v>6344093.9505180679</v>
      </c>
      <c r="E274" s="102">
        <f>'obj.model 2016 ev'!M274</f>
        <v>6091162.9189882195</v>
      </c>
      <c r="F274" s="103">
        <v>0</v>
      </c>
      <c r="G274" s="103">
        <v>303421.2716768448</v>
      </c>
      <c r="H274" s="103">
        <v>0</v>
      </c>
      <c r="I274" s="104">
        <v>-50490.240146996504</v>
      </c>
      <c r="J274" s="103">
        <v>-20136.608711082132</v>
      </c>
      <c r="K274" s="103">
        <v>-8721.9819762452298</v>
      </c>
      <c r="L274" s="104">
        <v>-6332.3695868746672</v>
      </c>
      <c r="M274" s="45"/>
      <c r="N274" s="92">
        <f t="shared" si="86"/>
        <v>6241776.9645822532</v>
      </c>
      <c r="O274" s="94">
        <f>'obj.model 2016 ev'!N274</f>
        <v>5821821.5732933357</v>
      </c>
      <c r="P274" s="95">
        <v>440092</v>
      </c>
      <c r="Q274" s="95">
        <f t="shared" si="87"/>
        <v>0</v>
      </c>
      <c r="R274" s="96">
        <f t="shared" si="100"/>
        <v>-20136.608711082132</v>
      </c>
      <c r="S274" s="63"/>
      <c r="T274" s="92">
        <f t="shared" si="88"/>
        <v>6327777.3634231566</v>
      </c>
      <c r="U274" s="94">
        <f>'obj.model 2016 ev'!O274</f>
        <v>5896407.3453994021</v>
      </c>
      <c r="V274" s="95">
        <f t="shared" si="89"/>
        <v>440092</v>
      </c>
      <c r="W274" s="95">
        <f t="shared" si="90"/>
        <v>0</v>
      </c>
      <c r="X274" s="96">
        <f t="shared" si="91"/>
        <v>-8721.9819762452298</v>
      </c>
      <c r="Y274" s="63"/>
      <c r="Z274" s="92">
        <f t="shared" si="92"/>
        <v>6330176.6663036542</v>
      </c>
      <c r="AA274" s="94">
        <f>'obj.model 2016 ev'!P274</f>
        <v>5896417.0358905289</v>
      </c>
      <c r="AB274" s="95">
        <f t="shared" si="93"/>
        <v>440092</v>
      </c>
      <c r="AC274" s="95">
        <f t="shared" si="94"/>
        <v>0</v>
      </c>
      <c r="AD274" s="96">
        <f t="shared" si="95"/>
        <v>-6332.3695868746672</v>
      </c>
      <c r="AE274" s="63"/>
      <c r="AF274" s="92">
        <f t="shared" si="96"/>
        <v>6337574.9899144955</v>
      </c>
      <c r="AG274" s="94">
        <f>'obj.model 2016 ev'!Q274</f>
        <v>5897482.9899144955</v>
      </c>
      <c r="AH274" s="96">
        <f t="shared" si="97"/>
        <v>440092</v>
      </c>
      <c r="AI274" s="63"/>
      <c r="AJ274" s="92">
        <f t="shared" si="98"/>
        <v>6373623.6169068245</v>
      </c>
      <c r="AK274" s="94">
        <f>'obj.model 2016 ev'!R274</f>
        <v>5933531.6169068245</v>
      </c>
      <c r="AL274" s="96">
        <f t="shared" si="99"/>
        <v>440092</v>
      </c>
      <c r="AM274" s="45"/>
      <c r="AN274" s="45"/>
      <c r="AO274" s="45"/>
    </row>
    <row r="275" spans="1:41">
      <c r="A275" s="45"/>
      <c r="B275" s="80">
        <v>703</v>
      </c>
      <c r="C275" s="83" t="s">
        <v>274</v>
      </c>
      <c r="D275" s="101">
        <f t="shared" si="85"/>
        <v>4463270.8668174585</v>
      </c>
      <c r="E275" s="102">
        <f>'obj.model 2016 ev'!M275</f>
        <v>3667398.7897905582</v>
      </c>
      <c r="F275" s="103">
        <v>0</v>
      </c>
      <c r="G275" s="103">
        <v>795872.07702690025</v>
      </c>
      <c r="H275" s="103">
        <v>0</v>
      </c>
      <c r="I275" s="104">
        <v>0</v>
      </c>
      <c r="J275" s="103">
        <v>0</v>
      </c>
      <c r="K275" s="103">
        <v>0</v>
      </c>
      <c r="L275" s="104">
        <v>0</v>
      </c>
      <c r="M275" s="45"/>
      <c r="N275" s="92">
        <f t="shared" si="86"/>
        <v>4403295.7603156269</v>
      </c>
      <c r="O275" s="94">
        <f>'obj.model 2016 ev'!N275</f>
        <v>3728850.7603156273</v>
      </c>
      <c r="P275" s="95">
        <v>674445</v>
      </c>
      <c r="Q275" s="95">
        <f t="shared" si="87"/>
        <v>0</v>
      </c>
      <c r="R275" s="96">
        <f t="shared" si="100"/>
        <v>0</v>
      </c>
      <c r="S275" s="63"/>
      <c r="T275" s="92">
        <f t="shared" si="88"/>
        <v>4451067.6147988122</v>
      </c>
      <c r="U275" s="94">
        <f>'obj.model 2016 ev'!O275</f>
        <v>3776622.6147988117</v>
      </c>
      <c r="V275" s="95">
        <f t="shared" si="89"/>
        <v>674445</v>
      </c>
      <c r="W275" s="95">
        <f t="shared" si="90"/>
        <v>0</v>
      </c>
      <c r="X275" s="96">
        <f t="shared" si="91"/>
        <v>0</v>
      </c>
      <c r="Y275" s="63"/>
      <c r="Z275" s="92">
        <f t="shared" si="92"/>
        <v>4451073.8215151727</v>
      </c>
      <c r="AA275" s="94">
        <f>'obj.model 2016 ev'!P275</f>
        <v>3776628.8215151723</v>
      </c>
      <c r="AB275" s="95">
        <f t="shared" si="93"/>
        <v>674445</v>
      </c>
      <c r="AC275" s="95">
        <f t="shared" si="94"/>
        <v>0</v>
      </c>
      <c r="AD275" s="96">
        <f t="shared" si="95"/>
        <v>0</v>
      </c>
      <c r="AE275" s="63"/>
      <c r="AF275" s="92">
        <f t="shared" si="96"/>
        <v>4451756.5603148229</v>
      </c>
      <c r="AG275" s="94">
        <f>'obj.model 2016 ev'!Q275</f>
        <v>3777311.5603148229</v>
      </c>
      <c r="AH275" s="96">
        <f t="shared" si="97"/>
        <v>674445</v>
      </c>
      <c r="AI275" s="63"/>
      <c r="AJ275" s="92">
        <f t="shared" si="98"/>
        <v>4474845.5451757312</v>
      </c>
      <c r="AK275" s="94">
        <f>'obj.model 2016 ev'!R275</f>
        <v>3800400.5451757312</v>
      </c>
      <c r="AL275" s="96">
        <f t="shared" si="99"/>
        <v>674445</v>
      </c>
      <c r="AM275" s="45"/>
      <c r="AN275" s="45"/>
      <c r="AO275" s="45"/>
    </row>
    <row r="276" spans="1:41">
      <c r="A276" s="45"/>
      <c r="B276" s="80">
        <v>274</v>
      </c>
      <c r="C276" s="83" t="s">
        <v>120</v>
      </c>
      <c r="D276" s="101">
        <f t="shared" si="85"/>
        <v>9769695.2997912597</v>
      </c>
      <c r="E276" s="102">
        <f>'obj.model 2016 ev'!M276</f>
        <v>4933779.8236382892</v>
      </c>
      <c r="F276" s="103">
        <v>0</v>
      </c>
      <c r="G276" s="103">
        <v>2151615.47615297</v>
      </c>
      <c r="H276" s="103">
        <v>0</v>
      </c>
      <c r="I276" s="104">
        <v>2684300</v>
      </c>
      <c r="J276" s="103">
        <v>2210600</v>
      </c>
      <c r="K276" s="103">
        <v>1736900</v>
      </c>
      <c r="L276" s="104">
        <v>2334026.8887566924</v>
      </c>
      <c r="M276" s="45"/>
      <c r="N276" s="92">
        <f t="shared" si="86"/>
        <v>9202823.3409642577</v>
      </c>
      <c r="O276" s="94">
        <f>'obj.model 2016 ev'!N276</f>
        <v>4872269.3409642586</v>
      </c>
      <c r="P276" s="95">
        <v>2119954</v>
      </c>
      <c r="Q276" s="95">
        <f t="shared" si="87"/>
        <v>0</v>
      </c>
      <c r="R276" s="96">
        <f t="shared" si="100"/>
        <v>2210600</v>
      </c>
      <c r="S276" s="63"/>
      <c r="T276" s="92">
        <f t="shared" si="88"/>
        <v>8791544.005378224</v>
      </c>
      <c r="U276" s="94">
        <f>'obj.model 2016 ev'!O276</f>
        <v>4934690.0053782249</v>
      </c>
      <c r="V276" s="95">
        <f t="shared" si="89"/>
        <v>2119954</v>
      </c>
      <c r="W276" s="95">
        <f t="shared" si="90"/>
        <v>0</v>
      </c>
      <c r="X276" s="96">
        <f t="shared" si="91"/>
        <v>1736900</v>
      </c>
      <c r="Y276" s="63"/>
      <c r="Z276" s="92">
        <f t="shared" si="92"/>
        <v>9388679.0040850807</v>
      </c>
      <c r="AA276" s="94">
        <f>'obj.model 2016 ev'!P276</f>
        <v>4934698.1153283883</v>
      </c>
      <c r="AB276" s="95">
        <f t="shared" si="93"/>
        <v>2119954</v>
      </c>
      <c r="AC276" s="95">
        <f t="shared" si="94"/>
        <v>0</v>
      </c>
      <c r="AD276" s="96">
        <f t="shared" si="95"/>
        <v>2334026.8887566924</v>
      </c>
      <c r="AE276" s="63"/>
      <c r="AF276" s="92">
        <f t="shared" si="96"/>
        <v>7055544.2098463094</v>
      </c>
      <c r="AG276" s="94">
        <f>'obj.model 2016 ev'!Q276</f>
        <v>4935590.2098463094</v>
      </c>
      <c r="AH276" s="96">
        <f t="shared" si="97"/>
        <v>2119954</v>
      </c>
      <c r="AI276" s="63"/>
      <c r="AJ276" s="92">
        <f t="shared" si="98"/>
        <v>7085713.2244523726</v>
      </c>
      <c r="AK276" s="94">
        <f>'obj.model 2016 ev'!R276</f>
        <v>4965759.2244523726</v>
      </c>
      <c r="AL276" s="96">
        <f t="shared" si="99"/>
        <v>2119954</v>
      </c>
      <c r="AM276" s="45"/>
      <c r="AN276" s="45"/>
      <c r="AO276" s="45"/>
    </row>
    <row r="277" spans="1:41">
      <c r="A277" s="45"/>
      <c r="B277" s="80">
        <v>339</v>
      </c>
      <c r="C277" s="83" t="s">
        <v>149</v>
      </c>
      <c r="D277" s="101">
        <f t="shared" si="85"/>
        <v>853801.00212955941</v>
      </c>
      <c r="E277" s="102">
        <f>'obj.model 2016 ev'!M277</f>
        <v>757372.55638151453</v>
      </c>
      <c r="F277" s="103">
        <v>0</v>
      </c>
      <c r="G277" s="103">
        <v>123659.63416873662</v>
      </c>
      <c r="H277" s="103">
        <v>0</v>
      </c>
      <c r="I277" s="104">
        <v>-27231.188420691782</v>
      </c>
      <c r="J277" s="103">
        <v>-10860.391718652583</v>
      </c>
      <c r="K277" s="103">
        <v>-4704.0761522529647</v>
      </c>
      <c r="L277" s="104">
        <v>-3415.2729095288328</v>
      </c>
      <c r="M277" s="45"/>
      <c r="N277" s="92">
        <f t="shared" si="86"/>
        <v>930973.11416189023</v>
      </c>
      <c r="O277" s="94">
        <f>'obj.model 2016 ev'!N277</f>
        <v>840403.5058805428</v>
      </c>
      <c r="P277" s="95">
        <v>101430</v>
      </c>
      <c r="Q277" s="95">
        <f t="shared" si="87"/>
        <v>0</v>
      </c>
      <c r="R277" s="96">
        <f t="shared" si="100"/>
        <v>-10860.391718652583</v>
      </c>
      <c r="S277" s="63"/>
      <c r="T277" s="92">
        <f t="shared" si="88"/>
        <v>947896.18779148592</v>
      </c>
      <c r="U277" s="94">
        <f>'obj.model 2016 ev'!O277</f>
        <v>851170.26394373889</v>
      </c>
      <c r="V277" s="95">
        <f t="shared" si="89"/>
        <v>101430</v>
      </c>
      <c r="W277" s="95">
        <f t="shared" si="90"/>
        <v>0</v>
      </c>
      <c r="X277" s="96">
        <f t="shared" si="91"/>
        <v>-4704.0761522529647</v>
      </c>
      <c r="Y277" s="63"/>
      <c r="Z277" s="92">
        <f t="shared" si="92"/>
        <v>949186.3898958232</v>
      </c>
      <c r="AA277" s="94">
        <f>'obj.model 2016 ev'!P277</f>
        <v>851171.66280535201</v>
      </c>
      <c r="AB277" s="95">
        <f t="shared" si="93"/>
        <v>101430</v>
      </c>
      <c r="AC277" s="95">
        <f t="shared" si="94"/>
        <v>0</v>
      </c>
      <c r="AD277" s="96">
        <f t="shared" si="95"/>
        <v>-3415.2729095288328</v>
      </c>
      <c r="AE277" s="63"/>
      <c r="AF277" s="92">
        <f t="shared" si="96"/>
        <v>952755.53758278559</v>
      </c>
      <c r="AG277" s="94">
        <f>'obj.model 2016 ev'!Q277</f>
        <v>851325.53758278559</v>
      </c>
      <c r="AH277" s="96">
        <f t="shared" si="97"/>
        <v>101430</v>
      </c>
      <c r="AI277" s="63"/>
      <c r="AJ277" s="92">
        <f t="shared" si="98"/>
        <v>957959.30278327002</v>
      </c>
      <c r="AK277" s="94">
        <f>'obj.model 2016 ev'!R277</f>
        <v>856529.30278327002</v>
      </c>
      <c r="AL277" s="96">
        <f t="shared" si="99"/>
        <v>101430</v>
      </c>
      <c r="AM277" s="45"/>
      <c r="AN277" s="45"/>
      <c r="AO277" s="45"/>
    </row>
    <row r="278" spans="1:41">
      <c r="A278" s="45"/>
      <c r="B278" s="80">
        <v>1667</v>
      </c>
      <c r="C278" s="83" t="s">
        <v>324</v>
      </c>
      <c r="D278" s="101">
        <f t="shared" si="85"/>
        <v>2101626.5460049715</v>
      </c>
      <c r="E278" s="102">
        <f>'obj.model 2016 ev'!M278</f>
        <v>1978256.3697940677</v>
      </c>
      <c r="F278" s="103">
        <v>0</v>
      </c>
      <c r="G278" s="103">
        <v>281560.20898559375</v>
      </c>
      <c r="H278" s="103">
        <v>0</v>
      </c>
      <c r="I278" s="104">
        <v>-158190.03277468984</v>
      </c>
      <c r="J278" s="103">
        <v>-63089.634406634475</v>
      </c>
      <c r="K278" s="103">
        <v>-27326.679585313181</v>
      </c>
      <c r="L278" s="104">
        <v>-19839.829431842005</v>
      </c>
      <c r="M278" s="45"/>
      <c r="N278" s="92">
        <f t="shared" si="86"/>
        <v>1886630.819982978</v>
      </c>
      <c r="O278" s="94">
        <f>'obj.model 2016 ev'!N278</f>
        <v>1685039.4543896124</v>
      </c>
      <c r="P278" s="95">
        <v>264681</v>
      </c>
      <c r="Q278" s="95">
        <f t="shared" si="87"/>
        <v>0</v>
      </c>
      <c r="R278" s="96">
        <f t="shared" si="100"/>
        <v>-63089.634406634475</v>
      </c>
      <c r="S278" s="63"/>
      <c r="T278" s="92">
        <f t="shared" si="88"/>
        <v>1943981.514509578</v>
      </c>
      <c r="U278" s="94">
        <f>'obj.model 2016 ev'!O278</f>
        <v>1706627.1940948912</v>
      </c>
      <c r="V278" s="95">
        <f t="shared" si="89"/>
        <v>264681</v>
      </c>
      <c r="W278" s="95">
        <f t="shared" si="90"/>
        <v>0</v>
      </c>
      <c r="X278" s="96">
        <f t="shared" si="91"/>
        <v>-27326.679585313181</v>
      </c>
      <c r="Y278" s="63"/>
      <c r="Z278" s="92">
        <f t="shared" si="92"/>
        <v>1951471.1694312261</v>
      </c>
      <c r="AA278" s="94">
        <f>'obj.model 2016 ev'!P278</f>
        <v>1706629.9988630682</v>
      </c>
      <c r="AB278" s="95">
        <f t="shared" si="93"/>
        <v>264681</v>
      </c>
      <c r="AC278" s="95">
        <f t="shared" si="94"/>
        <v>0</v>
      </c>
      <c r="AD278" s="96">
        <f t="shared" si="95"/>
        <v>-19839.829431842005</v>
      </c>
      <c r="AE278" s="63"/>
      <c r="AF278" s="92">
        <f t="shared" si="96"/>
        <v>1971619.523362546</v>
      </c>
      <c r="AG278" s="94">
        <f>'obj.model 2016 ev'!Q278</f>
        <v>1706938.523362546</v>
      </c>
      <c r="AH278" s="96">
        <f t="shared" si="97"/>
        <v>264681</v>
      </c>
      <c r="AI278" s="63"/>
      <c r="AJ278" s="92">
        <f t="shared" si="98"/>
        <v>1982053.2609812492</v>
      </c>
      <c r="AK278" s="94">
        <f>'obj.model 2016 ev'!R278</f>
        <v>1717372.2609812492</v>
      </c>
      <c r="AL278" s="96">
        <f t="shared" si="99"/>
        <v>264681</v>
      </c>
      <c r="AM278" s="45"/>
      <c r="AN278" s="45"/>
      <c r="AO278" s="45"/>
    </row>
    <row r="279" spans="1:41">
      <c r="A279" s="45"/>
      <c r="B279" s="80">
        <v>275</v>
      </c>
      <c r="C279" s="83" t="s">
        <v>121</v>
      </c>
      <c r="D279" s="101">
        <f t="shared" si="85"/>
        <v>9594708.0372093562</v>
      </c>
      <c r="E279" s="102">
        <f>'obj.model 2016 ev'!M279</f>
        <v>8018683.8452856168</v>
      </c>
      <c r="F279" s="103">
        <v>0</v>
      </c>
      <c r="G279" s="103">
        <v>1777142.7037499982</v>
      </c>
      <c r="H279" s="103">
        <v>0</v>
      </c>
      <c r="I279" s="104">
        <v>-201118.51182625731</v>
      </c>
      <c r="J279" s="103">
        <v>-80210.447908542948</v>
      </c>
      <c r="K279" s="103">
        <v>-34742.398335418307</v>
      </c>
      <c r="L279" s="104">
        <v>-25223.820364852141</v>
      </c>
      <c r="M279" s="45"/>
      <c r="N279" s="92">
        <f t="shared" si="86"/>
        <v>9302223.4844066165</v>
      </c>
      <c r="O279" s="94">
        <f>'obj.model 2016 ev'!N279</f>
        <v>8137056.9323151605</v>
      </c>
      <c r="P279" s="95">
        <v>1245377</v>
      </c>
      <c r="Q279" s="95">
        <f t="shared" si="87"/>
        <v>0</v>
      </c>
      <c r="R279" s="96">
        <f t="shared" si="100"/>
        <v>-80210.447908542948</v>
      </c>
      <c r="S279" s="63"/>
      <c r="T279" s="92">
        <f t="shared" si="88"/>
        <v>9451938.7470430639</v>
      </c>
      <c r="U279" s="94">
        <f>'obj.model 2016 ev'!O279</f>
        <v>8241304.1453784807</v>
      </c>
      <c r="V279" s="95">
        <f t="shared" si="89"/>
        <v>1245377</v>
      </c>
      <c r="W279" s="95">
        <f t="shared" si="90"/>
        <v>0</v>
      </c>
      <c r="X279" s="96">
        <f t="shared" si="91"/>
        <v>-34742.398335418307</v>
      </c>
      <c r="Y279" s="63"/>
      <c r="Z279" s="92">
        <f t="shared" si="92"/>
        <v>9461470.8692414984</v>
      </c>
      <c r="AA279" s="94">
        <f>'obj.model 2016 ev'!P279</f>
        <v>8241317.689606349</v>
      </c>
      <c r="AB279" s="95">
        <f t="shared" si="93"/>
        <v>1245377</v>
      </c>
      <c r="AC279" s="95">
        <f t="shared" si="94"/>
        <v>0</v>
      </c>
      <c r="AD279" s="96">
        <f t="shared" si="95"/>
        <v>-25223.820364852141</v>
      </c>
      <c r="AE279" s="63"/>
      <c r="AF279" s="92">
        <f t="shared" si="96"/>
        <v>9488184.5546719562</v>
      </c>
      <c r="AG279" s="94">
        <f>'obj.model 2016 ev'!Q279</f>
        <v>8242807.5546719562</v>
      </c>
      <c r="AH279" s="96">
        <f t="shared" si="97"/>
        <v>1245377</v>
      </c>
      <c r="AI279" s="63"/>
      <c r="AJ279" s="92">
        <f t="shared" si="98"/>
        <v>9538569.0823452137</v>
      </c>
      <c r="AK279" s="94">
        <f>'obj.model 2016 ev'!R279</f>
        <v>8293192.0823452147</v>
      </c>
      <c r="AL279" s="96">
        <f t="shared" si="99"/>
        <v>1245377</v>
      </c>
      <c r="AM279" s="45"/>
      <c r="AN279" s="45"/>
      <c r="AO279" s="45"/>
    </row>
    <row r="280" spans="1:41">
      <c r="A280" s="45"/>
      <c r="B280" s="80">
        <v>340</v>
      </c>
      <c r="C280" s="83" t="s">
        <v>150</v>
      </c>
      <c r="D280" s="101">
        <f t="shared" si="85"/>
        <v>3126031.6825334057</v>
      </c>
      <c r="E280" s="102">
        <f>'obj.model 2016 ev'!M280</f>
        <v>3135277.8832644271</v>
      </c>
      <c r="F280" s="103">
        <v>0</v>
      </c>
      <c r="G280" s="103">
        <v>299095.57635989453</v>
      </c>
      <c r="H280" s="103">
        <v>0</v>
      </c>
      <c r="I280" s="104">
        <v>-308341.77709091594</v>
      </c>
      <c r="J280" s="103">
        <v>-122973.4241010306</v>
      </c>
      <c r="K280" s="103">
        <v>-53264.777796276256</v>
      </c>
      <c r="L280" s="104">
        <v>-38671.515245893548</v>
      </c>
      <c r="M280" s="45"/>
      <c r="N280" s="92">
        <f t="shared" si="86"/>
        <v>3209825.2034487356</v>
      </c>
      <c r="O280" s="94">
        <f>'obj.model 2016 ev'!N280</f>
        <v>2986997.6275497661</v>
      </c>
      <c r="P280" s="95">
        <v>345801</v>
      </c>
      <c r="Q280" s="95">
        <f t="shared" si="87"/>
        <v>0</v>
      </c>
      <c r="R280" s="96">
        <f t="shared" si="100"/>
        <v>-122973.4241010306</v>
      </c>
      <c r="S280" s="63"/>
      <c r="T280" s="92">
        <f t="shared" si="88"/>
        <v>3317801.5158997332</v>
      </c>
      <c r="U280" s="94">
        <f>'obj.model 2016 ev'!O280</f>
        <v>3025265.2936960096</v>
      </c>
      <c r="V280" s="95">
        <f t="shared" si="89"/>
        <v>345801</v>
      </c>
      <c r="W280" s="95">
        <f t="shared" si="90"/>
        <v>0</v>
      </c>
      <c r="X280" s="96">
        <f t="shared" si="91"/>
        <v>-53264.777796276256</v>
      </c>
      <c r="Y280" s="63"/>
      <c r="Z280" s="92">
        <f t="shared" si="92"/>
        <v>3332399.7503431295</v>
      </c>
      <c r="AA280" s="94">
        <f>'obj.model 2016 ev'!P280</f>
        <v>3025270.265589023</v>
      </c>
      <c r="AB280" s="95">
        <f t="shared" si="93"/>
        <v>345801</v>
      </c>
      <c r="AC280" s="95">
        <f t="shared" si="94"/>
        <v>0</v>
      </c>
      <c r="AD280" s="96">
        <f t="shared" si="95"/>
        <v>-38671.515245893548</v>
      </c>
      <c r="AE280" s="63"/>
      <c r="AF280" s="92">
        <f t="shared" si="96"/>
        <v>3371618.1738205068</v>
      </c>
      <c r="AG280" s="94">
        <f>'obj.model 2016 ev'!Q280</f>
        <v>3025817.1738205068</v>
      </c>
      <c r="AH280" s="96">
        <f t="shared" si="97"/>
        <v>345801</v>
      </c>
      <c r="AI280" s="63"/>
      <c r="AJ280" s="92">
        <f t="shared" si="98"/>
        <v>3390113.6158306957</v>
      </c>
      <c r="AK280" s="94">
        <f>'obj.model 2016 ev'!R280</f>
        <v>3044312.6158306957</v>
      </c>
      <c r="AL280" s="96">
        <f t="shared" si="99"/>
        <v>345801</v>
      </c>
      <c r="AM280" s="45"/>
      <c r="AN280" s="45"/>
      <c r="AO280" s="45"/>
    </row>
    <row r="281" spans="1:41">
      <c r="A281" s="45"/>
      <c r="B281" s="80">
        <v>597</v>
      </c>
      <c r="C281" s="83" t="s">
        <v>249</v>
      </c>
      <c r="D281" s="101">
        <f t="shared" si="85"/>
        <v>6757384.8997162161</v>
      </c>
      <c r="E281" s="102">
        <f>'obj.model 2016 ev'!M281</f>
        <v>5970295.8233803352</v>
      </c>
      <c r="F281" s="103">
        <v>0</v>
      </c>
      <c r="G281" s="103">
        <v>1120772.5232900011</v>
      </c>
      <c r="H281" s="103">
        <v>0</v>
      </c>
      <c r="I281" s="104">
        <v>-333683.44695411995</v>
      </c>
      <c r="J281" s="103">
        <v>-133080.23461797598</v>
      </c>
      <c r="K281" s="103">
        <v>-57642.447364718013</v>
      </c>
      <c r="L281" s="104">
        <v>-41849.809091499636</v>
      </c>
      <c r="M281" s="45"/>
      <c r="N281" s="92">
        <f t="shared" si="86"/>
        <v>6343847.8592547402</v>
      </c>
      <c r="O281" s="94">
        <f>'obj.model 2016 ev'!N281</f>
        <v>5692939.0938727157</v>
      </c>
      <c r="P281" s="95">
        <v>783989</v>
      </c>
      <c r="Q281" s="95">
        <f t="shared" si="87"/>
        <v>0</v>
      </c>
      <c r="R281" s="96">
        <f t="shared" si="100"/>
        <v>-133080.23461797598</v>
      </c>
      <c r="S281" s="63"/>
      <c r="T281" s="92">
        <f t="shared" si="88"/>
        <v>6492220.2516867518</v>
      </c>
      <c r="U281" s="94">
        <f>'obj.model 2016 ev'!O281</f>
        <v>5765873.6990514696</v>
      </c>
      <c r="V281" s="95">
        <f t="shared" si="89"/>
        <v>783989</v>
      </c>
      <c r="W281" s="95">
        <f t="shared" si="90"/>
        <v>0</v>
      </c>
      <c r="X281" s="96">
        <f t="shared" si="91"/>
        <v>-57642.447364718013</v>
      </c>
      <c r="Y281" s="63"/>
      <c r="Z281" s="92">
        <f t="shared" si="92"/>
        <v>6508022.3659246797</v>
      </c>
      <c r="AA281" s="94">
        <f>'obj.model 2016 ev'!P281</f>
        <v>5765883.1750161797</v>
      </c>
      <c r="AB281" s="95">
        <f t="shared" si="93"/>
        <v>783989</v>
      </c>
      <c r="AC281" s="95">
        <f t="shared" si="94"/>
        <v>0</v>
      </c>
      <c r="AD281" s="96">
        <f t="shared" si="95"/>
        <v>-41849.809091499636</v>
      </c>
      <c r="AE281" s="63"/>
      <c r="AF281" s="92">
        <f t="shared" si="96"/>
        <v>6550914.5311342627</v>
      </c>
      <c r="AG281" s="94">
        <f>'obj.model 2016 ev'!Q281</f>
        <v>5766925.5311342627</v>
      </c>
      <c r="AH281" s="96">
        <f t="shared" si="97"/>
        <v>783989</v>
      </c>
      <c r="AI281" s="63"/>
      <c r="AJ281" s="92">
        <f t="shared" si="98"/>
        <v>6586165.1198548945</v>
      </c>
      <c r="AK281" s="94">
        <f>'obj.model 2016 ev'!R281</f>
        <v>5802176.1198548945</v>
      </c>
      <c r="AL281" s="96">
        <f t="shared" si="99"/>
        <v>783989</v>
      </c>
      <c r="AM281" s="45"/>
      <c r="AN281" s="45"/>
      <c r="AO281" s="45"/>
    </row>
    <row r="282" spans="1:41">
      <c r="A282" s="45"/>
      <c r="B282" s="80">
        <v>196</v>
      </c>
      <c r="C282" s="83" t="s">
        <v>122</v>
      </c>
      <c r="D282" s="101">
        <f t="shared" si="85"/>
        <v>2139492.3668694901</v>
      </c>
      <c r="E282" s="102">
        <f>'obj.model 2016 ev'!M282</f>
        <v>2033163.3337359261</v>
      </c>
      <c r="F282" s="103">
        <v>0</v>
      </c>
      <c r="G282" s="103">
        <v>166703.29876896049</v>
      </c>
      <c r="H282" s="103">
        <v>0</v>
      </c>
      <c r="I282" s="104">
        <v>-60374.265635396456</v>
      </c>
      <c r="J282" s="103">
        <v>-24078.573597183236</v>
      </c>
      <c r="K282" s="103">
        <v>-10429.406855025512</v>
      </c>
      <c r="L282" s="104">
        <v>-7572.0012902774706</v>
      </c>
      <c r="M282" s="45"/>
      <c r="N282" s="92">
        <f t="shared" si="86"/>
        <v>2144152.3732506977</v>
      </c>
      <c r="O282" s="94">
        <f>'obj.model 2016 ev'!N282</f>
        <v>1966228.9468478812</v>
      </c>
      <c r="P282" s="95">
        <v>202002</v>
      </c>
      <c r="Q282" s="95">
        <f t="shared" si="87"/>
        <v>0</v>
      </c>
      <c r="R282" s="96">
        <f t="shared" si="100"/>
        <v>-24078.573597183236</v>
      </c>
      <c r="S282" s="63"/>
      <c r="T282" s="92">
        <f t="shared" si="88"/>
        <v>2182991.7149736029</v>
      </c>
      <c r="U282" s="94">
        <f>'obj.model 2016 ev'!O282</f>
        <v>1991419.1218286282</v>
      </c>
      <c r="V282" s="95">
        <f t="shared" si="89"/>
        <v>202002</v>
      </c>
      <c r="W282" s="95">
        <f t="shared" si="90"/>
        <v>0</v>
      </c>
      <c r="X282" s="96">
        <f t="shared" si="91"/>
        <v>-10429.406855025512</v>
      </c>
      <c r="Y282" s="63"/>
      <c r="Z282" s="92">
        <f t="shared" si="92"/>
        <v>2185852.393349776</v>
      </c>
      <c r="AA282" s="94">
        <f>'obj.model 2016 ev'!P282</f>
        <v>1991422.3946400539</v>
      </c>
      <c r="AB282" s="95">
        <f t="shared" si="93"/>
        <v>202002</v>
      </c>
      <c r="AC282" s="95">
        <f t="shared" si="94"/>
        <v>0</v>
      </c>
      <c r="AD282" s="96">
        <f t="shared" si="95"/>
        <v>-7572.0012902774706</v>
      </c>
      <c r="AE282" s="63"/>
      <c r="AF282" s="92">
        <f t="shared" si="96"/>
        <v>2193784.4038968724</v>
      </c>
      <c r="AG282" s="94">
        <f>'obj.model 2016 ev'!Q282</f>
        <v>1991782.4038968724</v>
      </c>
      <c r="AH282" s="96">
        <f t="shared" si="97"/>
        <v>202002</v>
      </c>
      <c r="AI282" s="63"/>
      <c r="AJ282" s="92">
        <f t="shared" si="98"/>
        <v>2205959.262400195</v>
      </c>
      <c r="AK282" s="94">
        <f>'obj.model 2016 ev'!R282</f>
        <v>2003957.2624001952</v>
      </c>
      <c r="AL282" s="96">
        <f t="shared" si="99"/>
        <v>202002</v>
      </c>
      <c r="AM282" s="45"/>
      <c r="AN282" s="45"/>
      <c r="AO282" s="45"/>
    </row>
    <row r="283" spans="1:41">
      <c r="A283" s="45"/>
      <c r="B283" s="80">
        <v>1742</v>
      </c>
      <c r="C283" s="83" t="s">
        <v>74</v>
      </c>
      <c r="D283" s="101">
        <f t="shared" si="85"/>
        <v>7807032.5149332965</v>
      </c>
      <c r="E283" s="102">
        <f>'obj.model 2016 ev'!M283</f>
        <v>7217081.4106066553</v>
      </c>
      <c r="F283" s="103">
        <v>0</v>
      </c>
      <c r="G283" s="103">
        <v>589951.10432664095</v>
      </c>
      <c r="H283" s="103">
        <v>0</v>
      </c>
      <c r="I283" s="104">
        <v>0</v>
      </c>
      <c r="J283" s="103">
        <v>0</v>
      </c>
      <c r="K283" s="103">
        <v>0</v>
      </c>
      <c r="L283" s="104">
        <v>0</v>
      </c>
      <c r="M283" s="45"/>
      <c r="N283" s="92">
        <f t="shared" si="86"/>
        <v>7691683.1737588365</v>
      </c>
      <c r="O283" s="94">
        <f>'obj.model 2016 ev'!N283</f>
        <v>7142593.1737588365</v>
      </c>
      <c r="P283" s="95">
        <v>549090</v>
      </c>
      <c r="Q283" s="95">
        <f t="shared" si="87"/>
        <v>0</v>
      </c>
      <c r="R283" s="96">
        <f t="shared" si="100"/>
        <v>0</v>
      </c>
      <c r="S283" s="63"/>
      <c r="T283" s="92">
        <f t="shared" si="88"/>
        <v>7783189.8989302423</v>
      </c>
      <c r="U283" s="94">
        <f>'obj.model 2016 ev'!O283</f>
        <v>7234099.8989302423</v>
      </c>
      <c r="V283" s="95">
        <f t="shared" si="89"/>
        <v>549090</v>
      </c>
      <c r="W283" s="95">
        <f t="shared" si="90"/>
        <v>0</v>
      </c>
      <c r="X283" s="96">
        <f t="shared" si="91"/>
        <v>0</v>
      </c>
      <c r="Y283" s="63"/>
      <c r="Z283" s="92">
        <f t="shared" si="92"/>
        <v>7783201.7878613789</v>
      </c>
      <c r="AA283" s="94">
        <f>'obj.model 2016 ev'!P283</f>
        <v>7234111.7878613789</v>
      </c>
      <c r="AB283" s="95">
        <f t="shared" si="93"/>
        <v>549090</v>
      </c>
      <c r="AC283" s="95">
        <f t="shared" si="94"/>
        <v>0</v>
      </c>
      <c r="AD283" s="96">
        <f t="shared" si="95"/>
        <v>0</v>
      </c>
      <c r="AE283" s="63"/>
      <c r="AF283" s="92">
        <f t="shared" si="96"/>
        <v>7784509.5702863941</v>
      </c>
      <c r="AG283" s="94">
        <f>'obj.model 2016 ev'!Q283</f>
        <v>7235419.5702863941</v>
      </c>
      <c r="AH283" s="96">
        <f t="shared" si="97"/>
        <v>549090</v>
      </c>
      <c r="AI283" s="63"/>
      <c r="AJ283" s="92">
        <f t="shared" si="98"/>
        <v>7828736.3941141693</v>
      </c>
      <c r="AK283" s="94">
        <f>'obj.model 2016 ev'!R283</f>
        <v>7279646.3941141693</v>
      </c>
      <c r="AL283" s="96">
        <f t="shared" si="99"/>
        <v>549090</v>
      </c>
      <c r="AM283" s="45"/>
      <c r="AN283" s="45"/>
      <c r="AO283" s="45"/>
    </row>
    <row r="284" spans="1:41">
      <c r="A284" s="45"/>
      <c r="B284" s="80">
        <v>603</v>
      </c>
      <c r="C284" s="83" t="s">
        <v>250</v>
      </c>
      <c r="D284" s="101">
        <f t="shared" si="85"/>
        <v>8684521.802099932</v>
      </c>
      <c r="E284" s="102">
        <f>'obj.model 2016 ev'!M284</f>
        <v>7557128.1922235964</v>
      </c>
      <c r="F284" s="103">
        <v>0</v>
      </c>
      <c r="G284" s="103">
        <v>1127393.6098763356</v>
      </c>
      <c r="H284" s="103">
        <v>0</v>
      </c>
      <c r="I284" s="104">
        <v>0</v>
      </c>
      <c r="J284" s="103">
        <v>0</v>
      </c>
      <c r="K284" s="103">
        <v>0</v>
      </c>
      <c r="L284" s="104">
        <v>0</v>
      </c>
      <c r="M284" s="45"/>
      <c r="N284" s="92">
        <f t="shared" si="86"/>
        <v>8820410.1320289429</v>
      </c>
      <c r="O284" s="94">
        <f>'obj.model 2016 ev'!N284</f>
        <v>7789514.1320289429</v>
      </c>
      <c r="P284" s="95">
        <v>1030896</v>
      </c>
      <c r="Q284" s="95">
        <f t="shared" si="87"/>
        <v>0</v>
      </c>
      <c r="R284" s="96">
        <f t="shared" si="100"/>
        <v>0</v>
      </c>
      <c r="S284" s="63"/>
      <c r="T284" s="92">
        <f t="shared" si="88"/>
        <v>8920204.830055017</v>
      </c>
      <c r="U284" s="94">
        <f>'obj.model 2016 ev'!O284</f>
        <v>7889308.8300550161</v>
      </c>
      <c r="V284" s="95">
        <f t="shared" si="89"/>
        <v>1030896</v>
      </c>
      <c r="W284" s="95">
        <f t="shared" si="90"/>
        <v>0</v>
      </c>
      <c r="X284" s="96">
        <f t="shared" si="91"/>
        <v>0</v>
      </c>
      <c r="Y284" s="63"/>
      <c r="Z284" s="92">
        <f t="shared" si="92"/>
        <v>8920217.795793768</v>
      </c>
      <c r="AA284" s="94">
        <f>'obj.model 2016 ev'!P284</f>
        <v>7889321.795793768</v>
      </c>
      <c r="AB284" s="95">
        <f t="shared" si="93"/>
        <v>1030896</v>
      </c>
      <c r="AC284" s="95">
        <f t="shared" si="94"/>
        <v>0</v>
      </c>
      <c r="AD284" s="96">
        <f t="shared" si="95"/>
        <v>0</v>
      </c>
      <c r="AE284" s="63"/>
      <c r="AF284" s="92">
        <f t="shared" si="96"/>
        <v>8921644.0270564836</v>
      </c>
      <c r="AG284" s="94">
        <f>'obj.model 2016 ev'!Q284</f>
        <v>7890748.0270564836</v>
      </c>
      <c r="AH284" s="96">
        <f t="shared" si="97"/>
        <v>1030896</v>
      </c>
      <c r="AI284" s="63"/>
      <c r="AJ284" s="92">
        <f t="shared" si="98"/>
        <v>8969876.5752137676</v>
      </c>
      <c r="AK284" s="94">
        <f>'obj.model 2016 ev'!R284</f>
        <v>7938980.5752137676</v>
      </c>
      <c r="AL284" s="96">
        <f t="shared" si="99"/>
        <v>1030896</v>
      </c>
      <c r="AM284" s="45"/>
      <c r="AN284" s="45"/>
      <c r="AO284" s="45"/>
    </row>
    <row r="285" spans="1:41">
      <c r="A285" s="45"/>
      <c r="B285" s="80">
        <v>1669</v>
      </c>
      <c r="C285" s="83" t="s">
        <v>368</v>
      </c>
      <c r="D285" s="101">
        <f t="shared" si="85"/>
        <v>3800821.6652042614</v>
      </c>
      <c r="E285" s="102">
        <f>'obj.model 2016 ev'!M285</f>
        <v>3104354.6091732606</v>
      </c>
      <c r="F285" s="103">
        <v>0</v>
      </c>
      <c r="G285" s="103">
        <v>446483.05603100086</v>
      </c>
      <c r="H285" s="103">
        <v>0</v>
      </c>
      <c r="I285" s="104">
        <v>249984</v>
      </c>
      <c r="J285" s="103">
        <v>0</v>
      </c>
      <c r="K285" s="103">
        <v>0</v>
      </c>
      <c r="L285" s="104">
        <v>0</v>
      </c>
      <c r="M285" s="45"/>
      <c r="N285" s="92">
        <f t="shared" si="86"/>
        <v>3493034.4369278387</v>
      </c>
      <c r="O285" s="94">
        <f>'obj.model 2016 ev'!N285</f>
        <v>2957053.4369278387</v>
      </c>
      <c r="P285" s="95">
        <v>535981</v>
      </c>
      <c r="Q285" s="95">
        <f t="shared" si="87"/>
        <v>0</v>
      </c>
      <c r="R285" s="96">
        <f t="shared" si="100"/>
        <v>0</v>
      </c>
      <c r="S285" s="63"/>
      <c r="T285" s="92">
        <f t="shared" si="88"/>
        <v>3530918.4756218302</v>
      </c>
      <c r="U285" s="94">
        <f>'obj.model 2016 ev'!O285</f>
        <v>2994937.4756218302</v>
      </c>
      <c r="V285" s="95">
        <f t="shared" si="89"/>
        <v>535981</v>
      </c>
      <c r="W285" s="95">
        <f t="shared" si="90"/>
        <v>0</v>
      </c>
      <c r="X285" s="96">
        <f t="shared" si="91"/>
        <v>0</v>
      </c>
      <c r="Y285" s="63"/>
      <c r="Z285" s="92">
        <f t="shared" si="92"/>
        <v>3530923.3976723831</v>
      </c>
      <c r="AA285" s="94">
        <f>'obj.model 2016 ev'!P285</f>
        <v>2994942.3976723831</v>
      </c>
      <c r="AB285" s="95">
        <f t="shared" si="93"/>
        <v>535981</v>
      </c>
      <c r="AC285" s="95">
        <f t="shared" si="94"/>
        <v>0</v>
      </c>
      <c r="AD285" s="96">
        <f t="shared" si="95"/>
        <v>0</v>
      </c>
      <c r="AE285" s="63"/>
      <c r="AF285" s="92">
        <f t="shared" si="96"/>
        <v>3531464.8232331797</v>
      </c>
      <c r="AG285" s="94">
        <f>'obj.model 2016 ev'!Q285</f>
        <v>2995483.8232331797</v>
      </c>
      <c r="AH285" s="96">
        <f t="shared" si="97"/>
        <v>535981</v>
      </c>
      <c r="AI285" s="63"/>
      <c r="AJ285" s="92">
        <f t="shared" si="98"/>
        <v>3549774.8512892085</v>
      </c>
      <c r="AK285" s="94">
        <f>'obj.model 2016 ev'!R285</f>
        <v>3013793.8512892085</v>
      </c>
      <c r="AL285" s="96">
        <f t="shared" si="99"/>
        <v>535981</v>
      </c>
      <c r="AM285" s="45"/>
      <c r="AN285" s="45"/>
      <c r="AO285" s="45"/>
    </row>
    <row r="286" spans="1:41">
      <c r="A286" s="45"/>
      <c r="B286" s="80">
        <v>957</v>
      </c>
      <c r="C286" s="83" t="s">
        <v>369</v>
      </c>
      <c r="D286" s="101">
        <f t="shared" si="85"/>
        <v>15031491.213081166</v>
      </c>
      <c r="E286" s="102">
        <f>'obj.model 2016 ev'!M286</f>
        <v>11716225.154097183</v>
      </c>
      <c r="F286" s="103">
        <v>0</v>
      </c>
      <c r="G286" s="103">
        <v>2632118.0589839825</v>
      </c>
      <c r="H286" s="103">
        <v>0</v>
      </c>
      <c r="I286" s="104">
        <v>683148</v>
      </c>
      <c r="J286" s="103">
        <v>0</v>
      </c>
      <c r="K286" s="103">
        <v>0</v>
      </c>
      <c r="L286" s="104">
        <v>0</v>
      </c>
      <c r="M286" s="45"/>
      <c r="N286" s="92">
        <f t="shared" si="86"/>
        <v>13209334.427202336</v>
      </c>
      <c r="O286" s="94">
        <f>'obj.model 2016 ev'!N286</f>
        <v>11259922.427202336</v>
      </c>
      <c r="P286" s="95">
        <v>1949412</v>
      </c>
      <c r="Q286" s="95">
        <f t="shared" si="87"/>
        <v>0</v>
      </c>
      <c r="R286" s="96">
        <f t="shared" si="100"/>
        <v>0</v>
      </c>
      <c r="S286" s="63"/>
      <c r="T286" s="92">
        <f t="shared" si="88"/>
        <v>13353589.966042599</v>
      </c>
      <c r="U286" s="94">
        <f>'obj.model 2016 ev'!O286</f>
        <v>11404177.966042599</v>
      </c>
      <c r="V286" s="95">
        <f t="shared" si="89"/>
        <v>1949412</v>
      </c>
      <c r="W286" s="95">
        <f t="shared" si="90"/>
        <v>0</v>
      </c>
      <c r="X286" s="96">
        <f t="shared" si="91"/>
        <v>0</v>
      </c>
      <c r="Y286" s="63"/>
      <c r="Z286" s="92">
        <f t="shared" si="92"/>
        <v>13353608.708317161</v>
      </c>
      <c r="AA286" s="94">
        <f>'obj.model 2016 ev'!P286</f>
        <v>11404196.708317161</v>
      </c>
      <c r="AB286" s="95">
        <f t="shared" si="93"/>
        <v>1949412</v>
      </c>
      <c r="AC286" s="95">
        <f t="shared" si="94"/>
        <v>0</v>
      </c>
      <c r="AD286" s="96">
        <f t="shared" si="95"/>
        <v>0</v>
      </c>
      <c r="AE286" s="63"/>
      <c r="AF286" s="92">
        <f t="shared" si="96"/>
        <v>13355670.358518858</v>
      </c>
      <c r="AG286" s="94">
        <f>'obj.model 2016 ev'!Q286</f>
        <v>11406258.358518858</v>
      </c>
      <c r="AH286" s="96">
        <f t="shared" si="97"/>
        <v>1949412</v>
      </c>
      <c r="AI286" s="63"/>
      <c r="AJ286" s="92">
        <f t="shared" si="98"/>
        <v>13425391.619885368</v>
      </c>
      <c r="AK286" s="94">
        <f>'obj.model 2016 ev'!R286</f>
        <v>11475979.619885368</v>
      </c>
      <c r="AL286" s="96">
        <f t="shared" si="99"/>
        <v>1949412</v>
      </c>
      <c r="AM286" s="45"/>
      <c r="AN286" s="45"/>
      <c r="AO286" s="45"/>
    </row>
    <row r="287" spans="1:41">
      <c r="A287" s="45"/>
      <c r="B287" s="80">
        <v>1674</v>
      </c>
      <c r="C287" s="83" t="s">
        <v>325</v>
      </c>
      <c r="D287" s="101">
        <f t="shared" si="85"/>
        <v>19822168.713038761</v>
      </c>
      <c r="E287" s="102">
        <f>'obj.model 2016 ev'!M287</f>
        <v>13779304.392663635</v>
      </c>
      <c r="F287" s="103">
        <v>0</v>
      </c>
      <c r="G287" s="103">
        <v>3732054.3203751259</v>
      </c>
      <c r="H287" s="103">
        <v>0</v>
      </c>
      <c r="I287" s="104">
        <v>2310810</v>
      </c>
      <c r="J287" s="103">
        <v>1155405</v>
      </c>
      <c r="K287" s="103">
        <v>0</v>
      </c>
      <c r="L287" s="104">
        <v>0</v>
      </c>
      <c r="M287" s="45"/>
      <c r="N287" s="92">
        <f t="shared" si="86"/>
        <v>17725167.954935789</v>
      </c>
      <c r="O287" s="94">
        <f>'obj.model 2016 ev'!N287</f>
        <v>13604977.954935787</v>
      </c>
      <c r="P287" s="95">
        <v>2964785</v>
      </c>
      <c r="Q287" s="95">
        <f t="shared" si="87"/>
        <v>0</v>
      </c>
      <c r="R287" s="96">
        <f t="shared" si="100"/>
        <v>1155405</v>
      </c>
      <c r="S287" s="63"/>
      <c r="T287" s="92">
        <f t="shared" si="88"/>
        <v>16744061.973289397</v>
      </c>
      <c r="U287" s="94">
        <f>'obj.model 2016 ev'!O287</f>
        <v>13779276.973289397</v>
      </c>
      <c r="V287" s="95">
        <f t="shared" si="89"/>
        <v>2964785</v>
      </c>
      <c r="W287" s="95">
        <f t="shared" si="90"/>
        <v>0</v>
      </c>
      <c r="X287" s="96">
        <f t="shared" si="91"/>
        <v>0</v>
      </c>
      <c r="Y287" s="63"/>
      <c r="Z287" s="92">
        <f t="shared" si="92"/>
        <v>16744084.618936725</v>
      </c>
      <c r="AA287" s="94">
        <f>'obj.model 2016 ev'!P287</f>
        <v>13779299.618936725</v>
      </c>
      <c r="AB287" s="95">
        <f t="shared" si="93"/>
        <v>2964785</v>
      </c>
      <c r="AC287" s="95">
        <f t="shared" si="94"/>
        <v>0</v>
      </c>
      <c r="AD287" s="96">
        <f t="shared" si="95"/>
        <v>0</v>
      </c>
      <c r="AE287" s="63"/>
      <c r="AF287" s="92">
        <f t="shared" si="96"/>
        <v>16746575.640142797</v>
      </c>
      <c r="AG287" s="94">
        <f>'obj.model 2016 ev'!Q287</f>
        <v>13781790.640142797</v>
      </c>
      <c r="AH287" s="96">
        <f t="shared" si="97"/>
        <v>2964785</v>
      </c>
      <c r="AI287" s="63"/>
      <c r="AJ287" s="92">
        <f t="shared" si="98"/>
        <v>16830817.448202692</v>
      </c>
      <c r="AK287" s="94">
        <f>'obj.model 2016 ev'!R287</f>
        <v>13866032.448202692</v>
      </c>
      <c r="AL287" s="96">
        <f t="shared" si="99"/>
        <v>2964785</v>
      </c>
      <c r="AM287" s="45"/>
      <c r="AN287" s="45"/>
      <c r="AO287" s="45"/>
    </row>
    <row r="288" spans="1:41">
      <c r="A288" s="45"/>
      <c r="B288" s="80">
        <v>599</v>
      </c>
      <c r="C288" s="83" t="s">
        <v>251</v>
      </c>
      <c r="D288" s="101">
        <f t="shared" si="85"/>
        <v>155060926.82196093</v>
      </c>
      <c r="E288" s="102">
        <f>'obj.model 2016 ev'!M288</f>
        <v>138294084.62726325</v>
      </c>
      <c r="F288" s="103">
        <v>0</v>
      </c>
      <c r="G288" s="103">
        <v>24746138.962080285</v>
      </c>
      <c r="H288" s="103">
        <v>0</v>
      </c>
      <c r="I288" s="104">
        <v>-7979296.7673826125</v>
      </c>
      <c r="J288" s="103">
        <v>-3182317.5395204416</v>
      </c>
      <c r="K288" s="103">
        <v>-1378390.8015807485</v>
      </c>
      <c r="L288" s="104">
        <v>-1000745.015815234</v>
      </c>
      <c r="M288" s="45"/>
      <c r="N288" s="92">
        <f t="shared" si="86"/>
        <v>154918811.20661581</v>
      </c>
      <c r="O288" s="94">
        <f>'obj.model 2016 ev'!N288</f>
        <v>136668950.74613625</v>
      </c>
      <c r="P288" s="95">
        <v>21432178</v>
      </c>
      <c r="Q288" s="95">
        <f t="shared" si="87"/>
        <v>0</v>
      </c>
      <c r="R288" s="96">
        <f t="shared" si="100"/>
        <v>-3182317.5395204416</v>
      </c>
      <c r="S288" s="63"/>
      <c r="T288" s="92">
        <f t="shared" si="88"/>
        <v>158473660.58723623</v>
      </c>
      <c r="U288" s="94">
        <f>'obj.model 2016 ev'!O288</f>
        <v>138419873.38881698</v>
      </c>
      <c r="V288" s="95">
        <f t="shared" si="89"/>
        <v>21432178</v>
      </c>
      <c r="W288" s="95">
        <f t="shared" si="90"/>
        <v>0</v>
      </c>
      <c r="X288" s="96">
        <f t="shared" si="91"/>
        <v>-1378390.8015807485</v>
      </c>
      <c r="Y288" s="63"/>
      <c r="Z288" s="92">
        <f t="shared" si="92"/>
        <v>158851533.86009285</v>
      </c>
      <c r="AA288" s="94">
        <f>'obj.model 2016 ev'!P288</f>
        <v>138420100.87590808</v>
      </c>
      <c r="AB288" s="95">
        <f t="shared" si="93"/>
        <v>21432178</v>
      </c>
      <c r="AC288" s="95">
        <f t="shared" si="94"/>
        <v>0</v>
      </c>
      <c r="AD288" s="96">
        <f t="shared" si="95"/>
        <v>-1000745.015815234</v>
      </c>
      <c r="AE288" s="63"/>
      <c r="AF288" s="92">
        <f t="shared" si="96"/>
        <v>159877302.45592767</v>
      </c>
      <c r="AG288" s="94">
        <f>'obj.model 2016 ev'!Q288</f>
        <v>138445124.45592767</v>
      </c>
      <c r="AH288" s="96">
        <f t="shared" si="97"/>
        <v>21432178</v>
      </c>
      <c r="AI288" s="63"/>
      <c r="AJ288" s="92">
        <f t="shared" si="98"/>
        <v>160723554.4347724</v>
      </c>
      <c r="AK288" s="94">
        <f>'obj.model 2016 ev'!R288</f>
        <v>139291376.4347724</v>
      </c>
      <c r="AL288" s="96">
        <f t="shared" si="99"/>
        <v>21432178</v>
      </c>
      <c r="AM288" s="45"/>
      <c r="AN288" s="45"/>
      <c r="AO288" s="45"/>
    </row>
    <row r="289" spans="1:41">
      <c r="A289" s="45"/>
      <c r="B289" s="80">
        <v>277</v>
      </c>
      <c r="C289" s="83" t="s">
        <v>123</v>
      </c>
      <c r="D289" s="101">
        <f t="shared" si="85"/>
        <v>148836.12218143482</v>
      </c>
      <c r="E289" s="102">
        <f>'obj.model 2016 ev'!M289</f>
        <v>127356.10851881558</v>
      </c>
      <c r="F289" s="103">
        <v>0</v>
      </c>
      <c r="G289" s="103">
        <v>19977.01366261924</v>
      </c>
      <c r="H289" s="103">
        <v>0</v>
      </c>
      <c r="I289" s="104">
        <v>1503</v>
      </c>
      <c r="J289" s="103">
        <v>0</v>
      </c>
      <c r="K289" s="103">
        <v>0</v>
      </c>
      <c r="L289" s="104">
        <v>0</v>
      </c>
      <c r="M289" s="45"/>
      <c r="N289" s="92">
        <f t="shared" si="86"/>
        <v>67223.600266458496</v>
      </c>
      <c r="O289" s="94">
        <f>'obj.model 2016 ev'!N289</f>
        <v>63066.850266458496</v>
      </c>
      <c r="P289" s="95">
        <v>4156.75</v>
      </c>
      <c r="Q289" s="95">
        <f t="shared" si="87"/>
        <v>0</v>
      </c>
      <c r="R289" s="96">
        <f t="shared" si="100"/>
        <v>0</v>
      </c>
      <c r="S289" s="63"/>
      <c r="T289" s="92">
        <f t="shared" si="88"/>
        <v>68031.575856607087</v>
      </c>
      <c r="U289" s="94">
        <f>'obj.model 2016 ev'!O289</f>
        <v>63874.825856607087</v>
      </c>
      <c r="V289" s="95">
        <f t="shared" si="89"/>
        <v>4156.75</v>
      </c>
      <c r="W289" s="95">
        <f t="shared" si="90"/>
        <v>0</v>
      </c>
      <c r="X289" s="96">
        <f t="shared" si="91"/>
        <v>0</v>
      </c>
      <c r="Y289" s="63"/>
      <c r="Z289" s="92">
        <f t="shared" si="92"/>
        <v>68031.680832128099</v>
      </c>
      <c r="AA289" s="94">
        <f>'obj.model 2016 ev'!P289</f>
        <v>63874.930832128099</v>
      </c>
      <c r="AB289" s="95">
        <f t="shared" si="93"/>
        <v>4156.75</v>
      </c>
      <c r="AC289" s="95">
        <f t="shared" si="94"/>
        <v>0</v>
      </c>
      <c r="AD289" s="96">
        <f t="shared" si="95"/>
        <v>0</v>
      </c>
      <c r="AE289" s="63"/>
      <c r="AF289" s="92">
        <f t="shared" si="96"/>
        <v>68043.228139439758</v>
      </c>
      <c r="AG289" s="94">
        <f>'obj.model 2016 ev'!Q289</f>
        <v>63886.478139439758</v>
      </c>
      <c r="AH289" s="96">
        <f t="shared" si="97"/>
        <v>4156.75</v>
      </c>
      <c r="AI289" s="63"/>
      <c r="AJ289" s="92">
        <f t="shared" si="98"/>
        <v>68433.737077615704</v>
      </c>
      <c r="AK289" s="94">
        <f>'obj.model 2016 ev'!R289</f>
        <v>64276.987077615704</v>
      </c>
      <c r="AL289" s="96">
        <f t="shared" si="99"/>
        <v>4156.75</v>
      </c>
      <c r="AM289" s="45"/>
      <c r="AN289" s="45"/>
      <c r="AO289" s="45"/>
    </row>
    <row r="290" spans="1:41">
      <c r="A290" s="45"/>
      <c r="B290" s="80">
        <v>840</v>
      </c>
      <c r="C290" s="83" t="s">
        <v>326</v>
      </c>
      <c r="D290" s="101">
        <f t="shared" si="85"/>
        <v>4267835.3775607999</v>
      </c>
      <c r="E290" s="102">
        <f>'obj.model 2016 ev'!M290</f>
        <v>3654319.2317211367</v>
      </c>
      <c r="F290" s="103">
        <v>0</v>
      </c>
      <c r="G290" s="103">
        <v>848618.34020961437</v>
      </c>
      <c r="H290" s="103">
        <v>0</v>
      </c>
      <c r="I290" s="104">
        <v>-235102.19436995167</v>
      </c>
      <c r="J290" s="103">
        <v>-93763.881521686752</v>
      </c>
      <c r="K290" s="103">
        <v>-40612.940162305895</v>
      </c>
      <c r="L290" s="104">
        <v>-29485.975529160536</v>
      </c>
      <c r="M290" s="45"/>
      <c r="N290" s="92">
        <f t="shared" si="86"/>
        <v>3593143.0975608351</v>
      </c>
      <c r="O290" s="94">
        <f>'obj.model 2016 ev'!N290</f>
        <v>3382640.979082522</v>
      </c>
      <c r="P290" s="95">
        <v>304266</v>
      </c>
      <c r="Q290" s="95">
        <f t="shared" si="87"/>
        <v>0</v>
      </c>
      <c r="R290" s="96">
        <f t="shared" si="100"/>
        <v>-93763.881521686752</v>
      </c>
      <c r="S290" s="63"/>
      <c r="T290" s="92">
        <f t="shared" si="88"/>
        <v>3689630.4562264183</v>
      </c>
      <c r="U290" s="94">
        <f>'obj.model 2016 ev'!O290</f>
        <v>3425977.396388724</v>
      </c>
      <c r="V290" s="95">
        <f t="shared" si="89"/>
        <v>304266</v>
      </c>
      <c r="W290" s="95">
        <f t="shared" si="90"/>
        <v>0</v>
      </c>
      <c r="X290" s="96">
        <f t="shared" si="91"/>
        <v>-40612.940162305895</v>
      </c>
      <c r="Y290" s="63"/>
      <c r="Z290" s="92">
        <f t="shared" si="92"/>
        <v>3700763.051305633</v>
      </c>
      <c r="AA290" s="94">
        <f>'obj.model 2016 ev'!P290</f>
        <v>3425983.0268347934</v>
      </c>
      <c r="AB290" s="95">
        <f t="shared" si="93"/>
        <v>304266</v>
      </c>
      <c r="AC290" s="95">
        <f t="shared" si="94"/>
        <v>0</v>
      </c>
      <c r="AD290" s="96">
        <f t="shared" si="95"/>
        <v>-29485.975529160536</v>
      </c>
      <c r="AE290" s="63"/>
      <c r="AF290" s="92">
        <f t="shared" si="96"/>
        <v>3730868.3759024167</v>
      </c>
      <c r="AG290" s="94">
        <f>'obj.model 2016 ev'!Q290</f>
        <v>3426602.3759024167</v>
      </c>
      <c r="AH290" s="96">
        <f t="shared" si="97"/>
        <v>304266</v>
      </c>
      <c r="AI290" s="63"/>
      <c r="AJ290" s="92">
        <f t="shared" si="98"/>
        <v>3751813.6352802184</v>
      </c>
      <c r="AK290" s="94">
        <f>'obj.model 2016 ev'!R290</f>
        <v>3447547.6352802184</v>
      </c>
      <c r="AL290" s="96">
        <f t="shared" si="99"/>
        <v>304266</v>
      </c>
      <c r="AM290" s="45"/>
      <c r="AN290" s="45"/>
      <c r="AO290" s="45"/>
    </row>
    <row r="291" spans="1:41">
      <c r="A291" s="45"/>
      <c r="B291" s="80">
        <v>441</v>
      </c>
      <c r="C291" s="83" t="s">
        <v>196</v>
      </c>
      <c r="D291" s="101">
        <f t="shared" si="85"/>
        <v>7720204.0000146609</v>
      </c>
      <c r="E291" s="102">
        <f>'obj.model 2016 ev'!M291</f>
        <v>7505591.6573777758</v>
      </c>
      <c r="F291" s="103">
        <v>0</v>
      </c>
      <c r="G291" s="103">
        <v>638399.09500845498</v>
      </c>
      <c r="H291" s="103">
        <v>0</v>
      </c>
      <c r="I291" s="104">
        <v>-423786.75237157004</v>
      </c>
      <c r="J291" s="103">
        <v>-169015.39752241006</v>
      </c>
      <c r="K291" s="103">
        <v>-73207.423953522593</v>
      </c>
      <c r="L291" s="104">
        <v>-53150.358053857548</v>
      </c>
      <c r="M291" s="45"/>
      <c r="N291" s="92">
        <f t="shared" si="86"/>
        <v>7773545.347513197</v>
      </c>
      <c r="O291" s="94">
        <f>'obj.model 2016 ev'!N291</f>
        <v>7136243.7450356074</v>
      </c>
      <c r="P291" s="95">
        <v>806317</v>
      </c>
      <c r="Q291" s="95">
        <f t="shared" si="87"/>
        <v>0</v>
      </c>
      <c r="R291" s="96">
        <f t="shared" si="100"/>
        <v>-169015.39752241006</v>
      </c>
      <c r="S291" s="63"/>
      <c r="T291" s="92">
        <f t="shared" si="88"/>
        <v>7960778.7010872411</v>
      </c>
      <c r="U291" s="94">
        <f>'obj.model 2016 ev'!O291</f>
        <v>7227669.125040764</v>
      </c>
      <c r="V291" s="95">
        <f t="shared" si="89"/>
        <v>806317</v>
      </c>
      <c r="W291" s="95">
        <f t="shared" si="90"/>
        <v>0</v>
      </c>
      <c r="X291" s="96">
        <f t="shared" si="91"/>
        <v>-73207.423953522593</v>
      </c>
      <c r="Y291" s="63"/>
      <c r="Z291" s="92">
        <f t="shared" si="92"/>
        <v>7980847.6453493442</v>
      </c>
      <c r="AA291" s="94">
        <f>'obj.model 2016 ev'!P291</f>
        <v>7227681.0034032017</v>
      </c>
      <c r="AB291" s="95">
        <f t="shared" si="93"/>
        <v>806317</v>
      </c>
      <c r="AC291" s="95">
        <f t="shared" si="94"/>
        <v>0</v>
      </c>
      <c r="AD291" s="96">
        <f t="shared" si="95"/>
        <v>-53150.358053857548</v>
      </c>
      <c r="AE291" s="63"/>
      <c r="AF291" s="92">
        <f t="shared" si="96"/>
        <v>8035304.6232712725</v>
      </c>
      <c r="AG291" s="94">
        <f>'obj.model 2016 ev'!Q291</f>
        <v>7228987.6232712725</v>
      </c>
      <c r="AH291" s="96">
        <f t="shared" si="97"/>
        <v>806317</v>
      </c>
      <c r="AI291" s="63"/>
      <c r="AJ291" s="92">
        <f t="shared" si="98"/>
        <v>8079492.1315369373</v>
      </c>
      <c r="AK291" s="94">
        <f>'obj.model 2016 ev'!R291</f>
        <v>7273175.1315369373</v>
      </c>
      <c r="AL291" s="96">
        <f t="shared" si="99"/>
        <v>806317</v>
      </c>
      <c r="AM291" s="45"/>
      <c r="AN291" s="45"/>
      <c r="AO291" s="45"/>
    </row>
    <row r="292" spans="1:41">
      <c r="A292" s="45"/>
      <c r="B292" s="80">
        <v>279</v>
      </c>
      <c r="C292" s="83" t="s">
        <v>124</v>
      </c>
      <c r="D292" s="101">
        <f t="shared" si="85"/>
        <v>1788339.900407081</v>
      </c>
      <c r="E292" s="102">
        <f>'obj.model 2016 ev'!M292</f>
        <v>1727137.1395263141</v>
      </c>
      <c r="F292" s="103">
        <v>0</v>
      </c>
      <c r="G292" s="103">
        <v>42206.760880766946</v>
      </c>
      <c r="H292" s="103">
        <v>0</v>
      </c>
      <c r="I292" s="104">
        <v>18996</v>
      </c>
      <c r="J292" s="103">
        <v>0</v>
      </c>
      <c r="K292" s="103">
        <v>0</v>
      </c>
      <c r="L292" s="104">
        <v>0</v>
      </c>
      <c r="M292" s="45"/>
      <c r="N292" s="92">
        <f t="shared" si="86"/>
        <v>1723703.2661270786</v>
      </c>
      <c r="O292" s="94">
        <f>'obj.model 2016 ev'!N292</f>
        <v>1631830.2661270786</v>
      </c>
      <c r="P292" s="95">
        <v>91873</v>
      </c>
      <c r="Q292" s="95">
        <f t="shared" si="87"/>
        <v>0</v>
      </c>
      <c r="R292" s="96">
        <f t="shared" si="100"/>
        <v>0</v>
      </c>
      <c r="S292" s="63"/>
      <c r="T292" s="92">
        <f t="shared" si="88"/>
        <v>1744609.3208408586</v>
      </c>
      <c r="U292" s="94">
        <f>'obj.model 2016 ev'!O292</f>
        <v>1652736.3208408586</v>
      </c>
      <c r="V292" s="95">
        <f t="shared" si="89"/>
        <v>91873</v>
      </c>
      <c r="W292" s="95">
        <f t="shared" si="90"/>
        <v>0</v>
      </c>
      <c r="X292" s="96">
        <f t="shared" si="91"/>
        <v>0</v>
      </c>
      <c r="Y292" s="63"/>
      <c r="Z292" s="92">
        <f t="shared" si="92"/>
        <v>1744612.0370417102</v>
      </c>
      <c r="AA292" s="94">
        <f>'obj.model 2016 ev'!P292</f>
        <v>1652739.0370417102</v>
      </c>
      <c r="AB292" s="95">
        <f t="shared" si="93"/>
        <v>91873</v>
      </c>
      <c r="AC292" s="95">
        <f t="shared" si="94"/>
        <v>0</v>
      </c>
      <c r="AD292" s="96">
        <f t="shared" si="95"/>
        <v>0</v>
      </c>
      <c r="AE292" s="63"/>
      <c r="AF292" s="92">
        <f t="shared" si="96"/>
        <v>1744910.8191353746</v>
      </c>
      <c r="AG292" s="94">
        <f>'obj.model 2016 ev'!Q292</f>
        <v>1653037.8191353746</v>
      </c>
      <c r="AH292" s="96">
        <f t="shared" si="97"/>
        <v>91873</v>
      </c>
      <c r="AI292" s="63"/>
      <c r="AJ292" s="92">
        <f t="shared" si="98"/>
        <v>1755015.0863029324</v>
      </c>
      <c r="AK292" s="94">
        <f>'obj.model 2016 ev'!R292</f>
        <v>1663142.0863029324</v>
      </c>
      <c r="AL292" s="96">
        <f t="shared" si="99"/>
        <v>91873</v>
      </c>
      <c r="AM292" s="45"/>
      <c r="AN292" s="45"/>
      <c r="AO292" s="45"/>
    </row>
    <row r="293" spans="1:41">
      <c r="A293" s="45"/>
      <c r="B293" s="80">
        <v>606</v>
      </c>
      <c r="C293" s="83" t="s">
        <v>252</v>
      </c>
      <c r="D293" s="101">
        <f t="shared" si="85"/>
        <v>16907697.066526644</v>
      </c>
      <c r="E293" s="102">
        <f>'obj.model 2016 ev'!M293</f>
        <v>14788934.934105264</v>
      </c>
      <c r="F293" s="103">
        <v>0</v>
      </c>
      <c r="G293" s="103">
        <v>2752949.0804601377</v>
      </c>
      <c r="H293" s="103">
        <v>0</v>
      </c>
      <c r="I293" s="104">
        <v>-634186.9480387551</v>
      </c>
      <c r="J293" s="103">
        <v>-252927.58333397339</v>
      </c>
      <c r="K293" s="103">
        <v>-109553.19511771096</v>
      </c>
      <c r="L293" s="104">
        <v>-79538.265820515546</v>
      </c>
      <c r="M293" s="45"/>
      <c r="N293" s="92">
        <f t="shared" si="86"/>
        <v>16025694.464636046</v>
      </c>
      <c r="O293" s="94">
        <f>'obj.model 2016 ev'!N293</f>
        <v>14433662.047970019</v>
      </c>
      <c r="P293" s="95">
        <v>1844960</v>
      </c>
      <c r="Q293" s="95">
        <f t="shared" si="87"/>
        <v>0</v>
      </c>
      <c r="R293" s="96">
        <f t="shared" si="100"/>
        <v>-252927.58333397339</v>
      </c>
      <c r="S293" s="63"/>
      <c r="T293" s="92">
        <f t="shared" si="88"/>
        <v>16353984.487007836</v>
      </c>
      <c r="U293" s="94">
        <f>'obj.model 2016 ev'!O293</f>
        <v>14618577.682125546</v>
      </c>
      <c r="V293" s="95">
        <f t="shared" si="89"/>
        <v>1844960</v>
      </c>
      <c r="W293" s="95">
        <f t="shared" si="90"/>
        <v>0</v>
      </c>
      <c r="X293" s="96">
        <f t="shared" si="91"/>
        <v>-109553.19511771096</v>
      </c>
      <c r="Y293" s="63"/>
      <c r="Z293" s="92">
        <f t="shared" si="92"/>
        <v>16384023.44130687</v>
      </c>
      <c r="AA293" s="94">
        <f>'obj.model 2016 ev'!P293</f>
        <v>14618601.707127387</v>
      </c>
      <c r="AB293" s="95">
        <f t="shared" si="93"/>
        <v>1844960</v>
      </c>
      <c r="AC293" s="95">
        <f t="shared" si="94"/>
        <v>0</v>
      </c>
      <c r="AD293" s="96">
        <f t="shared" si="95"/>
        <v>-79538.265820515546</v>
      </c>
      <c r="AE293" s="63"/>
      <c r="AF293" s="92">
        <f t="shared" si="96"/>
        <v>16466204.457329692</v>
      </c>
      <c r="AG293" s="94">
        <f>'obj.model 2016 ev'!Q293</f>
        <v>14621244.457329692</v>
      </c>
      <c r="AH293" s="96">
        <f t="shared" si="97"/>
        <v>1844960</v>
      </c>
      <c r="AI293" s="63"/>
      <c r="AJ293" s="92">
        <f t="shared" si="98"/>
        <v>16555577.464171305</v>
      </c>
      <c r="AK293" s="94">
        <f>'obj.model 2016 ev'!R293</f>
        <v>14710617.464171305</v>
      </c>
      <c r="AL293" s="96">
        <f t="shared" si="99"/>
        <v>1844960</v>
      </c>
      <c r="AM293" s="45"/>
      <c r="AN293" s="45"/>
      <c r="AO293" s="45"/>
    </row>
    <row r="294" spans="1:41">
      <c r="A294" s="45"/>
      <c r="B294" s="80">
        <v>88</v>
      </c>
      <c r="C294" s="83" t="s">
        <v>39</v>
      </c>
      <c r="D294" s="101">
        <f t="shared" si="85"/>
        <v>55699.074820844573</v>
      </c>
      <c r="E294" s="102">
        <f>'obj.model 2016 ev'!M294</f>
        <v>99111.915824587559</v>
      </c>
      <c r="F294" s="103">
        <v>0</v>
      </c>
      <c r="G294" s="103">
        <v>0</v>
      </c>
      <c r="H294" s="103">
        <v>0</v>
      </c>
      <c r="I294" s="104">
        <v>-43412.841003742986</v>
      </c>
      <c r="J294" s="103">
        <v>-17313.987609955875</v>
      </c>
      <c r="K294" s="103">
        <v>-7499.3902914674654</v>
      </c>
      <c r="L294" s="104">
        <v>-5444.7384930547014</v>
      </c>
      <c r="M294" s="45"/>
      <c r="N294" s="92">
        <f t="shared" si="86"/>
        <v>145488.77823866706</v>
      </c>
      <c r="O294" s="94">
        <f>'obj.model 2016 ev'!N294</f>
        <v>158646.01584862295</v>
      </c>
      <c r="P294" s="95">
        <v>4156.75</v>
      </c>
      <c r="Q294" s="95">
        <f t="shared" si="87"/>
        <v>0</v>
      </c>
      <c r="R294" s="96">
        <f t="shared" si="100"/>
        <v>-17313.987609955875</v>
      </c>
      <c r="S294" s="63"/>
      <c r="T294" s="92">
        <f t="shared" si="88"/>
        <v>157335.855500873</v>
      </c>
      <c r="U294" s="94">
        <f>'obj.model 2016 ev'!O294</f>
        <v>160678.49579234046</v>
      </c>
      <c r="V294" s="95">
        <f t="shared" si="89"/>
        <v>4156.75</v>
      </c>
      <c r="W294" s="95">
        <f t="shared" si="90"/>
        <v>0</v>
      </c>
      <c r="X294" s="96">
        <f t="shared" si="91"/>
        <v>-7499.3902914674654</v>
      </c>
      <c r="Y294" s="63"/>
      <c r="Z294" s="92">
        <f t="shared" si="92"/>
        <v>159390.77136746264</v>
      </c>
      <c r="AA294" s="94">
        <f>'obj.model 2016 ev'!P294</f>
        <v>160678.75986051734</v>
      </c>
      <c r="AB294" s="95">
        <f t="shared" si="93"/>
        <v>4156.75</v>
      </c>
      <c r="AC294" s="95">
        <f t="shared" si="94"/>
        <v>0</v>
      </c>
      <c r="AD294" s="96">
        <f t="shared" si="95"/>
        <v>-5444.7384930547014</v>
      </c>
      <c r="AE294" s="63"/>
      <c r="AF294" s="92">
        <f t="shared" si="96"/>
        <v>164864.55735997282</v>
      </c>
      <c r="AG294" s="94">
        <f>'obj.model 2016 ev'!Q294</f>
        <v>160707.80735997282</v>
      </c>
      <c r="AH294" s="96">
        <f t="shared" si="97"/>
        <v>4156.75</v>
      </c>
      <c r="AI294" s="63"/>
      <c r="AJ294" s="92">
        <f t="shared" si="98"/>
        <v>165846.89097792169</v>
      </c>
      <c r="AK294" s="94">
        <f>'obj.model 2016 ev'!R294</f>
        <v>161690.14097792169</v>
      </c>
      <c r="AL294" s="96">
        <f t="shared" si="99"/>
        <v>4156.75</v>
      </c>
      <c r="AM294" s="45"/>
      <c r="AN294" s="45"/>
      <c r="AO294" s="45"/>
    </row>
    <row r="295" spans="1:41">
      <c r="A295" s="45"/>
      <c r="B295" s="80">
        <v>844</v>
      </c>
      <c r="C295" s="83" t="s">
        <v>327</v>
      </c>
      <c r="D295" s="101">
        <f t="shared" si="85"/>
        <v>4290398.4205231657</v>
      </c>
      <c r="E295" s="102">
        <f>'obj.model 2016 ev'!M295</f>
        <v>4400182.8383235317</v>
      </c>
      <c r="F295" s="103">
        <v>0</v>
      </c>
      <c r="G295" s="103">
        <v>245481.9396621121</v>
      </c>
      <c r="H295" s="103">
        <v>0</v>
      </c>
      <c r="I295" s="104">
        <v>-355266.35746247764</v>
      </c>
      <c r="J295" s="103">
        <v>-141687.9699444033</v>
      </c>
      <c r="K295" s="103">
        <v>-61370.80666546119</v>
      </c>
      <c r="L295" s="104">
        <v>-44556.68799921449</v>
      </c>
      <c r="M295" s="45"/>
      <c r="N295" s="92">
        <f t="shared" si="86"/>
        <v>4898195.2590914695</v>
      </c>
      <c r="O295" s="94">
        <f>'obj.model 2016 ev'!N295</f>
        <v>4363108.229035873</v>
      </c>
      <c r="P295" s="95">
        <v>676775</v>
      </c>
      <c r="Q295" s="95">
        <f t="shared" si="87"/>
        <v>0</v>
      </c>
      <c r="R295" s="96">
        <f t="shared" si="100"/>
        <v>-141687.9699444033</v>
      </c>
      <c r="S295" s="63"/>
      <c r="T295" s="92">
        <f t="shared" si="88"/>
        <v>5034410.0124885645</v>
      </c>
      <c r="U295" s="94">
        <f>'obj.model 2016 ev'!O295</f>
        <v>4419005.819154026</v>
      </c>
      <c r="V295" s="95">
        <f t="shared" si="89"/>
        <v>676775</v>
      </c>
      <c r="W295" s="95">
        <f t="shared" si="90"/>
        <v>0</v>
      </c>
      <c r="X295" s="96">
        <f t="shared" si="91"/>
        <v>-61370.80666546119</v>
      </c>
      <c r="Y295" s="63"/>
      <c r="Z295" s="92">
        <f t="shared" si="92"/>
        <v>5051231.393600259</v>
      </c>
      <c r="AA295" s="94">
        <f>'obj.model 2016 ev'!P295</f>
        <v>4419013.081599473</v>
      </c>
      <c r="AB295" s="95">
        <f t="shared" si="93"/>
        <v>676775</v>
      </c>
      <c r="AC295" s="95">
        <f t="shared" si="94"/>
        <v>0</v>
      </c>
      <c r="AD295" s="96">
        <f t="shared" si="95"/>
        <v>-44556.68799921449</v>
      </c>
      <c r="AE295" s="63"/>
      <c r="AF295" s="92">
        <f t="shared" si="96"/>
        <v>5096586.9505986674</v>
      </c>
      <c r="AG295" s="94">
        <f>'obj.model 2016 ev'!Q295</f>
        <v>4419811.9505986674</v>
      </c>
      <c r="AH295" s="96">
        <f t="shared" si="97"/>
        <v>676775</v>
      </c>
      <c r="AI295" s="63"/>
      <c r="AJ295" s="92">
        <f t="shared" si="98"/>
        <v>5123603.2476623198</v>
      </c>
      <c r="AK295" s="94">
        <f>'obj.model 2016 ev'!R295</f>
        <v>4446828.2476623198</v>
      </c>
      <c r="AL295" s="96">
        <f t="shared" si="99"/>
        <v>676775</v>
      </c>
      <c r="AM295" s="45"/>
      <c r="AN295" s="45"/>
      <c r="AO295" s="45"/>
    </row>
    <row r="296" spans="1:41">
      <c r="A296" s="45"/>
      <c r="B296" s="80">
        <v>962</v>
      </c>
      <c r="C296" s="83" t="s">
        <v>370</v>
      </c>
      <c r="D296" s="101">
        <f t="shared" si="85"/>
        <v>2528771.8634391478</v>
      </c>
      <c r="E296" s="102">
        <f>'obj.model 2016 ev'!M296</f>
        <v>1934985.8412627843</v>
      </c>
      <c r="F296" s="103">
        <v>0</v>
      </c>
      <c r="G296" s="103">
        <v>180954.02217636353</v>
      </c>
      <c r="H296" s="103">
        <v>0</v>
      </c>
      <c r="I296" s="104">
        <v>412832</v>
      </c>
      <c r="J296" s="103">
        <v>219317</v>
      </c>
      <c r="K296" s="103">
        <v>25802</v>
      </c>
      <c r="L296" s="104">
        <v>0</v>
      </c>
      <c r="M296" s="45"/>
      <c r="N296" s="92">
        <f t="shared" si="86"/>
        <v>2268237.7132421453</v>
      </c>
      <c r="O296" s="94">
        <f>'obj.model 2016 ev'!N296</f>
        <v>1874762.7132421455</v>
      </c>
      <c r="P296" s="95">
        <v>174158</v>
      </c>
      <c r="Q296" s="95">
        <f t="shared" si="87"/>
        <v>0</v>
      </c>
      <c r="R296" s="96">
        <f t="shared" si="100"/>
        <v>219317</v>
      </c>
      <c r="S296" s="63"/>
      <c r="T296" s="92">
        <f t="shared" si="88"/>
        <v>2098741.0763476519</v>
      </c>
      <c r="U296" s="94">
        <f>'obj.model 2016 ev'!O296</f>
        <v>1898781.0763476517</v>
      </c>
      <c r="V296" s="95">
        <f t="shared" si="89"/>
        <v>174158</v>
      </c>
      <c r="W296" s="95">
        <f t="shared" si="90"/>
        <v>0</v>
      </c>
      <c r="X296" s="96">
        <f t="shared" si="91"/>
        <v>25802</v>
      </c>
      <c r="Y296" s="63"/>
      <c r="Z296" s="92">
        <f t="shared" si="92"/>
        <v>2072942.1969124456</v>
      </c>
      <c r="AA296" s="94">
        <f>'obj.model 2016 ev'!P296</f>
        <v>1898784.1969124456</v>
      </c>
      <c r="AB296" s="95">
        <f t="shared" si="93"/>
        <v>174158</v>
      </c>
      <c r="AC296" s="95">
        <f t="shared" si="94"/>
        <v>0</v>
      </c>
      <c r="AD296" s="96">
        <f t="shared" si="95"/>
        <v>0</v>
      </c>
      <c r="AE296" s="63"/>
      <c r="AF296" s="92">
        <f t="shared" si="96"/>
        <v>2073285.4590397719</v>
      </c>
      <c r="AG296" s="94">
        <f>'obj.model 2016 ev'!Q296</f>
        <v>1899127.4590397719</v>
      </c>
      <c r="AH296" s="96">
        <f t="shared" si="97"/>
        <v>174158</v>
      </c>
      <c r="AI296" s="63"/>
      <c r="AJ296" s="92">
        <f t="shared" si="98"/>
        <v>2084893.960072991</v>
      </c>
      <c r="AK296" s="94">
        <f>'obj.model 2016 ev'!R296</f>
        <v>1910735.960072991</v>
      </c>
      <c r="AL296" s="96">
        <f t="shared" si="99"/>
        <v>174158</v>
      </c>
      <c r="AM296" s="45"/>
      <c r="AN296" s="45"/>
      <c r="AO296" s="45"/>
    </row>
    <row r="297" spans="1:41">
      <c r="A297" s="45"/>
      <c r="B297" s="80">
        <v>1676</v>
      </c>
      <c r="C297" s="83" t="s">
        <v>275</v>
      </c>
      <c r="D297" s="101">
        <f t="shared" si="85"/>
        <v>5779424.0612985324</v>
      </c>
      <c r="E297" s="102">
        <f>'obj.model 2016 ev'!M297</f>
        <v>4763513.7755220849</v>
      </c>
      <c r="F297" s="103">
        <v>0</v>
      </c>
      <c r="G297" s="103">
        <v>1031511.25704671</v>
      </c>
      <c r="H297" s="103">
        <v>0</v>
      </c>
      <c r="I297" s="104">
        <v>-15600.971270262287</v>
      </c>
      <c r="J297" s="103">
        <v>-6222.0075219981582</v>
      </c>
      <c r="K297" s="103">
        <v>-2695.0038232139777</v>
      </c>
      <c r="L297" s="104">
        <v>-1956.6378711983816</v>
      </c>
      <c r="M297" s="45"/>
      <c r="N297" s="92">
        <f t="shared" si="86"/>
        <v>5086147.3064964218</v>
      </c>
      <c r="O297" s="94">
        <f>'obj.model 2016 ev'!N297</f>
        <v>4456166.3140184199</v>
      </c>
      <c r="P297" s="95">
        <v>636203</v>
      </c>
      <c r="Q297" s="95">
        <f t="shared" si="87"/>
        <v>0</v>
      </c>
      <c r="R297" s="96">
        <f t="shared" si="100"/>
        <v>-6222.0075219981582</v>
      </c>
      <c r="S297" s="63"/>
      <c r="T297" s="92">
        <f t="shared" si="88"/>
        <v>5146764.1060571717</v>
      </c>
      <c r="U297" s="94">
        <f>'obj.model 2016 ev'!O297</f>
        <v>4513256.1098803859</v>
      </c>
      <c r="V297" s="95">
        <f t="shared" si="89"/>
        <v>636203</v>
      </c>
      <c r="W297" s="95">
        <f t="shared" si="90"/>
        <v>0</v>
      </c>
      <c r="X297" s="96">
        <f t="shared" si="91"/>
        <v>-2695.0038232139777</v>
      </c>
      <c r="Y297" s="63"/>
      <c r="Z297" s="92">
        <f t="shared" si="92"/>
        <v>5147509.8893509218</v>
      </c>
      <c r="AA297" s="94">
        <f>'obj.model 2016 ev'!P297</f>
        <v>4513263.5272221202</v>
      </c>
      <c r="AB297" s="95">
        <f t="shared" si="93"/>
        <v>636203</v>
      </c>
      <c r="AC297" s="95">
        <f t="shared" si="94"/>
        <v>0</v>
      </c>
      <c r="AD297" s="96">
        <f t="shared" si="95"/>
        <v>-1956.6378711983816</v>
      </c>
      <c r="AE297" s="63"/>
      <c r="AF297" s="92">
        <f t="shared" si="96"/>
        <v>5150282.4348129136</v>
      </c>
      <c r="AG297" s="94">
        <f>'obj.model 2016 ev'!Q297</f>
        <v>4514079.4348129136</v>
      </c>
      <c r="AH297" s="96">
        <f t="shared" si="97"/>
        <v>636203</v>
      </c>
      <c r="AI297" s="63"/>
      <c r="AJ297" s="92">
        <f t="shared" si="98"/>
        <v>5177874.9460651884</v>
      </c>
      <c r="AK297" s="94">
        <f>'obj.model 2016 ev'!R297</f>
        <v>4541671.9460651884</v>
      </c>
      <c r="AL297" s="96">
        <f t="shared" si="99"/>
        <v>636203</v>
      </c>
      <c r="AM297" s="45"/>
      <c r="AN297" s="45"/>
      <c r="AO297" s="45"/>
    </row>
    <row r="298" spans="1:41">
      <c r="A298" s="45"/>
      <c r="B298" s="80">
        <v>518</v>
      </c>
      <c r="C298" s="83" t="s">
        <v>253</v>
      </c>
      <c r="D298" s="101">
        <f t="shared" si="85"/>
        <v>119749260.73798345</v>
      </c>
      <c r="E298" s="102">
        <f>'obj.model 2016 ev'!M298</f>
        <v>106722483.13163675</v>
      </c>
      <c r="F298" s="103">
        <v>0</v>
      </c>
      <c r="G298" s="103">
        <v>19688703.37824589</v>
      </c>
      <c r="H298" s="103">
        <v>140000</v>
      </c>
      <c r="I298" s="104">
        <v>-6801925.7718991907</v>
      </c>
      <c r="J298" s="103">
        <v>-2712756.31392906</v>
      </c>
      <c r="K298" s="103">
        <v>-1175004.7893125706</v>
      </c>
      <c r="L298" s="104">
        <v>-853081.85829089698</v>
      </c>
      <c r="M298" s="45"/>
      <c r="N298" s="92">
        <f t="shared" si="86"/>
        <v>118876604.66545011</v>
      </c>
      <c r="O298" s="94">
        <f>'obj.model 2016 ev'!N298</f>
        <v>107432634.97937918</v>
      </c>
      <c r="P298" s="95">
        <v>14016726</v>
      </c>
      <c r="Q298" s="95">
        <f t="shared" si="87"/>
        <v>140000</v>
      </c>
      <c r="R298" s="96">
        <f t="shared" si="100"/>
        <v>-2712756.31392906</v>
      </c>
      <c r="S298" s="63"/>
      <c r="T298" s="92">
        <f t="shared" si="88"/>
        <v>121790720.25901784</v>
      </c>
      <c r="U298" s="94">
        <f>'obj.model 2016 ev'!O298</f>
        <v>108808999.04833041</v>
      </c>
      <c r="V298" s="95">
        <f t="shared" si="89"/>
        <v>14016726</v>
      </c>
      <c r="W298" s="95">
        <f t="shared" si="90"/>
        <v>140000</v>
      </c>
      <c r="X298" s="96">
        <f t="shared" si="91"/>
        <v>-1175004.7893125706</v>
      </c>
      <c r="Y298" s="63"/>
      <c r="Z298" s="92">
        <f t="shared" si="92"/>
        <v>122112822.01293591</v>
      </c>
      <c r="AA298" s="94">
        <f>'obj.model 2016 ev'!P298</f>
        <v>108809177.8712268</v>
      </c>
      <c r="AB298" s="95">
        <f t="shared" si="93"/>
        <v>14016726</v>
      </c>
      <c r="AC298" s="95">
        <f t="shared" si="94"/>
        <v>140000</v>
      </c>
      <c r="AD298" s="96">
        <f t="shared" si="95"/>
        <v>-853081.85829089698</v>
      </c>
      <c r="AE298" s="63"/>
      <c r="AF298" s="92">
        <f t="shared" si="96"/>
        <v>122845574.38982995</v>
      </c>
      <c r="AG298" s="94">
        <f>'obj.model 2016 ev'!Q298</f>
        <v>108828848.38982995</v>
      </c>
      <c r="AH298" s="96">
        <f t="shared" si="97"/>
        <v>14016726</v>
      </c>
      <c r="AI298" s="63"/>
      <c r="AJ298" s="92">
        <f t="shared" si="98"/>
        <v>123510795.56440879</v>
      </c>
      <c r="AK298" s="94">
        <f>'obj.model 2016 ev'!R298</f>
        <v>109494069.56440879</v>
      </c>
      <c r="AL298" s="96">
        <f t="shared" si="99"/>
        <v>14016726</v>
      </c>
      <c r="AM298" s="45"/>
      <c r="AN298" s="45"/>
      <c r="AO298" s="45"/>
    </row>
    <row r="299" spans="1:41">
      <c r="A299" s="45"/>
      <c r="B299" s="80">
        <v>796</v>
      </c>
      <c r="C299" s="83" t="s">
        <v>328</v>
      </c>
      <c r="D299" s="101">
        <f t="shared" si="85"/>
        <v>34353551.827411465</v>
      </c>
      <c r="E299" s="102">
        <f>'obj.model 2016 ev'!M299</f>
        <v>28027372.264163151</v>
      </c>
      <c r="F299" s="103">
        <v>0</v>
      </c>
      <c r="G299" s="103">
        <v>6812348.5403662436</v>
      </c>
      <c r="H299" s="103">
        <v>0</v>
      </c>
      <c r="I299" s="104">
        <v>-486168.97711793584</v>
      </c>
      <c r="J299" s="103">
        <v>-193894.788996627</v>
      </c>
      <c r="K299" s="103">
        <v>-83983.69751236889</v>
      </c>
      <c r="L299" s="104">
        <v>-60974.192949381671</v>
      </c>
      <c r="M299" s="45"/>
      <c r="N299" s="92">
        <f t="shared" si="86"/>
        <v>32473430.941171236</v>
      </c>
      <c r="O299" s="94">
        <f>'obj.model 2016 ev'!N299</f>
        <v>27534222.730167862</v>
      </c>
      <c r="P299" s="95">
        <v>5133103</v>
      </c>
      <c r="Q299" s="95">
        <f t="shared" si="87"/>
        <v>0</v>
      </c>
      <c r="R299" s="96">
        <f t="shared" si="100"/>
        <v>-193894.788996627</v>
      </c>
      <c r="S299" s="63"/>
      <c r="T299" s="92">
        <f t="shared" si="88"/>
        <v>32936094.386161275</v>
      </c>
      <c r="U299" s="94">
        <f>'obj.model 2016 ev'!O299</f>
        <v>27886975.083673645</v>
      </c>
      <c r="V299" s="95">
        <f t="shared" si="89"/>
        <v>5133103</v>
      </c>
      <c r="W299" s="95">
        <f t="shared" si="90"/>
        <v>0</v>
      </c>
      <c r="X299" s="96">
        <f t="shared" si="91"/>
        <v>-83983.69751236889</v>
      </c>
      <c r="Y299" s="63"/>
      <c r="Z299" s="92">
        <f t="shared" si="92"/>
        <v>32959149.721764892</v>
      </c>
      <c r="AA299" s="94">
        <f>'obj.model 2016 ev'!P299</f>
        <v>27887020.914714273</v>
      </c>
      <c r="AB299" s="95">
        <f t="shared" si="93"/>
        <v>5133103</v>
      </c>
      <c r="AC299" s="95">
        <f t="shared" si="94"/>
        <v>0</v>
      </c>
      <c r="AD299" s="96">
        <f t="shared" si="95"/>
        <v>-60974.192949381671</v>
      </c>
      <c r="AE299" s="63"/>
      <c r="AF299" s="92">
        <f t="shared" si="96"/>
        <v>33025165.329183355</v>
      </c>
      <c r="AG299" s="94">
        <f>'obj.model 2016 ev'!Q299</f>
        <v>27892062.329183355</v>
      </c>
      <c r="AH299" s="96">
        <f t="shared" si="97"/>
        <v>5133103</v>
      </c>
      <c r="AI299" s="63"/>
      <c r="AJ299" s="92">
        <f t="shared" si="98"/>
        <v>33195656.800319601</v>
      </c>
      <c r="AK299" s="94">
        <f>'obj.model 2016 ev'!R299</f>
        <v>28062553.800319601</v>
      </c>
      <c r="AL299" s="96">
        <f t="shared" si="99"/>
        <v>5133103</v>
      </c>
      <c r="AM299" s="45"/>
      <c r="AN299" s="45"/>
      <c r="AO299" s="45"/>
    </row>
    <row r="300" spans="1:41">
      <c r="A300" s="45"/>
      <c r="B300" s="80">
        <v>965</v>
      </c>
      <c r="C300" s="83" t="s">
        <v>371</v>
      </c>
      <c r="D300" s="101">
        <f t="shared" si="85"/>
        <v>2461726.4674641895</v>
      </c>
      <c r="E300" s="102">
        <f>'obj.model 2016 ev'!M300</f>
        <v>1872877.3540788237</v>
      </c>
      <c r="F300" s="103">
        <v>0</v>
      </c>
      <c r="G300" s="103">
        <v>588849.11338536569</v>
      </c>
      <c r="H300" s="103">
        <v>0</v>
      </c>
      <c r="I300" s="104">
        <v>0</v>
      </c>
      <c r="J300" s="103">
        <v>0</v>
      </c>
      <c r="K300" s="103">
        <v>0</v>
      </c>
      <c r="L300" s="104">
        <v>0</v>
      </c>
      <c r="M300" s="45"/>
      <c r="N300" s="92">
        <f>SUM(O300:R300)</f>
        <v>2525332.5390936313</v>
      </c>
      <c r="O300" s="94">
        <f>'obj.model 2016 ev'!N300</f>
        <v>1774336.5390936311</v>
      </c>
      <c r="P300" s="95">
        <v>750996</v>
      </c>
      <c r="Q300" s="95">
        <f t="shared" si="87"/>
        <v>0</v>
      </c>
      <c r="R300" s="96">
        <f t="shared" si="100"/>
        <v>0</v>
      </c>
      <c r="S300" s="63"/>
      <c r="T300" s="92">
        <f t="shared" si="88"/>
        <v>2548064.3008074206</v>
      </c>
      <c r="U300" s="94">
        <f>'obj.model 2016 ev'!O300</f>
        <v>1797068.3008074206</v>
      </c>
      <c r="V300" s="95">
        <f t="shared" si="89"/>
        <v>750996</v>
      </c>
      <c r="W300" s="95">
        <f t="shared" si="90"/>
        <v>0</v>
      </c>
      <c r="X300" s="96">
        <f t="shared" si="91"/>
        <v>0</v>
      </c>
      <c r="Y300" s="63"/>
      <c r="Z300" s="92">
        <f t="shared" si="92"/>
        <v>2548067.2542116554</v>
      </c>
      <c r="AA300" s="94">
        <f>'obj.model 2016 ev'!P300</f>
        <v>1797071.2542116554</v>
      </c>
      <c r="AB300" s="95">
        <f t="shared" si="93"/>
        <v>750996</v>
      </c>
      <c r="AC300" s="95">
        <f t="shared" si="94"/>
        <v>0</v>
      </c>
      <c r="AD300" s="96">
        <f t="shared" si="95"/>
        <v>0</v>
      </c>
      <c r="AE300" s="63"/>
      <c r="AF300" s="92">
        <f t="shared" si="96"/>
        <v>2548392.1286774743</v>
      </c>
      <c r="AG300" s="94">
        <f>'obj.model 2016 ev'!Q300</f>
        <v>1797396.1286774746</v>
      </c>
      <c r="AH300" s="96">
        <f t="shared" si="97"/>
        <v>750996</v>
      </c>
      <c r="AI300" s="63"/>
      <c r="AJ300" s="92">
        <f t="shared" si="98"/>
        <v>2559378.7924306309</v>
      </c>
      <c r="AK300" s="94">
        <f>'obj.model 2016 ev'!R300</f>
        <v>1808382.7924306309</v>
      </c>
      <c r="AL300" s="96">
        <f t="shared" si="99"/>
        <v>750996</v>
      </c>
      <c r="AM300" s="45"/>
      <c r="AN300" s="45"/>
      <c r="AO300" s="45"/>
    </row>
    <row r="301" spans="1:41">
      <c r="A301" s="45"/>
      <c r="B301" s="80">
        <v>1702</v>
      </c>
      <c r="C301" s="83" t="s">
        <v>329</v>
      </c>
      <c r="D301" s="101">
        <f t="shared" si="85"/>
        <v>1837325.3742304109</v>
      </c>
      <c r="E301" s="102">
        <f>'obj.model 2016 ev'!M301</f>
        <v>1840840.2799338461</v>
      </c>
      <c r="F301" s="103">
        <v>0</v>
      </c>
      <c r="G301" s="103">
        <v>185061.3506247662</v>
      </c>
      <c r="H301" s="103">
        <v>0</v>
      </c>
      <c r="I301" s="104">
        <v>-188576.25632820142</v>
      </c>
      <c r="J301" s="103">
        <v>-75208.322931844988</v>
      </c>
      <c r="K301" s="103">
        <v>-32575.775121168954</v>
      </c>
      <c r="L301" s="104">
        <v>-23650.79957835015</v>
      </c>
      <c r="M301" s="45"/>
      <c r="N301" s="92">
        <f t="shared" si="86"/>
        <v>1888899.1282562397</v>
      </c>
      <c r="O301" s="94">
        <f>'obj.model 2016 ev'!N301</f>
        <v>1730850.4511880847</v>
      </c>
      <c r="P301" s="95">
        <v>233257</v>
      </c>
      <c r="Q301" s="95">
        <f t="shared" si="87"/>
        <v>0</v>
      </c>
      <c r="R301" s="96">
        <f t="shared" si="100"/>
        <v>-75208.322931844988</v>
      </c>
      <c r="S301" s="63"/>
      <c r="T301" s="92">
        <f t="shared" si="88"/>
        <v>1953706.3194627573</v>
      </c>
      <c r="U301" s="94">
        <f>'obj.model 2016 ev'!O301</f>
        <v>1753025.0945839263</v>
      </c>
      <c r="V301" s="95">
        <f t="shared" si="89"/>
        <v>233257</v>
      </c>
      <c r="W301" s="95">
        <f t="shared" si="90"/>
        <v>0</v>
      </c>
      <c r="X301" s="96">
        <f t="shared" si="91"/>
        <v>-32575.775121168954</v>
      </c>
      <c r="Y301" s="63"/>
      <c r="Z301" s="92">
        <f t="shared" si="92"/>
        <v>1962634.1760267012</v>
      </c>
      <c r="AA301" s="94">
        <f>'obj.model 2016 ev'!P301</f>
        <v>1753027.9756050513</v>
      </c>
      <c r="AB301" s="95">
        <f t="shared" si="93"/>
        <v>233257</v>
      </c>
      <c r="AC301" s="95">
        <f t="shared" si="94"/>
        <v>0</v>
      </c>
      <c r="AD301" s="96">
        <f t="shared" si="95"/>
        <v>-23650.79957835015</v>
      </c>
      <c r="AE301" s="63"/>
      <c r="AF301" s="92">
        <f t="shared" si="96"/>
        <v>1986601.8879288146</v>
      </c>
      <c r="AG301" s="94">
        <f>'obj.model 2016 ev'!Q301</f>
        <v>1753344.8879288146</v>
      </c>
      <c r="AH301" s="96">
        <f t="shared" si="97"/>
        <v>233257</v>
      </c>
      <c r="AI301" s="63"/>
      <c r="AJ301" s="92">
        <f t="shared" si="98"/>
        <v>1997319.2865142694</v>
      </c>
      <c r="AK301" s="94">
        <f>'obj.model 2016 ev'!R301</f>
        <v>1764062.2865142694</v>
      </c>
      <c r="AL301" s="96">
        <f t="shared" si="99"/>
        <v>233257</v>
      </c>
      <c r="AM301" s="45"/>
      <c r="AN301" s="45"/>
      <c r="AO301" s="45"/>
    </row>
    <row r="302" spans="1:41">
      <c r="A302" s="45"/>
      <c r="B302" s="80">
        <v>845</v>
      </c>
      <c r="C302" s="83" t="s">
        <v>330</v>
      </c>
      <c r="D302" s="101">
        <f t="shared" si="85"/>
        <v>5144210.4109137766</v>
      </c>
      <c r="E302" s="102">
        <f>'obj.model 2016 ev'!M302</f>
        <v>4162331.403938306</v>
      </c>
      <c r="F302" s="103">
        <v>0</v>
      </c>
      <c r="G302" s="103">
        <v>981879.00697547023</v>
      </c>
      <c r="H302" s="103">
        <v>0</v>
      </c>
      <c r="I302" s="104">
        <v>0</v>
      </c>
      <c r="J302" s="103">
        <v>0</v>
      </c>
      <c r="K302" s="103">
        <v>0</v>
      </c>
      <c r="L302" s="104">
        <v>0</v>
      </c>
      <c r="M302" s="45"/>
      <c r="N302" s="92">
        <f t="shared" si="86"/>
        <v>5079885.4497300349</v>
      </c>
      <c r="O302" s="94">
        <f>'obj.model 2016 ev'!N302</f>
        <v>4163079.4497300349</v>
      </c>
      <c r="P302" s="95">
        <v>916806</v>
      </c>
      <c r="Q302" s="95">
        <f t="shared" si="87"/>
        <v>0</v>
      </c>
      <c r="R302" s="96">
        <f t="shared" si="100"/>
        <v>0</v>
      </c>
      <c r="S302" s="63"/>
      <c r="T302" s="92">
        <f t="shared" si="88"/>
        <v>5133220.3881488638</v>
      </c>
      <c r="U302" s="94">
        <f>'obj.model 2016 ev'!O302</f>
        <v>4216414.3881488638</v>
      </c>
      <c r="V302" s="95">
        <f t="shared" si="89"/>
        <v>916806</v>
      </c>
      <c r="W302" s="95">
        <f t="shared" si="90"/>
        <v>0</v>
      </c>
      <c r="X302" s="96">
        <f t="shared" si="91"/>
        <v>0</v>
      </c>
      <c r="Y302" s="63"/>
      <c r="Z302" s="92">
        <f t="shared" si="92"/>
        <v>5133227.3176440336</v>
      </c>
      <c r="AA302" s="94">
        <f>'obj.model 2016 ev'!P302</f>
        <v>4216421.3176440336</v>
      </c>
      <c r="AB302" s="95">
        <f t="shared" si="93"/>
        <v>916806</v>
      </c>
      <c r="AC302" s="95">
        <f t="shared" si="94"/>
        <v>0</v>
      </c>
      <c r="AD302" s="96">
        <f t="shared" si="95"/>
        <v>0</v>
      </c>
      <c r="AE302" s="63"/>
      <c r="AF302" s="92">
        <f t="shared" si="96"/>
        <v>5133989.5621126527</v>
      </c>
      <c r="AG302" s="94">
        <f>'obj.model 2016 ev'!Q302</f>
        <v>4217183.5621126527</v>
      </c>
      <c r="AH302" s="96">
        <f t="shared" si="97"/>
        <v>916806</v>
      </c>
      <c r="AI302" s="63"/>
      <c r="AJ302" s="92">
        <f t="shared" si="98"/>
        <v>5159767.2841423322</v>
      </c>
      <c r="AK302" s="94">
        <f>'obj.model 2016 ev'!R302</f>
        <v>4242961.2841423322</v>
      </c>
      <c r="AL302" s="96">
        <f t="shared" si="99"/>
        <v>916806</v>
      </c>
      <c r="AM302" s="45"/>
      <c r="AN302" s="45"/>
      <c r="AO302" s="45"/>
    </row>
    <row r="303" spans="1:41">
      <c r="A303" s="45"/>
      <c r="B303" s="80">
        <v>846</v>
      </c>
      <c r="C303" s="83" t="s">
        <v>331</v>
      </c>
      <c r="D303" s="101">
        <f t="shared" si="85"/>
        <v>3060280.3517531096</v>
      </c>
      <c r="E303" s="102">
        <f>'obj.model 2016 ev'!M303</f>
        <v>2921053.457652159</v>
      </c>
      <c r="F303" s="103">
        <v>0</v>
      </c>
      <c r="G303" s="103">
        <v>246672.29301066004</v>
      </c>
      <c r="H303" s="103">
        <v>0</v>
      </c>
      <c r="I303" s="104">
        <v>-107445.39890970962</v>
      </c>
      <c r="J303" s="103">
        <v>-42851.567933761507</v>
      </c>
      <c r="K303" s="103">
        <v>-18560.752137296269</v>
      </c>
      <c r="L303" s="104">
        <v>-13475.554370995296</v>
      </c>
      <c r="M303" s="45"/>
      <c r="N303" s="92">
        <f t="shared" si="86"/>
        <v>2885065.0135368747</v>
      </c>
      <c r="O303" s="94">
        <f>'obj.model 2016 ev'!N303</f>
        <v>2680885.5814706362</v>
      </c>
      <c r="P303" s="95">
        <v>247031</v>
      </c>
      <c r="Q303" s="95">
        <f t="shared" si="87"/>
        <v>0</v>
      </c>
      <c r="R303" s="96">
        <f t="shared" si="100"/>
        <v>-42851.567933761507</v>
      </c>
      <c r="S303" s="63"/>
      <c r="T303" s="92">
        <f t="shared" si="88"/>
        <v>2943701.7670273548</v>
      </c>
      <c r="U303" s="94">
        <f>'obj.model 2016 ev'!O303</f>
        <v>2715231.5191646512</v>
      </c>
      <c r="V303" s="95">
        <f t="shared" si="89"/>
        <v>247031</v>
      </c>
      <c r="W303" s="95">
        <f t="shared" si="90"/>
        <v>0</v>
      </c>
      <c r="X303" s="96">
        <f t="shared" si="91"/>
        <v>-18560.752137296269</v>
      </c>
      <c r="Y303" s="63"/>
      <c r="Z303" s="92">
        <f t="shared" si="92"/>
        <v>2948791.4271595348</v>
      </c>
      <c r="AA303" s="94">
        <f>'obj.model 2016 ev'!P303</f>
        <v>2715235.9815305299</v>
      </c>
      <c r="AB303" s="95">
        <f t="shared" si="93"/>
        <v>247031</v>
      </c>
      <c r="AC303" s="95">
        <f t="shared" si="94"/>
        <v>0</v>
      </c>
      <c r="AD303" s="96">
        <f t="shared" si="95"/>
        <v>-13475.554370995296</v>
      </c>
      <c r="AE303" s="63"/>
      <c r="AF303" s="92">
        <f t="shared" si="96"/>
        <v>2962757.8417771701</v>
      </c>
      <c r="AG303" s="94">
        <f>'obj.model 2016 ev'!Q303</f>
        <v>2715726.8417771701</v>
      </c>
      <c r="AH303" s="96">
        <f t="shared" si="97"/>
        <v>247031</v>
      </c>
      <c r="AI303" s="63"/>
      <c r="AJ303" s="92">
        <f t="shared" si="98"/>
        <v>2979357.8428453715</v>
      </c>
      <c r="AK303" s="94">
        <f>'obj.model 2016 ev'!R303</f>
        <v>2732326.8428453715</v>
      </c>
      <c r="AL303" s="96">
        <f t="shared" si="99"/>
        <v>247031</v>
      </c>
      <c r="AM303" s="45"/>
      <c r="AN303" s="45"/>
      <c r="AO303" s="45"/>
    </row>
    <row r="304" spans="1:41">
      <c r="A304" s="45"/>
      <c r="B304" s="80">
        <v>1883</v>
      </c>
      <c r="C304" s="83" t="s">
        <v>372</v>
      </c>
      <c r="D304" s="101">
        <f t="shared" si="85"/>
        <v>22864746.15128189</v>
      </c>
      <c r="E304" s="102">
        <f>'obj.model 2016 ev'!M304</f>
        <v>20905167.577628966</v>
      </c>
      <c r="F304" s="103">
        <v>0</v>
      </c>
      <c r="G304" s="103">
        <v>1959578.5736529245</v>
      </c>
      <c r="H304" s="103">
        <v>0</v>
      </c>
      <c r="I304" s="104">
        <v>0</v>
      </c>
      <c r="J304" s="103">
        <v>0</v>
      </c>
      <c r="K304" s="103">
        <v>0</v>
      </c>
      <c r="L304" s="104">
        <v>0</v>
      </c>
      <c r="M304" s="45"/>
      <c r="N304" s="92">
        <f t="shared" si="86"/>
        <v>21186952.807996333</v>
      </c>
      <c r="O304" s="94">
        <f>'obj.model 2016 ev'!N304</f>
        <v>19757876.807996333</v>
      </c>
      <c r="P304" s="95">
        <v>1429076</v>
      </c>
      <c r="Q304" s="95">
        <f t="shared" si="87"/>
        <v>0</v>
      </c>
      <c r="R304" s="96">
        <f t="shared" si="100"/>
        <v>0</v>
      </c>
      <c r="S304" s="63"/>
      <c r="T304" s="92">
        <f t="shared" si="88"/>
        <v>21440079.16687705</v>
      </c>
      <c r="U304" s="94">
        <f>'obj.model 2016 ev'!O304</f>
        <v>20011003.16687705</v>
      </c>
      <c r="V304" s="95">
        <f t="shared" si="89"/>
        <v>1429076</v>
      </c>
      <c r="W304" s="95">
        <f t="shared" si="90"/>
        <v>0</v>
      </c>
      <c r="X304" s="96">
        <f t="shared" si="91"/>
        <v>0</v>
      </c>
      <c r="Y304" s="63"/>
      <c r="Z304" s="92">
        <f t="shared" si="92"/>
        <v>21440112.054097567</v>
      </c>
      <c r="AA304" s="94">
        <f>'obj.model 2016 ev'!P304</f>
        <v>20011036.054097567</v>
      </c>
      <c r="AB304" s="95">
        <f t="shared" si="93"/>
        <v>1429076</v>
      </c>
      <c r="AC304" s="95">
        <f t="shared" si="94"/>
        <v>0</v>
      </c>
      <c r="AD304" s="96">
        <f t="shared" si="95"/>
        <v>0</v>
      </c>
      <c r="AE304" s="63"/>
      <c r="AF304" s="92">
        <f t="shared" si="96"/>
        <v>21443729.648354515</v>
      </c>
      <c r="AG304" s="94">
        <f>'obj.model 2016 ev'!Q304</f>
        <v>20014653.648354515</v>
      </c>
      <c r="AH304" s="96">
        <f t="shared" si="97"/>
        <v>1429076</v>
      </c>
      <c r="AI304" s="63"/>
      <c r="AJ304" s="92">
        <f t="shared" si="98"/>
        <v>21566070.108680394</v>
      </c>
      <c r="AK304" s="94">
        <f>'obj.model 2016 ev'!R304</f>
        <v>20136994.108680394</v>
      </c>
      <c r="AL304" s="96">
        <f t="shared" si="99"/>
        <v>1429076</v>
      </c>
      <c r="AM304" s="45"/>
      <c r="AN304" s="45"/>
      <c r="AO304" s="45"/>
    </row>
    <row r="305" spans="1:41">
      <c r="A305" s="45"/>
      <c r="B305" s="80">
        <v>610</v>
      </c>
      <c r="C305" s="83" t="s">
        <v>254</v>
      </c>
      <c r="D305" s="101">
        <f t="shared" si="85"/>
        <v>5772947.4994875817</v>
      </c>
      <c r="E305" s="102">
        <f>'obj.model 2016 ev'!M305</f>
        <v>5350790.069015434</v>
      </c>
      <c r="F305" s="103">
        <v>0</v>
      </c>
      <c r="G305" s="103">
        <v>908226.40136399237</v>
      </c>
      <c r="H305" s="103">
        <v>0</v>
      </c>
      <c r="I305" s="104">
        <v>-486068.97089184436</v>
      </c>
      <c r="J305" s="103">
        <v>-193854.90433302449</v>
      </c>
      <c r="K305" s="103">
        <v>-83966.421846835539</v>
      </c>
      <c r="L305" s="104">
        <v>-60961.650398925209</v>
      </c>
      <c r="M305" s="45"/>
      <c r="N305" s="92">
        <f t="shared" si="86"/>
        <v>5619416.3724387661</v>
      </c>
      <c r="O305" s="94">
        <f>'obj.model 2016 ev'!N305</f>
        <v>5257229.2767717903</v>
      </c>
      <c r="P305" s="95">
        <v>556042</v>
      </c>
      <c r="Q305" s="95">
        <f t="shared" si="87"/>
        <v>0</v>
      </c>
      <c r="R305" s="96">
        <f t="shared" si="100"/>
        <v>-193854.90433302449</v>
      </c>
      <c r="S305" s="63"/>
      <c r="T305" s="92">
        <f t="shared" si="88"/>
        <v>5796657.4008266358</v>
      </c>
      <c r="U305" s="94">
        <f>'obj.model 2016 ev'!O305</f>
        <v>5324581.8226734716</v>
      </c>
      <c r="V305" s="95">
        <f t="shared" si="89"/>
        <v>556042</v>
      </c>
      <c r="W305" s="95">
        <f t="shared" si="90"/>
        <v>0</v>
      </c>
      <c r="X305" s="96">
        <f t="shared" si="91"/>
        <v>-83966.421846835539</v>
      </c>
      <c r="Y305" s="63"/>
      <c r="Z305" s="92">
        <f t="shared" si="92"/>
        <v>5819670.9229950933</v>
      </c>
      <c r="AA305" s="94">
        <f>'obj.model 2016 ev'!P305</f>
        <v>5324590.5733940182</v>
      </c>
      <c r="AB305" s="95">
        <f t="shared" si="93"/>
        <v>556042</v>
      </c>
      <c r="AC305" s="95">
        <f t="shared" si="94"/>
        <v>0</v>
      </c>
      <c r="AD305" s="96">
        <f t="shared" si="95"/>
        <v>-60961.650398925209</v>
      </c>
      <c r="AE305" s="63"/>
      <c r="AF305" s="92">
        <f t="shared" si="96"/>
        <v>5881595.1526541244</v>
      </c>
      <c r="AG305" s="94">
        <f>'obj.model 2016 ev'!Q305</f>
        <v>5325553.1526541244</v>
      </c>
      <c r="AH305" s="96">
        <f t="shared" si="97"/>
        <v>556042</v>
      </c>
      <c r="AI305" s="63"/>
      <c r="AJ305" s="92">
        <f t="shared" si="98"/>
        <v>5914147.8330868036</v>
      </c>
      <c r="AK305" s="94">
        <f>'obj.model 2016 ev'!R305</f>
        <v>5358105.8330868036</v>
      </c>
      <c r="AL305" s="96">
        <f t="shared" si="99"/>
        <v>556042</v>
      </c>
      <c r="AM305" s="45"/>
      <c r="AN305" s="45"/>
      <c r="AO305" s="45"/>
    </row>
    <row r="306" spans="1:41">
      <c r="A306" s="45"/>
      <c r="B306" s="80">
        <v>40</v>
      </c>
      <c r="C306" s="83" t="s">
        <v>16</v>
      </c>
      <c r="D306" s="101">
        <f t="shared" si="85"/>
        <v>3134935.2898355387</v>
      </c>
      <c r="E306" s="102">
        <f>'obj.model 2016 ev'!M306</f>
        <v>2878231.3392261174</v>
      </c>
      <c r="F306" s="103">
        <v>0</v>
      </c>
      <c r="G306" s="103">
        <v>636471.37260611355</v>
      </c>
      <c r="H306" s="103">
        <v>0</v>
      </c>
      <c r="I306" s="104">
        <v>-379767.42199669196</v>
      </c>
      <c r="J306" s="103">
        <v>-151459.52872673547</v>
      </c>
      <c r="K306" s="103">
        <v>-65603.265109787855</v>
      </c>
      <c r="L306" s="104">
        <v>-47629.555061260733</v>
      </c>
      <c r="M306" s="45"/>
      <c r="N306" s="92">
        <f t="shared" si="86"/>
        <v>3447392.2088059741</v>
      </c>
      <c r="O306" s="94">
        <f>'obj.model 2016 ev'!N306</f>
        <v>2647891.7375327097</v>
      </c>
      <c r="P306" s="95">
        <v>950960</v>
      </c>
      <c r="Q306" s="95">
        <f t="shared" si="87"/>
        <v>0</v>
      </c>
      <c r="R306" s="96">
        <f t="shared" si="100"/>
        <v>-151459.52872673547</v>
      </c>
      <c r="S306" s="63"/>
      <c r="T306" s="92">
        <f t="shared" si="88"/>
        <v>3567171.7122905138</v>
      </c>
      <c r="U306" s="94">
        <f>'obj.model 2016 ev'!O306</f>
        <v>2681814.9774003015</v>
      </c>
      <c r="V306" s="95">
        <f t="shared" si="89"/>
        <v>950960</v>
      </c>
      <c r="W306" s="95">
        <f t="shared" si="90"/>
        <v>0</v>
      </c>
      <c r="X306" s="96">
        <f t="shared" si="91"/>
        <v>-65603.265109787855</v>
      </c>
      <c r="Y306" s="63"/>
      <c r="Z306" s="92">
        <f t="shared" si="92"/>
        <v>3585149.8297862746</v>
      </c>
      <c r="AA306" s="94">
        <f>'obj.model 2016 ev'!P306</f>
        <v>2681819.3848475353</v>
      </c>
      <c r="AB306" s="95">
        <f t="shared" si="93"/>
        <v>950960</v>
      </c>
      <c r="AC306" s="95">
        <f t="shared" si="94"/>
        <v>0</v>
      </c>
      <c r="AD306" s="96">
        <f t="shared" si="95"/>
        <v>-47629.555061260733</v>
      </c>
      <c r="AE306" s="63"/>
      <c r="AF306" s="92">
        <f t="shared" si="96"/>
        <v>3633264.2040432314</v>
      </c>
      <c r="AG306" s="94">
        <f>'obj.model 2016 ev'!Q306</f>
        <v>2682304.2040432314</v>
      </c>
      <c r="AH306" s="96">
        <f t="shared" si="97"/>
        <v>950960</v>
      </c>
      <c r="AI306" s="63"/>
      <c r="AJ306" s="92">
        <f t="shared" si="98"/>
        <v>3649659.9077522322</v>
      </c>
      <c r="AK306" s="94">
        <f>'obj.model 2016 ev'!R306</f>
        <v>2698699.9077522322</v>
      </c>
      <c r="AL306" s="96">
        <f t="shared" si="99"/>
        <v>950960</v>
      </c>
      <c r="AM306" s="45"/>
      <c r="AN306" s="45"/>
      <c r="AO306" s="45"/>
    </row>
    <row r="307" spans="1:41">
      <c r="A307" s="45"/>
      <c r="B307" s="80">
        <v>1714</v>
      </c>
      <c r="C307" s="83" t="s">
        <v>276</v>
      </c>
      <c r="D307" s="101">
        <f t="shared" si="85"/>
        <v>3472300.4319972266</v>
      </c>
      <c r="E307" s="102">
        <f>'obj.model 2016 ev'!M307</f>
        <v>3169672.3057617657</v>
      </c>
      <c r="F307" s="103">
        <v>0</v>
      </c>
      <c r="G307" s="103">
        <v>500225.68153020437</v>
      </c>
      <c r="H307" s="103">
        <v>0</v>
      </c>
      <c r="I307" s="104">
        <v>-197597.55529474356</v>
      </c>
      <c r="J307" s="103">
        <v>-78806.21366926418</v>
      </c>
      <c r="K307" s="103">
        <v>-34134.167530462721</v>
      </c>
      <c r="L307" s="104">
        <v>-24782.230109152129</v>
      </c>
      <c r="M307" s="45"/>
      <c r="N307" s="92">
        <f t="shared" si="86"/>
        <v>3388486.5921080564</v>
      </c>
      <c r="O307" s="94">
        <f>'obj.model 2016 ev'!N307</f>
        <v>2918218.8057773206</v>
      </c>
      <c r="P307" s="95">
        <v>549074</v>
      </c>
      <c r="Q307" s="95">
        <f t="shared" si="87"/>
        <v>0</v>
      </c>
      <c r="R307" s="96">
        <f t="shared" si="100"/>
        <v>-78806.21366926418</v>
      </c>
      <c r="S307" s="63"/>
      <c r="T307" s="92">
        <f t="shared" si="88"/>
        <v>3470545.1503656446</v>
      </c>
      <c r="U307" s="94">
        <f>'obj.model 2016 ev'!O307</f>
        <v>2955605.3178961072</v>
      </c>
      <c r="V307" s="95">
        <f t="shared" si="89"/>
        <v>549074</v>
      </c>
      <c r="W307" s="95">
        <f t="shared" si="90"/>
        <v>0</v>
      </c>
      <c r="X307" s="96">
        <f t="shared" si="91"/>
        <v>-34134.167530462721</v>
      </c>
      <c r="Y307" s="63"/>
      <c r="Z307" s="92">
        <f t="shared" si="92"/>
        <v>3479901.9451968032</v>
      </c>
      <c r="AA307" s="94">
        <f>'obj.model 2016 ev'!P307</f>
        <v>2955610.1753059551</v>
      </c>
      <c r="AB307" s="95">
        <f t="shared" si="93"/>
        <v>549074</v>
      </c>
      <c r="AC307" s="95">
        <f t="shared" si="94"/>
        <v>0</v>
      </c>
      <c r="AD307" s="96">
        <f t="shared" si="95"/>
        <v>-24782.230109152129</v>
      </c>
      <c r="AE307" s="63"/>
      <c r="AF307" s="92">
        <f t="shared" si="96"/>
        <v>3505218.4903892451</v>
      </c>
      <c r="AG307" s="94">
        <f>'obj.model 2016 ev'!Q307</f>
        <v>2956144.4903892451</v>
      </c>
      <c r="AH307" s="96">
        <f t="shared" si="97"/>
        <v>549074</v>
      </c>
      <c r="AI307" s="63"/>
      <c r="AJ307" s="92">
        <f t="shared" si="98"/>
        <v>3523288.0550241428</v>
      </c>
      <c r="AK307" s="94">
        <f>'obj.model 2016 ev'!R307</f>
        <v>2974214.0550241428</v>
      </c>
      <c r="AL307" s="96">
        <f t="shared" si="99"/>
        <v>549074</v>
      </c>
      <c r="AM307" s="45"/>
      <c r="AN307" s="45"/>
      <c r="AO307" s="45"/>
    </row>
    <row r="308" spans="1:41">
      <c r="A308" s="45"/>
      <c r="B308" s="80">
        <v>90</v>
      </c>
      <c r="C308" s="83" t="s">
        <v>40</v>
      </c>
      <c r="D308" s="101">
        <f t="shared" si="85"/>
        <v>18063663.318162393</v>
      </c>
      <c r="E308" s="102">
        <f>'obj.model 2016 ev'!M308</f>
        <v>13095926.87795656</v>
      </c>
      <c r="F308" s="103">
        <v>0</v>
      </c>
      <c r="G308" s="103">
        <v>4413066.440205832</v>
      </c>
      <c r="H308" s="103">
        <v>0</v>
      </c>
      <c r="I308" s="104">
        <v>554670</v>
      </c>
      <c r="J308" s="103">
        <v>0</v>
      </c>
      <c r="K308" s="103">
        <v>0</v>
      </c>
      <c r="L308" s="104">
        <v>0</v>
      </c>
      <c r="M308" s="45"/>
      <c r="N308" s="92">
        <f t="shared" si="86"/>
        <v>15705175.077148201</v>
      </c>
      <c r="O308" s="94">
        <f>'obj.model 2016 ev'!N308</f>
        <v>12880605.077148201</v>
      </c>
      <c r="P308" s="95">
        <v>2824570</v>
      </c>
      <c r="Q308" s="95">
        <f t="shared" si="87"/>
        <v>0</v>
      </c>
      <c r="R308" s="96">
        <f t="shared" si="100"/>
        <v>0</v>
      </c>
      <c r="S308" s="63"/>
      <c r="T308" s="92">
        <f t="shared" si="88"/>
        <v>15870193.853965325</v>
      </c>
      <c r="U308" s="94">
        <f>'obj.model 2016 ev'!O308</f>
        <v>13045623.853965325</v>
      </c>
      <c r="V308" s="95">
        <f t="shared" si="89"/>
        <v>2824570</v>
      </c>
      <c r="W308" s="95">
        <f t="shared" si="90"/>
        <v>0</v>
      </c>
      <c r="X308" s="96">
        <f t="shared" si="91"/>
        <v>0</v>
      </c>
      <c r="Y308" s="63"/>
      <c r="Z308" s="92">
        <f t="shared" si="92"/>
        <v>15870215.293885399</v>
      </c>
      <c r="AA308" s="94">
        <f>'obj.model 2016 ev'!P308</f>
        <v>13045645.293885399</v>
      </c>
      <c r="AB308" s="95">
        <f t="shared" si="93"/>
        <v>2824570</v>
      </c>
      <c r="AC308" s="95">
        <f t="shared" si="94"/>
        <v>0</v>
      </c>
      <c r="AD308" s="96">
        <f t="shared" si="95"/>
        <v>0</v>
      </c>
      <c r="AE308" s="63"/>
      <c r="AF308" s="92">
        <f t="shared" si="96"/>
        <v>15872573.685093418</v>
      </c>
      <c r="AG308" s="94">
        <f>'obj.model 2016 ev'!Q308</f>
        <v>13048003.685093418</v>
      </c>
      <c r="AH308" s="96">
        <f t="shared" si="97"/>
        <v>2824570</v>
      </c>
      <c r="AI308" s="63"/>
      <c r="AJ308" s="92">
        <f t="shared" si="98"/>
        <v>15952330.187764617</v>
      </c>
      <c r="AK308" s="94">
        <f>'obj.model 2016 ev'!R308</f>
        <v>13127760.187764617</v>
      </c>
      <c r="AL308" s="96">
        <f t="shared" si="99"/>
        <v>2824570</v>
      </c>
      <c r="AM308" s="45"/>
      <c r="AN308" s="45"/>
      <c r="AO308" s="45"/>
    </row>
    <row r="309" spans="1:41">
      <c r="A309" s="45"/>
      <c r="B309" s="80">
        <v>342</v>
      </c>
      <c r="C309" s="83" t="s">
        <v>151</v>
      </c>
      <c r="D309" s="101">
        <f t="shared" si="85"/>
        <v>8608036.0516080558</v>
      </c>
      <c r="E309" s="102">
        <f>'obj.model 2016 ev'!M309</f>
        <v>6986836.0233192239</v>
      </c>
      <c r="F309" s="103">
        <v>0</v>
      </c>
      <c r="G309" s="103">
        <v>1484721.0282888312</v>
      </c>
      <c r="H309" s="103">
        <v>0</v>
      </c>
      <c r="I309" s="104">
        <v>136479</v>
      </c>
      <c r="J309" s="103">
        <v>0</v>
      </c>
      <c r="K309" s="103">
        <v>0</v>
      </c>
      <c r="L309" s="104">
        <v>0</v>
      </c>
      <c r="M309" s="45"/>
      <c r="N309" s="92">
        <f t="shared" si="86"/>
        <v>7910403.0217754282</v>
      </c>
      <c r="O309" s="94">
        <f>'obj.model 2016 ev'!N309</f>
        <v>7002399.0217754282</v>
      </c>
      <c r="P309" s="95">
        <v>908004</v>
      </c>
      <c r="Q309" s="95">
        <f t="shared" si="87"/>
        <v>0</v>
      </c>
      <c r="R309" s="96">
        <f t="shared" si="100"/>
        <v>0</v>
      </c>
      <c r="S309" s="63"/>
      <c r="T309" s="92">
        <f t="shared" si="88"/>
        <v>8000113.6614882201</v>
      </c>
      <c r="U309" s="94">
        <f>'obj.model 2016 ev'!O309</f>
        <v>7092109.6614882201</v>
      </c>
      <c r="V309" s="95">
        <f t="shared" si="89"/>
        <v>908004</v>
      </c>
      <c r="W309" s="95">
        <f t="shared" si="90"/>
        <v>0</v>
      </c>
      <c r="X309" s="96">
        <f t="shared" si="91"/>
        <v>0</v>
      </c>
      <c r="Y309" s="63"/>
      <c r="Z309" s="92">
        <f t="shared" si="92"/>
        <v>8000125.3170645265</v>
      </c>
      <c r="AA309" s="94">
        <f>'obj.model 2016 ev'!P309</f>
        <v>7092121.3170645265</v>
      </c>
      <c r="AB309" s="95">
        <f t="shared" si="93"/>
        <v>908004</v>
      </c>
      <c r="AC309" s="95">
        <f t="shared" si="94"/>
        <v>0</v>
      </c>
      <c r="AD309" s="96">
        <f t="shared" si="95"/>
        <v>0</v>
      </c>
      <c r="AE309" s="63"/>
      <c r="AF309" s="92">
        <f t="shared" si="96"/>
        <v>8001407.4304581974</v>
      </c>
      <c r="AG309" s="94">
        <f>'obj.model 2016 ev'!Q309</f>
        <v>7093403.4304581974</v>
      </c>
      <c r="AH309" s="96">
        <f t="shared" si="97"/>
        <v>908004</v>
      </c>
      <c r="AI309" s="63"/>
      <c r="AJ309" s="92">
        <f t="shared" si="98"/>
        <v>8044766.1743168887</v>
      </c>
      <c r="AK309" s="94">
        <f>'obj.model 2016 ev'!R309</f>
        <v>7136762.1743168887</v>
      </c>
      <c r="AL309" s="96">
        <f t="shared" si="99"/>
        <v>908004</v>
      </c>
      <c r="AM309" s="45"/>
      <c r="AN309" s="45"/>
      <c r="AO309" s="45"/>
    </row>
    <row r="310" spans="1:41">
      <c r="A310" s="45"/>
      <c r="B310" s="80">
        <v>847</v>
      </c>
      <c r="C310" s="83" t="s">
        <v>332</v>
      </c>
      <c r="D310" s="101">
        <f t="shared" si="85"/>
        <v>2911758.7091024537</v>
      </c>
      <c r="E310" s="102">
        <f>'obj.model 2016 ev'!M310</f>
        <v>2275033.6544847596</v>
      </c>
      <c r="F310" s="103">
        <v>0</v>
      </c>
      <c r="G310" s="103">
        <v>281615.05461769411</v>
      </c>
      <c r="H310" s="103">
        <v>0</v>
      </c>
      <c r="I310" s="104">
        <v>355110</v>
      </c>
      <c r="J310" s="103">
        <v>74760</v>
      </c>
      <c r="K310" s="103">
        <v>0</v>
      </c>
      <c r="L310" s="104">
        <v>0</v>
      </c>
      <c r="M310" s="45"/>
      <c r="N310" s="92">
        <f t="shared" si="86"/>
        <v>2852596.9688682146</v>
      </c>
      <c r="O310" s="94">
        <f>'obj.model 2016 ev'!N310</f>
        <v>2264661.9688682146</v>
      </c>
      <c r="P310" s="95">
        <v>513175</v>
      </c>
      <c r="Q310" s="95">
        <f t="shared" si="87"/>
        <v>0</v>
      </c>
      <c r="R310" s="96">
        <f t="shared" si="100"/>
        <v>74760</v>
      </c>
      <c r="S310" s="63"/>
      <c r="T310" s="92">
        <f t="shared" si="88"/>
        <v>2806850.4931373429</v>
      </c>
      <c r="U310" s="94">
        <f>'obj.model 2016 ev'!O310</f>
        <v>2293675.4931373429</v>
      </c>
      <c r="V310" s="95">
        <f t="shared" si="89"/>
        <v>513175</v>
      </c>
      <c r="W310" s="95">
        <f t="shared" si="90"/>
        <v>0</v>
      </c>
      <c r="X310" s="96">
        <f t="shared" si="91"/>
        <v>0</v>
      </c>
      <c r="Y310" s="63"/>
      <c r="Z310" s="92">
        <f t="shared" si="92"/>
        <v>2806854.2626940766</v>
      </c>
      <c r="AA310" s="94">
        <f>'obj.model 2016 ev'!P310</f>
        <v>2293679.2626940766</v>
      </c>
      <c r="AB310" s="95">
        <f t="shared" si="93"/>
        <v>513175</v>
      </c>
      <c r="AC310" s="95">
        <f t="shared" si="94"/>
        <v>0</v>
      </c>
      <c r="AD310" s="96">
        <f t="shared" si="95"/>
        <v>0</v>
      </c>
      <c r="AE310" s="63"/>
      <c r="AF310" s="92">
        <f t="shared" si="96"/>
        <v>2807268.9139348008</v>
      </c>
      <c r="AG310" s="94">
        <f>'obj.model 2016 ev'!Q310</f>
        <v>2294093.9139348008</v>
      </c>
      <c r="AH310" s="96">
        <f t="shared" si="97"/>
        <v>513175</v>
      </c>
      <c r="AI310" s="63"/>
      <c r="AJ310" s="92">
        <f t="shared" si="98"/>
        <v>2821291.6649847371</v>
      </c>
      <c r="AK310" s="94">
        <f>'obj.model 2016 ev'!R310</f>
        <v>2308116.6649847371</v>
      </c>
      <c r="AL310" s="96">
        <f t="shared" si="99"/>
        <v>513175</v>
      </c>
      <c r="AM310" s="45"/>
      <c r="AN310" s="45"/>
      <c r="AO310" s="45"/>
    </row>
    <row r="311" spans="1:41">
      <c r="A311" s="45"/>
      <c r="B311" s="80">
        <v>848</v>
      </c>
      <c r="C311" s="83" t="s">
        <v>333</v>
      </c>
      <c r="D311" s="101">
        <f t="shared" si="85"/>
        <v>2139891.6290406939</v>
      </c>
      <c r="E311" s="102">
        <f>'obj.model 2016 ev'!M311</f>
        <v>2056099.6911096303</v>
      </c>
      <c r="F311" s="103">
        <v>0</v>
      </c>
      <c r="G311" s="103">
        <v>83791.937931063469</v>
      </c>
      <c r="H311" s="103">
        <v>0</v>
      </c>
      <c r="I311" s="104">
        <v>0</v>
      </c>
      <c r="J311" s="103">
        <v>0</v>
      </c>
      <c r="K311" s="103">
        <v>0</v>
      </c>
      <c r="L311" s="104">
        <v>0</v>
      </c>
      <c r="M311" s="45"/>
      <c r="N311" s="92">
        <f t="shared" si="86"/>
        <v>2141279.5603731871</v>
      </c>
      <c r="O311" s="94">
        <f>'obj.model 2016 ev'!N311</f>
        <v>2007037.5603731871</v>
      </c>
      <c r="P311" s="95">
        <v>134242</v>
      </c>
      <c r="Q311" s="95">
        <f t="shared" si="87"/>
        <v>0</v>
      </c>
      <c r="R311" s="96">
        <f t="shared" si="100"/>
        <v>0</v>
      </c>
      <c r="S311" s="63"/>
      <c r="T311" s="92">
        <f t="shared" si="88"/>
        <v>2166992.5514365025</v>
      </c>
      <c r="U311" s="94">
        <f>'obj.model 2016 ev'!O311</f>
        <v>2032750.5514365025</v>
      </c>
      <c r="V311" s="95">
        <f t="shared" si="89"/>
        <v>134242</v>
      </c>
      <c r="W311" s="95">
        <f t="shared" si="90"/>
        <v>0</v>
      </c>
      <c r="X311" s="96">
        <f t="shared" si="91"/>
        <v>0</v>
      </c>
      <c r="Y311" s="63"/>
      <c r="Z311" s="92">
        <f t="shared" si="92"/>
        <v>2166995.8921743501</v>
      </c>
      <c r="AA311" s="94">
        <f>'obj.model 2016 ev'!P311</f>
        <v>2032753.8921743499</v>
      </c>
      <c r="AB311" s="95">
        <f t="shared" si="93"/>
        <v>134242</v>
      </c>
      <c r="AC311" s="95">
        <f t="shared" si="94"/>
        <v>0</v>
      </c>
      <c r="AD311" s="96">
        <f t="shared" si="95"/>
        <v>0</v>
      </c>
      <c r="AE311" s="63"/>
      <c r="AF311" s="92">
        <f t="shared" si="96"/>
        <v>2167363.3733375557</v>
      </c>
      <c r="AG311" s="94">
        <f>'obj.model 2016 ev'!Q311</f>
        <v>2033121.3733375559</v>
      </c>
      <c r="AH311" s="96">
        <f t="shared" si="97"/>
        <v>134242</v>
      </c>
      <c r="AI311" s="63"/>
      <c r="AJ311" s="92">
        <f t="shared" si="98"/>
        <v>2179790.9181296164</v>
      </c>
      <c r="AK311" s="94">
        <f>'obj.model 2016 ev'!R311</f>
        <v>2045548.9181296164</v>
      </c>
      <c r="AL311" s="96">
        <f t="shared" si="99"/>
        <v>134242</v>
      </c>
      <c r="AM311" s="45"/>
      <c r="AN311" s="45"/>
      <c r="AO311" s="45"/>
    </row>
    <row r="312" spans="1:41">
      <c r="A312" s="45"/>
      <c r="B312" s="80">
        <v>37</v>
      </c>
      <c r="C312" s="83" t="s">
        <v>17</v>
      </c>
      <c r="D312" s="101">
        <f t="shared" si="85"/>
        <v>10212934.656965319</v>
      </c>
      <c r="E312" s="102">
        <f>'obj.model 2016 ev'!M312</f>
        <v>8311728.0864248071</v>
      </c>
      <c r="F312" s="103">
        <v>0</v>
      </c>
      <c r="G312" s="103">
        <v>1901206.5705405115</v>
      </c>
      <c r="H312" s="103">
        <v>0</v>
      </c>
      <c r="I312" s="104">
        <v>0</v>
      </c>
      <c r="J312" s="103">
        <v>0</v>
      </c>
      <c r="K312" s="103">
        <v>0</v>
      </c>
      <c r="L312" s="104">
        <v>0</v>
      </c>
      <c r="M312" s="45"/>
      <c r="N312" s="92">
        <f t="shared" si="86"/>
        <v>10585679.063144185</v>
      </c>
      <c r="O312" s="94">
        <f>'obj.model 2016 ev'!N312</f>
        <v>7920394.0631441837</v>
      </c>
      <c r="P312" s="95">
        <v>2665285</v>
      </c>
      <c r="Q312" s="95">
        <f t="shared" si="87"/>
        <v>0</v>
      </c>
      <c r="R312" s="96">
        <f t="shared" si="100"/>
        <v>0</v>
      </c>
      <c r="S312" s="63"/>
      <c r="T312" s="92">
        <f t="shared" si="88"/>
        <v>10687150.51828013</v>
      </c>
      <c r="U312" s="94">
        <f>'obj.model 2016 ev'!O312</f>
        <v>8021865.5182801289</v>
      </c>
      <c r="V312" s="95">
        <f t="shared" si="89"/>
        <v>2665285</v>
      </c>
      <c r="W312" s="95">
        <f t="shared" si="90"/>
        <v>0</v>
      </c>
      <c r="X312" s="96">
        <f t="shared" si="91"/>
        <v>0</v>
      </c>
      <c r="Y312" s="63"/>
      <c r="Z312" s="92">
        <f t="shared" si="92"/>
        <v>10687163.70187008</v>
      </c>
      <c r="AA312" s="94">
        <f>'obj.model 2016 ev'!P312</f>
        <v>8021878.7018700801</v>
      </c>
      <c r="AB312" s="95">
        <f t="shared" si="93"/>
        <v>2665285</v>
      </c>
      <c r="AC312" s="95">
        <f t="shared" si="94"/>
        <v>0</v>
      </c>
      <c r="AD312" s="96">
        <f t="shared" si="95"/>
        <v>0</v>
      </c>
      <c r="AE312" s="63"/>
      <c r="AF312" s="92">
        <f t="shared" si="96"/>
        <v>10688613.896764705</v>
      </c>
      <c r="AG312" s="94">
        <f>'obj.model 2016 ev'!Q312</f>
        <v>8023328.896764705</v>
      </c>
      <c r="AH312" s="96">
        <f t="shared" si="97"/>
        <v>2665285</v>
      </c>
      <c r="AI312" s="63"/>
      <c r="AJ312" s="92">
        <f t="shared" si="98"/>
        <v>10737656.851382948</v>
      </c>
      <c r="AK312" s="94">
        <f>'obj.model 2016 ev'!R312</f>
        <v>8072371.8513829494</v>
      </c>
      <c r="AL312" s="96">
        <f t="shared" si="99"/>
        <v>2665285</v>
      </c>
      <c r="AM312" s="45"/>
      <c r="AN312" s="45"/>
      <c r="AO312" s="45"/>
    </row>
    <row r="313" spans="1:41">
      <c r="A313" s="45"/>
      <c r="B313" s="80">
        <v>180</v>
      </c>
      <c r="C313" s="83" t="s">
        <v>75</v>
      </c>
      <c r="D313" s="101">
        <f t="shared" si="85"/>
        <v>2463102.6274934355</v>
      </c>
      <c r="E313" s="102">
        <f>'obj.model 2016 ev'!M313</f>
        <v>2374575.3795132833</v>
      </c>
      <c r="F313" s="103">
        <v>0</v>
      </c>
      <c r="G313" s="103">
        <v>111155.84570971453</v>
      </c>
      <c r="H313" s="103">
        <v>0</v>
      </c>
      <c r="I313" s="104">
        <v>-22628.597729562469</v>
      </c>
      <c r="J313" s="103">
        <v>-9024.7781914696807</v>
      </c>
      <c r="K313" s="103">
        <v>-3908.997480905985</v>
      </c>
      <c r="L313" s="104">
        <v>-2838.0265896759952</v>
      </c>
      <c r="M313" s="45"/>
      <c r="N313" s="92">
        <f t="shared" si="86"/>
        <v>2508605.9984877002</v>
      </c>
      <c r="O313" s="94">
        <f>'obj.model 2016 ev'!N313</f>
        <v>2273319.7766791699</v>
      </c>
      <c r="P313" s="95">
        <v>244311</v>
      </c>
      <c r="Q313" s="95">
        <f t="shared" si="87"/>
        <v>0</v>
      </c>
      <c r="R313" s="96">
        <f t="shared" si="100"/>
        <v>-9024.7781914696807</v>
      </c>
      <c r="S313" s="63"/>
      <c r="T313" s="92">
        <f t="shared" si="88"/>
        <v>2542846.2222360619</v>
      </c>
      <c r="U313" s="94">
        <f>'obj.model 2016 ev'!O313</f>
        <v>2302444.219716968</v>
      </c>
      <c r="V313" s="95">
        <f t="shared" si="89"/>
        <v>244311</v>
      </c>
      <c r="W313" s="95">
        <f t="shared" si="90"/>
        <v>0</v>
      </c>
      <c r="X313" s="96">
        <f t="shared" si="91"/>
        <v>-3908.997480905985</v>
      </c>
      <c r="Y313" s="63"/>
      <c r="Z313" s="92">
        <f t="shared" si="92"/>
        <v>2543920.9770950498</v>
      </c>
      <c r="AA313" s="94">
        <f>'obj.model 2016 ev'!P313</f>
        <v>2302448.0036847256</v>
      </c>
      <c r="AB313" s="95">
        <f t="shared" si="93"/>
        <v>244311</v>
      </c>
      <c r="AC313" s="95">
        <f t="shared" si="94"/>
        <v>0</v>
      </c>
      <c r="AD313" s="96">
        <f t="shared" si="95"/>
        <v>-2838.0265896759952</v>
      </c>
      <c r="AE313" s="63"/>
      <c r="AF313" s="92">
        <f t="shared" si="96"/>
        <v>2547175.2401380776</v>
      </c>
      <c r="AG313" s="94">
        <f>'obj.model 2016 ev'!Q313</f>
        <v>2302864.2401380776</v>
      </c>
      <c r="AH313" s="96">
        <f t="shared" si="97"/>
        <v>244311</v>
      </c>
      <c r="AI313" s="63"/>
      <c r="AJ313" s="92">
        <f t="shared" si="98"/>
        <v>2561251.6001968817</v>
      </c>
      <c r="AK313" s="94">
        <f>'obj.model 2016 ev'!R313</f>
        <v>2316940.6001968817</v>
      </c>
      <c r="AL313" s="96">
        <f t="shared" si="99"/>
        <v>244311</v>
      </c>
      <c r="AM313" s="45"/>
      <c r="AN313" s="45"/>
      <c r="AO313" s="45"/>
    </row>
    <row r="314" spans="1:41">
      <c r="A314" s="45"/>
      <c r="B314" s="80">
        <v>532</v>
      </c>
      <c r="C314" s="83" t="s">
        <v>197</v>
      </c>
      <c r="D314" s="101">
        <f t="shared" si="85"/>
        <v>5232582.6467908202</v>
      </c>
      <c r="E314" s="102">
        <f>'obj.model 2016 ev'!M314</f>
        <v>4196088.5625018096</v>
      </c>
      <c r="F314" s="103">
        <v>0</v>
      </c>
      <c r="G314" s="103">
        <v>1036494.0842890106</v>
      </c>
      <c r="H314" s="103">
        <v>0</v>
      </c>
      <c r="I314" s="104">
        <v>0</v>
      </c>
      <c r="J314" s="103">
        <v>0</v>
      </c>
      <c r="K314" s="103">
        <v>0</v>
      </c>
      <c r="L314" s="104">
        <v>0</v>
      </c>
      <c r="M314" s="45"/>
      <c r="N314" s="92">
        <f t="shared" si="86"/>
        <v>4531755.775385296</v>
      </c>
      <c r="O314" s="94">
        <f>'obj.model 2016 ev'!N314</f>
        <v>3980205.775385296</v>
      </c>
      <c r="P314" s="95">
        <v>551550</v>
      </c>
      <c r="Q314" s="95">
        <f t="shared" si="87"/>
        <v>0</v>
      </c>
      <c r="R314" s="96">
        <f t="shared" si="100"/>
        <v>0</v>
      </c>
      <c r="S314" s="63"/>
      <c r="T314" s="92">
        <f t="shared" si="88"/>
        <v>4582747.8432734571</v>
      </c>
      <c r="U314" s="94">
        <f>'obj.model 2016 ev'!O314</f>
        <v>4031197.8432734576</v>
      </c>
      <c r="V314" s="95">
        <f t="shared" si="89"/>
        <v>551550</v>
      </c>
      <c r="W314" s="95">
        <f t="shared" si="90"/>
        <v>0</v>
      </c>
      <c r="X314" s="96">
        <f t="shared" si="91"/>
        <v>0</v>
      </c>
      <c r="Y314" s="63"/>
      <c r="Z314" s="92">
        <f t="shared" si="92"/>
        <v>4582754.4683732241</v>
      </c>
      <c r="AA314" s="94">
        <f>'obj.model 2016 ev'!P314</f>
        <v>4031204.4683732246</v>
      </c>
      <c r="AB314" s="95">
        <f t="shared" si="93"/>
        <v>551550</v>
      </c>
      <c r="AC314" s="95">
        <f t="shared" si="94"/>
        <v>0</v>
      </c>
      <c r="AD314" s="96">
        <f t="shared" si="95"/>
        <v>0</v>
      </c>
      <c r="AE314" s="63"/>
      <c r="AF314" s="92">
        <f t="shared" si="96"/>
        <v>4583483.2293476164</v>
      </c>
      <c r="AG314" s="94">
        <f>'obj.model 2016 ev'!Q314</f>
        <v>4031933.2293476164</v>
      </c>
      <c r="AH314" s="96">
        <f t="shared" si="97"/>
        <v>551550</v>
      </c>
      <c r="AI314" s="63"/>
      <c r="AJ314" s="92">
        <f t="shared" si="98"/>
        <v>4608128.6004815884</v>
      </c>
      <c r="AK314" s="94">
        <f>'obj.model 2016 ev'!R314</f>
        <v>4056578.6004815879</v>
      </c>
      <c r="AL314" s="96">
        <f t="shared" si="99"/>
        <v>551550</v>
      </c>
      <c r="AM314" s="45"/>
      <c r="AN314" s="45"/>
      <c r="AO314" s="45"/>
    </row>
    <row r="315" spans="1:41">
      <c r="A315" s="45"/>
      <c r="B315" s="80">
        <v>851</v>
      </c>
      <c r="C315" s="83" t="s">
        <v>334</v>
      </c>
      <c r="D315" s="101">
        <f t="shared" si="85"/>
        <v>4316829.2216174165</v>
      </c>
      <c r="E315" s="102">
        <f>'obj.model 2016 ev'!M315</f>
        <v>3354110.0179956076</v>
      </c>
      <c r="F315" s="103">
        <v>0</v>
      </c>
      <c r="G315" s="103">
        <v>939345.20362180879</v>
      </c>
      <c r="H315" s="103">
        <v>0</v>
      </c>
      <c r="I315" s="104">
        <v>23374</v>
      </c>
      <c r="J315" s="103">
        <v>0</v>
      </c>
      <c r="K315" s="103">
        <v>0</v>
      </c>
      <c r="L315" s="104">
        <v>0</v>
      </c>
      <c r="M315" s="45"/>
      <c r="N315" s="92">
        <f t="shared" si="86"/>
        <v>4097381.1730850665</v>
      </c>
      <c r="O315" s="94">
        <f>'obj.model 2016 ev'!N315</f>
        <v>3238645.1730850665</v>
      </c>
      <c r="P315" s="95">
        <v>858736</v>
      </c>
      <c r="Q315" s="95">
        <f t="shared" si="87"/>
        <v>0</v>
      </c>
      <c r="R315" s="96">
        <f t="shared" si="100"/>
        <v>0</v>
      </c>
      <c r="S315" s="63"/>
      <c r="T315" s="92">
        <f t="shared" si="88"/>
        <v>4138872.8003654759</v>
      </c>
      <c r="U315" s="94">
        <f>'obj.model 2016 ev'!O315</f>
        <v>3280136.8003654759</v>
      </c>
      <c r="V315" s="95">
        <f t="shared" si="89"/>
        <v>858736</v>
      </c>
      <c r="W315" s="95">
        <f t="shared" si="90"/>
        <v>0</v>
      </c>
      <c r="X315" s="96">
        <f t="shared" si="91"/>
        <v>0</v>
      </c>
      <c r="Y315" s="63"/>
      <c r="Z315" s="92">
        <f t="shared" si="92"/>
        <v>4138878.1911288165</v>
      </c>
      <c r="AA315" s="94">
        <f>'obj.model 2016 ev'!P315</f>
        <v>3280142.1911288165</v>
      </c>
      <c r="AB315" s="95">
        <f t="shared" si="93"/>
        <v>858736</v>
      </c>
      <c r="AC315" s="95">
        <f t="shared" si="94"/>
        <v>0</v>
      </c>
      <c r="AD315" s="96">
        <f t="shared" si="95"/>
        <v>0</v>
      </c>
      <c r="AE315" s="63"/>
      <c r="AF315" s="92">
        <f t="shared" si="96"/>
        <v>4139471.1750962893</v>
      </c>
      <c r="AG315" s="94">
        <f>'obj.model 2016 ev'!Q315</f>
        <v>3280735.1750962893</v>
      </c>
      <c r="AH315" s="96">
        <f t="shared" si="97"/>
        <v>858736</v>
      </c>
      <c r="AI315" s="63"/>
      <c r="AJ315" s="92">
        <f t="shared" si="98"/>
        <v>4159524.8147235522</v>
      </c>
      <c r="AK315" s="94">
        <f>'obj.model 2016 ev'!R315</f>
        <v>3300788.8147235522</v>
      </c>
      <c r="AL315" s="96">
        <f t="shared" si="99"/>
        <v>858736</v>
      </c>
      <c r="AM315" s="45"/>
      <c r="AN315" s="45"/>
      <c r="AO315" s="45"/>
    </row>
    <row r="316" spans="1:41">
      <c r="A316" s="45"/>
      <c r="B316" s="80">
        <v>1708</v>
      </c>
      <c r="C316" s="83" t="s">
        <v>76</v>
      </c>
      <c r="D316" s="101">
        <f t="shared" si="85"/>
        <v>9147775.1271115392</v>
      </c>
      <c r="E316" s="102">
        <f>'obj.model 2016 ev'!M316</f>
        <v>8059388.1291630967</v>
      </c>
      <c r="F316" s="103">
        <v>0</v>
      </c>
      <c r="G316" s="103">
        <v>1228234.4141117728</v>
      </c>
      <c r="H316" s="103">
        <v>0</v>
      </c>
      <c r="I316" s="104">
        <v>-139847.41616333131</v>
      </c>
      <c r="J316" s="103">
        <v>-55774.198940988441</v>
      </c>
      <c r="K316" s="103">
        <v>-24158.06777012529</v>
      </c>
      <c r="L316" s="104">
        <v>-17539.340718868873</v>
      </c>
      <c r="M316" s="45"/>
      <c r="N316" s="92">
        <f t="shared" si="86"/>
        <v>9567150.8006396946</v>
      </c>
      <c r="O316" s="94">
        <f>'obj.model 2016 ev'!N316</f>
        <v>8148028.9995806832</v>
      </c>
      <c r="P316" s="95">
        <v>1474896</v>
      </c>
      <c r="Q316" s="95">
        <f t="shared" si="87"/>
        <v>0</v>
      </c>
      <c r="R316" s="96">
        <f t="shared" si="100"/>
        <v>-55774.198940988441</v>
      </c>
      <c r="S316" s="63"/>
      <c r="T316" s="92">
        <f t="shared" si="88"/>
        <v>9703154.712580787</v>
      </c>
      <c r="U316" s="94">
        <f>'obj.model 2016 ev'!O316</f>
        <v>8252416.7803509133</v>
      </c>
      <c r="V316" s="95">
        <f t="shared" si="89"/>
        <v>1474896</v>
      </c>
      <c r="W316" s="95">
        <f t="shared" si="90"/>
        <v>0</v>
      </c>
      <c r="X316" s="96">
        <f t="shared" si="91"/>
        <v>-24158.06777012529</v>
      </c>
      <c r="Y316" s="63"/>
      <c r="Z316" s="92">
        <f t="shared" si="92"/>
        <v>9709787.0021230504</v>
      </c>
      <c r="AA316" s="94">
        <f>'obj.model 2016 ev'!P316</f>
        <v>8252430.3428419186</v>
      </c>
      <c r="AB316" s="95">
        <f t="shared" si="93"/>
        <v>1474896</v>
      </c>
      <c r="AC316" s="95">
        <f t="shared" si="94"/>
        <v>0</v>
      </c>
      <c r="AD316" s="96">
        <f t="shared" si="95"/>
        <v>-17539.340718868873</v>
      </c>
      <c r="AE316" s="63"/>
      <c r="AF316" s="92">
        <f t="shared" si="96"/>
        <v>9728818.2168525103</v>
      </c>
      <c r="AG316" s="94">
        <f>'obj.model 2016 ev'!Q316</f>
        <v>8253922.2168525103</v>
      </c>
      <c r="AH316" s="96">
        <f t="shared" si="97"/>
        <v>1474896</v>
      </c>
      <c r="AI316" s="63"/>
      <c r="AJ316" s="92">
        <f t="shared" si="98"/>
        <v>9779270.6833925322</v>
      </c>
      <c r="AK316" s="94">
        <f>'obj.model 2016 ev'!R316</f>
        <v>8304374.6833925331</v>
      </c>
      <c r="AL316" s="96">
        <f t="shared" si="99"/>
        <v>1474896</v>
      </c>
      <c r="AM316" s="45"/>
      <c r="AN316" s="45"/>
      <c r="AO316" s="45"/>
    </row>
    <row r="317" spans="1:41">
      <c r="A317" s="45"/>
      <c r="B317" s="80">
        <v>971</v>
      </c>
      <c r="C317" s="83" t="s">
        <v>373</v>
      </c>
      <c r="D317" s="101">
        <f t="shared" si="85"/>
        <v>5138293.7006004415</v>
      </c>
      <c r="E317" s="102">
        <f>'obj.model 2016 ev'!M317</f>
        <v>4560373.087240994</v>
      </c>
      <c r="F317" s="103">
        <v>0</v>
      </c>
      <c r="G317" s="103">
        <v>577920.61335944757</v>
      </c>
      <c r="H317" s="103">
        <v>0</v>
      </c>
      <c r="I317" s="104">
        <v>0</v>
      </c>
      <c r="J317" s="103">
        <v>0</v>
      </c>
      <c r="K317" s="103">
        <v>0</v>
      </c>
      <c r="L317" s="104">
        <v>0</v>
      </c>
      <c r="M317" s="45"/>
      <c r="N317" s="92">
        <f t="shared" si="86"/>
        <v>4524225.7327837758</v>
      </c>
      <c r="O317" s="94">
        <f>'obj.model 2016 ev'!N317</f>
        <v>4242771.7327837758</v>
      </c>
      <c r="P317" s="95">
        <v>281454</v>
      </c>
      <c r="Q317" s="95">
        <f t="shared" si="87"/>
        <v>0</v>
      </c>
      <c r="R317" s="96">
        <f t="shared" si="100"/>
        <v>0</v>
      </c>
      <c r="S317" s="63"/>
      <c r="T317" s="92">
        <f t="shared" si="88"/>
        <v>4578581.642111388</v>
      </c>
      <c r="U317" s="94">
        <f>'obj.model 2016 ev'!O317</f>
        <v>4297127.642111388</v>
      </c>
      <c r="V317" s="95">
        <f t="shared" si="89"/>
        <v>281454</v>
      </c>
      <c r="W317" s="95">
        <f t="shared" si="90"/>
        <v>0</v>
      </c>
      <c r="X317" s="96">
        <f t="shared" si="91"/>
        <v>0</v>
      </c>
      <c r="Y317" s="63"/>
      <c r="Z317" s="92">
        <f t="shared" si="92"/>
        <v>4578588.704255308</v>
      </c>
      <c r="AA317" s="94">
        <f>'obj.model 2016 ev'!P317</f>
        <v>4297134.704255308</v>
      </c>
      <c r="AB317" s="95">
        <f t="shared" si="93"/>
        <v>281454</v>
      </c>
      <c r="AC317" s="95">
        <f t="shared" si="94"/>
        <v>0</v>
      </c>
      <c r="AD317" s="96">
        <f t="shared" si="95"/>
        <v>0</v>
      </c>
      <c r="AE317" s="63"/>
      <c r="AF317" s="92">
        <f t="shared" si="96"/>
        <v>4579365.5400865674</v>
      </c>
      <c r="AG317" s="94">
        <f>'obj.model 2016 ev'!Q317</f>
        <v>4297911.5400865674</v>
      </c>
      <c r="AH317" s="96">
        <f t="shared" si="97"/>
        <v>281454</v>
      </c>
      <c r="AI317" s="63"/>
      <c r="AJ317" s="92">
        <f t="shared" si="98"/>
        <v>4605636.7154709753</v>
      </c>
      <c r="AK317" s="94">
        <f>'obj.model 2016 ev'!R317</f>
        <v>4324182.7154709753</v>
      </c>
      <c r="AL317" s="96">
        <f t="shared" si="99"/>
        <v>281454</v>
      </c>
      <c r="AM317" s="45"/>
      <c r="AN317" s="45"/>
      <c r="AO317" s="45"/>
    </row>
    <row r="318" spans="1:41">
      <c r="A318" s="45"/>
      <c r="B318" s="80">
        <v>1904</v>
      </c>
      <c r="C318" s="83" t="s">
        <v>152</v>
      </c>
      <c r="D318" s="101">
        <f t="shared" si="85"/>
        <v>9534898.916149592</v>
      </c>
      <c r="E318" s="102">
        <f>'obj.model 2016 ev'!M318</f>
        <v>8281048.5448674029</v>
      </c>
      <c r="F318" s="103">
        <v>0</v>
      </c>
      <c r="G318" s="103">
        <v>1253850.3712821892</v>
      </c>
      <c r="H318" s="103">
        <v>0</v>
      </c>
      <c r="I318" s="104">
        <v>0</v>
      </c>
      <c r="J318" s="103">
        <v>0</v>
      </c>
      <c r="K318" s="103">
        <v>0</v>
      </c>
      <c r="L318" s="104">
        <v>0</v>
      </c>
      <c r="M318" s="45"/>
      <c r="N318" s="92">
        <f t="shared" si="86"/>
        <v>8867698.2156534009</v>
      </c>
      <c r="O318" s="94">
        <f>'obj.model 2016 ev'!N318</f>
        <v>7966770.2156534018</v>
      </c>
      <c r="P318" s="95">
        <v>900928</v>
      </c>
      <c r="Q318" s="95">
        <f t="shared" si="87"/>
        <v>0</v>
      </c>
      <c r="R318" s="96">
        <f t="shared" si="100"/>
        <v>0</v>
      </c>
      <c r="S318" s="63"/>
      <c r="T318" s="92">
        <f t="shared" si="88"/>
        <v>8969763.8149242476</v>
      </c>
      <c r="U318" s="94">
        <f>'obj.model 2016 ev'!O318</f>
        <v>8068835.8149242466</v>
      </c>
      <c r="V318" s="95">
        <f t="shared" si="89"/>
        <v>900928</v>
      </c>
      <c r="W318" s="95">
        <f t="shared" si="90"/>
        <v>0</v>
      </c>
      <c r="X318" s="96">
        <f t="shared" si="91"/>
        <v>0</v>
      </c>
      <c r="Y318" s="63"/>
      <c r="Z318" s="92">
        <f t="shared" si="92"/>
        <v>8969777.0757078547</v>
      </c>
      <c r="AA318" s="94">
        <f>'obj.model 2016 ev'!P318</f>
        <v>8068849.0757078547</v>
      </c>
      <c r="AB318" s="95">
        <f t="shared" si="93"/>
        <v>900928</v>
      </c>
      <c r="AC318" s="95">
        <f t="shared" si="94"/>
        <v>0</v>
      </c>
      <c r="AD318" s="96">
        <f t="shared" si="95"/>
        <v>0</v>
      </c>
      <c r="AE318" s="63"/>
      <c r="AF318" s="92">
        <f t="shared" si="96"/>
        <v>8971235.7619046886</v>
      </c>
      <c r="AG318" s="94">
        <f>'obj.model 2016 ev'!Q318</f>
        <v>8070307.7619046886</v>
      </c>
      <c r="AH318" s="96">
        <f t="shared" si="97"/>
        <v>900928</v>
      </c>
      <c r="AI318" s="63"/>
      <c r="AJ318" s="92">
        <f t="shared" si="98"/>
        <v>9020565.8769248948</v>
      </c>
      <c r="AK318" s="94">
        <f>'obj.model 2016 ev'!R318</f>
        <v>8119637.8769248957</v>
      </c>
      <c r="AL318" s="96">
        <f t="shared" si="99"/>
        <v>900928</v>
      </c>
      <c r="AM318" s="45"/>
      <c r="AN318" s="45"/>
      <c r="AO318" s="45"/>
    </row>
    <row r="319" spans="1:41">
      <c r="A319" s="45"/>
      <c r="B319" s="80">
        <v>617</v>
      </c>
      <c r="C319" s="83" t="s">
        <v>255</v>
      </c>
      <c r="D319" s="101">
        <f t="shared" si="85"/>
        <v>1666888.0446430906</v>
      </c>
      <c r="E319" s="102">
        <f>'obj.model 2016 ev'!M319</f>
        <v>1244970.7534937703</v>
      </c>
      <c r="F319" s="103">
        <v>0</v>
      </c>
      <c r="G319" s="103">
        <v>421917.29114932043</v>
      </c>
      <c r="H319" s="103">
        <v>0</v>
      </c>
      <c r="I319" s="104">
        <v>0</v>
      </c>
      <c r="J319" s="103">
        <v>0</v>
      </c>
      <c r="K319" s="103">
        <v>0</v>
      </c>
      <c r="L319" s="104">
        <v>0</v>
      </c>
      <c r="M319" s="45"/>
      <c r="N319" s="92">
        <f t="shared" si="86"/>
        <v>1491615.9499711639</v>
      </c>
      <c r="O319" s="94">
        <f>'obj.model 2016 ev'!N319</f>
        <v>1012541.9499711639</v>
      </c>
      <c r="P319" s="95">
        <v>479074</v>
      </c>
      <c r="Q319" s="95">
        <f t="shared" si="87"/>
        <v>0</v>
      </c>
      <c r="R319" s="96">
        <f t="shared" si="100"/>
        <v>0</v>
      </c>
      <c r="S319" s="63"/>
      <c r="T319" s="92">
        <f t="shared" si="88"/>
        <v>1504588.045075353</v>
      </c>
      <c r="U319" s="94">
        <f>'obj.model 2016 ev'!O319</f>
        <v>1025514.045075353</v>
      </c>
      <c r="V319" s="95">
        <f t="shared" si="89"/>
        <v>479074</v>
      </c>
      <c r="W319" s="95">
        <f t="shared" si="90"/>
        <v>0</v>
      </c>
      <c r="X319" s="96">
        <f t="shared" si="91"/>
        <v>0</v>
      </c>
      <c r="Y319" s="63"/>
      <c r="Z319" s="92">
        <f t="shared" si="92"/>
        <v>1504589.7304634498</v>
      </c>
      <c r="AA319" s="94">
        <f>'obj.model 2016 ev'!P319</f>
        <v>1025515.73046345</v>
      </c>
      <c r="AB319" s="95">
        <f t="shared" si="93"/>
        <v>479074</v>
      </c>
      <c r="AC319" s="95">
        <f t="shared" si="94"/>
        <v>0</v>
      </c>
      <c r="AD319" s="96">
        <f t="shared" si="95"/>
        <v>0</v>
      </c>
      <c r="AE319" s="63"/>
      <c r="AF319" s="92">
        <f t="shared" si="96"/>
        <v>1504775.1231541084</v>
      </c>
      <c r="AG319" s="94">
        <f>'obj.model 2016 ev'!Q319</f>
        <v>1025701.1231541085</v>
      </c>
      <c r="AH319" s="96">
        <f t="shared" si="97"/>
        <v>479074</v>
      </c>
      <c r="AI319" s="63"/>
      <c r="AJ319" s="92">
        <f t="shared" si="98"/>
        <v>1511044.7668745613</v>
      </c>
      <c r="AK319" s="94">
        <f>'obj.model 2016 ev'!R319</f>
        <v>1031970.7668745613</v>
      </c>
      <c r="AL319" s="96">
        <f t="shared" si="99"/>
        <v>479074</v>
      </c>
      <c r="AM319" s="45"/>
      <c r="AN319" s="45"/>
      <c r="AO319" s="45"/>
    </row>
    <row r="320" spans="1:41">
      <c r="A320" s="45"/>
      <c r="B320" s="80">
        <v>1900</v>
      </c>
      <c r="C320" s="83" t="s">
        <v>41</v>
      </c>
      <c r="D320" s="101">
        <f t="shared" si="85"/>
        <v>18135735.356848057</v>
      </c>
      <c r="E320" s="102">
        <f>'obj.model 2016 ev'!M320</f>
        <v>16746436.504881332</v>
      </c>
      <c r="F320" s="103">
        <v>0</v>
      </c>
      <c r="G320" s="103">
        <v>2087609.6078320283</v>
      </c>
      <c r="H320" s="103">
        <v>0</v>
      </c>
      <c r="I320" s="104">
        <v>-698310.75586530287</v>
      </c>
      <c r="J320" s="103">
        <v>-278501.55611581268</v>
      </c>
      <c r="K320" s="103">
        <v>-120630.32001319698</v>
      </c>
      <c r="L320" s="104">
        <v>-87580.526053250476</v>
      </c>
      <c r="M320" s="45"/>
      <c r="N320" s="92">
        <f t="shared" si="86"/>
        <v>17277476.762718674</v>
      </c>
      <c r="O320" s="94">
        <f>'obj.model 2016 ev'!N320</f>
        <v>16087960.318834487</v>
      </c>
      <c r="P320" s="95">
        <v>1468018</v>
      </c>
      <c r="Q320" s="95">
        <f t="shared" si="87"/>
        <v>0</v>
      </c>
      <c r="R320" s="96">
        <f t="shared" si="100"/>
        <v>-278501.55611581268</v>
      </c>
      <c r="S320" s="63"/>
      <c r="T320" s="92">
        <f t="shared" si="88"/>
        <v>17641457.534623027</v>
      </c>
      <c r="U320" s="94">
        <f>'obj.model 2016 ev'!O320</f>
        <v>16294069.854636222</v>
      </c>
      <c r="V320" s="95">
        <f t="shared" si="89"/>
        <v>1468018</v>
      </c>
      <c r="W320" s="95">
        <f t="shared" si="90"/>
        <v>0</v>
      </c>
      <c r="X320" s="96">
        <f t="shared" si="91"/>
        <v>-120630.32001319698</v>
      </c>
      <c r="Y320" s="63"/>
      <c r="Z320" s="92">
        <f t="shared" si="92"/>
        <v>17674534.107183926</v>
      </c>
      <c r="AA320" s="94">
        <f>'obj.model 2016 ev'!P320</f>
        <v>16294096.633237174</v>
      </c>
      <c r="AB320" s="95">
        <f t="shared" si="93"/>
        <v>1468018</v>
      </c>
      <c r="AC320" s="95">
        <f t="shared" si="94"/>
        <v>0</v>
      </c>
      <c r="AD320" s="96">
        <f t="shared" si="95"/>
        <v>-87580.526053250476</v>
      </c>
      <c r="AE320" s="63"/>
      <c r="AF320" s="92">
        <f t="shared" si="96"/>
        <v>17765060.279341813</v>
      </c>
      <c r="AG320" s="94">
        <f>'obj.model 2016 ev'!Q320</f>
        <v>16297042.279341813</v>
      </c>
      <c r="AH320" s="96">
        <f t="shared" si="97"/>
        <v>1468018</v>
      </c>
      <c r="AI320" s="63"/>
      <c r="AJ320" s="92">
        <f t="shared" si="98"/>
        <v>17864676.674880534</v>
      </c>
      <c r="AK320" s="94">
        <f>'obj.model 2016 ev'!R320</f>
        <v>16396658.674880534</v>
      </c>
      <c r="AL320" s="96">
        <f t="shared" si="99"/>
        <v>1468018</v>
      </c>
      <c r="AM320" s="45"/>
      <c r="AN320" s="45"/>
      <c r="AO320" s="45"/>
    </row>
    <row r="321" spans="1:41">
      <c r="A321" s="45"/>
      <c r="B321" s="80">
        <v>9</v>
      </c>
      <c r="C321" s="83" t="s">
        <v>18</v>
      </c>
      <c r="D321" s="101">
        <f t="shared" si="85"/>
        <v>1747840.5472221072</v>
      </c>
      <c r="E321" s="102">
        <f>'obj.model 2016 ev'!M321</f>
        <v>1445694.944321522</v>
      </c>
      <c r="F321" s="103">
        <v>0</v>
      </c>
      <c r="G321" s="103">
        <v>302145.60290058516</v>
      </c>
      <c r="H321" s="103">
        <v>0</v>
      </c>
      <c r="I321" s="104">
        <v>0</v>
      </c>
      <c r="J321" s="103">
        <v>0</v>
      </c>
      <c r="K321" s="103">
        <v>0</v>
      </c>
      <c r="L321" s="104">
        <v>0</v>
      </c>
      <c r="M321" s="45"/>
      <c r="N321" s="92">
        <f t="shared" si="86"/>
        <v>1694429.7727130817</v>
      </c>
      <c r="O321" s="94">
        <f>'obj.model 2016 ev'!N321</f>
        <v>1435490.7727130817</v>
      </c>
      <c r="P321" s="95">
        <v>258939</v>
      </c>
      <c r="Q321" s="95">
        <f t="shared" si="87"/>
        <v>0</v>
      </c>
      <c r="R321" s="96">
        <f t="shared" si="100"/>
        <v>0</v>
      </c>
      <c r="S321" s="63"/>
      <c r="T321" s="92">
        <f t="shared" si="88"/>
        <v>1712820.4407000726</v>
      </c>
      <c r="U321" s="94">
        <f>'obj.model 2016 ev'!O321</f>
        <v>1453881.4407000726</v>
      </c>
      <c r="V321" s="95">
        <f t="shared" si="89"/>
        <v>258939</v>
      </c>
      <c r="W321" s="95">
        <f t="shared" si="90"/>
        <v>0</v>
      </c>
      <c r="X321" s="96">
        <f t="shared" si="91"/>
        <v>0</v>
      </c>
      <c r="Y321" s="63"/>
      <c r="Z321" s="92">
        <f t="shared" si="92"/>
        <v>1712822.8300915062</v>
      </c>
      <c r="AA321" s="94">
        <f>'obj.model 2016 ev'!P321</f>
        <v>1453883.8300915062</v>
      </c>
      <c r="AB321" s="95">
        <f t="shared" si="93"/>
        <v>258939</v>
      </c>
      <c r="AC321" s="95">
        <f t="shared" si="94"/>
        <v>0</v>
      </c>
      <c r="AD321" s="96">
        <f t="shared" si="95"/>
        <v>0</v>
      </c>
      <c r="AE321" s="63"/>
      <c r="AF321" s="92">
        <f t="shared" si="96"/>
        <v>1713085.6631492146</v>
      </c>
      <c r="AG321" s="94">
        <f>'obj.model 2016 ev'!Q321</f>
        <v>1454146.6631492146</v>
      </c>
      <c r="AH321" s="96">
        <f t="shared" si="97"/>
        <v>258939</v>
      </c>
      <c r="AI321" s="63"/>
      <c r="AJ321" s="92">
        <f t="shared" si="98"/>
        <v>1721974.199282621</v>
      </c>
      <c r="AK321" s="94">
        <f>'obj.model 2016 ev'!R321</f>
        <v>1463035.199282621</v>
      </c>
      <c r="AL321" s="96">
        <f t="shared" si="99"/>
        <v>258939</v>
      </c>
      <c r="AM321" s="45"/>
      <c r="AN321" s="45"/>
      <c r="AO321" s="45"/>
    </row>
    <row r="322" spans="1:41">
      <c r="A322" s="45"/>
      <c r="B322" s="80">
        <v>715</v>
      </c>
      <c r="C322" s="83" t="s">
        <v>277</v>
      </c>
      <c r="D322" s="101">
        <f t="shared" si="85"/>
        <v>11332774.287496984</v>
      </c>
      <c r="E322" s="102">
        <f>'obj.model 2016 ev'!M322</f>
        <v>9807922.5070683677</v>
      </c>
      <c r="F322" s="103">
        <v>0</v>
      </c>
      <c r="G322" s="103">
        <v>1524851.7804286154</v>
      </c>
      <c r="H322" s="103">
        <v>0</v>
      </c>
      <c r="I322" s="104">
        <v>0</v>
      </c>
      <c r="J322" s="103">
        <v>0</v>
      </c>
      <c r="K322" s="103">
        <v>0</v>
      </c>
      <c r="L322" s="104">
        <v>0</v>
      </c>
      <c r="M322" s="45"/>
      <c r="N322" s="92">
        <f t="shared" si="86"/>
        <v>10740984.696465891</v>
      </c>
      <c r="O322" s="94">
        <f>'obj.model 2016 ev'!N322</f>
        <v>9367934.6964658909</v>
      </c>
      <c r="P322" s="95">
        <v>1373050</v>
      </c>
      <c r="Q322" s="95">
        <f t="shared" si="87"/>
        <v>0</v>
      </c>
      <c r="R322" s="96">
        <f t="shared" si="100"/>
        <v>0</v>
      </c>
      <c r="S322" s="63"/>
      <c r="T322" s="92">
        <f t="shared" si="88"/>
        <v>10861001.195353515</v>
      </c>
      <c r="U322" s="94">
        <f>'obj.model 2016 ev'!O322</f>
        <v>9487951.1953535154</v>
      </c>
      <c r="V322" s="95">
        <f t="shared" si="89"/>
        <v>1373050</v>
      </c>
      <c r="W322" s="95">
        <f t="shared" si="90"/>
        <v>0</v>
      </c>
      <c r="X322" s="96">
        <f t="shared" si="91"/>
        <v>0</v>
      </c>
      <c r="Y322" s="63"/>
      <c r="Z322" s="92">
        <f t="shared" si="92"/>
        <v>10861016.788392037</v>
      </c>
      <c r="AA322" s="94">
        <f>'obj.model 2016 ev'!P322</f>
        <v>9487966.7883920372</v>
      </c>
      <c r="AB322" s="95">
        <f t="shared" si="93"/>
        <v>1373050</v>
      </c>
      <c r="AC322" s="95">
        <f t="shared" si="94"/>
        <v>0</v>
      </c>
      <c r="AD322" s="96">
        <f t="shared" si="95"/>
        <v>0</v>
      </c>
      <c r="AE322" s="63"/>
      <c r="AF322" s="92">
        <f t="shared" si="96"/>
        <v>10862732.022629336</v>
      </c>
      <c r="AG322" s="94">
        <f>'obj.model 2016 ev'!Q322</f>
        <v>9489682.0226293355</v>
      </c>
      <c r="AH322" s="96">
        <f t="shared" si="97"/>
        <v>1373050</v>
      </c>
      <c r="AI322" s="63"/>
      <c r="AJ322" s="92">
        <f t="shared" si="98"/>
        <v>10920738.125927063</v>
      </c>
      <c r="AK322" s="94">
        <f>'obj.model 2016 ev'!R322</f>
        <v>9547688.1259270627</v>
      </c>
      <c r="AL322" s="96">
        <f t="shared" si="99"/>
        <v>1373050</v>
      </c>
      <c r="AM322" s="45"/>
      <c r="AN322" s="45"/>
      <c r="AO322" s="45"/>
    </row>
    <row r="323" spans="1:41">
      <c r="A323" s="45"/>
      <c r="B323" s="80">
        <v>93</v>
      </c>
      <c r="C323" s="83" t="s">
        <v>42</v>
      </c>
      <c r="D323" s="101">
        <f t="shared" si="85"/>
        <v>868788.13248441834</v>
      </c>
      <c r="E323" s="102">
        <f>'obj.model 2016 ev'!M323</f>
        <v>452767.7600069145</v>
      </c>
      <c r="F323" s="103">
        <v>0</v>
      </c>
      <c r="G323" s="103">
        <v>33620.372477503792</v>
      </c>
      <c r="H323" s="103">
        <v>0</v>
      </c>
      <c r="I323" s="104">
        <v>382400</v>
      </c>
      <c r="J323" s="103">
        <v>310700</v>
      </c>
      <c r="K323" s="103">
        <v>239000</v>
      </c>
      <c r="L323" s="104">
        <v>283316.65675193339</v>
      </c>
      <c r="M323" s="45"/>
      <c r="N323" s="92">
        <f t="shared" si="86"/>
        <v>682851.17126785591</v>
      </c>
      <c r="O323" s="94">
        <f>'obj.model 2016 ev'!N323</f>
        <v>358634.17126785585</v>
      </c>
      <c r="P323" s="95">
        <v>13517</v>
      </c>
      <c r="Q323" s="95">
        <f t="shared" si="87"/>
        <v>0</v>
      </c>
      <c r="R323" s="96">
        <f t="shared" si="100"/>
        <v>310700</v>
      </c>
      <c r="S323" s="63"/>
      <c r="T323" s="92">
        <f t="shared" si="88"/>
        <v>615745.78246142785</v>
      </c>
      <c r="U323" s="94">
        <f>'obj.model 2016 ev'!O323</f>
        <v>363228.78246142779</v>
      </c>
      <c r="V323" s="95">
        <f t="shared" si="89"/>
        <v>13517</v>
      </c>
      <c r="W323" s="95">
        <f t="shared" si="90"/>
        <v>0</v>
      </c>
      <c r="X323" s="96">
        <f t="shared" si="91"/>
        <v>239000</v>
      </c>
      <c r="Y323" s="63"/>
      <c r="Z323" s="92">
        <f t="shared" si="92"/>
        <v>660063.03616419714</v>
      </c>
      <c r="AA323" s="94">
        <f>'obj.model 2016 ev'!P323</f>
        <v>363229.37941226369</v>
      </c>
      <c r="AB323" s="95">
        <f t="shared" si="93"/>
        <v>13517</v>
      </c>
      <c r="AC323" s="95">
        <f t="shared" si="94"/>
        <v>0</v>
      </c>
      <c r="AD323" s="96">
        <f t="shared" si="95"/>
        <v>283316.65675193339</v>
      </c>
      <c r="AE323" s="63"/>
      <c r="AF323" s="92">
        <f t="shared" si="96"/>
        <v>376812.0440042101</v>
      </c>
      <c r="AG323" s="94">
        <f>'obj.model 2016 ev'!Q323</f>
        <v>363295.0440042101</v>
      </c>
      <c r="AH323" s="96">
        <f t="shared" si="97"/>
        <v>13517</v>
      </c>
      <c r="AI323" s="63"/>
      <c r="AJ323" s="92">
        <f t="shared" si="98"/>
        <v>379032.70111366943</v>
      </c>
      <c r="AK323" s="94">
        <f>'obj.model 2016 ev'!R323</f>
        <v>365515.70111366943</v>
      </c>
      <c r="AL323" s="96">
        <f t="shared" si="99"/>
        <v>13517</v>
      </c>
      <c r="AM323" s="45"/>
      <c r="AN323" s="45"/>
      <c r="AO323" s="45"/>
    </row>
    <row r="324" spans="1:41">
      <c r="A324" s="45"/>
      <c r="B324" s="80">
        <v>448</v>
      </c>
      <c r="C324" s="83" t="s">
        <v>198</v>
      </c>
      <c r="D324" s="101">
        <f t="shared" si="85"/>
        <v>2506947.9669172671</v>
      </c>
      <c r="E324" s="102">
        <f>'obj.model 2016 ev'!M324</f>
        <v>2509165.1205595308</v>
      </c>
      <c r="F324" s="103">
        <v>0</v>
      </c>
      <c r="G324" s="103">
        <v>366270.30342441093</v>
      </c>
      <c r="H324" s="103">
        <v>0</v>
      </c>
      <c r="I324" s="104">
        <v>-368487.45706667483</v>
      </c>
      <c r="J324" s="103">
        <v>-146960.83275283652</v>
      </c>
      <c r="K324" s="103">
        <v>-63654.697415796792</v>
      </c>
      <c r="L324" s="104">
        <v>-46214.847849413592</v>
      </c>
      <c r="M324" s="45"/>
      <c r="N324" s="92">
        <f t="shared" si="86"/>
        <v>2458311.7324208552</v>
      </c>
      <c r="O324" s="94">
        <f>'obj.model 2016 ev'!N324</f>
        <v>2321464.5651736916</v>
      </c>
      <c r="P324" s="95">
        <v>283808</v>
      </c>
      <c r="Q324" s="95">
        <f t="shared" si="87"/>
        <v>0</v>
      </c>
      <c r="R324" s="96">
        <f t="shared" si="100"/>
        <v>-146960.83275283652</v>
      </c>
      <c r="S324" s="63"/>
      <c r="T324" s="92">
        <f t="shared" si="88"/>
        <v>2571359.1136601469</v>
      </c>
      <c r="U324" s="94">
        <f>'obj.model 2016 ev'!O324</f>
        <v>2351205.8110759435</v>
      </c>
      <c r="V324" s="95">
        <f t="shared" si="89"/>
        <v>283808</v>
      </c>
      <c r="W324" s="95">
        <f t="shared" si="90"/>
        <v>0</v>
      </c>
      <c r="X324" s="96">
        <f t="shared" si="91"/>
        <v>-63654.697415796792</v>
      </c>
      <c r="Y324" s="63"/>
      <c r="Z324" s="92">
        <f t="shared" si="92"/>
        <v>2588802.8273318596</v>
      </c>
      <c r="AA324" s="94">
        <f>'obj.model 2016 ev'!P324</f>
        <v>2351209.6751812734</v>
      </c>
      <c r="AB324" s="95">
        <f t="shared" si="93"/>
        <v>283808</v>
      </c>
      <c r="AC324" s="95">
        <f t="shared" si="94"/>
        <v>0</v>
      </c>
      <c r="AD324" s="96">
        <f t="shared" si="95"/>
        <v>-46214.847849413592</v>
      </c>
      <c r="AE324" s="63"/>
      <c r="AF324" s="92">
        <f t="shared" si="96"/>
        <v>2635442.7267675493</v>
      </c>
      <c r="AG324" s="94">
        <f>'obj.model 2016 ev'!Q324</f>
        <v>2351634.7267675493</v>
      </c>
      <c r="AH324" s="96">
        <f t="shared" si="97"/>
        <v>283808</v>
      </c>
      <c r="AI324" s="63"/>
      <c r="AJ324" s="92">
        <f t="shared" si="98"/>
        <v>2649817.1985943308</v>
      </c>
      <c r="AK324" s="94">
        <f>'obj.model 2016 ev'!R324</f>
        <v>2366009.1985943308</v>
      </c>
      <c r="AL324" s="96">
        <f t="shared" si="99"/>
        <v>283808</v>
      </c>
      <c r="AM324" s="45"/>
      <c r="AN324" s="45"/>
      <c r="AO324" s="45"/>
    </row>
    <row r="325" spans="1:41">
      <c r="A325" s="45"/>
      <c r="B325" s="80">
        <v>1525</v>
      </c>
      <c r="C325" s="83" t="s">
        <v>256</v>
      </c>
      <c r="D325" s="101">
        <f t="shared" si="85"/>
        <v>7357392.4527935106</v>
      </c>
      <c r="E325" s="102">
        <f>'obj.model 2016 ev'!M325</f>
        <v>5134672.5430666599</v>
      </c>
      <c r="F325" s="103">
        <v>0</v>
      </c>
      <c r="G325" s="103">
        <v>2044044.9097268512</v>
      </c>
      <c r="H325" s="103">
        <v>0</v>
      </c>
      <c r="I325" s="104">
        <v>178675</v>
      </c>
      <c r="J325" s="103">
        <v>0</v>
      </c>
      <c r="K325" s="103">
        <v>0</v>
      </c>
      <c r="L325" s="104">
        <v>0</v>
      </c>
      <c r="M325" s="45"/>
      <c r="N325" s="92">
        <f t="shared" si="86"/>
        <v>6377460.8474855414</v>
      </c>
      <c r="O325" s="94">
        <f>'obj.model 2016 ev'!N325</f>
        <v>4823802.8474855414</v>
      </c>
      <c r="P325" s="95">
        <v>1553658</v>
      </c>
      <c r="Q325" s="95">
        <f t="shared" si="87"/>
        <v>0</v>
      </c>
      <c r="R325" s="96">
        <f t="shared" si="100"/>
        <v>0</v>
      </c>
      <c r="S325" s="63"/>
      <c r="T325" s="92">
        <f t="shared" si="88"/>
        <v>6439260.5875390004</v>
      </c>
      <c r="U325" s="94">
        <f>'obj.model 2016 ev'!O325</f>
        <v>4885602.5875390004</v>
      </c>
      <c r="V325" s="95">
        <f t="shared" si="89"/>
        <v>1553658</v>
      </c>
      <c r="W325" s="95">
        <f t="shared" si="90"/>
        <v>0</v>
      </c>
      <c r="X325" s="96">
        <f t="shared" si="91"/>
        <v>0</v>
      </c>
      <c r="Y325" s="63"/>
      <c r="Z325" s="92">
        <f t="shared" si="92"/>
        <v>6439268.61681611</v>
      </c>
      <c r="AA325" s="94">
        <f>'obj.model 2016 ev'!P325</f>
        <v>4885610.61681611</v>
      </c>
      <c r="AB325" s="95">
        <f t="shared" si="93"/>
        <v>1553658</v>
      </c>
      <c r="AC325" s="95">
        <f t="shared" si="94"/>
        <v>0</v>
      </c>
      <c r="AD325" s="96">
        <f t="shared" si="95"/>
        <v>0</v>
      </c>
      <c r="AE325" s="63"/>
      <c r="AF325" s="92">
        <f t="shared" si="96"/>
        <v>6440151.8372981129</v>
      </c>
      <c r="AG325" s="94">
        <f>'obj.model 2016 ev'!Q325</f>
        <v>4886493.8372981129</v>
      </c>
      <c r="AH325" s="96">
        <f t="shared" si="97"/>
        <v>1553658</v>
      </c>
      <c r="AI325" s="63"/>
      <c r="AJ325" s="92">
        <f t="shared" si="98"/>
        <v>6470020.7481440306</v>
      </c>
      <c r="AK325" s="94">
        <f>'obj.model 2016 ev'!R325</f>
        <v>4916362.7481440306</v>
      </c>
      <c r="AL325" s="96">
        <f t="shared" si="99"/>
        <v>1553658</v>
      </c>
      <c r="AM325" s="45"/>
      <c r="AN325" s="45"/>
      <c r="AO325" s="45"/>
    </row>
    <row r="326" spans="1:41">
      <c r="A326" s="45"/>
      <c r="B326" s="80">
        <v>716</v>
      </c>
      <c r="C326" s="83" t="s">
        <v>278</v>
      </c>
      <c r="D326" s="101">
        <f t="shared" si="85"/>
        <v>5560092.2329444773</v>
      </c>
      <c r="E326" s="102">
        <f>'obj.model 2016 ev'!M326</f>
        <v>5214418.3574490231</v>
      </c>
      <c r="F326" s="103">
        <v>0</v>
      </c>
      <c r="G326" s="103">
        <v>579863.57065959449</v>
      </c>
      <c r="H326" s="103">
        <v>0</v>
      </c>
      <c r="I326" s="104">
        <v>-234189.69516414049</v>
      </c>
      <c r="J326" s="103">
        <v>-93399.956941350101</v>
      </c>
      <c r="K326" s="103">
        <v>-40455.309665733657</v>
      </c>
      <c r="L326" s="104">
        <v>-29371.53198121738</v>
      </c>
      <c r="M326" s="45"/>
      <c r="N326" s="92">
        <f t="shared" si="86"/>
        <v>5255911.7793189576</v>
      </c>
      <c r="O326" s="94">
        <f>'obj.model 2016 ev'!N326</f>
        <v>4784186.736260308</v>
      </c>
      <c r="P326" s="95">
        <v>565125</v>
      </c>
      <c r="Q326" s="95">
        <f t="shared" si="87"/>
        <v>0</v>
      </c>
      <c r="R326" s="96">
        <f t="shared" si="100"/>
        <v>-93399.956941350101</v>
      </c>
      <c r="S326" s="63"/>
      <c r="T326" s="92">
        <f t="shared" si="88"/>
        <v>5370148.6282072943</v>
      </c>
      <c r="U326" s="94">
        <f>'obj.model 2016 ev'!O326</f>
        <v>4845478.9378730282</v>
      </c>
      <c r="V326" s="95">
        <f t="shared" si="89"/>
        <v>565125</v>
      </c>
      <c r="W326" s="95">
        <f t="shared" si="90"/>
        <v>0</v>
      </c>
      <c r="X326" s="96">
        <f t="shared" si="91"/>
        <v>-40455.309665733657</v>
      </c>
      <c r="Y326" s="63"/>
      <c r="Z326" s="92">
        <f t="shared" si="92"/>
        <v>5381240.3692274317</v>
      </c>
      <c r="AA326" s="94">
        <f>'obj.model 2016 ev'!P326</f>
        <v>4845486.9012086494</v>
      </c>
      <c r="AB326" s="95">
        <f t="shared" si="93"/>
        <v>565125</v>
      </c>
      <c r="AC326" s="95">
        <f t="shared" si="94"/>
        <v>0</v>
      </c>
      <c r="AD326" s="96">
        <f t="shared" si="95"/>
        <v>-29371.53198121738</v>
      </c>
      <c r="AE326" s="63"/>
      <c r="AF326" s="92">
        <f t="shared" si="96"/>
        <v>5411487.8681270313</v>
      </c>
      <c r="AG326" s="94">
        <f>'obj.model 2016 ev'!Q326</f>
        <v>4846362.8681270313</v>
      </c>
      <c r="AH326" s="96">
        <f t="shared" si="97"/>
        <v>565125</v>
      </c>
      <c r="AI326" s="63"/>
      <c r="AJ326" s="92">
        <f t="shared" si="98"/>
        <v>5441111.4766395697</v>
      </c>
      <c r="AK326" s="94">
        <f>'obj.model 2016 ev'!R326</f>
        <v>4875986.4766395697</v>
      </c>
      <c r="AL326" s="96">
        <f t="shared" si="99"/>
        <v>565125</v>
      </c>
      <c r="AM326" s="45"/>
      <c r="AN326" s="45"/>
      <c r="AO326" s="45"/>
    </row>
    <row r="327" spans="1:41">
      <c r="A327" s="45"/>
      <c r="B327" s="80">
        <v>281</v>
      </c>
      <c r="C327" s="83" t="s">
        <v>125</v>
      </c>
      <c r="D327" s="101">
        <f t="shared" si="85"/>
        <v>9835301.6769680232</v>
      </c>
      <c r="E327" s="102">
        <f>'obj.model 2016 ev'!M327</f>
        <v>8433209.7615206987</v>
      </c>
      <c r="F327" s="103">
        <v>0</v>
      </c>
      <c r="G327" s="103">
        <v>1360316.9154473252</v>
      </c>
      <c r="H327" s="103">
        <v>0</v>
      </c>
      <c r="I327" s="104">
        <v>41775</v>
      </c>
      <c r="J327" s="103">
        <v>0</v>
      </c>
      <c r="K327" s="103">
        <v>0</v>
      </c>
      <c r="L327" s="104">
        <v>0</v>
      </c>
      <c r="M327" s="45"/>
      <c r="N327" s="92">
        <f t="shared" si="86"/>
        <v>9607135.0654476099</v>
      </c>
      <c r="O327" s="94">
        <f>'obj.model 2016 ev'!N327</f>
        <v>8119053.0654476099</v>
      </c>
      <c r="P327" s="95">
        <v>1488082</v>
      </c>
      <c r="Q327" s="95">
        <f t="shared" si="87"/>
        <v>0</v>
      </c>
      <c r="R327" s="96">
        <f t="shared" si="100"/>
        <v>0</v>
      </c>
      <c r="S327" s="63"/>
      <c r="T327" s="92">
        <f t="shared" si="88"/>
        <v>9711151.6235012729</v>
      </c>
      <c r="U327" s="94">
        <f>'obj.model 2016 ev'!O327</f>
        <v>8223069.6235012729</v>
      </c>
      <c r="V327" s="95">
        <f t="shared" si="89"/>
        <v>1488082</v>
      </c>
      <c r="W327" s="95">
        <f t="shared" si="90"/>
        <v>0</v>
      </c>
      <c r="X327" s="96">
        <f t="shared" si="91"/>
        <v>0</v>
      </c>
      <c r="Y327" s="63"/>
      <c r="Z327" s="92">
        <f t="shared" si="92"/>
        <v>9711165.1377614923</v>
      </c>
      <c r="AA327" s="94">
        <f>'obj.model 2016 ev'!P327</f>
        <v>8223083.1377614914</v>
      </c>
      <c r="AB327" s="95">
        <f t="shared" si="93"/>
        <v>1488082</v>
      </c>
      <c r="AC327" s="95">
        <f t="shared" si="94"/>
        <v>0</v>
      </c>
      <c r="AD327" s="96">
        <f t="shared" si="95"/>
        <v>0</v>
      </c>
      <c r="AE327" s="63"/>
      <c r="AF327" s="92">
        <f t="shared" si="96"/>
        <v>9712651.7063855827</v>
      </c>
      <c r="AG327" s="94">
        <f>'obj.model 2016 ev'!Q327</f>
        <v>8224569.7063855827</v>
      </c>
      <c r="AH327" s="96">
        <f t="shared" si="97"/>
        <v>1488082</v>
      </c>
      <c r="AI327" s="63"/>
      <c r="AJ327" s="92">
        <f t="shared" si="98"/>
        <v>9762924.7544002905</v>
      </c>
      <c r="AK327" s="94">
        <f>'obj.model 2016 ev'!R327</f>
        <v>8274842.7544002915</v>
      </c>
      <c r="AL327" s="96">
        <f t="shared" si="99"/>
        <v>1488082</v>
      </c>
      <c r="AM327" s="45"/>
      <c r="AN327" s="45"/>
      <c r="AO327" s="45"/>
    </row>
    <row r="328" spans="1:41">
      <c r="A328" s="45"/>
      <c r="B328" s="80">
        <v>855</v>
      </c>
      <c r="C328" s="83" t="s">
        <v>335</v>
      </c>
      <c r="D328" s="101">
        <f t="shared" si="85"/>
        <v>52900529.768727295</v>
      </c>
      <c r="E328" s="102">
        <f>'obj.model 2016 ev'!M328</f>
        <v>41859506.137746453</v>
      </c>
      <c r="F328" s="103">
        <v>0</v>
      </c>
      <c r="G328" s="103">
        <v>11507451.534029059</v>
      </c>
      <c r="H328" s="103">
        <v>115000</v>
      </c>
      <c r="I328" s="104">
        <v>-581427.90304821904</v>
      </c>
      <c r="J328" s="103">
        <v>-231886.1257799633</v>
      </c>
      <c r="K328" s="103">
        <v>-100439.28640680655</v>
      </c>
      <c r="L328" s="104">
        <v>-72921.347957618564</v>
      </c>
      <c r="M328" s="45"/>
      <c r="N328" s="92">
        <f t="shared" si="86"/>
        <v>51628357.64399796</v>
      </c>
      <c r="O328" s="94">
        <f>'obj.model 2016 ev'!N328</f>
        <v>41528828.769777924</v>
      </c>
      <c r="P328" s="95">
        <v>10216415</v>
      </c>
      <c r="Q328" s="95">
        <f t="shared" si="87"/>
        <v>115000</v>
      </c>
      <c r="R328" s="96">
        <f t="shared" si="100"/>
        <v>-231886.1257799633</v>
      </c>
      <c r="S328" s="63"/>
      <c r="T328" s="92">
        <f t="shared" si="88"/>
        <v>52291847.542310536</v>
      </c>
      <c r="U328" s="94">
        <f>'obj.model 2016 ev'!O328</f>
        <v>42060871.828717344</v>
      </c>
      <c r="V328" s="95">
        <f t="shared" si="89"/>
        <v>10216415</v>
      </c>
      <c r="W328" s="95">
        <f t="shared" si="90"/>
        <v>115000</v>
      </c>
      <c r="X328" s="96">
        <f t="shared" si="91"/>
        <v>-100439.28640680655</v>
      </c>
      <c r="Y328" s="63"/>
      <c r="Z328" s="92">
        <f t="shared" si="92"/>
        <v>52319434.605988257</v>
      </c>
      <c r="AA328" s="94">
        <f>'obj.model 2016 ev'!P328</f>
        <v>42060940.953945875</v>
      </c>
      <c r="AB328" s="95">
        <f t="shared" si="93"/>
        <v>10216415</v>
      </c>
      <c r="AC328" s="95">
        <f t="shared" si="94"/>
        <v>115000</v>
      </c>
      <c r="AD328" s="96">
        <f t="shared" si="95"/>
        <v>-72921.347957618564</v>
      </c>
      <c r="AE328" s="63"/>
      <c r="AF328" s="92">
        <f t="shared" si="96"/>
        <v>52284959.72908403</v>
      </c>
      <c r="AG328" s="94">
        <f>'obj.model 2016 ev'!Q328</f>
        <v>42068544.72908403</v>
      </c>
      <c r="AH328" s="96">
        <f t="shared" si="97"/>
        <v>10216415</v>
      </c>
      <c r="AI328" s="63"/>
      <c r="AJ328" s="92">
        <f t="shared" si="98"/>
        <v>52542105.579210646</v>
      </c>
      <c r="AK328" s="94">
        <f>'obj.model 2016 ev'!R328</f>
        <v>42325690.579210646</v>
      </c>
      <c r="AL328" s="96">
        <f t="shared" si="99"/>
        <v>10216415</v>
      </c>
      <c r="AM328" s="45"/>
      <c r="AN328" s="45"/>
      <c r="AO328" s="45"/>
    </row>
    <row r="329" spans="1:41">
      <c r="A329" s="45"/>
      <c r="B329" s="80">
        <v>183</v>
      </c>
      <c r="C329" s="83" t="s">
        <v>77</v>
      </c>
      <c r="D329" s="101">
        <f t="shared" si="85"/>
        <v>2600060.7953809542</v>
      </c>
      <c r="E329" s="102">
        <f>'obj.model 2016 ev'!M329</f>
        <v>3183395.2776296856</v>
      </c>
      <c r="F329" s="103">
        <v>0</v>
      </c>
      <c r="G329" s="103">
        <v>247367.00435059759</v>
      </c>
      <c r="H329" s="103">
        <v>0</v>
      </c>
      <c r="I329" s="104">
        <v>-830701.48659932881</v>
      </c>
      <c r="J329" s="103">
        <v>-331301.86631445395</v>
      </c>
      <c r="K329" s="103">
        <v>-143500.27594769662</v>
      </c>
      <c r="L329" s="104">
        <v>-104184.66646619966</v>
      </c>
      <c r="M329" s="45"/>
      <c r="N329" s="92">
        <f t="shared" si="86"/>
        <v>2825126.9235932478</v>
      </c>
      <c r="O329" s="94">
        <f>'obj.model 2016 ev'!N329</f>
        <v>2951279.7899077018</v>
      </c>
      <c r="P329" s="95">
        <v>205149</v>
      </c>
      <c r="Q329" s="95">
        <f t="shared" si="87"/>
        <v>0</v>
      </c>
      <c r="R329" s="96">
        <f t="shared" si="100"/>
        <v>-331301.86631445395</v>
      </c>
      <c r="S329" s="63"/>
      <c r="T329" s="92">
        <f t="shared" si="88"/>
        <v>3050738.5840660827</v>
      </c>
      <c r="U329" s="94">
        <f>'obj.model 2016 ev'!O329</f>
        <v>2989089.8600137793</v>
      </c>
      <c r="V329" s="95">
        <f t="shared" si="89"/>
        <v>205149</v>
      </c>
      <c r="W329" s="95">
        <f t="shared" si="90"/>
        <v>0</v>
      </c>
      <c r="X329" s="96">
        <f t="shared" si="91"/>
        <v>-143500.27594769662</v>
      </c>
      <c r="Y329" s="63"/>
      <c r="Z329" s="92">
        <f t="shared" si="92"/>
        <v>3090059.1059878282</v>
      </c>
      <c r="AA329" s="94">
        <f>'obj.model 2016 ev'!P329</f>
        <v>2989094.772454028</v>
      </c>
      <c r="AB329" s="95">
        <f t="shared" si="93"/>
        <v>205149</v>
      </c>
      <c r="AC329" s="95">
        <f t="shared" si="94"/>
        <v>0</v>
      </c>
      <c r="AD329" s="96">
        <f t="shared" si="95"/>
        <v>-104184.66646619966</v>
      </c>
      <c r="AE329" s="63"/>
      <c r="AF329" s="92">
        <f t="shared" si="96"/>
        <v>3194784.1408813833</v>
      </c>
      <c r="AG329" s="94">
        <f>'obj.model 2016 ev'!Q329</f>
        <v>2989635.1408813833</v>
      </c>
      <c r="AH329" s="96">
        <f t="shared" si="97"/>
        <v>205149</v>
      </c>
      <c r="AI329" s="63"/>
      <c r="AJ329" s="92">
        <f t="shared" si="98"/>
        <v>3213058.4186064899</v>
      </c>
      <c r="AK329" s="94">
        <f>'obj.model 2016 ev'!R329</f>
        <v>3007909.4186064899</v>
      </c>
      <c r="AL329" s="96">
        <f t="shared" si="99"/>
        <v>205149</v>
      </c>
      <c r="AM329" s="45"/>
      <c r="AN329" s="45"/>
      <c r="AO329" s="45"/>
    </row>
    <row r="330" spans="1:41">
      <c r="A330" s="45"/>
      <c r="B330" s="80">
        <v>1700</v>
      </c>
      <c r="C330" s="83" t="s">
        <v>78</v>
      </c>
      <c r="D330" s="101">
        <f t="shared" si="85"/>
        <v>7898000.2970806845</v>
      </c>
      <c r="E330" s="102">
        <f>'obj.model 2016 ev'!M330</f>
        <v>7054813.538493027</v>
      </c>
      <c r="F330" s="103">
        <v>0</v>
      </c>
      <c r="G330" s="103">
        <v>1218461.7349993766</v>
      </c>
      <c r="H330" s="103">
        <v>0</v>
      </c>
      <c r="I330" s="104">
        <v>-375274.9764117187</v>
      </c>
      <c r="J330" s="103">
        <v>-149667.84346960337</v>
      </c>
      <c r="K330" s="103">
        <v>-64827.21355393617</v>
      </c>
      <c r="L330" s="104">
        <v>-47066.122886841498</v>
      </c>
      <c r="M330" s="45"/>
      <c r="N330" s="92">
        <f t="shared" si="86"/>
        <v>8209109.1013841871</v>
      </c>
      <c r="O330" s="94">
        <f>'obj.model 2016 ev'!N330</f>
        <v>6971089.9448537901</v>
      </c>
      <c r="P330" s="95">
        <v>1387687</v>
      </c>
      <c r="Q330" s="95">
        <f t="shared" si="87"/>
        <v>0</v>
      </c>
      <c r="R330" s="96">
        <f t="shared" si="100"/>
        <v>-149667.84346960337</v>
      </c>
      <c r="S330" s="63"/>
      <c r="T330" s="92">
        <f t="shared" si="88"/>
        <v>8383259.2574356114</v>
      </c>
      <c r="U330" s="94">
        <f>'obj.model 2016 ev'!O330</f>
        <v>7060399.4709895467</v>
      </c>
      <c r="V330" s="95">
        <f t="shared" si="89"/>
        <v>1387687</v>
      </c>
      <c r="W330" s="95">
        <f t="shared" si="90"/>
        <v>0</v>
      </c>
      <c r="X330" s="96">
        <f t="shared" si="91"/>
        <v>-64827.21355393617</v>
      </c>
      <c r="Y330" s="63"/>
      <c r="Z330" s="92">
        <f t="shared" si="92"/>
        <v>8401031.9515646789</v>
      </c>
      <c r="AA330" s="94">
        <f>'obj.model 2016 ev'!P330</f>
        <v>7060411.074451522</v>
      </c>
      <c r="AB330" s="95">
        <f t="shared" si="93"/>
        <v>1387687</v>
      </c>
      <c r="AC330" s="95">
        <f t="shared" si="94"/>
        <v>0</v>
      </c>
      <c r="AD330" s="96">
        <f t="shared" si="95"/>
        <v>-47066.122886841498</v>
      </c>
      <c r="AE330" s="63"/>
      <c r="AF330" s="92">
        <f t="shared" si="96"/>
        <v>8449374.4552688673</v>
      </c>
      <c r="AG330" s="94">
        <f>'obj.model 2016 ev'!Q330</f>
        <v>7061687.4552688664</v>
      </c>
      <c r="AH330" s="96">
        <f t="shared" si="97"/>
        <v>1387687</v>
      </c>
      <c r="AI330" s="63"/>
      <c r="AJ330" s="92">
        <f t="shared" si="98"/>
        <v>8492539.3338190429</v>
      </c>
      <c r="AK330" s="94">
        <f>'obj.model 2016 ev'!R330</f>
        <v>7104852.3338190429</v>
      </c>
      <c r="AL330" s="96">
        <f t="shared" si="99"/>
        <v>1387687</v>
      </c>
      <c r="AM330" s="45"/>
      <c r="AN330" s="45"/>
      <c r="AO330" s="45"/>
    </row>
    <row r="331" spans="1:41">
      <c r="A331" s="45"/>
      <c r="B331" s="80">
        <v>1730</v>
      </c>
      <c r="C331" s="83" t="s">
        <v>55</v>
      </c>
      <c r="D331" s="101">
        <f t="shared" si="85"/>
        <v>5872255.8608606933</v>
      </c>
      <c r="E331" s="102">
        <f>'obj.model 2016 ev'!M331</f>
        <v>5053534.3944638548</v>
      </c>
      <c r="F331" s="103">
        <v>0</v>
      </c>
      <c r="G331" s="103">
        <v>526284.46639683831</v>
      </c>
      <c r="H331" s="103">
        <v>0</v>
      </c>
      <c r="I331" s="104">
        <v>292437</v>
      </c>
      <c r="J331" s="103">
        <v>0</v>
      </c>
      <c r="K331" s="103">
        <v>0</v>
      </c>
      <c r="L331" s="104">
        <v>0</v>
      </c>
      <c r="M331" s="45"/>
      <c r="N331" s="92">
        <f t="shared" si="86"/>
        <v>5168040.1931180898</v>
      </c>
      <c r="O331" s="94">
        <f>'obj.model 2016 ev'!N331</f>
        <v>4810544.1931180898</v>
      </c>
      <c r="P331" s="95">
        <v>357496</v>
      </c>
      <c r="Q331" s="95">
        <f t="shared" si="87"/>
        <v>0</v>
      </c>
      <c r="R331" s="96">
        <f t="shared" si="100"/>
        <v>0</v>
      </c>
      <c r="S331" s="63"/>
      <c r="T331" s="92">
        <f t="shared" si="88"/>
        <v>5229670.071048392</v>
      </c>
      <c r="U331" s="94">
        <f>'obj.model 2016 ev'!O331</f>
        <v>4872174.071048392</v>
      </c>
      <c r="V331" s="95">
        <f t="shared" si="89"/>
        <v>357496</v>
      </c>
      <c r="W331" s="95">
        <f t="shared" si="90"/>
        <v>0</v>
      </c>
      <c r="X331" s="96">
        <f t="shared" si="91"/>
        <v>0</v>
      </c>
      <c r="Y331" s="63"/>
      <c r="Z331" s="92">
        <f t="shared" si="92"/>
        <v>5229678.0782563137</v>
      </c>
      <c r="AA331" s="94">
        <f>'obj.model 2016 ev'!P331</f>
        <v>4872182.0782563137</v>
      </c>
      <c r="AB331" s="95">
        <f t="shared" si="93"/>
        <v>357496</v>
      </c>
      <c r="AC331" s="95">
        <f t="shared" si="94"/>
        <v>0</v>
      </c>
      <c r="AD331" s="96">
        <f t="shared" si="95"/>
        <v>0</v>
      </c>
      <c r="AE331" s="63"/>
      <c r="AF331" s="92">
        <f t="shared" si="96"/>
        <v>5230558.8711276799</v>
      </c>
      <c r="AG331" s="94">
        <f>'obj.model 2016 ev'!Q331</f>
        <v>4873062.8711276799</v>
      </c>
      <c r="AH331" s="96">
        <f t="shared" si="97"/>
        <v>357496</v>
      </c>
      <c r="AI331" s="63"/>
      <c r="AJ331" s="92">
        <f t="shared" si="98"/>
        <v>5260345.6845957069</v>
      </c>
      <c r="AK331" s="94">
        <f>'obj.model 2016 ev'!R331</f>
        <v>4902849.6845957069</v>
      </c>
      <c r="AL331" s="96">
        <f t="shared" si="99"/>
        <v>357496</v>
      </c>
      <c r="AM331" s="45"/>
      <c r="AN331" s="45"/>
      <c r="AO331" s="45"/>
    </row>
    <row r="332" spans="1:41">
      <c r="A332" s="45"/>
      <c r="B332" s="80">
        <v>737</v>
      </c>
      <c r="C332" s="83" t="s">
        <v>43</v>
      </c>
      <c r="D332" s="101">
        <f t="shared" ref="D332:D395" si="101">SUM(E332:I332)</f>
        <v>6714322.8393232934</v>
      </c>
      <c r="E332" s="102">
        <f>'obj.model 2016 ev'!M332</f>
        <v>5808171.8926115343</v>
      </c>
      <c r="F332" s="103">
        <v>0</v>
      </c>
      <c r="G332" s="103">
        <v>1038766.1153817596</v>
      </c>
      <c r="H332" s="103">
        <v>0</v>
      </c>
      <c r="I332" s="104">
        <v>-132615.16867000074</v>
      </c>
      <c r="J332" s="103">
        <v>-52889.820941380844</v>
      </c>
      <c r="K332" s="103">
        <v>-22908.726667747367</v>
      </c>
      <c r="L332" s="104">
        <v>-16632.288901761567</v>
      </c>
      <c r="M332" s="45"/>
      <c r="N332" s="92">
        <f t="shared" ref="N332:N395" si="102">SUM(O332:R332)</f>
        <v>6769271.7265170412</v>
      </c>
      <c r="O332" s="94">
        <f>'obj.model 2016 ev'!N332</f>
        <v>5677010.5474584224</v>
      </c>
      <c r="P332" s="95">
        <v>1145151</v>
      </c>
      <c r="Q332" s="95">
        <f t="shared" ref="Q332:Q395" si="103">$H332</f>
        <v>0</v>
      </c>
      <c r="R332" s="96">
        <f t="shared" si="100"/>
        <v>-52889.820941380844</v>
      </c>
      <c r="S332" s="63"/>
      <c r="T332" s="92">
        <f t="shared" ref="T332:T395" si="104">SUM(U332:X332)</f>
        <v>6871983.3587513119</v>
      </c>
      <c r="U332" s="94">
        <f>'obj.model 2016 ev'!O332</f>
        <v>5749741.0854190597</v>
      </c>
      <c r="V332" s="95">
        <f t="shared" ref="V332:V395" si="105">P332</f>
        <v>1145151</v>
      </c>
      <c r="W332" s="95">
        <f t="shared" ref="W332:W395" si="106">$H332</f>
        <v>0</v>
      </c>
      <c r="X332" s="96">
        <f t="shared" ref="X332:X395" si="107">K332</f>
        <v>-22908.726667747367</v>
      </c>
      <c r="Y332" s="63"/>
      <c r="Z332" s="92">
        <f t="shared" ref="Z332:Z395" si="108">SUM(AA332:AD332)</f>
        <v>6878269.2459687535</v>
      </c>
      <c r="AA332" s="94">
        <f>'obj.model 2016 ev'!P332</f>
        <v>5749750.5348705146</v>
      </c>
      <c r="AB332" s="95">
        <f t="shared" ref="AB332:AB395" si="109">V332</f>
        <v>1145151</v>
      </c>
      <c r="AC332" s="95">
        <f t="shared" ref="AC332:AC395" si="110">$H332</f>
        <v>0</v>
      </c>
      <c r="AD332" s="96">
        <f t="shared" ref="AD332:AD395" si="111">L332</f>
        <v>-16632.288901761567</v>
      </c>
      <c r="AE332" s="63"/>
      <c r="AF332" s="92">
        <f t="shared" ref="AF332:AF395" si="112">SUM(AG332:AH332)</f>
        <v>6895940.9745305898</v>
      </c>
      <c r="AG332" s="94">
        <f>'obj.model 2016 ev'!Q332</f>
        <v>5750789.9745305898</v>
      </c>
      <c r="AH332" s="96">
        <f t="shared" ref="AH332:AH395" si="113">AB332</f>
        <v>1145151</v>
      </c>
      <c r="AI332" s="63"/>
      <c r="AJ332" s="92">
        <f t="shared" ref="AJ332:AJ395" si="114">SUM(AK332:AL332)</f>
        <v>6931092.9339440558</v>
      </c>
      <c r="AK332" s="94">
        <f>'obj.model 2016 ev'!R332</f>
        <v>5785941.9339440558</v>
      </c>
      <c r="AL332" s="96">
        <f t="shared" ref="AL332:AL395" si="115">AH332</f>
        <v>1145151</v>
      </c>
      <c r="AM332" s="45"/>
      <c r="AN332" s="45"/>
      <c r="AO332" s="45"/>
    </row>
    <row r="333" spans="1:41">
      <c r="A333" s="45"/>
      <c r="B333" s="80">
        <v>856</v>
      </c>
      <c r="C333" s="83" t="s">
        <v>336</v>
      </c>
      <c r="D333" s="101">
        <f t="shared" si="101"/>
        <v>9522905.9507944472</v>
      </c>
      <c r="E333" s="102">
        <f>'obj.model 2016 ev'!M333</f>
        <v>7709523.3648269251</v>
      </c>
      <c r="F333" s="103">
        <v>0</v>
      </c>
      <c r="G333" s="103">
        <v>1567904.5859675226</v>
      </c>
      <c r="H333" s="103">
        <v>0</v>
      </c>
      <c r="I333" s="104">
        <v>245478</v>
      </c>
      <c r="J333" s="103">
        <v>0</v>
      </c>
      <c r="K333" s="103">
        <v>0</v>
      </c>
      <c r="L333" s="104">
        <v>0</v>
      </c>
      <c r="M333" s="45"/>
      <c r="N333" s="92">
        <f t="shared" si="102"/>
        <v>8713516.3215368688</v>
      </c>
      <c r="O333" s="94">
        <f>'obj.model 2016 ev'!N333</f>
        <v>7606387.3215368697</v>
      </c>
      <c r="P333" s="95">
        <v>1107129</v>
      </c>
      <c r="Q333" s="95">
        <f t="shared" si="103"/>
        <v>0</v>
      </c>
      <c r="R333" s="96">
        <f t="shared" ref="R333:R396" si="116">J333</f>
        <v>0</v>
      </c>
      <c r="S333" s="63"/>
      <c r="T333" s="92">
        <f t="shared" si="104"/>
        <v>8810964.9060000461</v>
      </c>
      <c r="U333" s="94">
        <f>'obj.model 2016 ev'!O333</f>
        <v>7703835.9060000461</v>
      </c>
      <c r="V333" s="95">
        <f t="shared" si="105"/>
        <v>1107129</v>
      </c>
      <c r="W333" s="95">
        <f t="shared" si="106"/>
        <v>0</v>
      </c>
      <c r="X333" s="96">
        <f t="shared" si="107"/>
        <v>0</v>
      </c>
      <c r="Y333" s="63"/>
      <c r="Z333" s="92">
        <f t="shared" si="108"/>
        <v>8810977.5669220462</v>
      </c>
      <c r="AA333" s="94">
        <f>'obj.model 2016 ev'!P333</f>
        <v>7703848.5669220472</v>
      </c>
      <c r="AB333" s="95">
        <f t="shared" si="109"/>
        <v>1107129</v>
      </c>
      <c r="AC333" s="95">
        <f t="shared" si="110"/>
        <v>0</v>
      </c>
      <c r="AD333" s="96">
        <f t="shared" si="111"/>
        <v>0</v>
      </c>
      <c r="AE333" s="63"/>
      <c r="AF333" s="92">
        <f t="shared" si="112"/>
        <v>8812370.2683422416</v>
      </c>
      <c r="AG333" s="94">
        <f>'obj.model 2016 ev'!Q333</f>
        <v>7705241.2683422416</v>
      </c>
      <c r="AH333" s="96">
        <f t="shared" si="113"/>
        <v>1107129</v>
      </c>
      <c r="AI333" s="63"/>
      <c r="AJ333" s="92">
        <f t="shared" si="114"/>
        <v>8859468.8981888015</v>
      </c>
      <c r="AK333" s="94">
        <f>'obj.model 2016 ev'!R333</f>
        <v>7752339.8981888015</v>
      </c>
      <c r="AL333" s="96">
        <f t="shared" si="115"/>
        <v>1107129</v>
      </c>
      <c r="AM333" s="45"/>
      <c r="AN333" s="45"/>
      <c r="AO333" s="45"/>
    </row>
    <row r="334" spans="1:41">
      <c r="A334" s="45"/>
      <c r="B334" s="80">
        <v>450</v>
      </c>
      <c r="C334" s="83" t="s">
        <v>199</v>
      </c>
      <c r="D334" s="101">
        <f t="shared" si="101"/>
        <v>2003083.8026274764</v>
      </c>
      <c r="E334" s="102">
        <f>'obj.model 2016 ev'!M334</f>
        <v>1923398.0674186742</v>
      </c>
      <c r="F334" s="103">
        <v>0</v>
      </c>
      <c r="G334" s="103">
        <v>250457.6572854367</v>
      </c>
      <c r="H334" s="103">
        <v>0</v>
      </c>
      <c r="I334" s="104">
        <v>-170771.92207663451</v>
      </c>
      <c r="J334" s="103">
        <v>-68107.566208538963</v>
      </c>
      <c r="K334" s="103">
        <v>-29500.149376686328</v>
      </c>
      <c r="L334" s="104">
        <v>-21417.820998709172</v>
      </c>
      <c r="M334" s="45"/>
      <c r="N334" s="92">
        <f t="shared" si="102"/>
        <v>1897348.7288388305</v>
      </c>
      <c r="O334" s="94">
        <f>'obj.model 2016 ev'!N334</f>
        <v>1786206.2950473696</v>
      </c>
      <c r="P334" s="95">
        <v>179250</v>
      </c>
      <c r="Q334" s="95">
        <f t="shared" si="103"/>
        <v>0</v>
      </c>
      <c r="R334" s="96">
        <f t="shared" si="116"/>
        <v>-68107.566208538963</v>
      </c>
      <c r="S334" s="63"/>
      <c r="T334" s="92">
        <f t="shared" si="104"/>
        <v>1958839.9757536892</v>
      </c>
      <c r="U334" s="94">
        <f>'obj.model 2016 ev'!O334</f>
        <v>1809090.1251303756</v>
      </c>
      <c r="V334" s="95">
        <f t="shared" si="105"/>
        <v>179250</v>
      </c>
      <c r="W334" s="95">
        <f t="shared" si="106"/>
        <v>0</v>
      </c>
      <c r="X334" s="96">
        <f t="shared" si="107"/>
        <v>-29500.149376686328</v>
      </c>
      <c r="Y334" s="63"/>
      <c r="Z334" s="92">
        <f t="shared" si="108"/>
        <v>1966925.2772932509</v>
      </c>
      <c r="AA334" s="94">
        <f>'obj.model 2016 ev'!P334</f>
        <v>1809093.0982919601</v>
      </c>
      <c r="AB334" s="95">
        <f t="shared" si="109"/>
        <v>179250</v>
      </c>
      <c r="AC334" s="95">
        <f t="shared" si="110"/>
        <v>0</v>
      </c>
      <c r="AD334" s="96">
        <f t="shared" si="111"/>
        <v>-21417.820998709172</v>
      </c>
      <c r="AE334" s="63"/>
      <c r="AF334" s="92">
        <f t="shared" si="112"/>
        <v>1988670.1460662468</v>
      </c>
      <c r="AG334" s="94">
        <f>'obj.model 2016 ev'!Q334</f>
        <v>1809420.1460662468</v>
      </c>
      <c r="AH334" s="96">
        <f t="shared" si="113"/>
        <v>179250</v>
      </c>
      <c r="AI334" s="63"/>
      <c r="AJ334" s="92">
        <f t="shared" si="114"/>
        <v>1999730.3071603091</v>
      </c>
      <c r="AK334" s="94">
        <f>'obj.model 2016 ev'!R334</f>
        <v>1820480.3071603091</v>
      </c>
      <c r="AL334" s="96">
        <f t="shared" si="115"/>
        <v>179250</v>
      </c>
      <c r="AM334" s="45"/>
      <c r="AN334" s="45"/>
      <c r="AO334" s="45"/>
    </row>
    <row r="335" spans="1:41">
      <c r="A335" s="45"/>
      <c r="B335" s="80">
        <v>451</v>
      </c>
      <c r="C335" s="83" t="s">
        <v>200</v>
      </c>
      <c r="D335" s="101">
        <f t="shared" si="101"/>
        <v>5060481.7070764704</v>
      </c>
      <c r="E335" s="102">
        <f>'obj.model 2016 ev'!M335</f>
        <v>4394067.5874850517</v>
      </c>
      <c r="F335" s="103">
        <v>0</v>
      </c>
      <c r="G335" s="103">
        <v>325398.11959141871</v>
      </c>
      <c r="H335" s="103">
        <v>0</v>
      </c>
      <c r="I335" s="104">
        <v>341016</v>
      </c>
      <c r="J335" s="103">
        <v>0</v>
      </c>
      <c r="K335" s="103">
        <v>0</v>
      </c>
      <c r="L335" s="104">
        <v>0</v>
      </c>
      <c r="M335" s="45"/>
      <c r="N335" s="92">
        <f t="shared" si="102"/>
        <v>4589297.8743998986</v>
      </c>
      <c r="O335" s="94">
        <f>'obj.model 2016 ev'!N335</f>
        <v>4342541.8743998986</v>
      </c>
      <c r="P335" s="95">
        <v>246756</v>
      </c>
      <c r="Q335" s="95">
        <f t="shared" si="103"/>
        <v>0</v>
      </c>
      <c r="R335" s="96">
        <f t="shared" si="116"/>
        <v>0</v>
      </c>
      <c r="S335" s="63"/>
      <c r="T335" s="92">
        <f t="shared" si="104"/>
        <v>4644931.9804142155</v>
      </c>
      <c r="U335" s="94">
        <f>'obj.model 2016 ev'!O335</f>
        <v>4398175.9804142155</v>
      </c>
      <c r="V335" s="95">
        <f t="shared" si="105"/>
        <v>246756</v>
      </c>
      <c r="W335" s="95">
        <f t="shared" si="106"/>
        <v>0</v>
      </c>
      <c r="X335" s="96">
        <f t="shared" si="107"/>
        <v>0</v>
      </c>
      <c r="Y335" s="63"/>
      <c r="Z335" s="92">
        <f t="shared" si="108"/>
        <v>4644939.208626722</v>
      </c>
      <c r="AA335" s="94">
        <f>'obj.model 2016 ev'!P335</f>
        <v>4398183.208626722</v>
      </c>
      <c r="AB335" s="95">
        <f t="shared" si="109"/>
        <v>246756</v>
      </c>
      <c r="AC335" s="95">
        <f t="shared" si="110"/>
        <v>0</v>
      </c>
      <c r="AD335" s="96">
        <f t="shared" si="111"/>
        <v>0</v>
      </c>
      <c r="AE335" s="63"/>
      <c r="AF335" s="92">
        <f t="shared" si="112"/>
        <v>4645734.3120023552</v>
      </c>
      <c r="AG335" s="94">
        <f>'obj.model 2016 ev'!Q335</f>
        <v>4398978.3120023552</v>
      </c>
      <c r="AH335" s="96">
        <f t="shared" si="113"/>
        <v>246756</v>
      </c>
      <c r="AI335" s="63"/>
      <c r="AJ335" s="92">
        <f t="shared" si="114"/>
        <v>4672623.2625237731</v>
      </c>
      <c r="AK335" s="94">
        <f>'obj.model 2016 ev'!R335</f>
        <v>4425867.2625237731</v>
      </c>
      <c r="AL335" s="96">
        <f t="shared" si="115"/>
        <v>246756</v>
      </c>
      <c r="AM335" s="45"/>
      <c r="AN335" s="45"/>
      <c r="AO335" s="45"/>
    </row>
    <row r="336" spans="1:41">
      <c r="A336" s="45"/>
      <c r="B336" s="80">
        <v>184</v>
      </c>
      <c r="C336" s="83" t="s">
        <v>384</v>
      </c>
      <c r="D336" s="101">
        <f t="shared" si="101"/>
        <v>5380459.6288221283</v>
      </c>
      <c r="E336" s="102">
        <f>'obj.model 2016 ev'!M336</f>
        <v>3946409.7128813416</v>
      </c>
      <c r="F336" s="103">
        <v>406000</v>
      </c>
      <c r="G336" s="103">
        <v>1539505.7207979411</v>
      </c>
      <c r="H336" s="103">
        <v>0</v>
      </c>
      <c r="I336" s="104">
        <v>-511455.80485715426</v>
      </c>
      <c r="J336" s="103">
        <v>-203979.72727869364</v>
      </c>
      <c r="K336" s="103">
        <v>-88351.893328744016</v>
      </c>
      <c r="L336" s="104">
        <v>-64145.608622156826</v>
      </c>
      <c r="M336" s="45"/>
      <c r="N336" s="92">
        <f t="shared" si="102"/>
        <v>5182655.5317658866</v>
      </c>
      <c r="O336" s="94">
        <f>'obj.model 2016 ev'!N336</f>
        <v>3844706.2590445806</v>
      </c>
      <c r="P336" s="95">
        <v>1541929</v>
      </c>
      <c r="Q336" s="95">
        <f t="shared" si="103"/>
        <v>0</v>
      </c>
      <c r="R336" s="96">
        <f t="shared" si="116"/>
        <v>-203979.72727869364</v>
      </c>
      <c r="S336" s="63"/>
      <c r="T336" s="92">
        <f t="shared" si="104"/>
        <v>5347539.4930707747</v>
      </c>
      <c r="U336" s="94">
        <f>'obj.model 2016 ev'!O336</f>
        <v>3893962.3863995187</v>
      </c>
      <c r="V336" s="95">
        <f t="shared" si="105"/>
        <v>1541929</v>
      </c>
      <c r="W336" s="95">
        <f t="shared" si="106"/>
        <v>0</v>
      </c>
      <c r="X336" s="96">
        <f t="shared" si="107"/>
        <v>-88351.893328744016</v>
      </c>
      <c r="Y336" s="63"/>
      <c r="Z336" s="92">
        <f t="shared" si="108"/>
        <v>5371752.1773365755</v>
      </c>
      <c r="AA336" s="94">
        <f>'obj.model 2016 ev'!P336</f>
        <v>3893968.7859587325</v>
      </c>
      <c r="AB336" s="95">
        <f t="shared" si="109"/>
        <v>1541929</v>
      </c>
      <c r="AC336" s="95">
        <f t="shared" si="110"/>
        <v>0</v>
      </c>
      <c r="AD336" s="96">
        <f t="shared" si="111"/>
        <v>-64145.608622156826</v>
      </c>
      <c r="AE336" s="63"/>
      <c r="AF336" s="92">
        <f t="shared" si="112"/>
        <v>5436601.737472224</v>
      </c>
      <c r="AG336" s="94">
        <f>'obj.model 2016 ev'!Q336</f>
        <v>3894672.737472224</v>
      </c>
      <c r="AH336" s="96">
        <f t="shared" si="113"/>
        <v>1541929</v>
      </c>
      <c r="AI336" s="63"/>
      <c r="AJ336" s="92">
        <f t="shared" si="114"/>
        <v>5460408.0977466712</v>
      </c>
      <c r="AK336" s="94">
        <f>'obj.model 2016 ev'!R336</f>
        <v>3918479.0977466712</v>
      </c>
      <c r="AL336" s="96">
        <f t="shared" si="115"/>
        <v>1541929</v>
      </c>
      <c r="AM336" s="45"/>
      <c r="AN336" s="45"/>
      <c r="AO336" s="45"/>
    </row>
    <row r="337" spans="1:41">
      <c r="A337" s="45"/>
      <c r="B337" s="80">
        <v>344</v>
      </c>
      <c r="C337" s="83" t="s">
        <v>153</v>
      </c>
      <c r="D337" s="101">
        <f t="shared" si="101"/>
        <v>63959617.332017444</v>
      </c>
      <c r="E337" s="102">
        <f>'obj.model 2016 ev'!M337</f>
        <v>53691758.924149506</v>
      </c>
      <c r="F337" s="103">
        <v>0</v>
      </c>
      <c r="G337" s="103">
        <v>10455332.538550576</v>
      </c>
      <c r="H337" s="103">
        <v>115000</v>
      </c>
      <c r="I337" s="104">
        <v>-302474.13068263931</v>
      </c>
      <c r="J337" s="103">
        <v>-120633.27876929006</v>
      </c>
      <c r="K337" s="103">
        <v>-52251.165936499579</v>
      </c>
      <c r="L337" s="104">
        <v>-37935.608552755861</v>
      </c>
      <c r="M337" s="45"/>
      <c r="N337" s="92">
        <f t="shared" si="102"/>
        <v>57703655.003588893</v>
      </c>
      <c r="O337" s="94">
        <f>'obj.model 2016 ev'!N337</f>
        <v>52258853.282358184</v>
      </c>
      <c r="P337" s="95">
        <v>5450435</v>
      </c>
      <c r="Q337" s="95">
        <f t="shared" si="103"/>
        <v>115000</v>
      </c>
      <c r="R337" s="96">
        <f t="shared" si="116"/>
        <v>-120633.27876929006</v>
      </c>
      <c r="S337" s="63"/>
      <c r="T337" s="92">
        <f t="shared" si="104"/>
        <v>58441546.972120918</v>
      </c>
      <c r="U337" s="94">
        <f>'obj.model 2016 ev'!O337</f>
        <v>52928363.138057418</v>
      </c>
      <c r="V337" s="95">
        <f t="shared" si="105"/>
        <v>5450435</v>
      </c>
      <c r="W337" s="95">
        <f t="shared" si="106"/>
        <v>115000</v>
      </c>
      <c r="X337" s="96">
        <f t="shared" si="107"/>
        <v>-52251.165936499579</v>
      </c>
      <c r="Y337" s="63"/>
      <c r="Z337" s="92">
        <f t="shared" si="108"/>
        <v>58455949.514986388</v>
      </c>
      <c r="AA337" s="94">
        <f>'obj.model 2016 ev'!P337</f>
        <v>52928450.123539142</v>
      </c>
      <c r="AB337" s="95">
        <f t="shared" si="109"/>
        <v>5450435</v>
      </c>
      <c r="AC337" s="95">
        <f t="shared" si="110"/>
        <v>115000</v>
      </c>
      <c r="AD337" s="96">
        <f t="shared" si="111"/>
        <v>-37935.608552755861</v>
      </c>
      <c r="AE337" s="63"/>
      <c r="AF337" s="92">
        <f t="shared" si="112"/>
        <v>58388453.526528291</v>
      </c>
      <c r="AG337" s="94">
        <f>'obj.model 2016 ev'!Q337</f>
        <v>52938018.526528291</v>
      </c>
      <c r="AH337" s="96">
        <f t="shared" si="113"/>
        <v>5450435</v>
      </c>
      <c r="AI337" s="63"/>
      <c r="AJ337" s="92">
        <f t="shared" si="114"/>
        <v>58712039.518525109</v>
      </c>
      <c r="AK337" s="94">
        <f>'obj.model 2016 ev'!R337</f>
        <v>53261604.518525109</v>
      </c>
      <c r="AL337" s="96">
        <f t="shared" si="115"/>
        <v>5450435</v>
      </c>
      <c r="AM337" s="45"/>
      <c r="AN337" s="45"/>
      <c r="AO337" s="45"/>
    </row>
    <row r="338" spans="1:41">
      <c r="A338" s="45"/>
      <c r="B338" s="80">
        <v>1581</v>
      </c>
      <c r="C338" s="83" t="s">
        <v>154</v>
      </c>
      <c r="D338" s="101">
        <f t="shared" si="101"/>
        <v>9632823.2310638279</v>
      </c>
      <c r="E338" s="102">
        <f>'obj.model 2016 ev'!M338</f>
        <v>6115249.0129312482</v>
      </c>
      <c r="F338" s="103">
        <v>629570</v>
      </c>
      <c r="G338" s="103">
        <v>1689229.2181325802</v>
      </c>
      <c r="H338" s="103">
        <v>0</v>
      </c>
      <c r="I338" s="104">
        <v>1198775</v>
      </c>
      <c r="J338" s="103">
        <v>479510</v>
      </c>
      <c r="K338" s="103">
        <v>0</v>
      </c>
      <c r="L338" s="104">
        <v>0</v>
      </c>
      <c r="M338" s="45"/>
      <c r="N338" s="92">
        <f t="shared" si="102"/>
        <v>8142476.0942164687</v>
      </c>
      <c r="O338" s="94">
        <f>'obj.model 2016 ev'!N338</f>
        <v>6066663.0942164687</v>
      </c>
      <c r="P338" s="95">
        <v>1596303</v>
      </c>
      <c r="Q338" s="95">
        <f t="shared" si="103"/>
        <v>0</v>
      </c>
      <c r="R338" s="96">
        <f t="shared" si="116"/>
        <v>479510</v>
      </c>
      <c r="S338" s="63"/>
      <c r="T338" s="92">
        <f t="shared" si="104"/>
        <v>7740688.6326510403</v>
      </c>
      <c r="U338" s="94">
        <f>'obj.model 2016 ev'!O338</f>
        <v>6144385.6326510403</v>
      </c>
      <c r="V338" s="95">
        <f t="shared" si="105"/>
        <v>1596303</v>
      </c>
      <c r="W338" s="95">
        <f t="shared" si="106"/>
        <v>0</v>
      </c>
      <c r="X338" s="96">
        <f t="shared" si="107"/>
        <v>0</v>
      </c>
      <c r="Y338" s="63"/>
      <c r="Z338" s="92">
        <f t="shared" si="108"/>
        <v>7740698.7306837859</v>
      </c>
      <c r="AA338" s="94">
        <f>'obj.model 2016 ev'!P338</f>
        <v>6144395.7306837859</v>
      </c>
      <c r="AB338" s="95">
        <f t="shared" si="109"/>
        <v>1596303</v>
      </c>
      <c r="AC338" s="95">
        <f t="shared" si="110"/>
        <v>0</v>
      </c>
      <c r="AD338" s="96">
        <f t="shared" si="111"/>
        <v>0</v>
      </c>
      <c r="AE338" s="63"/>
      <c r="AF338" s="92">
        <f t="shared" si="112"/>
        <v>7741809.5142857768</v>
      </c>
      <c r="AG338" s="94">
        <f>'obj.model 2016 ev'!Q338</f>
        <v>6145506.5142857768</v>
      </c>
      <c r="AH338" s="96">
        <f t="shared" si="113"/>
        <v>1596303</v>
      </c>
      <c r="AI338" s="63"/>
      <c r="AJ338" s="92">
        <f t="shared" si="114"/>
        <v>7779374.1960985558</v>
      </c>
      <c r="AK338" s="94">
        <f>'obj.model 2016 ev'!R338</f>
        <v>6183071.1960985558</v>
      </c>
      <c r="AL338" s="96">
        <f t="shared" si="115"/>
        <v>1596303</v>
      </c>
      <c r="AM338" s="45"/>
      <c r="AN338" s="45"/>
      <c r="AO338" s="45"/>
    </row>
    <row r="339" spans="1:41">
      <c r="A339" s="45"/>
      <c r="B339" s="80">
        <v>981</v>
      </c>
      <c r="C339" s="83" t="s">
        <v>374</v>
      </c>
      <c r="D339" s="101">
        <f t="shared" si="101"/>
        <v>1472986.0559333472</v>
      </c>
      <c r="E339" s="102">
        <f>'obj.model 2016 ev'!M339</f>
        <v>1536117.411491272</v>
      </c>
      <c r="F339" s="103">
        <v>0</v>
      </c>
      <c r="G339" s="103">
        <v>79697.813060759028</v>
      </c>
      <c r="H339" s="103">
        <v>0</v>
      </c>
      <c r="I339" s="104">
        <v>-142829.16861868394</v>
      </c>
      <c r="J339" s="103">
        <v>-56963.386837341051</v>
      </c>
      <c r="K339" s="103">
        <v>-24673.153281651779</v>
      </c>
      <c r="L339" s="104">
        <v>-17913.305241693324</v>
      </c>
      <c r="M339" s="45"/>
      <c r="N339" s="92">
        <f t="shared" si="102"/>
        <v>1476798.4124732334</v>
      </c>
      <c r="O339" s="94">
        <f>'obj.model 2016 ev'!N339</f>
        <v>1425855.7993105745</v>
      </c>
      <c r="P339" s="95">
        <v>107906</v>
      </c>
      <c r="Q339" s="95">
        <f t="shared" si="103"/>
        <v>0</v>
      </c>
      <c r="R339" s="96">
        <f t="shared" si="116"/>
        <v>-56963.386837341051</v>
      </c>
      <c r="S339" s="63"/>
      <c r="T339" s="92">
        <f t="shared" si="104"/>
        <v>1527355.8763733478</v>
      </c>
      <c r="U339" s="94">
        <f>'obj.model 2016 ev'!O339</f>
        <v>1444123.0296549995</v>
      </c>
      <c r="V339" s="95">
        <f t="shared" si="105"/>
        <v>107906</v>
      </c>
      <c r="W339" s="95">
        <f t="shared" si="106"/>
        <v>0</v>
      </c>
      <c r="X339" s="96">
        <f t="shared" si="107"/>
        <v>-24673.153281651779</v>
      </c>
      <c r="Y339" s="63"/>
      <c r="Z339" s="92">
        <f t="shared" si="108"/>
        <v>1534118.0977672122</v>
      </c>
      <c r="AA339" s="94">
        <f>'obj.model 2016 ev'!P339</f>
        <v>1444125.4030089055</v>
      </c>
      <c r="AB339" s="95">
        <f t="shared" si="109"/>
        <v>107906</v>
      </c>
      <c r="AC339" s="95">
        <f t="shared" si="110"/>
        <v>0</v>
      </c>
      <c r="AD339" s="96">
        <f t="shared" si="111"/>
        <v>-17913.305241693324</v>
      </c>
      <c r="AE339" s="63"/>
      <c r="AF339" s="92">
        <f t="shared" si="112"/>
        <v>1552292.4719385759</v>
      </c>
      <c r="AG339" s="94">
        <f>'obj.model 2016 ev'!Q339</f>
        <v>1444386.4719385759</v>
      </c>
      <c r="AH339" s="96">
        <f t="shared" si="113"/>
        <v>107906</v>
      </c>
      <c r="AI339" s="63"/>
      <c r="AJ339" s="92">
        <f t="shared" si="114"/>
        <v>1561121.3484692455</v>
      </c>
      <c r="AK339" s="94">
        <f>'obj.model 2016 ev'!R339</f>
        <v>1453215.3484692455</v>
      </c>
      <c r="AL339" s="96">
        <f t="shared" si="115"/>
        <v>107906</v>
      </c>
      <c r="AM339" s="45"/>
      <c r="AN339" s="45"/>
      <c r="AO339" s="45"/>
    </row>
    <row r="340" spans="1:41">
      <c r="A340" s="45"/>
      <c r="B340" s="80">
        <v>994</v>
      </c>
      <c r="C340" s="83" t="s">
        <v>375</v>
      </c>
      <c r="D340" s="101">
        <f t="shared" si="101"/>
        <v>2670475.9738637554</v>
      </c>
      <c r="E340" s="102">
        <f>'obj.model 2016 ev'!M340</f>
        <v>2475714.2544454527</v>
      </c>
      <c r="F340" s="103">
        <v>0</v>
      </c>
      <c r="G340" s="103">
        <v>294664.25241815834</v>
      </c>
      <c r="H340" s="103">
        <v>0</v>
      </c>
      <c r="I340" s="104">
        <v>-99902.532999855466</v>
      </c>
      <c r="J340" s="103">
        <v>-39843.308536604949</v>
      </c>
      <c r="K340" s="103">
        <v>-17257.752976994274</v>
      </c>
      <c r="L340" s="104">
        <v>-12529.545507769964</v>
      </c>
      <c r="M340" s="45"/>
      <c r="N340" s="92">
        <f t="shared" si="102"/>
        <v>2819221.4168091281</v>
      </c>
      <c r="O340" s="94">
        <f>'obj.model 2016 ev'!N340</f>
        <v>2533251.7253457331</v>
      </c>
      <c r="P340" s="95">
        <v>325813</v>
      </c>
      <c r="Q340" s="95">
        <f t="shared" si="103"/>
        <v>0</v>
      </c>
      <c r="R340" s="96">
        <f t="shared" si="116"/>
        <v>-39843.308536604949</v>
      </c>
      <c r="S340" s="63"/>
      <c r="T340" s="92">
        <f t="shared" si="104"/>
        <v>2874261.5114670661</v>
      </c>
      <c r="U340" s="94">
        <f>'obj.model 2016 ev'!O340</f>
        <v>2565706.2644440606</v>
      </c>
      <c r="V340" s="95">
        <f t="shared" si="105"/>
        <v>325813</v>
      </c>
      <c r="W340" s="95">
        <f t="shared" si="106"/>
        <v>0</v>
      </c>
      <c r="X340" s="96">
        <f t="shared" si="107"/>
        <v>-17257.752976994274</v>
      </c>
      <c r="Y340" s="63"/>
      <c r="Z340" s="92">
        <f t="shared" si="108"/>
        <v>2878993.9355638628</v>
      </c>
      <c r="AA340" s="94">
        <f>'obj.model 2016 ev'!P340</f>
        <v>2565710.4810716328</v>
      </c>
      <c r="AB340" s="95">
        <f t="shared" si="109"/>
        <v>325813</v>
      </c>
      <c r="AC340" s="95">
        <f t="shared" si="110"/>
        <v>0</v>
      </c>
      <c r="AD340" s="96">
        <f t="shared" si="111"/>
        <v>-12529.545507769964</v>
      </c>
      <c r="AE340" s="63"/>
      <c r="AF340" s="92">
        <f t="shared" si="112"/>
        <v>2891987.3101045834</v>
      </c>
      <c r="AG340" s="94">
        <f>'obj.model 2016 ev'!Q340</f>
        <v>2566174.3101045834</v>
      </c>
      <c r="AH340" s="96">
        <f t="shared" si="113"/>
        <v>325813</v>
      </c>
      <c r="AI340" s="63"/>
      <c r="AJ340" s="92">
        <f t="shared" si="114"/>
        <v>2907673.1646734658</v>
      </c>
      <c r="AK340" s="94">
        <f>'obj.model 2016 ev'!R340</f>
        <v>2581860.1646734658</v>
      </c>
      <c r="AL340" s="96">
        <f t="shared" si="115"/>
        <v>325813</v>
      </c>
      <c r="AM340" s="45"/>
      <c r="AN340" s="45"/>
      <c r="AO340" s="45"/>
    </row>
    <row r="341" spans="1:41">
      <c r="A341" s="45"/>
      <c r="B341" s="80">
        <v>858</v>
      </c>
      <c r="C341" s="83" t="s">
        <v>337</v>
      </c>
      <c r="D341" s="101">
        <f t="shared" si="101"/>
        <v>4401524.3568449542</v>
      </c>
      <c r="E341" s="102">
        <f>'obj.model 2016 ev'!M341</f>
        <v>4544932.4944578744</v>
      </c>
      <c r="F341" s="103">
        <v>0</v>
      </c>
      <c r="G341" s="103">
        <v>457737.58286995976</v>
      </c>
      <c r="H341" s="103">
        <v>0</v>
      </c>
      <c r="I341" s="104">
        <v>-601145.72048288072</v>
      </c>
      <c r="J341" s="103">
        <v>-239750.02132021761</v>
      </c>
      <c r="K341" s="103">
        <v>-103845.4585259196</v>
      </c>
      <c r="L341" s="104">
        <v>-75394.311189310014</v>
      </c>
      <c r="M341" s="45"/>
      <c r="N341" s="92">
        <f t="shared" si="102"/>
        <v>4390892.7631770195</v>
      </c>
      <c r="O341" s="94">
        <f>'obj.model 2016 ev'!N341</f>
        <v>4299115.7844972368</v>
      </c>
      <c r="P341" s="95">
        <v>331527</v>
      </c>
      <c r="Q341" s="95">
        <f t="shared" si="103"/>
        <v>0</v>
      </c>
      <c r="R341" s="96">
        <f t="shared" si="116"/>
        <v>-239750.02132021761</v>
      </c>
      <c r="S341" s="63"/>
      <c r="T341" s="92">
        <f t="shared" si="104"/>
        <v>4581875.0823269989</v>
      </c>
      <c r="U341" s="94">
        <f>'obj.model 2016 ev'!O341</f>
        <v>4354193.5408529183</v>
      </c>
      <c r="V341" s="95">
        <f t="shared" si="105"/>
        <v>331527</v>
      </c>
      <c r="W341" s="95">
        <f t="shared" si="106"/>
        <v>0</v>
      </c>
      <c r="X341" s="96">
        <f t="shared" si="107"/>
        <v>-103845.4585259196</v>
      </c>
      <c r="Y341" s="63"/>
      <c r="Z341" s="92">
        <f t="shared" si="108"/>
        <v>4610333.3855928723</v>
      </c>
      <c r="AA341" s="94">
        <f>'obj.model 2016 ev'!P341</f>
        <v>4354200.696782182</v>
      </c>
      <c r="AB341" s="95">
        <f t="shared" si="109"/>
        <v>331527</v>
      </c>
      <c r="AC341" s="95">
        <f t="shared" si="110"/>
        <v>0</v>
      </c>
      <c r="AD341" s="96">
        <f t="shared" si="111"/>
        <v>-75394.311189310014</v>
      </c>
      <c r="AE341" s="63"/>
      <c r="AF341" s="92">
        <f t="shared" si="112"/>
        <v>4686514.849001172</v>
      </c>
      <c r="AG341" s="94">
        <f>'obj.model 2016 ev'!Q341</f>
        <v>4354987.849001172</v>
      </c>
      <c r="AH341" s="96">
        <f t="shared" si="113"/>
        <v>331527</v>
      </c>
      <c r="AI341" s="63"/>
      <c r="AJ341" s="92">
        <f t="shared" si="114"/>
        <v>4713134.9058615724</v>
      </c>
      <c r="AK341" s="94">
        <f>'obj.model 2016 ev'!R341</f>
        <v>4381607.9058615724</v>
      </c>
      <c r="AL341" s="96">
        <f t="shared" si="115"/>
        <v>331527</v>
      </c>
      <c r="AM341" s="45"/>
      <c r="AN341" s="45"/>
      <c r="AO341" s="45"/>
    </row>
    <row r="342" spans="1:41">
      <c r="A342" s="45"/>
      <c r="B342" s="80">
        <v>47</v>
      </c>
      <c r="C342" s="83" t="s">
        <v>19</v>
      </c>
      <c r="D342" s="101">
        <f t="shared" si="101"/>
        <v>9163540.1010356974</v>
      </c>
      <c r="E342" s="102">
        <f>'obj.model 2016 ev'!M342</f>
        <v>6834231.0894185062</v>
      </c>
      <c r="F342" s="103">
        <v>0</v>
      </c>
      <c r="G342" s="103">
        <v>1606717.0116171911</v>
      </c>
      <c r="H342" s="103">
        <v>0</v>
      </c>
      <c r="I342" s="104">
        <v>722592</v>
      </c>
      <c r="J342" s="103">
        <v>305712</v>
      </c>
      <c r="K342" s="103">
        <v>0</v>
      </c>
      <c r="L342" s="104">
        <v>0</v>
      </c>
      <c r="M342" s="45"/>
      <c r="N342" s="92">
        <f t="shared" si="102"/>
        <v>8856279.379327856</v>
      </c>
      <c r="O342" s="94">
        <f>'obj.model 2016 ev'!N342</f>
        <v>6697302.379327856</v>
      </c>
      <c r="P342" s="95">
        <v>1853265</v>
      </c>
      <c r="Q342" s="95">
        <f t="shared" si="103"/>
        <v>0</v>
      </c>
      <c r="R342" s="96">
        <f t="shared" si="116"/>
        <v>305712</v>
      </c>
      <c r="S342" s="63"/>
      <c r="T342" s="92">
        <f t="shared" si="104"/>
        <v>8636369.299345715</v>
      </c>
      <c r="U342" s="94">
        <f>'obj.model 2016 ev'!O342</f>
        <v>6783104.299345715</v>
      </c>
      <c r="V342" s="95">
        <f t="shared" si="105"/>
        <v>1853265</v>
      </c>
      <c r="W342" s="95">
        <f t="shared" si="106"/>
        <v>0</v>
      </c>
      <c r="X342" s="96">
        <f t="shared" si="107"/>
        <v>0</v>
      </c>
      <c r="Y342" s="63"/>
      <c r="Z342" s="92">
        <f t="shared" si="108"/>
        <v>8636380.4470850378</v>
      </c>
      <c r="AA342" s="94">
        <f>'obj.model 2016 ev'!P342</f>
        <v>6783115.4470850369</v>
      </c>
      <c r="AB342" s="95">
        <f t="shared" si="109"/>
        <v>1853265</v>
      </c>
      <c r="AC342" s="95">
        <f t="shared" si="110"/>
        <v>0</v>
      </c>
      <c r="AD342" s="96">
        <f t="shared" si="111"/>
        <v>0</v>
      </c>
      <c r="AE342" s="63"/>
      <c r="AF342" s="92">
        <f t="shared" si="112"/>
        <v>8637606.6984105185</v>
      </c>
      <c r="AG342" s="94">
        <f>'obj.model 2016 ev'!Q342</f>
        <v>6784341.6984105185</v>
      </c>
      <c r="AH342" s="96">
        <f t="shared" si="113"/>
        <v>1853265</v>
      </c>
      <c r="AI342" s="63"/>
      <c r="AJ342" s="92">
        <f t="shared" si="114"/>
        <v>8679076.2886904292</v>
      </c>
      <c r="AK342" s="94">
        <f>'obj.model 2016 ev'!R342</f>
        <v>6825811.2886904301</v>
      </c>
      <c r="AL342" s="96">
        <f t="shared" si="115"/>
        <v>1853265</v>
      </c>
      <c r="AM342" s="45"/>
      <c r="AN342" s="45"/>
      <c r="AO342" s="45"/>
    </row>
    <row r="343" spans="1:41">
      <c r="A343" s="45"/>
      <c r="B343" s="80">
        <v>345</v>
      </c>
      <c r="C343" s="83" t="s">
        <v>155</v>
      </c>
      <c r="D343" s="101">
        <f t="shared" si="101"/>
        <v>15019781.049769076</v>
      </c>
      <c r="E343" s="102">
        <f>'obj.model 2016 ev'!M343</f>
        <v>13759038.410719611</v>
      </c>
      <c r="F343" s="103">
        <v>0</v>
      </c>
      <c r="G343" s="103">
        <v>1260742.6390494644</v>
      </c>
      <c r="H343" s="103">
        <v>0</v>
      </c>
      <c r="I343" s="104">
        <v>0</v>
      </c>
      <c r="J343" s="103">
        <v>0</v>
      </c>
      <c r="K343" s="103">
        <v>0</v>
      </c>
      <c r="L343" s="104">
        <v>0</v>
      </c>
      <c r="M343" s="45"/>
      <c r="N343" s="92">
        <f t="shared" si="102"/>
        <v>14570549.15344467</v>
      </c>
      <c r="O343" s="94">
        <f>'obj.model 2016 ev'!N343</f>
        <v>13321099.15344467</v>
      </c>
      <c r="P343" s="95">
        <v>1249450</v>
      </c>
      <c r="Q343" s="95">
        <f t="shared" si="103"/>
        <v>0</v>
      </c>
      <c r="R343" s="96">
        <f t="shared" si="116"/>
        <v>0</v>
      </c>
      <c r="S343" s="63"/>
      <c r="T343" s="92">
        <f t="shared" si="104"/>
        <v>14741211.282668784</v>
      </c>
      <c r="U343" s="94">
        <f>'obj.model 2016 ev'!O343</f>
        <v>13491761.282668784</v>
      </c>
      <c r="V343" s="95">
        <f t="shared" si="105"/>
        <v>1249450</v>
      </c>
      <c r="W343" s="95">
        <f t="shared" si="106"/>
        <v>0</v>
      </c>
      <c r="X343" s="96">
        <f t="shared" si="107"/>
        <v>0</v>
      </c>
      <c r="Y343" s="63"/>
      <c r="Z343" s="92">
        <f t="shared" si="108"/>
        <v>14741233.455796478</v>
      </c>
      <c r="AA343" s="94">
        <f>'obj.model 2016 ev'!P343</f>
        <v>13491783.455796478</v>
      </c>
      <c r="AB343" s="95">
        <f t="shared" si="109"/>
        <v>1249450</v>
      </c>
      <c r="AC343" s="95">
        <f t="shared" si="110"/>
        <v>0</v>
      </c>
      <c r="AD343" s="96">
        <f t="shared" si="111"/>
        <v>0</v>
      </c>
      <c r="AE343" s="63"/>
      <c r="AF343" s="92">
        <f t="shared" si="112"/>
        <v>14743672.499842659</v>
      </c>
      <c r="AG343" s="94">
        <f>'obj.model 2016 ev'!Q343</f>
        <v>13494222.499842659</v>
      </c>
      <c r="AH343" s="96">
        <f t="shared" si="113"/>
        <v>1249450</v>
      </c>
      <c r="AI343" s="63"/>
      <c r="AJ343" s="92">
        <f t="shared" si="114"/>
        <v>14826156.534858989</v>
      </c>
      <c r="AK343" s="94">
        <f>'obj.model 2016 ev'!R343</f>
        <v>13576706.534858989</v>
      </c>
      <c r="AL343" s="96">
        <f t="shared" si="115"/>
        <v>1249450</v>
      </c>
      <c r="AM343" s="45"/>
      <c r="AN343" s="45"/>
      <c r="AO343" s="45"/>
    </row>
    <row r="344" spans="1:41">
      <c r="A344" s="45"/>
      <c r="B344" s="80">
        <v>717</v>
      </c>
      <c r="C344" s="83" t="s">
        <v>279</v>
      </c>
      <c r="D344" s="101">
        <f t="shared" si="101"/>
        <v>3125566.0787844509</v>
      </c>
      <c r="E344" s="102">
        <f>'obj.model 2016 ev'!M344</f>
        <v>2719152.8353020116</v>
      </c>
      <c r="F344" s="103">
        <v>0</v>
      </c>
      <c r="G344" s="103">
        <v>406413.24348243943</v>
      </c>
      <c r="H344" s="103">
        <v>0</v>
      </c>
      <c r="I344" s="104">
        <v>0</v>
      </c>
      <c r="J344" s="103">
        <v>0</v>
      </c>
      <c r="K344" s="103">
        <v>0</v>
      </c>
      <c r="L344" s="104">
        <v>0</v>
      </c>
      <c r="M344" s="45"/>
      <c r="N344" s="92">
        <f t="shared" si="102"/>
        <v>2767938.9946438246</v>
      </c>
      <c r="O344" s="94">
        <f>'obj.model 2016 ev'!N344</f>
        <v>2474884.9946438246</v>
      </c>
      <c r="P344" s="95">
        <v>293054</v>
      </c>
      <c r="Q344" s="95">
        <f t="shared" si="103"/>
        <v>0</v>
      </c>
      <c r="R344" s="96">
        <f t="shared" si="116"/>
        <v>0</v>
      </c>
      <c r="S344" s="63"/>
      <c r="T344" s="92">
        <f t="shared" si="104"/>
        <v>2799645.7733341935</v>
      </c>
      <c r="U344" s="94">
        <f>'obj.model 2016 ev'!O344</f>
        <v>2506591.7733341935</v>
      </c>
      <c r="V344" s="95">
        <f t="shared" si="105"/>
        <v>293054</v>
      </c>
      <c r="W344" s="95">
        <f t="shared" si="106"/>
        <v>0</v>
      </c>
      <c r="X344" s="96">
        <f t="shared" si="107"/>
        <v>0</v>
      </c>
      <c r="Y344" s="63"/>
      <c r="Z344" s="92">
        <f t="shared" si="108"/>
        <v>2799649.8928096495</v>
      </c>
      <c r="AA344" s="94">
        <f>'obj.model 2016 ev'!P344</f>
        <v>2506595.8928096495</v>
      </c>
      <c r="AB344" s="95">
        <f t="shared" si="109"/>
        <v>293054</v>
      </c>
      <c r="AC344" s="95">
        <f t="shared" si="110"/>
        <v>0</v>
      </c>
      <c r="AD344" s="96">
        <f t="shared" si="111"/>
        <v>0</v>
      </c>
      <c r="AE344" s="63"/>
      <c r="AF344" s="92">
        <f t="shared" si="112"/>
        <v>2800103.0351098184</v>
      </c>
      <c r="AG344" s="94">
        <f>'obj.model 2016 ev'!Q344</f>
        <v>2507049.0351098184</v>
      </c>
      <c r="AH344" s="96">
        <f t="shared" si="113"/>
        <v>293054</v>
      </c>
      <c r="AI344" s="63"/>
      <c r="AJ344" s="92">
        <f t="shared" si="114"/>
        <v>2815427.4838064415</v>
      </c>
      <c r="AK344" s="94">
        <f>'obj.model 2016 ev'!R344</f>
        <v>2522373.4838064415</v>
      </c>
      <c r="AL344" s="96">
        <f t="shared" si="115"/>
        <v>293054</v>
      </c>
      <c r="AM344" s="45"/>
      <c r="AN344" s="45"/>
      <c r="AO344" s="45"/>
    </row>
    <row r="345" spans="1:41">
      <c r="A345" s="45"/>
      <c r="B345" s="80">
        <v>860</v>
      </c>
      <c r="C345" s="83" t="s">
        <v>338</v>
      </c>
      <c r="D345" s="101">
        <f t="shared" si="101"/>
        <v>8143378.8276084289</v>
      </c>
      <c r="E345" s="102">
        <f>'obj.model 2016 ev'!M345</f>
        <v>6833253.790811738</v>
      </c>
      <c r="F345" s="103">
        <v>0</v>
      </c>
      <c r="G345" s="103">
        <v>1310125.0367966914</v>
      </c>
      <c r="H345" s="103">
        <v>0</v>
      </c>
      <c r="I345" s="104">
        <v>0</v>
      </c>
      <c r="J345" s="103">
        <v>0</v>
      </c>
      <c r="K345" s="103">
        <v>0</v>
      </c>
      <c r="L345" s="104">
        <v>0</v>
      </c>
      <c r="M345" s="45"/>
      <c r="N345" s="92">
        <f t="shared" si="102"/>
        <v>7544768.7806082508</v>
      </c>
      <c r="O345" s="94">
        <f>'obj.model 2016 ev'!N345</f>
        <v>6380798.7806082508</v>
      </c>
      <c r="P345" s="95">
        <v>1163970</v>
      </c>
      <c r="Q345" s="95">
        <f t="shared" si="103"/>
        <v>0</v>
      </c>
      <c r="R345" s="96">
        <f t="shared" si="116"/>
        <v>0</v>
      </c>
      <c r="S345" s="63"/>
      <c r="T345" s="92">
        <f t="shared" si="104"/>
        <v>7626515.8416807335</v>
      </c>
      <c r="U345" s="94">
        <f>'obj.model 2016 ev'!O345</f>
        <v>6462545.8416807335</v>
      </c>
      <c r="V345" s="95">
        <f t="shared" si="105"/>
        <v>1163970</v>
      </c>
      <c r="W345" s="95">
        <f t="shared" si="106"/>
        <v>0</v>
      </c>
      <c r="X345" s="96">
        <f t="shared" si="107"/>
        <v>0</v>
      </c>
      <c r="Y345" s="63"/>
      <c r="Z345" s="92">
        <f t="shared" si="108"/>
        <v>7626526.4625960588</v>
      </c>
      <c r="AA345" s="94">
        <f>'obj.model 2016 ev'!P345</f>
        <v>6462556.4625960588</v>
      </c>
      <c r="AB345" s="95">
        <f t="shared" si="109"/>
        <v>1163970</v>
      </c>
      <c r="AC345" s="95">
        <f t="shared" si="110"/>
        <v>0</v>
      </c>
      <c r="AD345" s="96">
        <f t="shared" si="111"/>
        <v>0</v>
      </c>
      <c r="AE345" s="63"/>
      <c r="AF345" s="92">
        <f t="shared" si="112"/>
        <v>7627694.7632817943</v>
      </c>
      <c r="AG345" s="94">
        <f>'obj.model 2016 ev'!Q345</f>
        <v>6463724.7632817943</v>
      </c>
      <c r="AH345" s="96">
        <f t="shared" si="113"/>
        <v>1163970</v>
      </c>
      <c r="AI345" s="63"/>
      <c r="AJ345" s="92">
        <f t="shared" si="114"/>
        <v>7667204.5682903212</v>
      </c>
      <c r="AK345" s="94">
        <f>'obj.model 2016 ev'!R345</f>
        <v>6503234.5682903212</v>
      </c>
      <c r="AL345" s="96">
        <f t="shared" si="115"/>
        <v>1163970</v>
      </c>
      <c r="AM345" s="45"/>
      <c r="AN345" s="45"/>
      <c r="AO345" s="45"/>
    </row>
    <row r="346" spans="1:41">
      <c r="A346" s="45"/>
      <c r="B346" s="80">
        <v>861</v>
      </c>
      <c r="C346" s="83" t="s">
        <v>339</v>
      </c>
      <c r="D346" s="101">
        <f t="shared" si="101"/>
        <v>7846923.0459079631</v>
      </c>
      <c r="E346" s="102">
        <f>'obj.model 2016 ev'!M346</f>
        <v>6598360.1959457193</v>
      </c>
      <c r="F346" s="103">
        <v>0</v>
      </c>
      <c r="G346" s="103">
        <v>807012.84996224358</v>
      </c>
      <c r="H346" s="103">
        <v>0</v>
      </c>
      <c r="I346" s="104">
        <v>441550</v>
      </c>
      <c r="J346" s="103">
        <v>0</v>
      </c>
      <c r="K346" s="103">
        <v>0</v>
      </c>
      <c r="L346" s="104">
        <v>0</v>
      </c>
      <c r="M346" s="45"/>
      <c r="N346" s="92">
        <f t="shared" si="102"/>
        <v>7219685.6263482561</v>
      </c>
      <c r="O346" s="94">
        <f>'obj.model 2016 ev'!N346</f>
        <v>6161643.6263482561</v>
      </c>
      <c r="P346" s="95">
        <v>1058042</v>
      </c>
      <c r="Q346" s="95">
        <f t="shared" si="103"/>
        <v>0</v>
      </c>
      <c r="R346" s="96">
        <f t="shared" si="116"/>
        <v>0</v>
      </c>
      <c r="S346" s="63"/>
      <c r="T346" s="92">
        <f t="shared" si="104"/>
        <v>7298624.9997948445</v>
      </c>
      <c r="U346" s="94">
        <f>'obj.model 2016 ev'!O346</f>
        <v>6240582.9997948445</v>
      </c>
      <c r="V346" s="95">
        <f t="shared" si="105"/>
        <v>1058042</v>
      </c>
      <c r="W346" s="95">
        <f t="shared" si="106"/>
        <v>0</v>
      </c>
      <c r="X346" s="96">
        <f t="shared" si="107"/>
        <v>0</v>
      </c>
      <c r="Y346" s="63"/>
      <c r="Z346" s="92">
        <f t="shared" si="108"/>
        <v>7298635.2559238132</v>
      </c>
      <c r="AA346" s="94">
        <f>'obj.model 2016 ev'!P346</f>
        <v>6240593.2559238132</v>
      </c>
      <c r="AB346" s="95">
        <f t="shared" si="109"/>
        <v>1058042</v>
      </c>
      <c r="AC346" s="95">
        <f t="shared" si="110"/>
        <v>0</v>
      </c>
      <c r="AD346" s="96">
        <f t="shared" si="111"/>
        <v>0</v>
      </c>
      <c r="AE346" s="63"/>
      <c r="AF346" s="92">
        <f t="shared" si="112"/>
        <v>7299763.4301103745</v>
      </c>
      <c r="AG346" s="94">
        <f>'obj.model 2016 ev'!Q346</f>
        <v>6241721.4301103745</v>
      </c>
      <c r="AH346" s="96">
        <f t="shared" si="113"/>
        <v>1058042</v>
      </c>
      <c r="AI346" s="63"/>
      <c r="AJ346" s="92">
        <f t="shared" si="114"/>
        <v>7337916.229874081</v>
      </c>
      <c r="AK346" s="94">
        <f>'obj.model 2016 ev'!R346</f>
        <v>6279874.229874081</v>
      </c>
      <c r="AL346" s="96">
        <f t="shared" si="115"/>
        <v>1058042</v>
      </c>
      <c r="AM346" s="45"/>
      <c r="AN346" s="45"/>
      <c r="AO346" s="45"/>
    </row>
    <row r="347" spans="1:41">
      <c r="A347" s="45"/>
      <c r="B347" s="80">
        <v>453</v>
      </c>
      <c r="C347" s="83" t="s">
        <v>201</v>
      </c>
      <c r="D347" s="101">
        <f t="shared" si="101"/>
        <v>15399162.29604811</v>
      </c>
      <c r="E347" s="102">
        <f>'obj.model 2016 ev'!M347</f>
        <v>11520820.455623446</v>
      </c>
      <c r="F347" s="103">
        <v>0</v>
      </c>
      <c r="G347" s="103">
        <v>3878341.8404246643</v>
      </c>
      <c r="H347" s="103">
        <v>0</v>
      </c>
      <c r="I347" s="104">
        <v>0</v>
      </c>
      <c r="J347" s="103">
        <v>0</v>
      </c>
      <c r="K347" s="103">
        <v>0</v>
      </c>
      <c r="L347" s="104">
        <v>0</v>
      </c>
      <c r="M347" s="45"/>
      <c r="N347" s="92">
        <f t="shared" si="102"/>
        <v>13238035.837376647</v>
      </c>
      <c r="O347" s="94">
        <f>'obj.model 2016 ev'!N347</f>
        <v>11408249.837376647</v>
      </c>
      <c r="P347" s="95">
        <v>1829786</v>
      </c>
      <c r="Q347" s="95">
        <f t="shared" si="103"/>
        <v>0</v>
      </c>
      <c r="R347" s="96">
        <f t="shared" si="116"/>
        <v>0</v>
      </c>
      <c r="S347" s="63"/>
      <c r="T347" s="92">
        <f t="shared" si="104"/>
        <v>13384191.660221333</v>
      </c>
      <c r="U347" s="94">
        <f>'obj.model 2016 ev'!O347</f>
        <v>11554405.660221333</v>
      </c>
      <c r="V347" s="95">
        <f t="shared" si="105"/>
        <v>1829786</v>
      </c>
      <c r="W347" s="95">
        <f t="shared" si="106"/>
        <v>0</v>
      </c>
      <c r="X347" s="96">
        <f t="shared" si="107"/>
        <v>0</v>
      </c>
      <c r="Y347" s="63"/>
      <c r="Z347" s="92">
        <f t="shared" si="108"/>
        <v>13384210.64938863</v>
      </c>
      <c r="AA347" s="94">
        <f>'obj.model 2016 ev'!P347</f>
        <v>11554424.64938863</v>
      </c>
      <c r="AB347" s="95">
        <f t="shared" si="109"/>
        <v>1829786</v>
      </c>
      <c r="AC347" s="95">
        <f t="shared" si="110"/>
        <v>0</v>
      </c>
      <c r="AD347" s="96">
        <f t="shared" si="111"/>
        <v>0</v>
      </c>
      <c r="AE347" s="63"/>
      <c r="AF347" s="92">
        <f t="shared" si="112"/>
        <v>13386299.457791202</v>
      </c>
      <c r="AG347" s="94">
        <f>'obj.model 2016 ev'!Q347</f>
        <v>11556513.457791202</v>
      </c>
      <c r="AH347" s="96">
        <f t="shared" si="113"/>
        <v>1829786</v>
      </c>
      <c r="AI347" s="63"/>
      <c r="AJ347" s="92">
        <f t="shared" si="114"/>
        <v>13456939.160132723</v>
      </c>
      <c r="AK347" s="94">
        <f>'obj.model 2016 ev'!R347</f>
        <v>11627153.160132723</v>
      </c>
      <c r="AL347" s="96">
        <f t="shared" si="115"/>
        <v>1829786</v>
      </c>
      <c r="AM347" s="45"/>
      <c r="AN347" s="45"/>
      <c r="AO347" s="45"/>
    </row>
    <row r="348" spans="1:41">
      <c r="A348" s="45"/>
      <c r="B348" s="80">
        <v>983</v>
      </c>
      <c r="C348" s="83" t="s">
        <v>376</v>
      </c>
      <c r="D348" s="101">
        <f t="shared" si="101"/>
        <v>22868006.850823738</v>
      </c>
      <c r="E348" s="102">
        <f>'obj.model 2016 ev'!M348</f>
        <v>18575434.756721716</v>
      </c>
      <c r="F348" s="103">
        <v>0</v>
      </c>
      <c r="G348" s="103">
        <v>3489148.0941020222</v>
      </c>
      <c r="H348" s="103">
        <v>0</v>
      </c>
      <c r="I348" s="104">
        <v>803424</v>
      </c>
      <c r="J348" s="103">
        <v>0</v>
      </c>
      <c r="K348" s="103">
        <v>0</v>
      </c>
      <c r="L348" s="104">
        <v>0</v>
      </c>
      <c r="M348" s="45"/>
      <c r="N348" s="92">
        <f t="shared" si="102"/>
        <v>19778253.45967539</v>
      </c>
      <c r="O348" s="94">
        <f>'obj.model 2016 ev'!N348</f>
        <v>17348395.45967539</v>
      </c>
      <c r="P348" s="95">
        <v>2429858</v>
      </c>
      <c r="Q348" s="95">
        <f t="shared" si="103"/>
        <v>0</v>
      </c>
      <c r="R348" s="96">
        <f t="shared" si="116"/>
        <v>0</v>
      </c>
      <c r="S348" s="63"/>
      <c r="T348" s="92">
        <f t="shared" si="104"/>
        <v>20000510.953119885</v>
      </c>
      <c r="U348" s="94">
        <f>'obj.model 2016 ev'!O348</f>
        <v>17570652.953119885</v>
      </c>
      <c r="V348" s="95">
        <f t="shared" si="105"/>
        <v>2429858</v>
      </c>
      <c r="W348" s="95">
        <f t="shared" si="106"/>
        <v>0</v>
      </c>
      <c r="X348" s="96">
        <f t="shared" si="107"/>
        <v>0</v>
      </c>
      <c r="Y348" s="63"/>
      <c r="Z348" s="92">
        <f t="shared" si="108"/>
        <v>20000539.829730093</v>
      </c>
      <c r="AA348" s="94">
        <f>'obj.model 2016 ev'!P348</f>
        <v>17570681.829730093</v>
      </c>
      <c r="AB348" s="95">
        <f t="shared" si="109"/>
        <v>2429858</v>
      </c>
      <c r="AC348" s="95">
        <f t="shared" si="110"/>
        <v>0</v>
      </c>
      <c r="AD348" s="96">
        <f t="shared" si="111"/>
        <v>0</v>
      </c>
      <c r="AE348" s="63"/>
      <c r="AF348" s="92">
        <f t="shared" si="112"/>
        <v>20003716.25685291</v>
      </c>
      <c r="AG348" s="94">
        <f>'obj.model 2016 ev'!Q348</f>
        <v>17573858.25685291</v>
      </c>
      <c r="AH348" s="96">
        <f t="shared" si="113"/>
        <v>2429858</v>
      </c>
      <c r="AI348" s="63"/>
      <c r="AJ348" s="92">
        <f t="shared" si="114"/>
        <v>20111137.246824518</v>
      </c>
      <c r="AK348" s="94">
        <f>'obj.model 2016 ev'!R348</f>
        <v>17681279.246824518</v>
      </c>
      <c r="AL348" s="96">
        <f t="shared" si="115"/>
        <v>2429858</v>
      </c>
      <c r="AM348" s="45"/>
      <c r="AN348" s="45"/>
      <c r="AO348" s="45"/>
    </row>
    <row r="349" spans="1:41">
      <c r="A349" s="45"/>
      <c r="B349" s="80">
        <v>984</v>
      </c>
      <c r="C349" s="83" t="s">
        <v>377</v>
      </c>
      <c r="D349" s="101">
        <f t="shared" si="101"/>
        <v>8846403.1639754139</v>
      </c>
      <c r="E349" s="102">
        <f>'obj.model 2016 ev'!M349</f>
        <v>8088449.911929721</v>
      </c>
      <c r="F349" s="103">
        <v>0</v>
      </c>
      <c r="G349" s="103">
        <v>777821.77010676858</v>
      </c>
      <c r="H349" s="103">
        <v>0</v>
      </c>
      <c r="I349" s="104">
        <v>-19868.518061076087</v>
      </c>
      <c r="J349" s="103">
        <v>-7923.9982360978547</v>
      </c>
      <c r="K349" s="103">
        <v>-3432.2050344558966</v>
      </c>
      <c r="L349" s="104">
        <v>-2491.8637570336946</v>
      </c>
      <c r="M349" s="45"/>
      <c r="N349" s="92">
        <f t="shared" si="102"/>
        <v>8317373.5577516556</v>
      </c>
      <c r="O349" s="94">
        <f>'obj.model 2016 ev'!N349</f>
        <v>7809750.555987753</v>
      </c>
      <c r="P349" s="95">
        <v>515547</v>
      </c>
      <c r="Q349" s="95">
        <f t="shared" si="103"/>
        <v>0</v>
      </c>
      <c r="R349" s="96">
        <f t="shared" si="116"/>
        <v>-7923.9982360978547</v>
      </c>
      <c r="S349" s="63"/>
      <c r="T349" s="92">
        <f t="shared" si="104"/>
        <v>8421919.3062043879</v>
      </c>
      <c r="U349" s="94">
        <f>'obj.model 2016 ev'!O349</f>
        <v>7909804.5112388432</v>
      </c>
      <c r="V349" s="95">
        <f t="shared" si="105"/>
        <v>515547</v>
      </c>
      <c r="W349" s="95">
        <f t="shared" si="106"/>
        <v>0</v>
      </c>
      <c r="X349" s="96">
        <f t="shared" si="107"/>
        <v>-3432.2050344558966</v>
      </c>
      <c r="Y349" s="63"/>
      <c r="Z349" s="92">
        <f t="shared" si="108"/>
        <v>8422872.6469043307</v>
      </c>
      <c r="AA349" s="94">
        <f>'obj.model 2016 ev'!P349</f>
        <v>7909817.5106613627</v>
      </c>
      <c r="AB349" s="95">
        <f t="shared" si="109"/>
        <v>515547</v>
      </c>
      <c r="AC349" s="95">
        <f t="shared" si="110"/>
        <v>0</v>
      </c>
      <c r="AD349" s="96">
        <f t="shared" si="111"/>
        <v>-2491.8637570336946</v>
      </c>
      <c r="AE349" s="63"/>
      <c r="AF349" s="92">
        <f t="shared" si="112"/>
        <v>8426794.4471385516</v>
      </c>
      <c r="AG349" s="94">
        <f>'obj.model 2016 ev'!Q349</f>
        <v>7911247.4471385507</v>
      </c>
      <c r="AH349" s="96">
        <f t="shared" si="113"/>
        <v>515547</v>
      </c>
      <c r="AI349" s="63"/>
      <c r="AJ349" s="92">
        <f t="shared" si="114"/>
        <v>8475152.2989125401</v>
      </c>
      <c r="AK349" s="94">
        <f>'obj.model 2016 ev'!R349</f>
        <v>7959605.2989125401</v>
      </c>
      <c r="AL349" s="96">
        <f t="shared" si="115"/>
        <v>515547</v>
      </c>
      <c r="AM349" s="45"/>
      <c r="AN349" s="45"/>
      <c r="AO349" s="45"/>
    </row>
    <row r="350" spans="1:41">
      <c r="A350" s="45"/>
      <c r="B350" s="80">
        <v>620</v>
      </c>
      <c r="C350" s="83" t="s">
        <v>156</v>
      </c>
      <c r="D350" s="101">
        <f t="shared" si="101"/>
        <v>3345183.6031444268</v>
      </c>
      <c r="E350" s="102">
        <f>'obj.model 2016 ev'!M350</f>
        <v>3108927.3106686724</v>
      </c>
      <c r="F350" s="103">
        <v>0</v>
      </c>
      <c r="G350" s="103">
        <v>290442.15440628649</v>
      </c>
      <c r="H350" s="103">
        <v>0</v>
      </c>
      <c r="I350" s="104">
        <v>-54185.861930531697</v>
      </c>
      <c r="J350" s="103">
        <v>-21610.503261445574</v>
      </c>
      <c r="K350" s="103">
        <v>-9360.3854873628261</v>
      </c>
      <c r="L350" s="104">
        <v>-6795.8659560445785</v>
      </c>
      <c r="M350" s="45"/>
      <c r="N350" s="92">
        <f t="shared" si="102"/>
        <v>3303784.6741696582</v>
      </c>
      <c r="O350" s="94">
        <f>'obj.model 2016 ev'!N350</f>
        <v>3043338.1774311038</v>
      </c>
      <c r="P350" s="95">
        <v>282057</v>
      </c>
      <c r="Q350" s="95">
        <f t="shared" si="103"/>
        <v>0</v>
      </c>
      <c r="R350" s="96">
        <f t="shared" si="116"/>
        <v>-21610.503261445574</v>
      </c>
      <c r="S350" s="63"/>
      <c r="T350" s="92">
        <f t="shared" si="104"/>
        <v>3355024.2602546294</v>
      </c>
      <c r="U350" s="94">
        <f>'obj.model 2016 ev'!O350</f>
        <v>3082327.6457419922</v>
      </c>
      <c r="V350" s="95">
        <f t="shared" si="105"/>
        <v>282057</v>
      </c>
      <c r="W350" s="95">
        <f t="shared" si="106"/>
        <v>0</v>
      </c>
      <c r="X350" s="96">
        <f t="shared" si="107"/>
        <v>-9360.3854873628261</v>
      </c>
      <c r="Y350" s="63"/>
      <c r="Z350" s="92">
        <f t="shared" si="108"/>
        <v>3357593.8454584749</v>
      </c>
      <c r="AA350" s="94">
        <f>'obj.model 2016 ev'!P350</f>
        <v>3082332.7114145197</v>
      </c>
      <c r="AB350" s="95">
        <f t="shared" si="109"/>
        <v>282057</v>
      </c>
      <c r="AC350" s="95">
        <f t="shared" si="110"/>
        <v>0</v>
      </c>
      <c r="AD350" s="96">
        <f t="shared" si="111"/>
        <v>-6795.8659560445785</v>
      </c>
      <c r="AE350" s="63"/>
      <c r="AF350" s="92">
        <f t="shared" si="112"/>
        <v>3364946.9353925623</v>
      </c>
      <c r="AG350" s="94">
        <f>'obj.model 2016 ev'!Q350</f>
        <v>3082889.9353925623</v>
      </c>
      <c r="AH350" s="96">
        <f t="shared" si="113"/>
        <v>282057</v>
      </c>
      <c r="AI350" s="63"/>
      <c r="AJ350" s="92">
        <f t="shared" si="114"/>
        <v>3383791.2371954545</v>
      </c>
      <c r="AK350" s="94">
        <f>'obj.model 2016 ev'!R350</f>
        <v>3101734.2371954545</v>
      </c>
      <c r="AL350" s="96">
        <f t="shared" si="115"/>
        <v>282057</v>
      </c>
      <c r="AM350" s="45"/>
      <c r="AN350" s="45"/>
      <c r="AO350" s="45"/>
    </row>
    <row r="351" spans="1:41">
      <c r="A351" s="45"/>
      <c r="B351" s="80">
        <v>622</v>
      </c>
      <c r="C351" s="83" t="s">
        <v>257</v>
      </c>
      <c r="D351" s="101">
        <f t="shared" si="101"/>
        <v>15194519.179360829</v>
      </c>
      <c r="E351" s="102">
        <f>'obj.model 2016 ev'!M351</f>
        <v>12680534.549281547</v>
      </c>
      <c r="F351" s="103">
        <v>0</v>
      </c>
      <c r="G351" s="103">
        <v>2513984.6300792815</v>
      </c>
      <c r="H351" s="103">
        <v>0</v>
      </c>
      <c r="I351" s="104">
        <v>0</v>
      </c>
      <c r="J351" s="103">
        <v>0</v>
      </c>
      <c r="K351" s="103">
        <v>0</v>
      </c>
      <c r="L351" s="104">
        <v>0</v>
      </c>
      <c r="M351" s="45"/>
      <c r="N351" s="92">
        <f t="shared" si="102"/>
        <v>14737205.599879136</v>
      </c>
      <c r="O351" s="94">
        <f>'obj.model 2016 ev'!N351</f>
        <v>12689224.599879136</v>
      </c>
      <c r="P351" s="95">
        <v>2047981</v>
      </c>
      <c r="Q351" s="95">
        <f t="shared" si="103"/>
        <v>0</v>
      </c>
      <c r="R351" s="96">
        <f t="shared" si="116"/>
        <v>0</v>
      </c>
      <c r="S351" s="63"/>
      <c r="T351" s="92">
        <f t="shared" si="104"/>
        <v>14899772.52198319</v>
      </c>
      <c r="U351" s="94">
        <f>'obj.model 2016 ev'!O351</f>
        <v>12851791.52198319</v>
      </c>
      <c r="V351" s="95">
        <f t="shared" si="105"/>
        <v>2047981</v>
      </c>
      <c r="W351" s="95">
        <f t="shared" si="106"/>
        <v>0</v>
      </c>
      <c r="X351" s="96">
        <f t="shared" si="107"/>
        <v>0</v>
      </c>
      <c r="Y351" s="63"/>
      <c r="Z351" s="92">
        <f t="shared" si="108"/>
        <v>14899793.643348185</v>
      </c>
      <c r="AA351" s="94">
        <f>'obj.model 2016 ev'!P351</f>
        <v>12851812.643348185</v>
      </c>
      <c r="AB351" s="95">
        <f t="shared" si="109"/>
        <v>2047981</v>
      </c>
      <c r="AC351" s="95">
        <f t="shared" si="110"/>
        <v>0</v>
      </c>
      <c r="AD351" s="96">
        <f t="shared" si="111"/>
        <v>0</v>
      </c>
      <c r="AE351" s="63"/>
      <c r="AF351" s="92">
        <f t="shared" si="112"/>
        <v>14902116.993497787</v>
      </c>
      <c r="AG351" s="94">
        <f>'obj.model 2016 ev'!Q351</f>
        <v>12854135.993497787</v>
      </c>
      <c r="AH351" s="96">
        <f t="shared" si="113"/>
        <v>2047981</v>
      </c>
      <c r="AI351" s="63"/>
      <c r="AJ351" s="92">
        <f t="shared" si="114"/>
        <v>14980688.471284276</v>
      </c>
      <c r="AK351" s="94">
        <f>'obj.model 2016 ev'!R351</f>
        <v>12932707.471284276</v>
      </c>
      <c r="AL351" s="96">
        <f t="shared" si="115"/>
        <v>2047981</v>
      </c>
      <c r="AM351" s="45"/>
      <c r="AN351" s="45"/>
      <c r="AO351" s="45"/>
    </row>
    <row r="352" spans="1:41">
      <c r="A352" s="45"/>
      <c r="B352" s="80">
        <v>48</v>
      </c>
      <c r="C352" s="83" t="s">
        <v>20</v>
      </c>
      <c r="D352" s="101">
        <f t="shared" si="101"/>
        <v>3341291.1857575141</v>
      </c>
      <c r="E352" s="102">
        <f>'obj.model 2016 ev'!M352</f>
        <v>2967045.9885214651</v>
      </c>
      <c r="F352" s="103">
        <v>0</v>
      </c>
      <c r="G352" s="103">
        <v>476864.48923502385</v>
      </c>
      <c r="H352" s="103">
        <v>0</v>
      </c>
      <c r="I352" s="104">
        <v>-102619.29199897507</v>
      </c>
      <c r="J352" s="103">
        <v>-40926.811264425429</v>
      </c>
      <c r="K352" s="103">
        <v>-17727.06195542527</v>
      </c>
      <c r="L352" s="104">
        <v>-12870.27516187356</v>
      </c>
      <c r="M352" s="45"/>
      <c r="N352" s="92">
        <f t="shared" si="102"/>
        <v>3546501.1947380449</v>
      </c>
      <c r="O352" s="94">
        <f>'obj.model 2016 ev'!N352</f>
        <v>3083016.0060024704</v>
      </c>
      <c r="P352" s="95">
        <v>504412</v>
      </c>
      <c r="Q352" s="95">
        <f t="shared" si="103"/>
        <v>0</v>
      </c>
      <c r="R352" s="96">
        <f t="shared" si="116"/>
        <v>-40926.811264425429</v>
      </c>
      <c r="S352" s="63"/>
      <c r="T352" s="92">
        <f t="shared" si="104"/>
        <v>3609198.7414852059</v>
      </c>
      <c r="U352" s="94">
        <f>'obj.model 2016 ev'!O352</f>
        <v>3122513.8034406314</v>
      </c>
      <c r="V352" s="95">
        <f t="shared" si="105"/>
        <v>504412</v>
      </c>
      <c r="W352" s="95">
        <f t="shared" si="106"/>
        <v>0</v>
      </c>
      <c r="X352" s="96">
        <f t="shared" si="107"/>
        <v>-17727.06195542527</v>
      </c>
      <c r="Y352" s="63"/>
      <c r="Z352" s="92">
        <f t="shared" si="108"/>
        <v>3614060.6599955023</v>
      </c>
      <c r="AA352" s="94">
        <f>'obj.model 2016 ev'!P352</f>
        <v>3122518.9351573759</v>
      </c>
      <c r="AB352" s="95">
        <f t="shared" si="109"/>
        <v>504412</v>
      </c>
      <c r="AC352" s="95">
        <f t="shared" si="110"/>
        <v>0</v>
      </c>
      <c r="AD352" s="96">
        <f t="shared" si="111"/>
        <v>-12870.27516187356</v>
      </c>
      <c r="AE352" s="63"/>
      <c r="AF352" s="92">
        <f t="shared" si="112"/>
        <v>3627495.4239992579</v>
      </c>
      <c r="AG352" s="94">
        <f>'obj.model 2016 ev'!Q352</f>
        <v>3123083.4239992579</v>
      </c>
      <c r="AH352" s="96">
        <f t="shared" si="113"/>
        <v>504412</v>
      </c>
      <c r="AI352" s="63"/>
      <c r="AJ352" s="92">
        <f t="shared" si="114"/>
        <v>3646585.4102883586</v>
      </c>
      <c r="AK352" s="94">
        <f>'obj.model 2016 ev'!R352</f>
        <v>3142173.4102883586</v>
      </c>
      <c r="AL352" s="96">
        <f t="shared" si="115"/>
        <v>504412</v>
      </c>
      <c r="AM352" s="45"/>
      <c r="AN352" s="45"/>
      <c r="AO352" s="45"/>
    </row>
    <row r="353" spans="1:41">
      <c r="A353" s="45"/>
      <c r="B353" s="80">
        <v>96</v>
      </c>
      <c r="C353" s="83" t="s">
        <v>44</v>
      </c>
      <c r="D353" s="101">
        <f t="shared" si="101"/>
        <v>134617.35564453702</v>
      </c>
      <c r="E353" s="102">
        <f>'obj.model 2016 ev'!M353</f>
        <v>115785.60205866337</v>
      </c>
      <c r="F353" s="103">
        <v>0</v>
      </c>
      <c r="G353" s="103">
        <v>3291.7535858736569</v>
      </c>
      <c r="H353" s="103">
        <v>0</v>
      </c>
      <c r="I353" s="104">
        <v>15540</v>
      </c>
      <c r="J353" s="103">
        <v>0</v>
      </c>
      <c r="K353" s="103">
        <v>0</v>
      </c>
      <c r="L353" s="104">
        <v>0</v>
      </c>
      <c r="M353" s="45"/>
      <c r="N353" s="92">
        <f t="shared" si="102"/>
        <v>151681.18257197272</v>
      </c>
      <c r="O353" s="94">
        <f>'obj.model 2016 ev'!N353</f>
        <v>147524.43257197272</v>
      </c>
      <c r="P353" s="95">
        <v>4156.75</v>
      </c>
      <c r="Q353" s="95">
        <f t="shared" si="103"/>
        <v>0</v>
      </c>
      <c r="R353" s="96">
        <f t="shared" si="116"/>
        <v>0</v>
      </c>
      <c r="S353" s="63"/>
      <c r="T353" s="92">
        <f t="shared" si="104"/>
        <v>153571.17929711548</v>
      </c>
      <c r="U353" s="94">
        <f>'obj.model 2016 ev'!O353</f>
        <v>149414.42929711548</v>
      </c>
      <c r="V353" s="95">
        <f t="shared" si="105"/>
        <v>4156.75</v>
      </c>
      <c r="W353" s="95">
        <f t="shared" si="106"/>
        <v>0</v>
      </c>
      <c r="X353" s="96">
        <f t="shared" si="107"/>
        <v>0</v>
      </c>
      <c r="Y353" s="63"/>
      <c r="Z353" s="92">
        <f t="shared" si="108"/>
        <v>153571.42485328493</v>
      </c>
      <c r="AA353" s="94">
        <f>'obj.model 2016 ev'!P353</f>
        <v>149414.67485328493</v>
      </c>
      <c r="AB353" s="95">
        <f t="shared" si="109"/>
        <v>4156.75</v>
      </c>
      <c r="AC353" s="95">
        <f t="shared" si="110"/>
        <v>0</v>
      </c>
      <c r="AD353" s="96">
        <f t="shared" si="111"/>
        <v>0</v>
      </c>
      <c r="AE353" s="63"/>
      <c r="AF353" s="92">
        <f t="shared" si="112"/>
        <v>153598.43603192616</v>
      </c>
      <c r="AG353" s="94">
        <f>'obj.model 2016 ev'!Q353</f>
        <v>149441.68603192616</v>
      </c>
      <c r="AH353" s="96">
        <f t="shared" si="113"/>
        <v>4156.75</v>
      </c>
      <c r="AI353" s="63"/>
      <c r="AJ353" s="92">
        <f t="shared" si="114"/>
        <v>154511.90498233811</v>
      </c>
      <c r="AK353" s="94">
        <f>'obj.model 2016 ev'!R353</f>
        <v>150355.15498233811</v>
      </c>
      <c r="AL353" s="96">
        <f t="shared" si="115"/>
        <v>4156.75</v>
      </c>
      <c r="AM353" s="45"/>
      <c r="AN353" s="45"/>
      <c r="AO353" s="45"/>
    </row>
    <row r="354" spans="1:41">
      <c r="A354" s="45"/>
      <c r="B354" s="80">
        <v>718</v>
      </c>
      <c r="C354" s="83" t="s">
        <v>280</v>
      </c>
      <c r="D354" s="101">
        <f t="shared" si="101"/>
        <v>9997806.1809664853</v>
      </c>
      <c r="E354" s="102">
        <f>'obj.model 2016 ev'!M354</f>
        <v>8273662.1656140052</v>
      </c>
      <c r="F354" s="103">
        <v>0</v>
      </c>
      <c r="G354" s="103">
        <v>1457480.0153524792</v>
      </c>
      <c r="H354" s="103">
        <v>0</v>
      </c>
      <c r="I354" s="104">
        <v>266664</v>
      </c>
      <c r="J354" s="103">
        <v>0</v>
      </c>
      <c r="K354" s="103">
        <v>0</v>
      </c>
      <c r="L354" s="104">
        <v>0</v>
      </c>
      <c r="M354" s="45"/>
      <c r="N354" s="92">
        <f t="shared" si="102"/>
        <v>9143015.8310400881</v>
      </c>
      <c r="O354" s="94">
        <f>'obj.model 2016 ev'!N354</f>
        <v>7974737.831040089</v>
      </c>
      <c r="P354" s="95">
        <v>1168278</v>
      </c>
      <c r="Q354" s="95">
        <f t="shared" si="103"/>
        <v>0</v>
      </c>
      <c r="R354" s="96">
        <f t="shared" si="116"/>
        <v>0</v>
      </c>
      <c r="S354" s="63"/>
      <c r="T354" s="92">
        <f t="shared" si="104"/>
        <v>9245183.5067380406</v>
      </c>
      <c r="U354" s="94">
        <f>'obj.model 2016 ev'!O354</f>
        <v>8076905.5067380415</v>
      </c>
      <c r="V354" s="95">
        <f t="shared" si="105"/>
        <v>1168278</v>
      </c>
      <c r="W354" s="95">
        <f t="shared" si="106"/>
        <v>0</v>
      </c>
      <c r="X354" s="96">
        <f t="shared" si="107"/>
        <v>0</v>
      </c>
      <c r="Y354" s="63"/>
      <c r="Z354" s="92">
        <f t="shared" si="108"/>
        <v>9245196.7807838395</v>
      </c>
      <c r="AA354" s="94">
        <f>'obj.model 2016 ev'!P354</f>
        <v>8076918.7807838395</v>
      </c>
      <c r="AB354" s="95">
        <f t="shared" si="109"/>
        <v>1168278</v>
      </c>
      <c r="AC354" s="95">
        <f t="shared" si="110"/>
        <v>0</v>
      </c>
      <c r="AD354" s="96">
        <f t="shared" si="111"/>
        <v>0</v>
      </c>
      <c r="AE354" s="63"/>
      <c r="AF354" s="92">
        <f t="shared" si="112"/>
        <v>9246656.9258216172</v>
      </c>
      <c r="AG354" s="94">
        <f>'obj.model 2016 ev'!Q354</f>
        <v>8078378.9258216182</v>
      </c>
      <c r="AH354" s="96">
        <f t="shared" si="113"/>
        <v>1168278</v>
      </c>
      <c r="AI354" s="63"/>
      <c r="AJ354" s="92">
        <f t="shared" si="114"/>
        <v>9296036.3761901315</v>
      </c>
      <c r="AK354" s="94">
        <f>'obj.model 2016 ev'!R354</f>
        <v>8127758.3761901315</v>
      </c>
      <c r="AL354" s="96">
        <f t="shared" si="115"/>
        <v>1168278</v>
      </c>
      <c r="AM354" s="45"/>
      <c r="AN354" s="45"/>
      <c r="AO354" s="45"/>
    </row>
    <row r="355" spans="1:41">
      <c r="A355" s="45"/>
      <c r="B355" s="80">
        <v>986</v>
      </c>
      <c r="C355" s="83" t="s">
        <v>378</v>
      </c>
      <c r="D355" s="101">
        <f t="shared" si="101"/>
        <v>2094680.3012037883</v>
      </c>
      <c r="E355" s="102">
        <f>'obj.model 2016 ev'!M355</f>
        <v>1856923.6182723255</v>
      </c>
      <c r="F355" s="103">
        <v>0</v>
      </c>
      <c r="G355" s="103">
        <v>150578.68293146274</v>
      </c>
      <c r="H355" s="103">
        <v>0</v>
      </c>
      <c r="I355" s="104">
        <v>87178</v>
      </c>
      <c r="J355" s="103">
        <v>0</v>
      </c>
      <c r="K355" s="103">
        <v>0</v>
      </c>
      <c r="L355" s="104">
        <v>0</v>
      </c>
      <c r="M355" s="45"/>
      <c r="N355" s="92">
        <f t="shared" si="102"/>
        <v>1980174.2850228429</v>
      </c>
      <c r="O355" s="94">
        <f>'obj.model 2016 ev'!N355</f>
        <v>1747753.2850228429</v>
      </c>
      <c r="P355" s="95">
        <v>232421</v>
      </c>
      <c r="Q355" s="95">
        <f t="shared" si="103"/>
        <v>0</v>
      </c>
      <c r="R355" s="96">
        <f t="shared" si="116"/>
        <v>0</v>
      </c>
      <c r="S355" s="63"/>
      <c r="T355" s="92">
        <f t="shared" si="104"/>
        <v>2002565.4776372535</v>
      </c>
      <c r="U355" s="94">
        <f>'obj.model 2016 ev'!O355</f>
        <v>1770144.4776372535</v>
      </c>
      <c r="V355" s="95">
        <f t="shared" si="105"/>
        <v>232421</v>
      </c>
      <c r="W355" s="95">
        <f t="shared" si="106"/>
        <v>0</v>
      </c>
      <c r="X355" s="96">
        <f t="shared" si="107"/>
        <v>0</v>
      </c>
      <c r="Y355" s="63"/>
      <c r="Z355" s="92">
        <f t="shared" si="108"/>
        <v>2002568.3867933461</v>
      </c>
      <c r="AA355" s="94">
        <f>'obj.model 2016 ev'!P355</f>
        <v>1770147.3867933461</v>
      </c>
      <c r="AB355" s="95">
        <f t="shared" si="109"/>
        <v>232421</v>
      </c>
      <c r="AC355" s="95">
        <f t="shared" si="110"/>
        <v>0</v>
      </c>
      <c r="AD355" s="96">
        <f t="shared" si="111"/>
        <v>0</v>
      </c>
      <c r="AE355" s="63"/>
      <c r="AF355" s="92">
        <f t="shared" si="112"/>
        <v>2002888.3939635449</v>
      </c>
      <c r="AG355" s="94">
        <f>'obj.model 2016 ev'!Q355</f>
        <v>1770467.3939635449</v>
      </c>
      <c r="AH355" s="96">
        <f t="shared" si="113"/>
        <v>232421</v>
      </c>
      <c r="AI355" s="63"/>
      <c r="AJ355" s="92">
        <f t="shared" si="114"/>
        <v>2013710.4546284452</v>
      </c>
      <c r="AK355" s="94">
        <f>'obj.model 2016 ev'!R355</f>
        <v>1781289.4546284452</v>
      </c>
      <c r="AL355" s="96">
        <f t="shared" si="115"/>
        <v>232421</v>
      </c>
      <c r="AM355" s="45"/>
      <c r="AN355" s="45"/>
      <c r="AO355" s="45"/>
    </row>
    <row r="356" spans="1:41">
      <c r="A356" s="45"/>
      <c r="B356" s="80">
        <v>626</v>
      </c>
      <c r="C356" s="83" t="s">
        <v>258</v>
      </c>
      <c r="D356" s="101">
        <f t="shared" si="101"/>
        <v>4171046.6968060224</v>
      </c>
      <c r="E356" s="102">
        <f>'obj.model 2016 ev'!M356</f>
        <v>3301300.4624862606</v>
      </c>
      <c r="F356" s="103">
        <v>0</v>
      </c>
      <c r="G356" s="103">
        <v>520432.23431976204</v>
      </c>
      <c r="H356" s="103">
        <v>0</v>
      </c>
      <c r="I356" s="104">
        <v>349314</v>
      </c>
      <c r="J356" s="103">
        <v>0</v>
      </c>
      <c r="K356" s="103">
        <v>0</v>
      </c>
      <c r="L356" s="104">
        <v>0</v>
      </c>
      <c r="M356" s="45"/>
      <c r="N356" s="92">
        <f t="shared" si="102"/>
        <v>3755631.9682072308</v>
      </c>
      <c r="O356" s="94">
        <f>'obj.model 2016 ev'!N356</f>
        <v>3439441.9682072308</v>
      </c>
      <c r="P356" s="95">
        <v>316190</v>
      </c>
      <c r="Q356" s="95">
        <f t="shared" si="103"/>
        <v>0</v>
      </c>
      <c r="R356" s="96">
        <f t="shared" si="116"/>
        <v>0</v>
      </c>
      <c r="S356" s="63"/>
      <c r="T356" s="92">
        <f t="shared" si="104"/>
        <v>3799696.0865562973</v>
      </c>
      <c r="U356" s="94">
        <f>'obj.model 2016 ev'!O356</f>
        <v>3483506.0865562973</v>
      </c>
      <c r="V356" s="95">
        <f t="shared" si="105"/>
        <v>316190</v>
      </c>
      <c r="W356" s="95">
        <f t="shared" si="106"/>
        <v>0</v>
      </c>
      <c r="X356" s="96">
        <f t="shared" si="107"/>
        <v>0</v>
      </c>
      <c r="Y356" s="63"/>
      <c r="Z356" s="92">
        <f t="shared" si="108"/>
        <v>3799701.811548287</v>
      </c>
      <c r="AA356" s="94">
        <f>'obj.model 2016 ev'!P356</f>
        <v>3483511.811548287</v>
      </c>
      <c r="AB356" s="95">
        <f t="shared" si="109"/>
        <v>316190</v>
      </c>
      <c r="AC356" s="95">
        <f t="shared" si="110"/>
        <v>0</v>
      </c>
      <c r="AD356" s="96">
        <f t="shared" si="111"/>
        <v>0</v>
      </c>
      <c r="AE356" s="63"/>
      <c r="AF356" s="92">
        <f t="shared" si="112"/>
        <v>3800331.5606671935</v>
      </c>
      <c r="AG356" s="94">
        <f>'obj.model 2016 ev'!Q356</f>
        <v>3484141.5606671935</v>
      </c>
      <c r="AH356" s="96">
        <f t="shared" si="113"/>
        <v>316190</v>
      </c>
      <c r="AI356" s="63"/>
      <c r="AJ356" s="92">
        <f t="shared" si="114"/>
        <v>3821628.5308702025</v>
      </c>
      <c r="AK356" s="94">
        <f>'obj.model 2016 ev'!R356</f>
        <v>3505438.5308702025</v>
      </c>
      <c r="AL356" s="96">
        <f t="shared" si="115"/>
        <v>316190</v>
      </c>
      <c r="AM356" s="45"/>
      <c r="AN356" s="45"/>
      <c r="AO356" s="45"/>
    </row>
    <row r="357" spans="1:41">
      <c r="A357" s="45"/>
      <c r="B357" s="80">
        <v>285</v>
      </c>
      <c r="C357" s="83" t="s">
        <v>126</v>
      </c>
      <c r="D357" s="101">
        <f t="shared" si="101"/>
        <v>4840376.2056298042</v>
      </c>
      <c r="E357" s="102">
        <f>'obj.model 2016 ev'!M357</f>
        <v>3586459.5562345865</v>
      </c>
      <c r="F357" s="103">
        <v>0</v>
      </c>
      <c r="G357" s="103">
        <v>1670138.8755222496</v>
      </c>
      <c r="H357" s="103">
        <v>0</v>
      </c>
      <c r="I357" s="104">
        <v>-416222.22612703248</v>
      </c>
      <c r="J357" s="103">
        <v>-165998.49951147786</v>
      </c>
      <c r="K357" s="103">
        <v>-71900.683059211005</v>
      </c>
      <c r="L357" s="104">
        <v>-52201.632601362828</v>
      </c>
      <c r="M357" s="45"/>
      <c r="N357" s="92">
        <f t="shared" si="102"/>
        <v>5392893.1282218629</v>
      </c>
      <c r="O357" s="94">
        <f>'obj.model 2016 ev'!N357</f>
        <v>3472676.627733341</v>
      </c>
      <c r="P357" s="95">
        <v>2086215</v>
      </c>
      <c r="Q357" s="95">
        <f t="shared" si="103"/>
        <v>0</v>
      </c>
      <c r="R357" s="96">
        <f t="shared" si="116"/>
        <v>-165998.49951147786</v>
      </c>
      <c r="S357" s="63"/>
      <c r="T357" s="92">
        <f t="shared" si="104"/>
        <v>5531480.8460380537</v>
      </c>
      <c r="U357" s="94">
        <f>'obj.model 2016 ev'!O357</f>
        <v>3517166.5290972642</v>
      </c>
      <c r="V357" s="95">
        <f t="shared" si="105"/>
        <v>2086215</v>
      </c>
      <c r="W357" s="95">
        <f t="shared" si="106"/>
        <v>0</v>
      </c>
      <c r="X357" s="96">
        <f t="shared" si="107"/>
        <v>-71900.683059211005</v>
      </c>
      <c r="Y357" s="63"/>
      <c r="Z357" s="92">
        <f t="shared" si="108"/>
        <v>5551185.6768073766</v>
      </c>
      <c r="AA357" s="94">
        <f>'obj.model 2016 ev'!P357</f>
        <v>3517172.3094087397</v>
      </c>
      <c r="AB357" s="95">
        <f t="shared" si="109"/>
        <v>2086215</v>
      </c>
      <c r="AC357" s="95">
        <f t="shared" si="110"/>
        <v>0</v>
      </c>
      <c r="AD357" s="96">
        <f t="shared" si="111"/>
        <v>-52201.632601362828</v>
      </c>
      <c r="AE357" s="63"/>
      <c r="AF357" s="92">
        <f t="shared" si="112"/>
        <v>5604023.1436710339</v>
      </c>
      <c r="AG357" s="94">
        <f>'obj.model 2016 ev'!Q357</f>
        <v>3517808.1436710344</v>
      </c>
      <c r="AH357" s="96">
        <f t="shared" si="113"/>
        <v>2086215</v>
      </c>
      <c r="AI357" s="63"/>
      <c r="AJ357" s="92">
        <f t="shared" si="114"/>
        <v>5625525.9023595527</v>
      </c>
      <c r="AK357" s="94">
        <f>'obj.model 2016 ev'!R357</f>
        <v>3539310.9023595527</v>
      </c>
      <c r="AL357" s="96">
        <f t="shared" si="115"/>
        <v>2086215</v>
      </c>
      <c r="AM357" s="45"/>
      <c r="AN357" s="45"/>
      <c r="AO357" s="45"/>
    </row>
    <row r="358" spans="1:41">
      <c r="A358" s="45"/>
      <c r="B358" s="80">
        <v>865</v>
      </c>
      <c r="C358" s="83" t="s">
        <v>340</v>
      </c>
      <c r="D358" s="101">
        <f t="shared" si="101"/>
        <v>4274318.7269162368</v>
      </c>
      <c r="E358" s="102">
        <f>'obj.model 2016 ev'!M358</f>
        <v>4157929.7892783419</v>
      </c>
      <c r="F358" s="103">
        <v>0</v>
      </c>
      <c r="G358" s="103">
        <v>293621.1697483983</v>
      </c>
      <c r="H358" s="103">
        <v>0</v>
      </c>
      <c r="I358" s="104">
        <v>-177232.2321105036</v>
      </c>
      <c r="J358" s="103">
        <v>-70684.078717205251</v>
      </c>
      <c r="K358" s="103">
        <v>-30616.141447873095</v>
      </c>
      <c r="L358" s="104">
        <v>-22228.058198238239</v>
      </c>
      <c r="M358" s="45"/>
      <c r="N358" s="92">
        <f t="shared" si="102"/>
        <v>4422052.6128141675</v>
      </c>
      <c r="O358" s="94">
        <f>'obj.model 2016 ev'!N358</f>
        <v>4150154.6915313727</v>
      </c>
      <c r="P358" s="95">
        <v>342582</v>
      </c>
      <c r="Q358" s="95">
        <f t="shared" si="103"/>
        <v>0</v>
      </c>
      <c r="R358" s="96">
        <f t="shared" si="116"/>
        <v>-70684.078717205251</v>
      </c>
      <c r="S358" s="63"/>
      <c r="T358" s="92">
        <f t="shared" si="104"/>
        <v>4515289.9040615493</v>
      </c>
      <c r="U358" s="94">
        <f>'obj.model 2016 ev'!O358</f>
        <v>4203324.0455094222</v>
      </c>
      <c r="V358" s="95">
        <f t="shared" si="105"/>
        <v>342582</v>
      </c>
      <c r="W358" s="95">
        <f t="shared" si="106"/>
        <v>0</v>
      </c>
      <c r="X358" s="96">
        <f t="shared" si="107"/>
        <v>-30616.141447873095</v>
      </c>
      <c r="Y358" s="63"/>
      <c r="Z358" s="92">
        <f t="shared" si="108"/>
        <v>4523684.8952929405</v>
      </c>
      <c r="AA358" s="94">
        <f>'obj.model 2016 ev'!P358</f>
        <v>4203330.9534911783</v>
      </c>
      <c r="AB358" s="95">
        <f t="shared" si="109"/>
        <v>342582</v>
      </c>
      <c r="AC358" s="95">
        <f t="shared" si="110"/>
        <v>0</v>
      </c>
      <c r="AD358" s="96">
        <f t="shared" si="111"/>
        <v>-22228.058198238239</v>
      </c>
      <c r="AE358" s="63"/>
      <c r="AF358" s="92">
        <f t="shared" si="112"/>
        <v>4546672.8314843159</v>
      </c>
      <c r="AG358" s="94">
        <f>'obj.model 2016 ev'!Q358</f>
        <v>4204090.8314843159</v>
      </c>
      <c r="AH358" s="96">
        <f t="shared" si="113"/>
        <v>342582</v>
      </c>
      <c r="AI358" s="63"/>
      <c r="AJ358" s="92">
        <f t="shared" si="114"/>
        <v>4572370.5236158948</v>
      </c>
      <c r="AK358" s="94">
        <f>'obj.model 2016 ev'!R358</f>
        <v>4229788.5236158948</v>
      </c>
      <c r="AL358" s="96">
        <f t="shared" si="115"/>
        <v>342582</v>
      </c>
      <c r="AM358" s="45"/>
      <c r="AN358" s="45"/>
      <c r="AO358" s="45"/>
    </row>
    <row r="359" spans="1:41">
      <c r="A359" s="45"/>
      <c r="B359" s="80">
        <v>866</v>
      </c>
      <c r="C359" s="83" t="s">
        <v>341</v>
      </c>
      <c r="D359" s="101">
        <f t="shared" si="101"/>
        <v>2032668.8690786674</v>
      </c>
      <c r="E359" s="102">
        <f>'obj.model 2016 ev'!M359</f>
        <v>1868885.5923891228</v>
      </c>
      <c r="F359" s="103">
        <v>0</v>
      </c>
      <c r="G359" s="103">
        <v>163783.27668954464</v>
      </c>
      <c r="H359" s="103">
        <v>0</v>
      </c>
      <c r="I359" s="104">
        <v>0</v>
      </c>
      <c r="J359" s="103">
        <v>0</v>
      </c>
      <c r="K359" s="103">
        <v>0</v>
      </c>
      <c r="L359" s="104">
        <v>0</v>
      </c>
      <c r="M359" s="45"/>
      <c r="N359" s="92">
        <f t="shared" si="102"/>
        <v>2115474.8288064376</v>
      </c>
      <c r="O359" s="94">
        <f>'obj.model 2016 ev'!N359</f>
        <v>1877615.8288064378</v>
      </c>
      <c r="P359" s="95">
        <v>237859</v>
      </c>
      <c r="Q359" s="95">
        <f t="shared" si="103"/>
        <v>0</v>
      </c>
      <c r="R359" s="96">
        <f t="shared" si="116"/>
        <v>0</v>
      </c>
      <c r="S359" s="63"/>
      <c r="T359" s="92">
        <f t="shared" si="104"/>
        <v>2139529.7443594197</v>
      </c>
      <c r="U359" s="94">
        <f>'obj.model 2016 ev'!O359</f>
        <v>1901670.7443594197</v>
      </c>
      <c r="V359" s="95">
        <f t="shared" si="105"/>
        <v>237859</v>
      </c>
      <c r="W359" s="95">
        <f t="shared" si="106"/>
        <v>0</v>
      </c>
      <c r="X359" s="96">
        <f t="shared" si="107"/>
        <v>0</v>
      </c>
      <c r="Y359" s="63"/>
      <c r="Z359" s="92">
        <f t="shared" si="108"/>
        <v>2139532.8696732586</v>
      </c>
      <c r="AA359" s="94">
        <f>'obj.model 2016 ev'!P359</f>
        <v>1901673.8696732584</v>
      </c>
      <c r="AB359" s="95">
        <f t="shared" si="109"/>
        <v>237859</v>
      </c>
      <c r="AC359" s="95">
        <f t="shared" si="110"/>
        <v>0</v>
      </c>
      <c r="AD359" s="96">
        <f t="shared" si="111"/>
        <v>0</v>
      </c>
      <c r="AE359" s="63"/>
      <c r="AF359" s="92">
        <f t="shared" si="112"/>
        <v>2139876.6541955052</v>
      </c>
      <c r="AG359" s="94">
        <f>'obj.model 2016 ev'!Q359</f>
        <v>1902017.654195505</v>
      </c>
      <c r="AH359" s="96">
        <f t="shared" si="113"/>
        <v>237859</v>
      </c>
      <c r="AI359" s="63"/>
      <c r="AJ359" s="92">
        <f t="shared" si="114"/>
        <v>2151502.8216751185</v>
      </c>
      <c r="AK359" s="94">
        <f>'obj.model 2016 ev'!R359</f>
        <v>1913643.8216751185</v>
      </c>
      <c r="AL359" s="96">
        <f t="shared" si="115"/>
        <v>237859</v>
      </c>
      <c r="AM359" s="45"/>
      <c r="AN359" s="45"/>
      <c r="AO359" s="45"/>
    </row>
    <row r="360" spans="1:41">
      <c r="A360" s="45"/>
      <c r="B360" s="80">
        <v>867</v>
      </c>
      <c r="C360" s="83" t="s">
        <v>342</v>
      </c>
      <c r="D360" s="101">
        <f t="shared" si="101"/>
        <v>8291466.509218948</v>
      </c>
      <c r="E360" s="102">
        <f>'obj.model 2016 ev'!M360</f>
        <v>7919377.7404770581</v>
      </c>
      <c r="F360" s="103">
        <v>0</v>
      </c>
      <c r="G360" s="103">
        <v>822097.43010954256</v>
      </c>
      <c r="H360" s="103">
        <v>0</v>
      </c>
      <c r="I360" s="104">
        <v>-450008.66136765253</v>
      </c>
      <c r="J360" s="103">
        <v>-179473.2665991752</v>
      </c>
      <c r="K360" s="103">
        <v>-77737.151223203124</v>
      </c>
      <c r="L360" s="104">
        <v>-56439.049463388488</v>
      </c>
      <c r="M360" s="45"/>
      <c r="N360" s="92">
        <f t="shared" si="102"/>
        <v>8445954.4688049778</v>
      </c>
      <c r="O360" s="94">
        <f>'obj.model 2016 ev'!N360</f>
        <v>7696972.7354041534</v>
      </c>
      <c r="P360" s="95">
        <v>928455</v>
      </c>
      <c r="Q360" s="95">
        <f t="shared" si="103"/>
        <v>0</v>
      </c>
      <c r="R360" s="96">
        <f t="shared" si="116"/>
        <v>-179473.2665991752</v>
      </c>
      <c r="S360" s="63"/>
      <c r="T360" s="92">
        <f t="shared" si="104"/>
        <v>8646299.6959721763</v>
      </c>
      <c r="U360" s="94">
        <f>'obj.model 2016 ev'!O360</f>
        <v>7795581.8471953804</v>
      </c>
      <c r="V360" s="95">
        <f t="shared" si="105"/>
        <v>928455</v>
      </c>
      <c r="W360" s="95">
        <f t="shared" si="106"/>
        <v>0</v>
      </c>
      <c r="X360" s="96">
        <f t="shared" si="107"/>
        <v>-77737.151223203124</v>
      </c>
      <c r="Y360" s="63"/>
      <c r="Z360" s="92">
        <f t="shared" si="108"/>
        <v>8667610.609434491</v>
      </c>
      <c r="AA360" s="94">
        <f>'obj.model 2016 ev'!P360</f>
        <v>7795594.6588978786</v>
      </c>
      <c r="AB360" s="95">
        <f t="shared" si="109"/>
        <v>928455</v>
      </c>
      <c r="AC360" s="95">
        <f t="shared" si="110"/>
        <v>0</v>
      </c>
      <c r="AD360" s="96">
        <f t="shared" si="111"/>
        <v>-56439.049463388488</v>
      </c>
      <c r="AE360" s="63"/>
      <c r="AF360" s="92">
        <f t="shared" si="112"/>
        <v>8725458.9461727254</v>
      </c>
      <c r="AG360" s="94">
        <f>'obj.model 2016 ev'!Q360</f>
        <v>7797003.9461727245</v>
      </c>
      <c r="AH360" s="96">
        <f t="shared" si="113"/>
        <v>928455</v>
      </c>
      <c r="AI360" s="63"/>
      <c r="AJ360" s="92">
        <f t="shared" si="114"/>
        <v>8773118.4794675149</v>
      </c>
      <c r="AK360" s="94">
        <f>'obj.model 2016 ev'!R360</f>
        <v>7844663.4794675158</v>
      </c>
      <c r="AL360" s="96">
        <f t="shared" si="115"/>
        <v>928455</v>
      </c>
      <c r="AM360" s="45"/>
      <c r="AN360" s="45"/>
      <c r="AO360" s="45"/>
    </row>
    <row r="361" spans="1:41">
      <c r="A361" s="45"/>
      <c r="B361" s="80">
        <v>627</v>
      </c>
      <c r="C361" s="83" t="s">
        <v>259</v>
      </c>
      <c r="D361" s="101">
        <f t="shared" si="101"/>
        <v>4977397.4400959145</v>
      </c>
      <c r="E361" s="102">
        <f>'obj.model 2016 ev'!M361</f>
        <v>3427213.9123566872</v>
      </c>
      <c r="F361" s="103">
        <v>0</v>
      </c>
      <c r="G361" s="103">
        <v>606387.52773922763</v>
      </c>
      <c r="H361" s="103">
        <v>0</v>
      </c>
      <c r="I361" s="104">
        <v>943796</v>
      </c>
      <c r="J361" s="103">
        <v>561176</v>
      </c>
      <c r="K361" s="103">
        <v>178556</v>
      </c>
      <c r="L361" s="104">
        <v>0</v>
      </c>
      <c r="M361" s="45"/>
      <c r="N361" s="92">
        <f t="shared" si="102"/>
        <v>4681535.8918306641</v>
      </c>
      <c r="O361" s="94">
        <f>'obj.model 2016 ev'!N361</f>
        <v>3635998.8918306637</v>
      </c>
      <c r="P361" s="95">
        <v>484361</v>
      </c>
      <c r="Q361" s="95">
        <f t="shared" si="103"/>
        <v>0</v>
      </c>
      <c r="R361" s="96">
        <f t="shared" si="116"/>
        <v>561176</v>
      </c>
      <c r="S361" s="63"/>
      <c r="T361" s="92">
        <f t="shared" si="104"/>
        <v>4345498.182495161</v>
      </c>
      <c r="U361" s="94">
        <f>'obj.model 2016 ev'!O361</f>
        <v>3682581.182495161</v>
      </c>
      <c r="V361" s="95">
        <f t="shared" si="105"/>
        <v>484361</v>
      </c>
      <c r="W361" s="95">
        <f t="shared" si="106"/>
        <v>0</v>
      </c>
      <c r="X361" s="96">
        <f t="shared" si="107"/>
        <v>178556</v>
      </c>
      <c r="Y361" s="63"/>
      <c r="Z361" s="92">
        <f t="shared" si="108"/>
        <v>4166948.2346584839</v>
      </c>
      <c r="AA361" s="94">
        <f>'obj.model 2016 ev'!P361</f>
        <v>3682587.2346584839</v>
      </c>
      <c r="AB361" s="95">
        <f t="shared" si="109"/>
        <v>484361</v>
      </c>
      <c r="AC361" s="95">
        <f t="shared" si="110"/>
        <v>0</v>
      </c>
      <c r="AD361" s="96">
        <f t="shared" si="111"/>
        <v>0</v>
      </c>
      <c r="AE361" s="63"/>
      <c r="AF361" s="92">
        <f t="shared" si="112"/>
        <v>4167613.9726240146</v>
      </c>
      <c r="AG361" s="94">
        <f>'obj.model 2016 ev'!Q361</f>
        <v>3683252.9726240146</v>
      </c>
      <c r="AH361" s="96">
        <f t="shared" si="113"/>
        <v>484361</v>
      </c>
      <c r="AI361" s="63"/>
      <c r="AJ361" s="92">
        <f t="shared" si="114"/>
        <v>4190128.0201855884</v>
      </c>
      <c r="AK361" s="94">
        <f>'obj.model 2016 ev'!R361</f>
        <v>3705767.0201855884</v>
      </c>
      <c r="AL361" s="96">
        <f t="shared" si="115"/>
        <v>484361</v>
      </c>
      <c r="AM361" s="45"/>
      <c r="AN361" s="45"/>
      <c r="AO361" s="45"/>
    </row>
    <row r="362" spans="1:41">
      <c r="A362" s="45"/>
      <c r="B362" s="80">
        <v>289</v>
      </c>
      <c r="C362" s="83" t="s">
        <v>127</v>
      </c>
      <c r="D362" s="101">
        <f t="shared" si="101"/>
        <v>5504493.9841291243</v>
      </c>
      <c r="E362" s="102">
        <f>'obj.model 2016 ev'!M362</f>
        <v>5012600.7760387557</v>
      </c>
      <c r="F362" s="103">
        <v>0</v>
      </c>
      <c r="G362" s="103">
        <v>491893.20809036866</v>
      </c>
      <c r="H362" s="103">
        <v>0</v>
      </c>
      <c r="I362" s="104">
        <v>0</v>
      </c>
      <c r="J362" s="103">
        <v>0</v>
      </c>
      <c r="K362" s="103">
        <v>0</v>
      </c>
      <c r="L362" s="104">
        <v>0</v>
      </c>
      <c r="M362" s="45"/>
      <c r="N362" s="92">
        <f t="shared" si="102"/>
        <v>5229486.6851456044</v>
      </c>
      <c r="O362" s="94">
        <f>'obj.model 2016 ev'!N362</f>
        <v>4789425.6851456044</v>
      </c>
      <c r="P362" s="95">
        <v>440061</v>
      </c>
      <c r="Q362" s="95">
        <f t="shared" si="103"/>
        <v>0</v>
      </c>
      <c r="R362" s="96">
        <f t="shared" si="116"/>
        <v>0</v>
      </c>
      <c r="S362" s="63"/>
      <c r="T362" s="92">
        <f t="shared" si="104"/>
        <v>5290846.0051065441</v>
      </c>
      <c r="U362" s="94">
        <f>'obj.model 2016 ev'!O362</f>
        <v>4850785.0051065441</v>
      </c>
      <c r="V362" s="95">
        <f t="shared" si="105"/>
        <v>440061</v>
      </c>
      <c r="W362" s="95">
        <f t="shared" si="106"/>
        <v>0</v>
      </c>
      <c r="X362" s="96">
        <f t="shared" si="107"/>
        <v>0</v>
      </c>
      <c r="Y362" s="63"/>
      <c r="Z362" s="92">
        <f t="shared" si="108"/>
        <v>5290853.9771624589</v>
      </c>
      <c r="AA362" s="94">
        <f>'obj.model 2016 ev'!P362</f>
        <v>4850792.9771624589</v>
      </c>
      <c r="AB362" s="95">
        <f t="shared" si="109"/>
        <v>440061</v>
      </c>
      <c r="AC362" s="95">
        <f t="shared" si="110"/>
        <v>0</v>
      </c>
      <c r="AD362" s="96">
        <f t="shared" si="111"/>
        <v>0</v>
      </c>
      <c r="AE362" s="63"/>
      <c r="AF362" s="92">
        <f t="shared" si="112"/>
        <v>5291730.9033130286</v>
      </c>
      <c r="AG362" s="94">
        <f>'obj.model 2016 ev'!Q362</f>
        <v>4851669.9033130286</v>
      </c>
      <c r="AH362" s="96">
        <f t="shared" si="113"/>
        <v>440061</v>
      </c>
      <c r="AI362" s="63"/>
      <c r="AJ362" s="92">
        <f t="shared" si="114"/>
        <v>5321386.9513141047</v>
      </c>
      <c r="AK362" s="94">
        <f>'obj.model 2016 ev'!R362</f>
        <v>4881325.9513141047</v>
      </c>
      <c r="AL362" s="96">
        <f t="shared" si="115"/>
        <v>440061</v>
      </c>
      <c r="AM362" s="45"/>
      <c r="AN362" s="45"/>
      <c r="AO362" s="45"/>
    </row>
    <row r="363" spans="1:41">
      <c r="A363" s="45"/>
      <c r="B363" s="80">
        <v>629</v>
      </c>
      <c r="C363" s="83" t="s">
        <v>260</v>
      </c>
      <c r="D363" s="101">
        <f t="shared" si="101"/>
        <v>2777622.8914598883</v>
      </c>
      <c r="E363" s="102">
        <f>'obj.model 2016 ev'!M363</f>
        <v>2623822.04971781</v>
      </c>
      <c r="F363" s="103">
        <v>0</v>
      </c>
      <c r="G363" s="103">
        <v>343121.38403865579</v>
      </c>
      <c r="H363" s="103">
        <v>0</v>
      </c>
      <c r="I363" s="104">
        <v>-189320.54229657768</v>
      </c>
      <c r="J363" s="103">
        <v>-75505.160405200382</v>
      </c>
      <c r="K363" s="103">
        <v>-32704.347470645815</v>
      </c>
      <c r="L363" s="104">
        <v>-23744.146209627059</v>
      </c>
      <c r="M363" s="45"/>
      <c r="N363" s="92">
        <f t="shared" si="102"/>
        <v>2925911.0616260855</v>
      </c>
      <c r="O363" s="94">
        <f>'obj.model 2016 ev'!N363</f>
        <v>2653556.222031286</v>
      </c>
      <c r="P363" s="95">
        <v>347860</v>
      </c>
      <c r="Q363" s="95">
        <f t="shared" si="103"/>
        <v>0</v>
      </c>
      <c r="R363" s="96">
        <f t="shared" si="116"/>
        <v>-75505.160405200382</v>
      </c>
      <c r="S363" s="63"/>
      <c r="T363" s="92">
        <f t="shared" si="104"/>
        <v>3002707.6844897824</v>
      </c>
      <c r="U363" s="94">
        <f>'obj.model 2016 ev'!O363</f>
        <v>2687552.0319604282</v>
      </c>
      <c r="V363" s="95">
        <f t="shared" si="105"/>
        <v>347860</v>
      </c>
      <c r="W363" s="95">
        <f t="shared" si="106"/>
        <v>0</v>
      </c>
      <c r="X363" s="96">
        <f t="shared" si="107"/>
        <v>-32704.347470645815</v>
      </c>
      <c r="Y363" s="63"/>
      <c r="Z363" s="92">
        <f t="shared" si="108"/>
        <v>3011672.3026266363</v>
      </c>
      <c r="AA363" s="94">
        <f>'obj.model 2016 ev'!P363</f>
        <v>2687556.4488362633</v>
      </c>
      <c r="AB363" s="95">
        <f t="shared" si="109"/>
        <v>347860</v>
      </c>
      <c r="AC363" s="95">
        <f t="shared" si="110"/>
        <v>0</v>
      </c>
      <c r="AD363" s="96">
        <f t="shared" si="111"/>
        <v>-23744.146209627059</v>
      </c>
      <c r="AE363" s="63"/>
      <c r="AF363" s="92">
        <f t="shared" si="112"/>
        <v>3035902.3051781463</v>
      </c>
      <c r="AG363" s="94">
        <f>'obj.model 2016 ev'!Q363</f>
        <v>2688042.3051781463</v>
      </c>
      <c r="AH363" s="96">
        <f t="shared" si="113"/>
        <v>347860</v>
      </c>
      <c r="AI363" s="63"/>
      <c r="AJ363" s="92">
        <f t="shared" si="114"/>
        <v>3052333.083285464</v>
      </c>
      <c r="AK363" s="94">
        <f>'obj.model 2016 ev'!R363</f>
        <v>2704473.083285464</v>
      </c>
      <c r="AL363" s="96">
        <f t="shared" si="115"/>
        <v>347860</v>
      </c>
      <c r="AM363" s="45"/>
      <c r="AN363" s="45"/>
      <c r="AO363" s="45"/>
    </row>
    <row r="364" spans="1:41">
      <c r="A364" s="45"/>
      <c r="B364" s="80">
        <v>852</v>
      </c>
      <c r="C364" s="83" t="s">
        <v>202</v>
      </c>
      <c r="D364" s="101">
        <f t="shared" si="101"/>
        <v>2034322.4639946811</v>
      </c>
      <c r="E364" s="102">
        <f>'obj.model 2016 ev'!M364</f>
        <v>1983815.2699534339</v>
      </c>
      <c r="F364" s="103">
        <v>0</v>
      </c>
      <c r="G364" s="103">
        <v>137366.97955440488</v>
      </c>
      <c r="H364" s="103">
        <v>0</v>
      </c>
      <c r="I364" s="104">
        <v>-86859.785513157709</v>
      </c>
      <c r="J364" s="103">
        <v>-34641.576441601101</v>
      </c>
      <c r="K364" s="103">
        <v>-15004.671823715915</v>
      </c>
      <c r="L364" s="104">
        <v>-10893.754169214331</v>
      </c>
      <c r="M364" s="45"/>
      <c r="N364" s="92">
        <f t="shared" si="102"/>
        <v>2053233.8271166082</v>
      </c>
      <c r="O364" s="94">
        <f>'obj.model 2016 ev'!N364</f>
        <v>1915970.4035582093</v>
      </c>
      <c r="P364" s="95">
        <v>171905</v>
      </c>
      <c r="Q364" s="95">
        <f t="shared" si="103"/>
        <v>0</v>
      </c>
      <c r="R364" s="96">
        <f t="shared" si="116"/>
        <v>-34641.576441601101</v>
      </c>
      <c r="S364" s="63"/>
      <c r="T364" s="92">
        <f t="shared" si="104"/>
        <v>2097417.0236609429</v>
      </c>
      <c r="U364" s="94">
        <f>'obj.model 2016 ev'!O364</f>
        <v>1940516.6954846587</v>
      </c>
      <c r="V364" s="95">
        <f t="shared" si="105"/>
        <v>171905</v>
      </c>
      <c r="W364" s="95">
        <f t="shared" si="106"/>
        <v>0</v>
      </c>
      <c r="X364" s="96">
        <f t="shared" si="107"/>
        <v>-15004.671823715915</v>
      </c>
      <c r="Y364" s="63"/>
      <c r="Z364" s="92">
        <f t="shared" si="108"/>
        <v>2101531.1304709278</v>
      </c>
      <c r="AA364" s="94">
        <f>'obj.model 2016 ev'!P364</f>
        <v>1940519.8846401423</v>
      </c>
      <c r="AB364" s="95">
        <f t="shared" si="109"/>
        <v>171905</v>
      </c>
      <c r="AC364" s="95">
        <f t="shared" si="110"/>
        <v>0</v>
      </c>
      <c r="AD364" s="96">
        <f t="shared" si="111"/>
        <v>-10893.754169214331</v>
      </c>
      <c r="AE364" s="63"/>
      <c r="AF364" s="92">
        <f t="shared" si="112"/>
        <v>2112775.6917433422</v>
      </c>
      <c r="AG364" s="94">
        <f>'obj.model 2016 ev'!Q364</f>
        <v>1940870.6917433424</v>
      </c>
      <c r="AH364" s="96">
        <f t="shared" si="113"/>
        <v>171905</v>
      </c>
      <c r="AI364" s="63"/>
      <c r="AJ364" s="92">
        <f t="shared" si="114"/>
        <v>2124639.3501424678</v>
      </c>
      <c r="AK364" s="94">
        <f>'obj.model 2016 ev'!R364</f>
        <v>1952734.3501424678</v>
      </c>
      <c r="AL364" s="96">
        <f t="shared" si="115"/>
        <v>171905</v>
      </c>
      <c r="AM364" s="45"/>
      <c r="AN364" s="45"/>
      <c r="AO364" s="45"/>
    </row>
    <row r="365" spans="1:41">
      <c r="A365" s="45"/>
      <c r="B365" s="80">
        <v>988</v>
      </c>
      <c r="C365" s="83" t="s">
        <v>379</v>
      </c>
      <c r="D365" s="101">
        <f t="shared" si="101"/>
        <v>9287895.6926054452</v>
      </c>
      <c r="E365" s="102">
        <f>'obj.model 2016 ev'!M365</f>
        <v>8162142.3733928511</v>
      </c>
      <c r="F365" s="103">
        <v>0</v>
      </c>
      <c r="G365" s="103">
        <v>1125753.3192125943</v>
      </c>
      <c r="H365" s="103">
        <v>0</v>
      </c>
      <c r="I365" s="104">
        <v>0</v>
      </c>
      <c r="J365" s="103">
        <v>0</v>
      </c>
      <c r="K365" s="103">
        <v>0</v>
      </c>
      <c r="L365" s="104">
        <v>0</v>
      </c>
      <c r="M365" s="45"/>
      <c r="N365" s="92">
        <f t="shared" si="102"/>
        <v>8942390.6936779022</v>
      </c>
      <c r="O365" s="94">
        <f>'obj.model 2016 ev'!N365</f>
        <v>7908854.6936779022</v>
      </c>
      <c r="P365" s="95">
        <v>1033536</v>
      </c>
      <c r="Q365" s="95">
        <f t="shared" si="103"/>
        <v>0</v>
      </c>
      <c r="R365" s="96">
        <f t="shared" si="116"/>
        <v>0</v>
      </c>
      <c r="S365" s="63"/>
      <c r="T365" s="92">
        <f t="shared" si="104"/>
        <v>9043714.3131630234</v>
      </c>
      <c r="U365" s="94">
        <f>'obj.model 2016 ev'!O365</f>
        <v>8010178.3131630244</v>
      </c>
      <c r="V365" s="95">
        <f t="shared" si="105"/>
        <v>1033536</v>
      </c>
      <c r="W365" s="95">
        <f t="shared" si="106"/>
        <v>0</v>
      </c>
      <c r="X365" s="96">
        <f t="shared" si="107"/>
        <v>0</v>
      </c>
      <c r="Y365" s="63"/>
      <c r="Z365" s="92">
        <f t="shared" si="108"/>
        <v>9043727.4775455594</v>
      </c>
      <c r="AA365" s="94">
        <f>'obj.model 2016 ev'!P365</f>
        <v>8010191.4775455585</v>
      </c>
      <c r="AB365" s="95">
        <f t="shared" si="109"/>
        <v>1033536</v>
      </c>
      <c r="AC365" s="95">
        <f t="shared" si="110"/>
        <v>0</v>
      </c>
      <c r="AD365" s="96">
        <f t="shared" si="111"/>
        <v>0</v>
      </c>
      <c r="AE365" s="63"/>
      <c r="AF365" s="92">
        <f t="shared" si="112"/>
        <v>9045175.5596242622</v>
      </c>
      <c r="AG365" s="94">
        <f>'obj.model 2016 ev'!Q365</f>
        <v>8011639.5596242622</v>
      </c>
      <c r="AH365" s="96">
        <f t="shared" si="113"/>
        <v>1033536</v>
      </c>
      <c r="AI365" s="63"/>
      <c r="AJ365" s="92">
        <f t="shared" si="114"/>
        <v>9094147.0626494996</v>
      </c>
      <c r="AK365" s="94">
        <f>'obj.model 2016 ev'!R365</f>
        <v>8060611.0626494987</v>
      </c>
      <c r="AL365" s="96">
        <f t="shared" si="115"/>
        <v>1033536</v>
      </c>
      <c r="AM365" s="45"/>
      <c r="AN365" s="45"/>
      <c r="AO365" s="45"/>
    </row>
    <row r="366" spans="1:41">
      <c r="A366" s="45"/>
      <c r="B366" s="80">
        <v>457</v>
      </c>
      <c r="C366" s="83" t="s">
        <v>203</v>
      </c>
      <c r="D366" s="101">
        <f t="shared" si="101"/>
        <v>3030179.210043096</v>
      </c>
      <c r="E366" s="102">
        <f>'obj.model 2016 ev'!M366</f>
        <v>2571019.7433754075</v>
      </c>
      <c r="F366" s="103">
        <v>31636</v>
      </c>
      <c r="G366" s="103">
        <v>544769.47573435772</v>
      </c>
      <c r="H366" s="103">
        <v>0</v>
      </c>
      <c r="I366" s="104">
        <v>-117246.00906666927</v>
      </c>
      <c r="J366" s="103">
        <v>-46760.264966811621</v>
      </c>
      <c r="K366" s="103">
        <v>-20253.767359571706</v>
      </c>
      <c r="L366" s="104">
        <v>-14704.724315722498</v>
      </c>
      <c r="M366" s="45"/>
      <c r="N366" s="92">
        <f t="shared" si="102"/>
        <v>2695745.20902598</v>
      </c>
      <c r="O366" s="94">
        <f>'obj.model 2016 ev'!N366</f>
        <v>2493858.4739927915</v>
      </c>
      <c r="P366" s="95">
        <v>248647</v>
      </c>
      <c r="Q366" s="95">
        <f t="shared" si="103"/>
        <v>0</v>
      </c>
      <c r="R366" s="96">
        <f t="shared" si="116"/>
        <v>-46760.264966811621</v>
      </c>
      <c r="S366" s="63"/>
      <c r="T366" s="92">
        <f t="shared" si="104"/>
        <v>2754201.5624411139</v>
      </c>
      <c r="U366" s="94">
        <f>'obj.model 2016 ev'!O366</f>
        <v>2525808.3298006854</v>
      </c>
      <c r="V366" s="95">
        <f t="shared" si="105"/>
        <v>248647</v>
      </c>
      <c r="W366" s="95">
        <f t="shared" si="106"/>
        <v>0</v>
      </c>
      <c r="X366" s="96">
        <f t="shared" si="107"/>
        <v>-20253.767359571706</v>
      </c>
      <c r="Y366" s="63"/>
      <c r="Z366" s="92">
        <f t="shared" si="108"/>
        <v>2759754.7565420005</v>
      </c>
      <c r="AA366" s="94">
        <f>'obj.model 2016 ev'!P366</f>
        <v>2525812.4808577229</v>
      </c>
      <c r="AB366" s="95">
        <f t="shared" si="109"/>
        <v>248647</v>
      </c>
      <c r="AC366" s="95">
        <f t="shared" si="110"/>
        <v>0</v>
      </c>
      <c r="AD366" s="96">
        <f t="shared" si="111"/>
        <v>-14704.724315722498</v>
      </c>
      <c r="AE366" s="63"/>
      <c r="AF366" s="92">
        <f t="shared" si="112"/>
        <v>2774916.0971318716</v>
      </c>
      <c r="AG366" s="94">
        <f>'obj.model 2016 ev'!Q366</f>
        <v>2526269.0971318716</v>
      </c>
      <c r="AH366" s="96">
        <f t="shared" si="113"/>
        <v>248647</v>
      </c>
      <c r="AI366" s="63"/>
      <c r="AJ366" s="92">
        <f t="shared" si="114"/>
        <v>2790358.0293121752</v>
      </c>
      <c r="AK366" s="94">
        <f>'obj.model 2016 ev'!R366</f>
        <v>2541711.0293121752</v>
      </c>
      <c r="AL366" s="96">
        <f t="shared" si="115"/>
        <v>248647</v>
      </c>
      <c r="AM366" s="45"/>
      <c r="AN366" s="45"/>
      <c r="AO366" s="45"/>
    </row>
    <row r="367" spans="1:41">
      <c r="A367" s="45"/>
      <c r="B367" s="80">
        <v>870</v>
      </c>
      <c r="C367" s="83" t="s">
        <v>343</v>
      </c>
      <c r="D367" s="101">
        <f t="shared" si="101"/>
        <v>4124725.2489791047</v>
      </c>
      <c r="E367" s="102">
        <f>'obj.model 2016 ev'!M367</f>
        <v>4056772.3647489501</v>
      </c>
      <c r="F367" s="103">
        <v>0</v>
      </c>
      <c r="G367" s="103">
        <v>493576.15646796592</v>
      </c>
      <c r="H367" s="103">
        <v>0</v>
      </c>
      <c r="I367" s="104">
        <v>-425623.27223781124</v>
      </c>
      <c r="J367" s="103">
        <v>-169747.84169041089</v>
      </c>
      <c r="K367" s="103">
        <v>-73524.675230714667</v>
      </c>
      <c r="L367" s="104">
        <v>-53380.690144036045</v>
      </c>
      <c r="M367" s="45"/>
      <c r="N367" s="92">
        <f t="shared" si="102"/>
        <v>4195597.3219993068</v>
      </c>
      <c r="O367" s="94">
        <f>'obj.model 2016 ev'!N367</f>
        <v>3930814.1636897177</v>
      </c>
      <c r="P367" s="95">
        <v>434531</v>
      </c>
      <c r="Q367" s="95">
        <f t="shared" si="103"/>
        <v>0</v>
      </c>
      <c r="R367" s="96">
        <f t="shared" si="116"/>
        <v>-169747.84169041089</v>
      </c>
      <c r="S367" s="63"/>
      <c r="T367" s="92">
        <f t="shared" si="104"/>
        <v>4342179.7799132774</v>
      </c>
      <c r="U367" s="94">
        <f>'obj.model 2016 ev'!O367</f>
        <v>3981173.4551439914</v>
      </c>
      <c r="V367" s="95">
        <f t="shared" si="105"/>
        <v>434531</v>
      </c>
      <c r="W367" s="95">
        <f t="shared" si="106"/>
        <v>0</v>
      </c>
      <c r="X367" s="96">
        <f t="shared" si="107"/>
        <v>-73524.675230714667</v>
      </c>
      <c r="Y367" s="63"/>
      <c r="Z367" s="92">
        <f t="shared" si="108"/>
        <v>4362330.3078867979</v>
      </c>
      <c r="AA367" s="94">
        <f>'obj.model 2016 ev'!P367</f>
        <v>3981179.9980308344</v>
      </c>
      <c r="AB367" s="95">
        <f t="shared" si="109"/>
        <v>434531</v>
      </c>
      <c r="AC367" s="95">
        <f t="shared" si="110"/>
        <v>0</v>
      </c>
      <c r="AD367" s="96">
        <f t="shared" si="111"/>
        <v>-53380.690144036045</v>
      </c>
      <c r="AE367" s="63"/>
      <c r="AF367" s="92">
        <f t="shared" si="112"/>
        <v>4416430.7155835796</v>
      </c>
      <c r="AG367" s="94">
        <f>'obj.model 2016 ev'!Q367</f>
        <v>3981899.7155835796</v>
      </c>
      <c r="AH367" s="96">
        <f t="shared" si="113"/>
        <v>434531</v>
      </c>
      <c r="AI367" s="63"/>
      <c r="AJ367" s="92">
        <f t="shared" si="114"/>
        <v>4440770.2546400568</v>
      </c>
      <c r="AK367" s="94">
        <f>'obj.model 2016 ev'!R367</f>
        <v>4006239.2546400568</v>
      </c>
      <c r="AL367" s="96">
        <f t="shared" si="115"/>
        <v>434531</v>
      </c>
      <c r="AM367" s="45"/>
      <c r="AN367" s="45"/>
      <c r="AO367" s="45"/>
    </row>
    <row r="368" spans="1:41">
      <c r="A368" s="45"/>
      <c r="B368" s="80">
        <v>668</v>
      </c>
      <c r="C368" s="83" t="s">
        <v>128</v>
      </c>
      <c r="D368" s="101">
        <f t="shared" si="101"/>
        <v>2767735.847815319</v>
      </c>
      <c r="E368" s="102">
        <f>'obj.model 2016 ev'!M368</f>
        <v>2482594.0852360399</v>
      </c>
      <c r="F368" s="103">
        <v>0</v>
      </c>
      <c r="G368" s="103">
        <v>319095.95019914908</v>
      </c>
      <c r="H368" s="103">
        <v>0</v>
      </c>
      <c r="I368" s="104">
        <v>-33954.18761987015</v>
      </c>
      <c r="J368" s="103">
        <v>-13541.670394385452</v>
      </c>
      <c r="K368" s="103">
        <v>-5865.4466997256595</v>
      </c>
      <c r="L368" s="104">
        <v>-4258.4559789203577</v>
      </c>
      <c r="M368" s="45"/>
      <c r="N368" s="92">
        <f t="shared" si="102"/>
        <v>2587710.9191635833</v>
      </c>
      <c r="O368" s="94">
        <f>'obj.model 2016 ev'!N368</f>
        <v>2360706.5895579685</v>
      </c>
      <c r="P368" s="95">
        <v>240546</v>
      </c>
      <c r="Q368" s="95">
        <f t="shared" si="103"/>
        <v>0</v>
      </c>
      <c r="R368" s="96">
        <f t="shared" si="116"/>
        <v>-13541.670394385452</v>
      </c>
      <c r="S368" s="63"/>
      <c r="T368" s="92">
        <f t="shared" si="104"/>
        <v>2625631.1346194772</v>
      </c>
      <c r="U368" s="94">
        <f>'obj.model 2016 ev'!O368</f>
        <v>2390950.5813192027</v>
      </c>
      <c r="V368" s="95">
        <f t="shared" si="105"/>
        <v>240546</v>
      </c>
      <c r="W368" s="95">
        <f t="shared" si="106"/>
        <v>0</v>
      </c>
      <c r="X368" s="96">
        <f t="shared" si="107"/>
        <v>-5865.4466997256595</v>
      </c>
      <c r="Y368" s="63"/>
      <c r="Z368" s="92">
        <f t="shared" si="108"/>
        <v>2627242.0547644277</v>
      </c>
      <c r="AA368" s="94">
        <f>'obj.model 2016 ev'!P368</f>
        <v>2390954.5107433479</v>
      </c>
      <c r="AB368" s="95">
        <f t="shared" si="109"/>
        <v>240546</v>
      </c>
      <c r="AC368" s="95">
        <f t="shared" si="110"/>
        <v>0</v>
      </c>
      <c r="AD368" s="96">
        <f t="shared" si="111"/>
        <v>-4258.4559789203577</v>
      </c>
      <c r="AE368" s="63"/>
      <c r="AF368" s="92">
        <f t="shared" si="112"/>
        <v>2631932.7473993264</v>
      </c>
      <c r="AG368" s="94">
        <f>'obj.model 2016 ev'!Q368</f>
        <v>2391386.7473993264</v>
      </c>
      <c r="AH368" s="96">
        <f t="shared" si="113"/>
        <v>240546</v>
      </c>
      <c r="AI368" s="63"/>
      <c r="AJ368" s="92">
        <f t="shared" si="114"/>
        <v>2646550.2052196916</v>
      </c>
      <c r="AK368" s="94">
        <f>'obj.model 2016 ev'!R368</f>
        <v>2406004.2052196916</v>
      </c>
      <c r="AL368" s="96">
        <f t="shared" si="115"/>
        <v>240546</v>
      </c>
      <c r="AM368" s="45"/>
      <c r="AN368" s="45"/>
      <c r="AO368" s="45"/>
    </row>
    <row r="369" spans="1:41">
      <c r="A369" s="45"/>
      <c r="B369" s="80">
        <v>1701</v>
      </c>
      <c r="C369" s="83" t="s">
        <v>56</v>
      </c>
      <c r="D369" s="101">
        <f t="shared" si="101"/>
        <v>3531567.0375274988</v>
      </c>
      <c r="E369" s="102">
        <f>'obj.model 2016 ev'!M369</f>
        <v>2822639.2522725137</v>
      </c>
      <c r="F369" s="103">
        <v>0</v>
      </c>
      <c r="G369" s="103">
        <v>424932.78525498504</v>
      </c>
      <c r="H369" s="103">
        <v>0</v>
      </c>
      <c r="I369" s="104">
        <v>283995</v>
      </c>
      <c r="J369" s="103">
        <v>0</v>
      </c>
      <c r="K369" s="103">
        <v>0</v>
      </c>
      <c r="L369" s="104">
        <v>0</v>
      </c>
      <c r="M369" s="45"/>
      <c r="N369" s="92">
        <f t="shared" si="102"/>
        <v>3307717.1325735962</v>
      </c>
      <c r="O369" s="94">
        <f>'obj.model 2016 ev'!N369</f>
        <v>2805492.1325735962</v>
      </c>
      <c r="P369" s="95">
        <v>502225</v>
      </c>
      <c r="Q369" s="95">
        <f t="shared" si="103"/>
        <v>0</v>
      </c>
      <c r="R369" s="96">
        <f t="shared" si="116"/>
        <v>0</v>
      </c>
      <c r="S369" s="63"/>
      <c r="T369" s="92">
        <f t="shared" si="104"/>
        <v>3343659.4565028274</v>
      </c>
      <c r="U369" s="94">
        <f>'obj.model 2016 ev'!O369</f>
        <v>2841434.4565028274</v>
      </c>
      <c r="V369" s="95">
        <f t="shared" si="105"/>
        <v>502225</v>
      </c>
      <c r="W369" s="95">
        <f t="shared" si="106"/>
        <v>0</v>
      </c>
      <c r="X369" s="96">
        <f t="shared" si="107"/>
        <v>0</v>
      </c>
      <c r="Y369" s="63"/>
      <c r="Z369" s="92">
        <f t="shared" si="108"/>
        <v>3343664.1262777895</v>
      </c>
      <c r="AA369" s="94">
        <f>'obj.model 2016 ev'!P369</f>
        <v>2841439.1262777895</v>
      </c>
      <c r="AB369" s="95">
        <f t="shared" si="109"/>
        <v>502225</v>
      </c>
      <c r="AC369" s="95">
        <f t="shared" si="110"/>
        <v>0</v>
      </c>
      <c r="AD369" s="96">
        <f t="shared" si="111"/>
        <v>0</v>
      </c>
      <c r="AE369" s="63"/>
      <c r="AF369" s="92">
        <f t="shared" si="112"/>
        <v>3344177.8015236338</v>
      </c>
      <c r="AG369" s="94">
        <f>'obj.model 2016 ev'!Q369</f>
        <v>2841952.8015236338</v>
      </c>
      <c r="AH369" s="96">
        <f t="shared" si="113"/>
        <v>502225</v>
      </c>
      <c r="AI369" s="63"/>
      <c r="AJ369" s="92">
        <f t="shared" si="114"/>
        <v>3361549.3643830996</v>
      </c>
      <c r="AK369" s="94">
        <f>'obj.model 2016 ev'!R369</f>
        <v>2859324.3643830996</v>
      </c>
      <c r="AL369" s="96">
        <f t="shared" si="115"/>
        <v>502225</v>
      </c>
      <c r="AM369" s="45"/>
      <c r="AN369" s="45"/>
      <c r="AO369" s="45"/>
    </row>
    <row r="370" spans="1:41">
      <c r="A370" s="45"/>
      <c r="B370" s="80">
        <v>293</v>
      </c>
      <c r="C370" s="83" t="s">
        <v>129</v>
      </c>
      <c r="D370" s="101">
        <f t="shared" si="101"/>
        <v>3873406.9170791814</v>
      </c>
      <c r="E370" s="102">
        <f>'obj.model 2016 ev'!M370</f>
        <v>3414175.7362182257</v>
      </c>
      <c r="F370" s="103">
        <v>0</v>
      </c>
      <c r="G370" s="103">
        <v>501090.00806571147</v>
      </c>
      <c r="H370" s="103">
        <v>0</v>
      </c>
      <c r="I370" s="104">
        <v>-41858.8272047555</v>
      </c>
      <c r="J370" s="103">
        <v>-16694.213021624979</v>
      </c>
      <c r="K370" s="103">
        <v>-7230.9407791232115</v>
      </c>
      <c r="L370" s="104">
        <v>-5249.837662921148</v>
      </c>
      <c r="M370" s="45"/>
      <c r="N370" s="92">
        <f t="shared" si="102"/>
        <v>3600685.0384917008</v>
      </c>
      <c r="O370" s="94">
        <f>'obj.model 2016 ev'!N370</f>
        <v>3357679.2515133256</v>
      </c>
      <c r="P370" s="95">
        <v>259700</v>
      </c>
      <c r="Q370" s="95">
        <f t="shared" si="103"/>
        <v>0</v>
      </c>
      <c r="R370" s="96">
        <f t="shared" si="116"/>
        <v>-16694.213021624979</v>
      </c>
      <c r="S370" s="63"/>
      <c r="T370" s="92">
        <f t="shared" si="104"/>
        <v>3653164.9329899363</v>
      </c>
      <c r="U370" s="94">
        <f>'obj.model 2016 ev'!O370</f>
        <v>3400695.8737690593</v>
      </c>
      <c r="V370" s="95">
        <f t="shared" si="105"/>
        <v>259700</v>
      </c>
      <c r="W370" s="95">
        <f t="shared" si="106"/>
        <v>0</v>
      </c>
      <c r="X370" s="96">
        <f t="shared" si="107"/>
        <v>-7230.9407791232115</v>
      </c>
      <c r="Y370" s="63"/>
      <c r="Z370" s="92">
        <f t="shared" si="108"/>
        <v>3655151.6250031153</v>
      </c>
      <c r="AA370" s="94">
        <f>'obj.model 2016 ev'!P370</f>
        <v>3400701.4626660366</v>
      </c>
      <c r="AB370" s="95">
        <f t="shared" si="109"/>
        <v>259700</v>
      </c>
      <c r="AC370" s="95">
        <f t="shared" si="110"/>
        <v>0</v>
      </c>
      <c r="AD370" s="96">
        <f t="shared" si="111"/>
        <v>-5249.837662921148</v>
      </c>
      <c r="AE370" s="63"/>
      <c r="AF370" s="92">
        <f t="shared" si="112"/>
        <v>3661016.2413335517</v>
      </c>
      <c r="AG370" s="94">
        <f>'obj.model 2016 ev'!Q370</f>
        <v>3401316.2413335517</v>
      </c>
      <c r="AH370" s="96">
        <f t="shared" si="113"/>
        <v>259700</v>
      </c>
      <c r="AI370" s="63"/>
      <c r="AJ370" s="92">
        <f t="shared" si="114"/>
        <v>3681806.9380895179</v>
      </c>
      <c r="AK370" s="94">
        <f>'obj.model 2016 ev'!R370</f>
        <v>3422106.9380895179</v>
      </c>
      <c r="AL370" s="96">
        <f t="shared" si="115"/>
        <v>259700</v>
      </c>
      <c r="AM370" s="45"/>
      <c r="AN370" s="45"/>
      <c r="AO370" s="45"/>
    </row>
    <row r="371" spans="1:41">
      <c r="A371" s="45"/>
      <c r="B371" s="80">
        <v>1783</v>
      </c>
      <c r="C371" s="83" t="s">
        <v>261</v>
      </c>
      <c r="D371" s="101">
        <f t="shared" si="101"/>
        <v>17551727.704516441</v>
      </c>
      <c r="E371" s="102">
        <f>'obj.model 2016 ev'!M371</f>
        <v>14712599.368886905</v>
      </c>
      <c r="F371" s="103">
        <v>0</v>
      </c>
      <c r="G371" s="103">
        <v>2013200.3356295365</v>
      </c>
      <c r="H371" s="103">
        <v>0</v>
      </c>
      <c r="I371" s="104">
        <v>825928</v>
      </c>
      <c r="J371" s="103">
        <v>0</v>
      </c>
      <c r="K371" s="103">
        <v>0</v>
      </c>
      <c r="L371" s="104">
        <v>0</v>
      </c>
      <c r="M371" s="45"/>
      <c r="N371" s="92">
        <f t="shared" si="102"/>
        <v>16173384.963653881</v>
      </c>
      <c r="O371" s="94">
        <f>'obj.model 2016 ev'!N371</f>
        <v>14215196.963653881</v>
      </c>
      <c r="P371" s="95">
        <v>1958188</v>
      </c>
      <c r="Q371" s="95">
        <f t="shared" si="103"/>
        <v>0</v>
      </c>
      <c r="R371" s="96">
        <f t="shared" si="116"/>
        <v>0</v>
      </c>
      <c r="S371" s="63"/>
      <c r="T371" s="92">
        <f t="shared" si="104"/>
        <v>16355501.750955928</v>
      </c>
      <c r="U371" s="94">
        <f>'obj.model 2016 ev'!O371</f>
        <v>14397313.750955928</v>
      </c>
      <c r="V371" s="95">
        <f t="shared" si="105"/>
        <v>1958188</v>
      </c>
      <c r="W371" s="95">
        <f t="shared" si="106"/>
        <v>0</v>
      </c>
      <c r="X371" s="96">
        <f t="shared" si="107"/>
        <v>0</v>
      </c>
      <c r="Y371" s="63"/>
      <c r="Z371" s="92">
        <f t="shared" si="108"/>
        <v>16355525.412320042</v>
      </c>
      <c r="AA371" s="94">
        <f>'obj.model 2016 ev'!P371</f>
        <v>14397337.412320042</v>
      </c>
      <c r="AB371" s="95">
        <f t="shared" si="109"/>
        <v>1958188</v>
      </c>
      <c r="AC371" s="95">
        <f t="shared" si="110"/>
        <v>0</v>
      </c>
      <c r="AD371" s="96">
        <f t="shared" si="111"/>
        <v>0</v>
      </c>
      <c r="AE371" s="63"/>
      <c r="AF371" s="92">
        <f t="shared" si="112"/>
        <v>16358128.162372431</v>
      </c>
      <c r="AG371" s="94">
        <f>'obj.model 2016 ev'!Q371</f>
        <v>14399940.162372431</v>
      </c>
      <c r="AH371" s="96">
        <f t="shared" si="113"/>
        <v>1958188</v>
      </c>
      <c r="AI371" s="63"/>
      <c r="AJ371" s="92">
        <f t="shared" si="114"/>
        <v>16446148.436871389</v>
      </c>
      <c r="AK371" s="94">
        <f>'obj.model 2016 ev'!R371</f>
        <v>14487960.436871389</v>
      </c>
      <c r="AL371" s="96">
        <f t="shared" si="115"/>
        <v>1958188</v>
      </c>
      <c r="AM371" s="45"/>
      <c r="AN371" s="45"/>
      <c r="AO371" s="45"/>
    </row>
    <row r="372" spans="1:41">
      <c r="A372" s="45"/>
      <c r="B372" s="80">
        <v>98</v>
      </c>
      <c r="C372" s="83" t="s">
        <v>45</v>
      </c>
      <c r="D372" s="101">
        <f t="shared" si="101"/>
        <v>5011248.4421865102</v>
      </c>
      <c r="E372" s="102">
        <f>'obj.model 2016 ev'!M372</f>
        <v>4661959.9715161277</v>
      </c>
      <c r="F372" s="103">
        <v>0</v>
      </c>
      <c r="G372" s="103">
        <v>349288.47067038203</v>
      </c>
      <c r="H372" s="103">
        <v>0</v>
      </c>
      <c r="I372" s="104">
        <v>0</v>
      </c>
      <c r="J372" s="103">
        <v>0</v>
      </c>
      <c r="K372" s="103">
        <v>0</v>
      </c>
      <c r="L372" s="104">
        <v>0</v>
      </c>
      <c r="M372" s="45"/>
      <c r="N372" s="92">
        <f t="shared" si="102"/>
        <v>5171453.8916055961</v>
      </c>
      <c r="O372" s="94">
        <f>'obj.model 2016 ev'!N372</f>
        <v>4721203.8916055961</v>
      </c>
      <c r="P372" s="95">
        <v>450250</v>
      </c>
      <c r="Q372" s="95">
        <f t="shared" si="103"/>
        <v>0</v>
      </c>
      <c r="R372" s="96">
        <f t="shared" si="116"/>
        <v>0</v>
      </c>
      <c r="S372" s="63"/>
      <c r="T372" s="92">
        <f t="shared" si="104"/>
        <v>5231939.1938589197</v>
      </c>
      <c r="U372" s="94">
        <f>'obj.model 2016 ev'!O372</f>
        <v>4781689.1938589197</v>
      </c>
      <c r="V372" s="95">
        <f t="shared" si="105"/>
        <v>450250</v>
      </c>
      <c r="W372" s="95">
        <f t="shared" si="106"/>
        <v>0</v>
      </c>
      <c r="X372" s="96">
        <f t="shared" si="107"/>
        <v>0</v>
      </c>
      <c r="Y372" s="63"/>
      <c r="Z372" s="92">
        <f t="shared" si="108"/>
        <v>5231947.052358849</v>
      </c>
      <c r="AA372" s="94">
        <f>'obj.model 2016 ev'!P372</f>
        <v>4781697.052358849</v>
      </c>
      <c r="AB372" s="95">
        <f t="shared" si="109"/>
        <v>450250</v>
      </c>
      <c r="AC372" s="95">
        <f t="shared" si="110"/>
        <v>0</v>
      </c>
      <c r="AD372" s="96">
        <f t="shared" si="111"/>
        <v>0</v>
      </c>
      <c r="AE372" s="63"/>
      <c r="AF372" s="92">
        <f t="shared" si="112"/>
        <v>5232811.4873510357</v>
      </c>
      <c r="AG372" s="94">
        <f>'obj.model 2016 ev'!Q372</f>
        <v>4782561.4873510357</v>
      </c>
      <c r="AH372" s="96">
        <f t="shared" si="113"/>
        <v>450250</v>
      </c>
      <c r="AI372" s="63"/>
      <c r="AJ372" s="92">
        <f t="shared" si="114"/>
        <v>5262045.1070868159</v>
      </c>
      <c r="AK372" s="94">
        <f>'obj.model 2016 ev'!R372</f>
        <v>4811795.1070868159</v>
      </c>
      <c r="AL372" s="96">
        <f t="shared" si="115"/>
        <v>450250</v>
      </c>
      <c r="AM372" s="45"/>
      <c r="AN372" s="45"/>
      <c r="AO372" s="45"/>
    </row>
    <row r="373" spans="1:41">
      <c r="A373" s="45"/>
      <c r="B373" s="80">
        <v>614</v>
      </c>
      <c r="C373" s="83" t="s">
        <v>262</v>
      </c>
      <c r="D373" s="101">
        <f t="shared" si="101"/>
        <v>3132664.8968038708</v>
      </c>
      <c r="E373" s="102">
        <f>'obj.model 2016 ev'!M373</f>
        <v>1116411.1850573698</v>
      </c>
      <c r="F373" s="103">
        <v>923228</v>
      </c>
      <c r="G373" s="103">
        <v>1093025.7117465013</v>
      </c>
      <c r="H373" s="103">
        <v>0</v>
      </c>
      <c r="I373" s="104">
        <v>0</v>
      </c>
      <c r="J373" s="103">
        <v>0</v>
      </c>
      <c r="K373" s="103">
        <v>0</v>
      </c>
      <c r="L373" s="104">
        <v>0</v>
      </c>
      <c r="M373" s="45"/>
      <c r="N373" s="92">
        <f t="shared" si="102"/>
        <v>2396847.219367323</v>
      </c>
      <c r="O373" s="94">
        <f>'obj.model 2016 ev'!N373</f>
        <v>1056187.219367323</v>
      </c>
      <c r="P373" s="95">
        <v>1340660</v>
      </c>
      <c r="Q373" s="95">
        <f t="shared" si="103"/>
        <v>0</v>
      </c>
      <c r="R373" s="96">
        <f t="shared" si="116"/>
        <v>0</v>
      </c>
      <c r="S373" s="63"/>
      <c r="T373" s="92">
        <f t="shared" si="104"/>
        <v>2410378.4721295936</v>
      </c>
      <c r="U373" s="94">
        <f>'obj.model 2016 ev'!O373</f>
        <v>1069718.4721295934</v>
      </c>
      <c r="V373" s="95">
        <f t="shared" si="105"/>
        <v>1340660</v>
      </c>
      <c r="W373" s="95">
        <f t="shared" si="106"/>
        <v>0</v>
      </c>
      <c r="X373" s="96">
        <f t="shared" si="107"/>
        <v>0</v>
      </c>
      <c r="Y373" s="63"/>
      <c r="Z373" s="92">
        <f t="shared" si="108"/>
        <v>2410380.2301657591</v>
      </c>
      <c r="AA373" s="94">
        <f>'obj.model 2016 ev'!P373</f>
        <v>1069720.2301657593</v>
      </c>
      <c r="AB373" s="95">
        <f t="shared" si="109"/>
        <v>1340660</v>
      </c>
      <c r="AC373" s="95">
        <f t="shared" si="110"/>
        <v>0</v>
      </c>
      <c r="AD373" s="96">
        <f t="shared" si="111"/>
        <v>0</v>
      </c>
      <c r="AE373" s="63"/>
      <c r="AF373" s="92">
        <f t="shared" si="112"/>
        <v>2410573.6141440165</v>
      </c>
      <c r="AG373" s="94">
        <f>'obj.model 2016 ev'!Q373</f>
        <v>1069913.6141440165</v>
      </c>
      <c r="AH373" s="96">
        <f t="shared" si="113"/>
        <v>1340660</v>
      </c>
      <c r="AI373" s="63"/>
      <c r="AJ373" s="92">
        <f t="shared" si="114"/>
        <v>2417113.5086814407</v>
      </c>
      <c r="AK373" s="94">
        <f>'obj.model 2016 ev'!R373</f>
        <v>1076453.5086814405</v>
      </c>
      <c r="AL373" s="96">
        <f t="shared" si="115"/>
        <v>1340660</v>
      </c>
      <c r="AM373" s="45"/>
      <c r="AN373" s="45"/>
      <c r="AO373" s="45"/>
    </row>
    <row r="374" spans="1:41">
      <c r="A374" s="45"/>
      <c r="B374" s="80">
        <v>189</v>
      </c>
      <c r="C374" s="83" t="s">
        <v>79</v>
      </c>
      <c r="D374" s="101">
        <f t="shared" si="101"/>
        <v>3135072.3004368911</v>
      </c>
      <c r="E374" s="102">
        <f>'obj.model 2016 ev'!M374</f>
        <v>3386332.9816568312</v>
      </c>
      <c r="F374" s="103">
        <v>0</v>
      </c>
      <c r="G374" s="103">
        <v>288653.57740390336</v>
      </c>
      <c r="H374" s="103">
        <v>0</v>
      </c>
      <c r="I374" s="104">
        <v>-539914.25862384355</v>
      </c>
      <c r="J374" s="103">
        <v>-215329.57917786966</v>
      </c>
      <c r="K374" s="103">
        <v>-93267.97453775043</v>
      </c>
      <c r="L374" s="104">
        <v>-67714.8023236921</v>
      </c>
      <c r="M374" s="45"/>
      <c r="N374" s="92">
        <f t="shared" si="102"/>
        <v>3390926.9541388508</v>
      </c>
      <c r="O374" s="94">
        <f>'obj.model 2016 ev'!N374</f>
        <v>3201938.5333167203</v>
      </c>
      <c r="P374" s="95">
        <v>404318</v>
      </c>
      <c r="Q374" s="95">
        <f t="shared" si="103"/>
        <v>0</v>
      </c>
      <c r="R374" s="96">
        <f t="shared" si="116"/>
        <v>-215329.57917786966</v>
      </c>
      <c r="S374" s="63"/>
      <c r="T374" s="92">
        <f t="shared" si="104"/>
        <v>3554009.9220648417</v>
      </c>
      <c r="U374" s="94">
        <f>'obj.model 2016 ev'!O374</f>
        <v>3242959.896602592</v>
      </c>
      <c r="V374" s="95">
        <f t="shared" si="105"/>
        <v>404318</v>
      </c>
      <c r="W374" s="95">
        <f t="shared" si="106"/>
        <v>0</v>
      </c>
      <c r="X374" s="96">
        <f t="shared" si="107"/>
        <v>-93267.97453775043</v>
      </c>
      <c r="Y374" s="63"/>
      <c r="Z374" s="92">
        <f t="shared" si="108"/>
        <v>3579568.4239436029</v>
      </c>
      <c r="AA374" s="94">
        <f>'obj.model 2016 ev'!P374</f>
        <v>3242965.226267295</v>
      </c>
      <c r="AB374" s="95">
        <f t="shared" si="109"/>
        <v>404318</v>
      </c>
      <c r="AC374" s="95">
        <f t="shared" si="110"/>
        <v>0</v>
      </c>
      <c r="AD374" s="96">
        <f t="shared" si="111"/>
        <v>-67714.8023236921</v>
      </c>
      <c r="AE374" s="63"/>
      <c r="AF374" s="92">
        <f t="shared" si="112"/>
        <v>3647869.4893846223</v>
      </c>
      <c r="AG374" s="94">
        <f>'obj.model 2016 ev'!Q374</f>
        <v>3243551.4893846223</v>
      </c>
      <c r="AH374" s="96">
        <f t="shared" si="113"/>
        <v>404318</v>
      </c>
      <c r="AI374" s="63"/>
      <c r="AJ374" s="92">
        <f t="shared" si="114"/>
        <v>3667695.8420796953</v>
      </c>
      <c r="AK374" s="94">
        <f>'obj.model 2016 ev'!R374</f>
        <v>3263377.8420796953</v>
      </c>
      <c r="AL374" s="96">
        <f t="shared" si="115"/>
        <v>404318</v>
      </c>
      <c r="AM374" s="45"/>
      <c r="AN374" s="45"/>
      <c r="AO374" s="45"/>
    </row>
    <row r="375" spans="1:41">
      <c r="A375" s="45"/>
      <c r="B375" s="80">
        <v>296</v>
      </c>
      <c r="C375" s="83" t="s">
        <v>130</v>
      </c>
      <c r="D375" s="101">
        <f t="shared" si="101"/>
        <v>7793044.6405293019</v>
      </c>
      <c r="E375" s="102">
        <f>'obj.model 2016 ev'!M375</f>
        <v>7319089.0011153035</v>
      </c>
      <c r="F375" s="103">
        <v>0</v>
      </c>
      <c r="G375" s="103">
        <v>473955.63941399881</v>
      </c>
      <c r="H375" s="103">
        <v>0</v>
      </c>
      <c r="I375" s="104">
        <v>0</v>
      </c>
      <c r="J375" s="103">
        <v>0</v>
      </c>
      <c r="K375" s="103">
        <v>0</v>
      </c>
      <c r="L375" s="104">
        <v>0</v>
      </c>
      <c r="M375" s="45"/>
      <c r="N375" s="92">
        <f t="shared" si="102"/>
        <v>7499283.3635856947</v>
      </c>
      <c r="O375" s="94">
        <f>'obj.model 2016 ev'!N375</f>
        <v>6896640.3635856947</v>
      </c>
      <c r="P375" s="95">
        <v>602643</v>
      </c>
      <c r="Q375" s="95">
        <f t="shared" si="103"/>
        <v>0</v>
      </c>
      <c r="R375" s="96">
        <f t="shared" si="116"/>
        <v>0</v>
      </c>
      <c r="S375" s="63"/>
      <c r="T375" s="92">
        <f t="shared" si="104"/>
        <v>7587639.085240853</v>
      </c>
      <c r="U375" s="94">
        <f>'obj.model 2016 ev'!O375</f>
        <v>6984996.085240853</v>
      </c>
      <c r="V375" s="95">
        <f t="shared" si="105"/>
        <v>602643</v>
      </c>
      <c r="W375" s="95">
        <f t="shared" si="106"/>
        <v>0</v>
      </c>
      <c r="X375" s="96">
        <f t="shared" si="107"/>
        <v>0</v>
      </c>
      <c r="Y375" s="63"/>
      <c r="Z375" s="92">
        <f t="shared" si="108"/>
        <v>7587650.5647806171</v>
      </c>
      <c r="AA375" s="94">
        <f>'obj.model 2016 ev'!P375</f>
        <v>6985007.5647806171</v>
      </c>
      <c r="AB375" s="95">
        <f t="shared" si="109"/>
        <v>602643</v>
      </c>
      <c r="AC375" s="95">
        <f t="shared" si="110"/>
        <v>0</v>
      </c>
      <c r="AD375" s="96">
        <f t="shared" si="111"/>
        <v>0</v>
      </c>
      <c r="AE375" s="63"/>
      <c r="AF375" s="92">
        <f t="shared" si="112"/>
        <v>7588913.314154651</v>
      </c>
      <c r="AG375" s="94">
        <f>'obj.model 2016 ev'!Q375</f>
        <v>6986270.314154651</v>
      </c>
      <c r="AH375" s="96">
        <f t="shared" si="113"/>
        <v>602643</v>
      </c>
      <c r="AI375" s="63"/>
      <c r="AJ375" s="92">
        <f t="shared" si="114"/>
        <v>7631617.2020765375</v>
      </c>
      <c r="AK375" s="94">
        <f>'obj.model 2016 ev'!R375</f>
        <v>7028974.2020765375</v>
      </c>
      <c r="AL375" s="96">
        <f t="shared" si="115"/>
        <v>602643</v>
      </c>
      <c r="AM375" s="45"/>
      <c r="AN375" s="45"/>
      <c r="AO375" s="45"/>
    </row>
    <row r="376" spans="1:41">
      <c r="A376" s="45"/>
      <c r="B376" s="80">
        <v>1696</v>
      </c>
      <c r="C376" s="83" t="s">
        <v>204</v>
      </c>
      <c r="D376" s="101">
        <f t="shared" si="101"/>
        <v>2658195.1111183232</v>
      </c>
      <c r="E376" s="102">
        <f>'obj.model 2016 ev'!M376</f>
        <v>2316601.0708847381</v>
      </c>
      <c r="F376" s="103">
        <v>0</v>
      </c>
      <c r="G376" s="103">
        <v>395023.63388293702</v>
      </c>
      <c r="H376" s="103">
        <v>0</v>
      </c>
      <c r="I376" s="104">
        <v>-53429.593649351831</v>
      </c>
      <c r="J376" s="103">
        <v>-21308.886980469586</v>
      </c>
      <c r="K376" s="103">
        <v>-9229.7432424764465</v>
      </c>
      <c r="L376" s="104">
        <v>-6701.0165307037878</v>
      </c>
      <c r="M376" s="45"/>
      <c r="N376" s="92">
        <f t="shared" si="102"/>
        <v>2508891.186580963</v>
      </c>
      <c r="O376" s="94">
        <f>'obj.model 2016 ev'!N376</f>
        <v>2304664.0735614328</v>
      </c>
      <c r="P376" s="95">
        <v>225536</v>
      </c>
      <c r="Q376" s="95">
        <f t="shared" si="103"/>
        <v>0</v>
      </c>
      <c r="R376" s="96">
        <f t="shared" si="116"/>
        <v>-21308.886980469586</v>
      </c>
      <c r="S376" s="63"/>
      <c r="T376" s="92">
        <f t="shared" si="104"/>
        <v>2550496.3381513213</v>
      </c>
      <c r="U376" s="94">
        <f>'obj.model 2016 ev'!O376</f>
        <v>2334190.0813937979</v>
      </c>
      <c r="V376" s="95">
        <f t="shared" si="105"/>
        <v>225536</v>
      </c>
      <c r="W376" s="95">
        <f t="shared" si="106"/>
        <v>0</v>
      </c>
      <c r="X376" s="96">
        <f t="shared" si="107"/>
        <v>-9229.7432424764465</v>
      </c>
      <c r="Y376" s="63"/>
      <c r="Z376" s="92">
        <f t="shared" si="108"/>
        <v>2553028.9010038059</v>
      </c>
      <c r="AA376" s="94">
        <f>'obj.model 2016 ev'!P376</f>
        <v>2334193.9175345097</v>
      </c>
      <c r="AB376" s="95">
        <f t="shared" si="109"/>
        <v>225536</v>
      </c>
      <c r="AC376" s="95">
        <f t="shared" si="110"/>
        <v>0</v>
      </c>
      <c r="AD376" s="96">
        <f t="shared" si="111"/>
        <v>-6701.0165307037878</v>
      </c>
      <c r="AE376" s="63"/>
      <c r="AF376" s="92">
        <f t="shared" si="112"/>
        <v>2560151.8930128333</v>
      </c>
      <c r="AG376" s="94">
        <f>'obj.model 2016 ev'!Q376</f>
        <v>2334615.8930128333</v>
      </c>
      <c r="AH376" s="96">
        <f t="shared" si="113"/>
        <v>225536</v>
      </c>
      <c r="AI376" s="63"/>
      <c r="AJ376" s="92">
        <f t="shared" si="114"/>
        <v>2574422.3364615906</v>
      </c>
      <c r="AK376" s="94">
        <f>'obj.model 2016 ev'!R376</f>
        <v>2348886.3364615906</v>
      </c>
      <c r="AL376" s="96">
        <f t="shared" si="115"/>
        <v>225536</v>
      </c>
      <c r="AM376" s="45"/>
      <c r="AN376" s="45"/>
      <c r="AO376" s="45"/>
    </row>
    <row r="377" spans="1:41">
      <c r="A377" s="45"/>
      <c r="B377" s="80">
        <v>352</v>
      </c>
      <c r="C377" s="83" t="s">
        <v>157</v>
      </c>
      <c r="D377" s="101">
        <f t="shared" si="101"/>
        <v>4548574.0107211117</v>
      </c>
      <c r="E377" s="102">
        <f>'obj.model 2016 ev'!M377</f>
        <v>3738979.5088089164</v>
      </c>
      <c r="F377" s="103">
        <v>0</v>
      </c>
      <c r="G377" s="103">
        <v>394820.50191219512</v>
      </c>
      <c r="H377" s="103">
        <v>0</v>
      </c>
      <c r="I377" s="104">
        <v>414774</v>
      </c>
      <c r="J377" s="103">
        <v>69129</v>
      </c>
      <c r="K377" s="103">
        <v>0</v>
      </c>
      <c r="L377" s="104">
        <v>0</v>
      </c>
      <c r="M377" s="45"/>
      <c r="N377" s="92">
        <f t="shared" si="102"/>
        <v>4336607.6973097743</v>
      </c>
      <c r="O377" s="94">
        <f>'obj.model 2016 ev'!N377</f>
        <v>3763685.6973097743</v>
      </c>
      <c r="P377" s="95">
        <v>503793</v>
      </c>
      <c r="Q377" s="95">
        <f t="shared" si="103"/>
        <v>0</v>
      </c>
      <c r="R377" s="96">
        <f t="shared" si="116"/>
        <v>69129</v>
      </c>
      <c r="S377" s="63"/>
      <c r="T377" s="92">
        <f t="shared" si="104"/>
        <v>4315696.836626539</v>
      </c>
      <c r="U377" s="94">
        <f>'obj.model 2016 ev'!O377</f>
        <v>3811903.8366265395</v>
      </c>
      <c r="V377" s="95">
        <f t="shared" si="105"/>
        <v>503793</v>
      </c>
      <c r="W377" s="95">
        <f t="shared" si="106"/>
        <v>0</v>
      </c>
      <c r="X377" s="96">
        <f t="shared" si="107"/>
        <v>0</v>
      </c>
      <c r="Y377" s="63"/>
      <c r="Z377" s="92">
        <f t="shared" si="108"/>
        <v>4315703.101326067</v>
      </c>
      <c r="AA377" s="94">
        <f>'obj.model 2016 ev'!P377</f>
        <v>3811910.1013260665</v>
      </c>
      <c r="AB377" s="95">
        <f t="shared" si="109"/>
        <v>503793</v>
      </c>
      <c r="AC377" s="95">
        <f t="shared" si="110"/>
        <v>0</v>
      </c>
      <c r="AD377" s="96">
        <f t="shared" si="111"/>
        <v>0</v>
      </c>
      <c r="AE377" s="63"/>
      <c r="AF377" s="92">
        <f t="shared" si="112"/>
        <v>4316392.2182739982</v>
      </c>
      <c r="AG377" s="94">
        <f>'obj.model 2016 ev'!Q377</f>
        <v>3812599.2182739982</v>
      </c>
      <c r="AH377" s="96">
        <f t="shared" si="113"/>
        <v>503793</v>
      </c>
      <c r="AI377" s="63"/>
      <c r="AJ377" s="92">
        <f t="shared" si="114"/>
        <v>4339696.9005131572</v>
      </c>
      <c r="AK377" s="94">
        <f>'obj.model 2016 ev'!R377</f>
        <v>3835903.9005131577</v>
      </c>
      <c r="AL377" s="96">
        <f t="shared" si="115"/>
        <v>503793</v>
      </c>
      <c r="AM377" s="45"/>
      <c r="AN377" s="45"/>
      <c r="AO377" s="45"/>
    </row>
    <row r="378" spans="1:41">
      <c r="A378" s="45"/>
      <c r="B378" s="80">
        <v>53</v>
      </c>
      <c r="C378" s="83" t="s">
        <v>21</v>
      </c>
      <c r="D378" s="101">
        <f t="shared" si="101"/>
        <v>3094971.7975298814</v>
      </c>
      <c r="E378" s="102">
        <f>'obj.model 2016 ev'!M378</f>
        <v>2943807.3872500919</v>
      </c>
      <c r="F378" s="103">
        <v>0</v>
      </c>
      <c r="G378" s="103">
        <v>195844.6112916038</v>
      </c>
      <c r="H378" s="103">
        <v>0</v>
      </c>
      <c r="I378" s="104">
        <v>-44680.201011814039</v>
      </c>
      <c r="J378" s="103">
        <v>-17819.438415979006</v>
      </c>
      <c r="K378" s="103">
        <v>-7718.321536706695</v>
      </c>
      <c r="L378" s="104">
        <v>-5603.6878651980132</v>
      </c>
      <c r="M378" s="45"/>
      <c r="N378" s="92">
        <f t="shared" si="102"/>
        <v>2859728.032167193</v>
      </c>
      <c r="O378" s="94">
        <f>'obj.model 2016 ev'!N378</f>
        <v>2631253.470583172</v>
      </c>
      <c r="P378" s="95">
        <v>246294</v>
      </c>
      <c r="Q378" s="95">
        <f t="shared" si="103"/>
        <v>0</v>
      </c>
      <c r="R378" s="96">
        <f t="shared" si="116"/>
        <v>-17819.438415979006</v>
      </c>
      <c r="S378" s="63"/>
      <c r="T378" s="92">
        <f t="shared" si="104"/>
        <v>2903539.229171644</v>
      </c>
      <c r="U378" s="94">
        <f>'obj.model 2016 ev'!O378</f>
        <v>2664963.5507083507</v>
      </c>
      <c r="V378" s="95">
        <f t="shared" si="105"/>
        <v>246294</v>
      </c>
      <c r="W378" s="95">
        <f t="shared" si="106"/>
        <v>0</v>
      </c>
      <c r="X378" s="96">
        <f t="shared" si="107"/>
        <v>-7718.321536706695</v>
      </c>
      <c r="Y378" s="63"/>
      <c r="Z378" s="92">
        <f t="shared" si="108"/>
        <v>2905658.2425957932</v>
      </c>
      <c r="AA378" s="94">
        <f>'obj.model 2016 ev'!P378</f>
        <v>2664967.9304609913</v>
      </c>
      <c r="AB378" s="95">
        <f t="shared" si="109"/>
        <v>246294</v>
      </c>
      <c r="AC378" s="95">
        <f t="shared" si="110"/>
        <v>0</v>
      </c>
      <c r="AD378" s="96">
        <f t="shared" si="111"/>
        <v>-5603.6878651980132</v>
      </c>
      <c r="AE378" s="63"/>
      <c r="AF378" s="92">
        <f t="shared" si="112"/>
        <v>2911743.7032514717</v>
      </c>
      <c r="AG378" s="94">
        <f>'obj.model 2016 ev'!Q378</f>
        <v>2665449.7032514717</v>
      </c>
      <c r="AH378" s="96">
        <f t="shared" si="113"/>
        <v>246294</v>
      </c>
      <c r="AI378" s="63"/>
      <c r="AJ378" s="92">
        <f t="shared" si="114"/>
        <v>2928036.3830749905</v>
      </c>
      <c r="AK378" s="94">
        <f>'obj.model 2016 ev'!R378</f>
        <v>2681742.3830749905</v>
      </c>
      <c r="AL378" s="96">
        <f t="shared" si="115"/>
        <v>246294</v>
      </c>
      <c r="AM378" s="45"/>
      <c r="AN378" s="45"/>
      <c r="AO378" s="45"/>
    </row>
    <row r="379" spans="1:41">
      <c r="A379" s="45"/>
      <c r="B379" s="80">
        <v>294</v>
      </c>
      <c r="C379" s="83" t="s">
        <v>131</v>
      </c>
      <c r="D379" s="101">
        <f t="shared" si="101"/>
        <v>5578569.1041657859</v>
      </c>
      <c r="E379" s="102">
        <f>'obj.model 2016 ev'!M379</f>
        <v>5768441.6591760265</v>
      </c>
      <c r="F379" s="103">
        <v>0</v>
      </c>
      <c r="G379" s="103">
        <v>342529.25434394291</v>
      </c>
      <c r="H379" s="103">
        <v>0</v>
      </c>
      <c r="I379" s="104">
        <v>-532401.80935418303</v>
      </c>
      <c r="J379" s="103">
        <v>-212333.45060005764</v>
      </c>
      <c r="K379" s="103">
        <v>-91970.229727334212</v>
      </c>
      <c r="L379" s="104">
        <v>-66772.608245398238</v>
      </c>
      <c r="M379" s="45"/>
      <c r="N379" s="92">
        <f t="shared" si="102"/>
        <v>5500755.5843291609</v>
      </c>
      <c r="O379" s="94">
        <f>'obj.model 2016 ev'!N379</f>
        <v>5440383.0349292187</v>
      </c>
      <c r="P379" s="95">
        <v>272706</v>
      </c>
      <c r="Q379" s="95">
        <f t="shared" si="103"/>
        <v>0</v>
      </c>
      <c r="R379" s="96">
        <f t="shared" si="116"/>
        <v>-212333.45060005764</v>
      </c>
      <c r="S379" s="63"/>
      <c r="T379" s="92">
        <f t="shared" si="104"/>
        <v>5690817.809904187</v>
      </c>
      <c r="U379" s="94">
        <f>'obj.model 2016 ev'!O379</f>
        <v>5510082.0396315213</v>
      </c>
      <c r="V379" s="95">
        <f t="shared" si="105"/>
        <v>272706</v>
      </c>
      <c r="W379" s="95">
        <f t="shared" si="106"/>
        <v>0</v>
      </c>
      <c r="X379" s="96">
        <f t="shared" si="107"/>
        <v>-91970.229727334212</v>
      </c>
      <c r="Y379" s="63"/>
      <c r="Z379" s="92">
        <f t="shared" si="108"/>
        <v>5716024.4869682752</v>
      </c>
      <c r="AA379" s="94">
        <f>'obj.model 2016 ev'!P379</f>
        <v>5510091.0952136731</v>
      </c>
      <c r="AB379" s="95">
        <f t="shared" si="109"/>
        <v>272706</v>
      </c>
      <c r="AC379" s="95">
        <f t="shared" si="110"/>
        <v>0</v>
      </c>
      <c r="AD379" s="96">
        <f t="shared" si="111"/>
        <v>-66772.608245398238</v>
      </c>
      <c r="AE379" s="63"/>
      <c r="AF379" s="92">
        <f t="shared" si="112"/>
        <v>5783793.2092503188</v>
      </c>
      <c r="AG379" s="94">
        <f>'obj.model 2016 ev'!Q379</f>
        <v>5511087.2092503188</v>
      </c>
      <c r="AH379" s="96">
        <f t="shared" si="113"/>
        <v>272706</v>
      </c>
      <c r="AI379" s="63"/>
      <c r="AJ379" s="92">
        <f t="shared" si="114"/>
        <v>5817479.9748532381</v>
      </c>
      <c r="AK379" s="94">
        <f>'obj.model 2016 ev'!R379</f>
        <v>5544773.9748532381</v>
      </c>
      <c r="AL379" s="96">
        <f t="shared" si="115"/>
        <v>272706</v>
      </c>
      <c r="AM379" s="45"/>
      <c r="AN379" s="45"/>
      <c r="AO379" s="45"/>
    </row>
    <row r="380" spans="1:41">
      <c r="A380" s="45"/>
      <c r="B380" s="80">
        <v>873</v>
      </c>
      <c r="C380" s="83" t="s">
        <v>344</v>
      </c>
      <c r="D380" s="101">
        <f t="shared" si="101"/>
        <v>3844613.8370971126</v>
      </c>
      <c r="E380" s="102">
        <f>'obj.model 2016 ev'!M380</f>
        <v>2817742.4495330546</v>
      </c>
      <c r="F380" s="103">
        <v>0</v>
      </c>
      <c r="G380" s="103">
        <v>1066728.2468142458</v>
      </c>
      <c r="H380" s="103">
        <v>0</v>
      </c>
      <c r="I380" s="104">
        <v>-39856.859250187983</v>
      </c>
      <c r="J380" s="103">
        <v>-15895.784548401532</v>
      </c>
      <c r="K380" s="103">
        <v>-6885.1090230071386</v>
      </c>
      <c r="L380" s="104">
        <v>-4998.7554547063937</v>
      </c>
      <c r="M380" s="45"/>
      <c r="N380" s="92">
        <f t="shared" si="102"/>
        <v>4411173.6958699245</v>
      </c>
      <c r="O380" s="94">
        <f>'obj.model 2016 ev'!N380</f>
        <v>2524997.4804183259</v>
      </c>
      <c r="P380" s="95">
        <v>1902072</v>
      </c>
      <c r="Q380" s="95">
        <f t="shared" si="103"/>
        <v>0</v>
      </c>
      <c r="R380" s="96">
        <f t="shared" si="116"/>
        <v>-15895.784548401532</v>
      </c>
      <c r="S380" s="63"/>
      <c r="T380" s="92">
        <f t="shared" si="104"/>
        <v>4452533.1619365467</v>
      </c>
      <c r="U380" s="94">
        <f>'obj.model 2016 ev'!O380</f>
        <v>2557346.2709595542</v>
      </c>
      <c r="V380" s="95">
        <f t="shared" si="105"/>
        <v>1902072</v>
      </c>
      <c r="W380" s="95">
        <f t="shared" si="106"/>
        <v>0</v>
      </c>
      <c r="X380" s="96">
        <f t="shared" si="107"/>
        <v>-6885.1090230071386</v>
      </c>
      <c r="Y380" s="63"/>
      <c r="Z380" s="92">
        <f t="shared" si="108"/>
        <v>4454423.7183931321</v>
      </c>
      <c r="AA380" s="94">
        <f>'obj.model 2016 ev'!P380</f>
        <v>2557350.4738478381</v>
      </c>
      <c r="AB380" s="95">
        <f t="shared" si="109"/>
        <v>1902072</v>
      </c>
      <c r="AC380" s="95">
        <f t="shared" si="110"/>
        <v>0</v>
      </c>
      <c r="AD380" s="96">
        <f t="shared" si="111"/>
        <v>-4998.7554547063937</v>
      </c>
      <c r="AE380" s="63"/>
      <c r="AF380" s="92">
        <f t="shared" si="112"/>
        <v>4459884.791559034</v>
      </c>
      <c r="AG380" s="94">
        <f>'obj.model 2016 ev'!Q380</f>
        <v>2557812.791559034</v>
      </c>
      <c r="AH380" s="96">
        <f t="shared" si="113"/>
        <v>1902072</v>
      </c>
      <c r="AI380" s="63"/>
      <c r="AJ380" s="92">
        <f t="shared" si="114"/>
        <v>4475519.5359740332</v>
      </c>
      <c r="AK380" s="94">
        <f>'obj.model 2016 ev'!R380</f>
        <v>2573447.5359740336</v>
      </c>
      <c r="AL380" s="96">
        <f t="shared" si="115"/>
        <v>1902072</v>
      </c>
      <c r="AM380" s="45"/>
      <c r="AN380" s="45"/>
      <c r="AO380" s="45"/>
    </row>
    <row r="381" spans="1:41">
      <c r="A381" s="45"/>
      <c r="B381" s="80">
        <v>632</v>
      </c>
      <c r="C381" s="83" t="s">
        <v>158</v>
      </c>
      <c r="D381" s="101">
        <f t="shared" si="101"/>
        <v>8765382.9191724602</v>
      </c>
      <c r="E381" s="102">
        <f>'obj.model 2016 ev'!M381</f>
        <v>7874823.3517313665</v>
      </c>
      <c r="F381" s="103">
        <v>0</v>
      </c>
      <c r="G381" s="103">
        <v>913868.39185135067</v>
      </c>
      <c r="H381" s="103">
        <v>0</v>
      </c>
      <c r="I381" s="104">
        <v>-23308.824410258057</v>
      </c>
      <c r="J381" s="103">
        <v>-9296.0674240842745</v>
      </c>
      <c r="K381" s="103">
        <v>-4026.5038510780269</v>
      </c>
      <c r="L381" s="104">
        <v>-2923.3390526881881</v>
      </c>
      <c r="M381" s="45"/>
      <c r="N381" s="92">
        <f t="shared" si="102"/>
        <v>8124557.1040849295</v>
      </c>
      <c r="O381" s="94">
        <f>'obj.model 2016 ev'!N381</f>
        <v>7490515.1715090135</v>
      </c>
      <c r="P381" s="95">
        <v>643338</v>
      </c>
      <c r="Q381" s="95">
        <f t="shared" si="103"/>
        <v>0</v>
      </c>
      <c r="R381" s="96">
        <f t="shared" si="116"/>
        <v>-9296.0674240842745</v>
      </c>
      <c r="S381" s="63"/>
      <c r="T381" s="92">
        <f t="shared" si="104"/>
        <v>8225790.7659226572</v>
      </c>
      <c r="U381" s="94">
        <f>'obj.model 2016 ev'!O381</f>
        <v>7586479.2697737357</v>
      </c>
      <c r="V381" s="95">
        <f t="shared" si="105"/>
        <v>643338</v>
      </c>
      <c r="W381" s="95">
        <f t="shared" si="106"/>
        <v>0</v>
      </c>
      <c r="X381" s="96">
        <f t="shared" si="107"/>
        <v>-4026.5038510780269</v>
      </c>
      <c r="Y381" s="63"/>
      <c r="Z381" s="92">
        <f t="shared" si="108"/>
        <v>8226906.39877248</v>
      </c>
      <c r="AA381" s="94">
        <f>'obj.model 2016 ev'!P381</f>
        <v>7586491.7378251683</v>
      </c>
      <c r="AB381" s="95">
        <f t="shared" si="109"/>
        <v>643338</v>
      </c>
      <c r="AC381" s="95">
        <f t="shared" si="110"/>
        <v>0</v>
      </c>
      <c r="AD381" s="96">
        <f t="shared" si="111"/>
        <v>-2923.3390526881881</v>
      </c>
      <c r="AE381" s="63"/>
      <c r="AF381" s="92">
        <f t="shared" si="112"/>
        <v>8231201.2234827299</v>
      </c>
      <c r="AG381" s="94">
        <f>'obj.model 2016 ev'!Q381</f>
        <v>7587863.2234827299</v>
      </c>
      <c r="AH381" s="96">
        <f t="shared" si="113"/>
        <v>643338</v>
      </c>
      <c r="AI381" s="63"/>
      <c r="AJ381" s="92">
        <f t="shared" si="114"/>
        <v>8277582.3748111716</v>
      </c>
      <c r="AK381" s="94">
        <f>'obj.model 2016 ev'!R381</f>
        <v>7634244.3748111716</v>
      </c>
      <c r="AL381" s="96">
        <f t="shared" si="115"/>
        <v>643338</v>
      </c>
      <c r="AM381" s="45"/>
      <c r="AN381" s="45"/>
      <c r="AO381" s="45"/>
    </row>
    <row r="382" spans="1:41">
      <c r="A382" s="45"/>
      <c r="B382" s="80">
        <v>880</v>
      </c>
      <c r="C382" s="83" t="s">
        <v>205</v>
      </c>
      <c r="D382" s="101">
        <f t="shared" si="101"/>
        <v>2669589.2471255441</v>
      </c>
      <c r="E382" s="102">
        <f>'obj.model 2016 ev'!M382</f>
        <v>2273794.567287161</v>
      </c>
      <c r="F382" s="103">
        <v>0</v>
      </c>
      <c r="G382" s="103">
        <v>159139.67983838313</v>
      </c>
      <c r="H382" s="103">
        <v>0</v>
      </c>
      <c r="I382" s="104">
        <v>236655</v>
      </c>
      <c r="J382" s="103">
        <v>0</v>
      </c>
      <c r="K382" s="103">
        <v>0</v>
      </c>
      <c r="L382" s="104">
        <v>0</v>
      </c>
      <c r="M382" s="45"/>
      <c r="N382" s="92">
        <f t="shared" si="102"/>
        <v>2546276.1163844052</v>
      </c>
      <c r="O382" s="94">
        <f>'obj.model 2016 ev'!N382</f>
        <v>2229404.1163844052</v>
      </c>
      <c r="P382" s="95">
        <v>316872</v>
      </c>
      <c r="Q382" s="95">
        <f t="shared" si="103"/>
        <v>0</v>
      </c>
      <c r="R382" s="96">
        <f t="shared" si="116"/>
        <v>0</v>
      </c>
      <c r="S382" s="63"/>
      <c r="T382" s="92">
        <f t="shared" si="104"/>
        <v>2574837.9376741135</v>
      </c>
      <c r="U382" s="94">
        <f>'obj.model 2016 ev'!O382</f>
        <v>2257965.9376741135</v>
      </c>
      <c r="V382" s="95">
        <f t="shared" si="105"/>
        <v>316872</v>
      </c>
      <c r="W382" s="95">
        <f t="shared" si="106"/>
        <v>0</v>
      </c>
      <c r="X382" s="96">
        <f t="shared" si="107"/>
        <v>0</v>
      </c>
      <c r="Y382" s="63"/>
      <c r="Z382" s="92">
        <f t="shared" si="108"/>
        <v>2574841.6485437332</v>
      </c>
      <c r="AA382" s="94">
        <f>'obj.model 2016 ev'!P382</f>
        <v>2257969.6485437332</v>
      </c>
      <c r="AB382" s="95">
        <f t="shared" si="109"/>
        <v>316872</v>
      </c>
      <c r="AC382" s="95">
        <f t="shared" si="110"/>
        <v>0</v>
      </c>
      <c r="AD382" s="96">
        <f t="shared" si="111"/>
        <v>0</v>
      </c>
      <c r="AE382" s="63"/>
      <c r="AF382" s="92">
        <f t="shared" si="112"/>
        <v>2575249.8442019117</v>
      </c>
      <c r="AG382" s="94">
        <f>'obj.model 2016 ev'!Q382</f>
        <v>2258377.8442019117</v>
      </c>
      <c r="AH382" s="96">
        <f t="shared" si="113"/>
        <v>316872</v>
      </c>
      <c r="AI382" s="63"/>
      <c r="AJ382" s="92">
        <f t="shared" si="114"/>
        <v>2589054.2791875824</v>
      </c>
      <c r="AK382" s="94">
        <f>'obj.model 2016 ev'!R382</f>
        <v>2272182.2791875824</v>
      </c>
      <c r="AL382" s="96">
        <f t="shared" si="115"/>
        <v>316872</v>
      </c>
      <c r="AM382" s="45"/>
      <c r="AN382" s="45"/>
      <c r="AO382" s="45"/>
    </row>
    <row r="383" spans="1:41">
      <c r="A383" s="45"/>
      <c r="B383" s="80">
        <v>351</v>
      </c>
      <c r="C383" s="83" t="s">
        <v>159</v>
      </c>
      <c r="D383" s="101">
        <f t="shared" si="101"/>
        <v>2368501.2892516181</v>
      </c>
      <c r="E383" s="102">
        <f>'obj.model 2016 ev'!M383</f>
        <v>2184491.1465754416</v>
      </c>
      <c r="F383" s="103">
        <v>0</v>
      </c>
      <c r="G383" s="103">
        <v>184010.14267617653</v>
      </c>
      <c r="H383" s="103">
        <v>0</v>
      </c>
      <c r="I383" s="104">
        <v>0</v>
      </c>
      <c r="J383" s="103">
        <v>0</v>
      </c>
      <c r="K383" s="103">
        <v>0</v>
      </c>
      <c r="L383" s="104">
        <v>0</v>
      </c>
      <c r="M383" s="45"/>
      <c r="N383" s="92">
        <f t="shared" si="102"/>
        <v>2555842.3879523245</v>
      </c>
      <c r="O383" s="94">
        <f>'obj.model 2016 ev'!N383</f>
        <v>2176705.3879523245</v>
      </c>
      <c r="P383" s="95">
        <v>379137</v>
      </c>
      <c r="Q383" s="95">
        <f t="shared" si="103"/>
        <v>0</v>
      </c>
      <c r="R383" s="96">
        <f t="shared" si="116"/>
        <v>0</v>
      </c>
      <c r="S383" s="63"/>
      <c r="T383" s="92">
        <f t="shared" si="104"/>
        <v>2583729.0639632517</v>
      </c>
      <c r="U383" s="94">
        <f>'obj.model 2016 ev'!O383</f>
        <v>2204592.0639632517</v>
      </c>
      <c r="V383" s="95">
        <f t="shared" si="105"/>
        <v>379137</v>
      </c>
      <c r="W383" s="95">
        <f t="shared" si="106"/>
        <v>0</v>
      </c>
      <c r="X383" s="96">
        <f t="shared" si="107"/>
        <v>0</v>
      </c>
      <c r="Y383" s="63"/>
      <c r="Z383" s="92">
        <f t="shared" si="108"/>
        <v>2583732.6871152124</v>
      </c>
      <c r="AA383" s="94">
        <f>'obj.model 2016 ev'!P383</f>
        <v>2204595.6871152124</v>
      </c>
      <c r="AB383" s="95">
        <f t="shared" si="109"/>
        <v>379137</v>
      </c>
      <c r="AC383" s="95">
        <f t="shared" si="110"/>
        <v>0</v>
      </c>
      <c r="AD383" s="96">
        <f t="shared" si="111"/>
        <v>0</v>
      </c>
      <c r="AE383" s="63"/>
      <c r="AF383" s="92">
        <f t="shared" si="112"/>
        <v>2584131.2338308864</v>
      </c>
      <c r="AG383" s="94">
        <f>'obj.model 2016 ev'!Q383</f>
        <v>2204994.2338308864</v>
      </c>
      <c r="AH383" s="96">
        <f t="shared" si="113"/>
        <v>379137</v>
      </c>
      <c r="AI383" s="63"/>
      <c r="AJ383" s="92">
        <f t="shared" si="114"/>
        <v>2597609.359124599</v>
      </c>
      <c r="AK383" s="94">
        <f>'obj.model 2016 ev'!R383</f>
        <v>2218472.359124599</v>
      </c>
      <c r="AL383" s="96">
        <f t="shared" si="115"/>
        <v>379137</v>
      </c>
      <c r="AM383" s="45"/>
      <c r="AN383" s="45"/>
      <c r="AO383" s="45"/>
    </row>
    <row r="384" spans="1:41">
      <c r="A384" s="45"/>
      <c r="B384" s="80">
        <v>874</v>
      </c>
      <c r="C384" s="83" t="s">
        <v>345</v>
      </c>
      <c r="D384" s="101">
        <f t="shared" si="101"/>
        <v>2711627.1584372725</v>
      </c>
      <c r="E384" s="102">
        <f>'obj.model 2016 ev'!M384</f>
        <v>2285926.5343328831</v>
      </c>
      <c r="F384" s="103">
        <v>0</v>
      </c>
      <c r="G384" s="103">
        <v>425700.62410438969</v>
      </c>
      <c r="H384" s="103">
        <v>0</v>
      </c>
      <c r="I384" s="104">
        <v>0</v>
      </c>
      <c r="J384" s="103">
        <v>0</v>
      </c>
      <c r="K384" s="103">
        <v>0</v>
      </c>
      <c r="L384" s="104">
        <v>0</v>
      </c>
      <c r="M384" s="45"/>
      <c r="N384" s="92">
        <f t="shared" si="102"/>
        <v>2493294.2083744318</v>
      </c>
      <c r="O384" s="94">
        <f>'obj.model 2016 ev'!N384</f>
        <v>2218798.2083744318</v>
      </c>
      <c r="P384" s="95">
        <v>274496</v>
      </c>
      <c r="Q384" s="95">
        <f t="shared" si="103"/>
        <v>0</v>
      </c>
      <c r="R384" s="96">
        <f t="shared" si="116"/>
        <v>0</v>
      </c>
      <c r="S384" s="63"/>
      <c r="T384" s="92">
        <f t="shared" si="104"/>
        <v>2521720.1529754009</v>
      </c>
      <c r="U384" s="94">
        <f>'obj.model 2016 ev'!O384</f>
        <v>2247224.1529754009</v>
      </c>
      <c r="V384" s="95">
        <f t="shared" si="105"/>
        <v>274496</v>
      </c>
      <c r="W384" s="95">
        <f t="shared" si="106"/>
        <v>0</v>
      </c>
      <c r="X384" s="96">
        <f t="shared" si="107"/>
        <v>0</v>
      </c>
      <c r="Y384" s="63"/>
      <c r="Z384" s="92">
        <f t="shared" si="108"/>
        <v>2521723.8461913611</v>
      </c>
      <c r="AA384" s="94">
        <f>'obj.model 2016 ev'!P384</f>
        <v>2247227.8461913611</v>
      </c>
      <c r="AB384" s="95">
        <f t="shared" si="109"/>
        <v>274496</v>
      </c>
      <c r="AC384" s="95">
        <f t="shared" si="110"/>
        <v>0</v>
      </c>
      <c r="AD384" s="96">
        <f t="shared" si="111"/>
        <v>0</v>
      </c>
      <c r="AE384" s="63"/>
      <c r="AF384" s="92">
        <f t="shared" si="112"/>
        <v>2522130.0999469617</v>
      </c>
      <c r="AG384" s="94">
        <f>'obj.model 2016 ev'!Q384</f>
        <v>2247634.0999469617</v>
      </c>
      <c r="AH384" s="96">
        <f t="shared" si="113"/>
        <v>274496</v>
      </c>
      <c r="AI384" s="63"/>
      <c r="AJ384" s="92">
        <f t="shared" si="114"/>
        <v>2535868.8633181807</v>
      </c>
      <c r="AK384" s="94">
        <f>'obj.model 2016 ev'!R384</f>
        <v>2261372.8633181807</v>
      </c>
      <c r="AL384" s="96">
        <f t="shared" si="115"/>
        <v>274496</v>
      </c>
      <c r="AM384" s="45"/>
      <c r="AN384" s="45"/>
      <c r="AO384" s="45"/>
    </row>
    <row r="385" spans="1:41">
      <c r="A385" s="45"/>
      <c r="B385" s="80">
        <v>479</v>
      </c>
      <c r="C385" s="83" t="s">
        <v>206</v>
      </c>
      <c r="D385" s="101">
        <f t="shared" si="101"/>
        <v>33471314.512744199</v>
      </c>
      <c r="E385" s="102">
        <f>'obj.model 2016 ev'!M385</f>
        <v>31718365.393814981</v>
      </c>
      <c r="F385" s="103">
        <v>0</v>
      </c>
      <c r="G385" s="103">
        <v>3210439.857985646</v>
      </c>
      <c r="H385" s="103">
        <v>0</v>
      </c>
      <c r="I385" s="104">
        <v>-1457490.7390564268</v>
      </c>
      <c r="J385" s="103">
        <v>-581279.08734359732</v>
      </c>
      <c r="K385" s="103">
        <v>-251775.54948410561</v>
      </c>
      <c r="L385" s="104">
        <v>-182795.13035157166</v>
      </c>
      <c r="M385" s="45"/>
      <c r="N385" s="92">
        <f t="shared" si="102"/>
        <v>34385314.657037385</v>
      </c>
      <c r="O385" s="94">
        <f>'obj.model 2016 ev'!N385</f>
        <v>31768190.744380984</v>
      </c>
      <c r="P385" s="95">
        <v>3198403</v>
      </c>
      <c r="Q385" s="95">
        <f t="shared" si="103"/>
        <v>0</v>
      </c>
      <c r="R385" s="96">
        <f t="shared" si="116"/>
        <v>-581279.08734359732</v>
      </c>
      <c r="S385" s="63"/>
      <c r="T385" s="92">
        <f t="shared" si="104"/>
        <v>35121813.669638313</v>
      </c>
      <c r="U385" s="94">
        <f>'obj.model 2016 ev'!O385</f>
        <v>32175186.219122417</v>
      </c>
      <c r="V385" s="95">
        <f t="shared" si="105"/>
        <v>3198403</v>
      </c>
      <c r="W385" s="95">
        <f t="shared" si="106"/>
        <v>0</v>
      </c>
      <c r="X385" s="96">
        <f t="shared" si="107"/>
        <v>-251775.54948410561</v>
      </c>
      <c r="Y385" s="63"/>
      <c r="Z385" s="92">
        <f t="shared" si="108"/>
        <v>35190846.967301503</v>
      </c>
      <c r="AA385" s="94">
        <f>'obj.model 2016 ev'!P385</f>
        <v>32175239.097653072</v>
      </c>
      <c r="AB385" s="95">
        <f t="shared" si="109"/>
        <v>3198403</v>
      </c>
      <c r="AC385" s="95">
        <f t="shared" si="110"/>
        <v>0</v>
      </c>
      <c r="AD385" s="96">
        <f t="shared" si="111"/>
        <v>-182795.13035157166</v>
      </c>
      <c r="AE385" s="63"/>
      <c r="AF385" s="92">
        <f t="shared" si="112"/>
        <v>35379458.736025065</v>
      </c>
      <c r="AG385" s="94">
        <f>'obj.model 2016 ev'!Q385</f>
        <v>32181055.736025065</v>
      </c>
      <c r="AH385" s="96">
        <f t="shared" si="113"/>
        <v>3198403</v>
      </c>
      <c r="AI385" s="63"/>
      <c r="AJ385" s="92">
        <f t="shared" si="114"/>
        <v>35576166.870059744</v>
      </c>
      <c r="AK385" s="94">
        <f>'obj.model 2016 ev'!R385</f>
        <v>32377763.87005974</v>
      </c>
      <c r="AL385" s="96">
        <f t="shared" si="115"/>
        <v>3198403</v>
      </c>
      <c r="AM385" s="45"/>
      <c r="AN385" s="45"/>
      <c r="AO385" s="45"/>
    </row>
    <row r="386" spans="1:41">
      <c r="A386" s="45"/>
      <c r="B386" s="80">
        <v>297</v>
      </c>
      <c r="C386" s="83" t="s">
        <v>132</v>
      </c>
      <c r="D386" s="101">
        <f t="shared" si="101"/>
        <v>4655536.9739905503</v>
      </c>
      <c r="E386" s="102">
        <f>'obj.model 2016 ev'!M386</f>
        <v>4778978.348162788</v>
      </c>
      <c r="F386" s="103">
        <v>0</v>
      </c>
      <c r="G386" s="103">
        <v>490383.93754775584</v>
      </c>
      <c r="H386" s="103">
        <v>0</v>
      </c>
      <c r="I386" s="104">
        <v>-613825.31171999301</v>
      </c>
      <c r="J386" s="103">
        <v>-244806.91878425921</v>
      </c>
      <c r="K386" s="103">
        <v>-106035.80592601666</v>
      </c>
      <c r="L386" s="104">
        <v>-76984.556307775274</v>
      </c>
      <c r="M386" s="45"/>
      <c r="N386" s="92">
        <f t="shared" si="102"/>
        <v>4754512.3135816073</v>
      </c>
      <c r="O386" s="94">
        <f>'obj.model 2016 ev'!N386</f>
        <v>4550322.2323658662</v>
      </c>
      <c r="P386" s="95">
        <v>448997</v>
      </c>
      <c r="Q386" s="95">
        <f t="shared" si="103"/>
        <v>0</v>
      </c>
      <c r="R386" s="96">
        <f t="shared" si="116"/>
        <v>-244806.91878425921</v>
      </c>
      <c r="S386" s="63"/>
      <c r="T386" s="92">
        <f t="shared" si="104"/>
        <v>4951579.4928444438</v>
      </c>
      <c r="U386" s="94">
        <f>'obj.model 2016 ev'!O386</f>
        <v>4608618.2987704603</v>
      </c>
      <c r="V386" s="95">
        <f t="shared" si="105"/>
        <v>448997</v>
      </c>
      <c r="W386" s="95">
        <f t="shared" si="106"/>
        <v>0</v>
      </c>
      <c r="X386" s="96">
        <f t="shared" si="107"/>
        <v>-106035.80592601666</v>
      </c>
      <c r="Y386" s="63"/>
      <c r="Z386" s="92">
        <f t="shared" si="108"/>
        <v>4980638.3165280642</v>
      </c>
      <c r="AA386" s="94">
        <f>'obj.model 2016 ev'!P386</f>
        <v>4608625.8728358392</v>
      </c>
      <c r="AB386" s="95">
        <f t="shared" si="109"/>
        <v>448997</v>
      </c>
      <c r="AC386" s="95">
        <f t="shared" si="110"/>
        <v>0</v>
      </c>
      <c r="AD386" s="96">
        <f t="shared" si="111"/>
        <v>-76984.556307775274</v>
      </c>
      <c r="AE386" s="63"/>
      <c r="AF386" s="92">
        <f t="shared" si="112"/>
        <v>5058456.0200274643</v>
      </c>
      <c r="AG386" s="94">
        <f>'obj.model 2016 ev'!Q386</f>
        <v>4609459.0200274643</v>
      </c>
      <c r="AH386" s="96">
        <f t="shared" si="113"/>
        <v>448997</v>
      </c>
      <c r="AI386" s="63"/>
      <c r="AJ386" s="92">
        <f t="shared" si="114"/>
        <v>5086631.5432351716</v>
      </c>
      <c r="AK386" s="94">
        <f>'obj.model 2016 ev'!R386</f>
        <v>4637634.5432351716</v>
      </c>
      <c r="AL386" s="96">
        <f t="shared" si="115"/>
        <v>448997</v>
      </c>
      <c r="AM386" s="45"/>
      <c r="AN386" s="45"/>
      <c r="AO386" s="45"/>
    </row>
    <row r="387" spans="1:41">
      <c r="A387" s="45"/>
      <c r="B387" s="80">
        <v>473</v>
      </c>
      <c r="C387" s="83" t="s">
        <v>207</v>
      </c>
      <c r="D387" s="101">
        <f t="shared" si="101"/>
        <v>2657119.0668406524</v>
      </c>
      <c r="E387" s="102">
        <f>'obj.model 2016 ev'!M387</f>
        <v>2585219.332152212</v>
      </c>
      <c r="F387" s="103">
        <v>0</v>
      </c>
      <c r="G387" s="103">
        <v>239951.67175866189</v>
      </c>
      <c r="H387" s="103">
        <v>0</v>
      </c>
      <c r="I387" s="104">
        <v>-168051.93707022164</v>
      </c>
      <c r="J387" s="103">
        <v>-67022.776878666773</v>
      </c>
      <c r="K387" s="103">
        <v>-29030.283118721989</v>
      </c>
      <c r="L387" s="104">
        <v>-21076.686746203755</v>
      </c>
      <c r="M387" s="45"/>
      <c r="N387" s="92">
        <f t="shared" si="102"/>
        <v>2598330.3783803759</v>
      </c>
      <c r="O387" s="94">
        <f>'obj.model 2016 ev'!N387</f>
        <v>2569599.1552590425</v>
      </c>
      <c r="P387" s="95">
        <v>95754</v>
      </c>
      <c r="Q387" s="95">
        <f t="shared" si="103"/>
        <v>0</v>
      </c>
      <c r="R387" s="96">
        <f t="shared" si="116"/>
        <v>-67022.776878666773</v>
      </c>
      <c r="S387" s="63"/>
      <c r="T387" s="92">
        <f t="shared" si="104"/>
        <v>2669243.0732466686</v>
      </c>
      <c r="U387" s="94">
        <f>'obj.model 2016 ev'!O387</f>
        <v>2602519.3563653906</v>
      </c>
      <c r="V387" s="95">
        <f t="shared" si="105"/>
        <v>95754</v>
      </c>
      <c r="W387" s="95">
        <f t="shared" si="106"/>
        <v>0</v>
      </c>
      <c r="X387" s="96">
        <f t="shared" si="107"/>
        <v>-29030.283118721989</v>
      </c>
      <c r="Y387" s="63"/>
      <c r="Z387" s="92">
        <f t="shared" si="108"/>
        <v>2677200.9467474874</v>
      </c>
      <c r="AA387" s="94">
        <f>'obj.model 2016 ev'!P387</f>
        <v>2602523.6334936912</v>
      </c>
      <c r="AB387" s="95">
        <f t="shared" si="109"/>
        <v>95754</v>
      </c>
      <c r="AC387" s="95">
        <f t="shared" si="110"/>
        <v>0</v>
      </c>
      <c r="AD387" s="96">
        <f t="shared" si="111"/>
        <v>-21076.686746203755</v>
      </c>
      <c r="AE387" s="63"/>
      <c r="AF387" s="92">
        <f t="shared" si="112"/>
        <v>2698748.1176067898</v>
      </c>
      <c r="AG387" s="94">
        <f>'obj.model 2016 ev'!Q387</f>
        <v>2602994.1176067898</v>
      </c>
      <c r="AH387" s="96">
        <f t="shared" si="113"/>
        <v>95754</v>
      </c>
      <c r="AI387" s="63"/>
      <c r="AJ387" s="92">
        <f t="shared" si="114"/>
        <v>2714659.0348861283</v>
      </c>
      <c r="AK387" s="94">
        <f>'obj.model 2016 ev'!R387</f>
        <v>2618905.0348861283</v>
      </c>
      <c r="AL387" s="96">
        <f t="shared" si="115"/>
        <v>95754</v>
      </c>
      <c r="AM387" s="45"/>
      <c r="AN387" s="45"/>
      <c r="AO387" s="45"/>
    </row>
    <row r="388" spans="1:41">
      <c r="A388" s="45"/>
      <c r="B388" s="80">
        <v>707</v>
      </c>
      <c r="C388" s="83" t="s">
        <v>263</v>
      </c>
      <c r="D388" s="101">
        <f t="shared" si="101"/>
        <v>1976048.0141670471</v>
      </c>
      <c r="E388" s="102">
        <f>'obj.model 2016 ev'!M388</f>
        <v>2053614.162930992</v>
      </c>
      <c r="F388" s="103">
        <v>0</v>
      </c>
      <c r="G388" s="103">
        <v>180466.5054465828</v>
      </c>
      <c r="H388" s="103">
        <v>0</v>
      </c>
      <c r="I388" s="104">
        <v>-258032.6542105274</v>
      </c>
      <c r="J388" s="103">
        <v>-102909.04890513646</v>
      </c>
      <c r="K388" s="103">
        <v>-44574.08308525975</v>
      </c>
      <c r="L388" s="104">
        <v>-32361.860969292527</v>
      </c>
      <c r="M388" s="45"/>
      <c r="N388" s="92">
        <f t="shared" si="102"/>
        <v>2052328.123952121</v>
      </c>
      <c r="O388" s="94">
        <f>'obj.model 2016 ev'!N388</f>
        <v>1923791.1728572578</v>
      </c>
      <c r="P388" s="95">
        <v>231446</v>
      </c>
      <c r="Q388" s="95">
        <f t="shared" si="103"/>
        <v>0</v>
      </c>
      <c r="R388" s="96">
        <f t="shared" si="116"/>
        <v>-102909.04890513646</v>
      </c>
      <c r="S388" s="63"/>
      <c r="T388" s="92">
        <f t="shared" si="104"/>
        <v>2135309.5768193887</v>
      </c>
      <c r="U388" s="94">
        <f>'obj.model 2016 ev'!O388</f>
        <v>1948437.6599046483</v>
      </c>
      <c r="V388" s="95">
        <f t="shared" si="105"/>
        <v>231446</v>
      </c>
      <c r="W388" s="95">
        <f t="shared" si="106"/>
        <v>0</v>
      </c>
      <c r="X388" s="96">
        <f t="shared" si="107"/>
        <v>-44574.08308525975</v>
      </c>
      <c r="Y388" s="63"/>
      <c r="Z388" s="92">
        <f t="shared" si="108"/>
        <v>2147525.0011086031</v>
      </c>
      <c r="AA388" s="94">
        <f>'obj.model 2016 ev'!P388</f>
        <v>1948440.8620778953</v>
      </c>
      <c r="AB388" s="95">
        <f t="shared" si="109"/>
        <v>231446</v>
      </c>
      <c r="AC388" s="95">
        <f t="shared" si="110"/>
        <v>0</v>
      </c>
      <c r="AD388" s="96">
        <f t="shared" si="111"/>
        <v>-32361.860969292527</v>
      </c>
      <c r="AE388" s="63"/>
      <c r="AF388" s="92">
        <f t="shared" si="112"/>
        <v>2180239.1011350639</v>
      </c>
      <c r="AG388" s="94">
        <f>'obj.model 2016 ev'!Q388</f>
        <v>1948793.1011350637</v>
      </c>
      <c r="AH388" s="96">
        <f t="shared" si="113"/>
        <v>231446</v>
      </c>
      <c r="AI388" s="63"/>
      <c r="AJ388" s="92">
        <f t="shared" si="114"/>
        <v>2192151.1856138455</v>
      </c>
      <c r="AK388" s="94">
        <f>'obj.model 2016 ev'!R388</f>
        <v>1960705.1856138457</v>
      </c>
      <c r="AL388" s="96">
        <f t="shared" si="115"/>
        <v>231446</v>
      </c>
      <c r="AM388" s="45"/>
      <c r="AN388" s="45"/>
      <c r="AO388" s="45"/>
    </row>
    <row r="389" spans="1:41">
      <c r="A389" s="45"/>
      <c r="B389" s="80">
        <v>50</v>
      </c>
      <c r="C389" s="83" t="s">
        <v>385</v>
      </c>
      <c r="D389" s="101">
        <f t="shared" si="101"/>
        <v>5147776.9695040882</v>
      </c>
      <c r="E389" s="102">
        <f>'obj.model 2016 ev'!M389</f>
        <v>4071898.5227881907</v>
      </c>
      <c r="F389" s="103">
        <v>0</v>
      </c>
      <c r="G389" s="103">
        <v>946884.44671589707</v>
      </c>
      <c r="H389" s="103">
        <v>0</v>
      </c>
      <c r="I389" s="104">
        <v>128994</v>
      </c>
      <c r="J389" s="103">
        <v>0</v>
      </c>
      <c r="K389" s="103">
        <v>0</v>
      </c>
      <c r="L389" s="104">
        <v>0</v>
      </c>
      <c r="M389" s="45"/>
      <c r="N389" s="92">
        <f t="shared" si="102"/>
        <v>4714507.0018362347</v>
      </c>
      <c r="O389" s="94">
        <f>'obj.model 2016 ev'!N389</f>
        <v>3989922.0018362342</v>
      </c>
      <c r="P389" s="95">
        <v>724585</v>
      </c>
      <c r="Q389" s="95">
        <f t="shared" si="103"/>
        <v>0</v>
      </c>
      <c r="R389" s="96">
        <f t="shared" si="116"/>
        <v>0</v>
      </c>
      <c r="S389" s="63"/>
      <c r="T389" s="92">
        <f t="shared" si="104"/>
        <v>4765623.5483334828</v>
      </c>
      <c r="U389" s="94">
        <f>'obj.model 2016 ev'!O389</f>
        <v>4041038.5483334833</v>
      </c>
      <c r="V389" s="95">
        <f t="shared" si="105"/>
        <v>724585</v>
      </c>
      <c r="W389" s="95">
        <f t="shared" si="106"/>
        <v>0</v>
      </c>
      <c r="X389" s="96">
        <f t="shared" si="107"/>
        <v>0</v>
      </c>
      <c r="Y389" s="63"/>
      <c r="Z389" s="92">
        <f t="shared" si="108"/>
        <v>4765630.1896060249</v>
      </c>
      <c r="AA389" s="94">
        <f>'obj.model 2016 ev'!P389</f>
        <v>4041045.1896060249</v>
      </c>
      <c r="AB389" s="95">
        <f t="shared" si="109"/>
        <v>724585</v>
      </c>
      <c r="AC389" s="95">
        <f t="shared" si="110"/>
        <v>0</v>
      </c>
      <c r="AD389" s="96">
        <f t="shared" si="111"/>
        <v>0</v>
      </c>
      <c r="AE389" s="63"/>
      <c r="AF389" s="92">
        <f t="shared" si="112"/>
        <v>4766360.729585587</v>
      </c>
      <c r="AG389" s="94">
        <f>'obj.model 2016 ev'!Q389</f>
        <v>4041775.729585587</v>
      </c>
      <c r="AH389" s="96">
        <f t="shared" si="113"/>
        <v>724585</v>
      </c>
      <c r="AI389" s="63"/>
      <c r="AJ389" s="92">
        <f t="shared" si="114"/>
        <v>4791066.2634398844</v>
      </c>
      <c r="AK389" s="94">
        <f>'obj.model 2016 ev'!R389</f>
        <v>4066481.2634398849</v>
      </c>
      <c r="AL389" s="96">
        <f t="shared" si="115"/>
        <v>724585</v>
      </c>
      <c r="AM389" s="45"/>
      <c r="AN389" s="45"/>
      <c r="AO389" s="45"/>
    </row>
    <row r="390" spans="1:41">
      <c r="A390" s="45"/>
      <c r="B390" s="80">
        <v>355</v>
      </c>
      <c r="C390" s="83" t="s">
        <v>160</v>
      </c>
      <c r="D390" s="101">
        <f t="shared" si="101"/>
        <v>18964757.902706187</v>
      </c>
      <c r="E390" s="102">
        <f>'obj.model 2016 ev'!M390</f>
        <v>10896166.142095808</v>
      </c>
      <c r="F390" s="103">
        <v>1870430</v>
      </c>
      <c r="G390" s="103">
        <v>6198161.7606103783</v>
      </c>
      <c r="H390" s="103">
        <v>0</v>
      </c>
      <c r="I390" s="104">
        <v>0</v>
      </c>
      <c r="J390" s="103">
        <v>0</v>
      </c>
      <c r="K390" s="103">
        <v>0</v>
      </c>
      <c r="L390" s="104">
        <v>0</v>
      </c>
      <c r="M390" s="45"/>
      <c r="N390" s="92">
        <f t="shared" si="102"/>
        <v>15550932.183620041</v>
      </c>
      <c r="O390" s="94">
        <f>'obj.model 2016 ev'!N390</f>
        <v>10534399.183620041</v>
      </c>
      <c r="P390" s="95">
        <v>5016533</v>
      </c>
      <c r="Q390" s="95">
        <f t="shared" si="103"/>
        <v>0</v>
      </c>
      <c r="R390" s="96">
        <f t="shared" si="116"/>
        <v>0</v>
      </c>
      <c r="S390" s="63"/>
      <c r="T390" s="92">
        <f t="shared" si="104"/>
        <v>15685892.743110247</v>
      </c>
      <c r="U390" s="94">
        <f>'obj.model 2016 ev'!O390</f>
        <v>10669359.743110247</v>
      </c>
      <c r="V390" s="95">
        <f t="shared" si="105"/>
        <v>5016533</v>
      </c>
      <c r="W390" s="95">
        <f t="shared" si="106"/>
        <v>0</v>
      </c>
      <c r="X390" s="96">
        <f t="shared" si="107"/>
        <v>0</v>
      </c>
      <c r="Y390" s="63"/>
      <c r="Z390" s="92">
        <f t="shared" si="108"/>
        <v>15685910.277742755</v>
      </c>
      <c r="AA390" s="94">
        <f>'obj.model 2016 ev'!P390</f>
        <v>10669377.277742755</v>
      </c>
      <c r="AB390" s="95">
        <f t="shared" si="109"/>
        <v>5016533</v>
      </c>
      <c r="AC390" s="95">
        <f t="shared" si="110"/>
        <v>0</v>
      </c>
      <c r="AD390" s="96">
        <f t="shared" si="111"/>
        <v>0</v>
      </c>
      <c r="AE390" s="63"/>
      <c r="AF390" s="92">
        <f t="shared" si="112"/>
        <v>15687839.087318672</v>
      </c>
      <c r="AG390" s="94">
        <f>'obj.model 2016 ev'!Q390</f>
        <v>10671306.087318672</v>
      </c>
      <c r="AH390" s="96">
        <f t="shared" si="113"/>
        <v>5016533</v>
      </c>
      <c r="AI390" s="63"/>
      <c r="AJ390" s="92">
        <f t="shared" si="114"/>
        <v>15753067.920249701</v>
      </c>
      <c r="AK390" s="94">
        <f>'obj.model 2016 ev'!R390</f>
        <v>10736534.920249701</v>
      </c>
      <c r="AL390" s="96">
        <f t="shared" si="115"/>
        <v>5016533</v>
      </c>
      <c r="AM390" s="45"/>
      <c r="AN390" s="45"/>
      <c r="AO390" s="45"/>
    </row>
    <row r="391" spans="1:41">
      <c r="A391" s="45"/>
      <c r="B391" s="80">
        <v>299</v>
      </c>
      <c r="C391" s="83" t="s">
        <v>133</v>
      </c>
      <c r="D391" s="101">
        <f t="shared" si="101"/>
        <v>6487717.4490268799</v>
      </c>
      <c r="E391" s="102">
        <f>'obj.model 2016 ev'!M391</f>
        <v>5528392.4646942988</v>
      </c>
      <c r="F391" s="103">
        <v>0</v>
      </c>
      <c r="G391" s="103">
        <v>604211.98433258105</v>
      </c>
      <c r="H391" s="103">
        <v>0</v>
      </c>
      <c r="I391" s="104">
        <v>355113</v>
      </c>
      <c r="J391" s="103">
        <v>0</v>
      </c>
      <c r="K391" s="103">
        <v>0</v>
      </c>
      <c r="L391" s="104">
        <v>0</v>
      </c>
      <c r="M391" s="45"/>
      <c r="N391" s="92">
        <f t="shared" si="102"/>
        <v>6341524.6809869185</v>
      </c>
      <c r="O391" s="94">
        <f>'obj.model 2016 ev'!N391</f>
        <v>5855956.6809869185</v>
      </c>
      <c r="P391" s="95">
        <v>485568</v>
      </c>
      <c r="Q391" s="95">
        <f t="shared" si="103"/>
        <v>0</v>
      </c>
      <c r="R391" s="96">
        <f t="shared" si="116"/>
        <v>0</v>
      </c>
      <c r="S391" s="63"/>
      <c r="T391" s="92">
        <f t="shared" si="104"/>
        <v>6416547.772122982</v>
      </c>
      <c r="U391" s="94">
        <f>'obj.model 2016 ev'!O391</f>
        <v>5930979.772122982</v>
      </c>
      <c r="V391" s="95">
        <f t="shared" si="105"/>
        <v>485568</v>
      </c>
      <c r="W391" s="95">
        <f t="shared" si="106"/>
        <v>0</v>
      </c>
      <c r="X391" s="96">
        <f t="shared" si="107"/>
        <v>0</v>
      </c>
      <c r="Y391" s="63"/>
      <c r="Z391" s="92">
        <f t="shared" si="108"/>
        <v>6416557.5194324013</v>
      </c>
      <c r="AA391" s="94">
        <f>'obj.model 2016 ev'!P391</f>
        <v>5930989.5194324013</v>
      </c>
      <c r="AB391" s="95">
        <f t="shared" si="109"/>
        <v>485568</v>
      </c>
      <c r="AC391" s="95">
        <f t="shared" si="110"/>
        <v>0</v>
      </c>
      <c r="AD391" s="96">
        <f t="shared" si="111"/>
        <v>0</v>
      </c>
      <c r="AE391" s="63"/>
      <c r="AF391" s="92">
        <f t="shared" si="112"/>
        <v>6417629.7234684899</v>
      </c>
      <c r="AG391" s="94">
        <f>'obj.model 2016 ev'!Q391</f>
        <v>5932061.7234684899</v>
      </c>
      <c r="AH391" s="96">
        <f t="shared" si="113"/>
        <v>485568</v>
      </c>
      <c r="AI391" s="63"/>
      <c r="AJ391" s="92">
        <f t="shared" si="114"/>
        <v>6453889.7145071216</v>
      </c>
      <c r="AK391" s="94">
        <f>'obj.model 2016 ev'!R391</f>
        <v>5968321.7145071216</v>
      </c>
      <c r="AL391" s="96">
        <f t="shared" si="115"/>
        <v>485568</v>
      </c>
      <c r="AM391" s="45"/>
      <c r="AN391" s="45"/>
      <c r="AO391" s="45"/>
    </row>
    <row r="392" spans="1:41">
      <c r="A392" s="45"/>
      <c r="B392" s="80">
        <v>637</v>
      </c>
      <c r="C392" s="83" t="s">
        <v>264</v>
      </c>
      <c r="D392" s="101">
        <f t="shared" si="101"/>
        <v>31929268.560358137</v>
      </c>
      <c r="E392" s="102">
        <f>'obj.model 2016 ev'!M392</f>
        <v>26260028.934784681</v>
      </c>
      <c r="F392" s="103">
        <v>0</v>
      </c>
      <c r="G392" s="103">
        <v>5669239.6255734554</v>
      </c>
      <c r="H392" s="103">
        <v>0</v>
      </c>
      <c r="I392" s="104">
        <v>0</v>
      </c>
      <c r="J392" s="103">
        <v>0</v>
      </c>
      <c r="K392" s="103">
        <v>0</v>
      </c>
      <c r="L392" s="104">
        <v>0</v>
      </c>
      <c r="M392" s="45"/>
      <c r="N392" s="92">
        <f t="shared" si="102"/>
        <v>31379375.310396083</v>
      </c>
      <c r="O392" s="94">
        <f>'obj.model 2016 ev'!N392</f>
        <v>26308250.310396083</v>
      </c>
      <c r="P392" s="95">
        <v>5071125</v>
      </c>
      <c r="Q392" s="95">
        <f t="shared" si="103"/>
        <v>0</v>
      </c>
      <c r="R392" s="96">
        <f t="shared" si="116"/>
        <v>0</v>
      </c>
      <c r="S392" s="63"/>
      <c r="T392" s="92">
        <f t="shared" si="104"/>
        <v>31716421.22248001</v>
      </c>
      <c r="U392" s="94">
        <f>'obj.model 2016 ev'!O392</f>
        <v>26645296.22248001</v>
      </c>
      <c r="V392" s="95">
        <f t="shared" si="105"/>
        <v>5071125</v>
      </c>
      <c r="W392" s="95">
        <f t="shared" si="106"/>
        <v>0</v>
      </c>
      <c r="X392" s="96">
        <f t="shared" si="107"/>
        <v>0</v>
      </c>
      <c r="Y392" s="63"/>
      <c r="Z392" s="92">
        <f t="shared" si="108"/>
        <v>31716465.012874991</v>
      </c>
      <c r="AA392" s="94">
        <f>'obj.model 2016 ev'!P392</f>
        <v>26645340.012874991</v>
      </c>
      <c r="AB392" s="95">
        <f t="shared" si="109"/>
        <v>5071125</v>
      </c>
      <c r="AC392" s="95">
        <f t="shared" si="110"/>
        <v>0</v>
      </c>
      <c r="AD392" s="96">
        <f t="shared" si="111"/>
        <v>0</v>
      </c>
      <c r="AE392" s="63"/>
      <c r="AF392" s="92">
        <f t="shared" si="112"/>
        <v>31721281.956322815</v>
      </c>
      <c r="AG392" s="94">
        <f>'obj.model 2016 ev'!Q392</f>
        <v>26650156.956322815</v>
      </c>
      <c r="AH392" s="96">
        <f t="shared" si="113"/>
        <v>5071125</v>
      </c>
      <c r="AI392" s="63"/>
      <c r="AJ392" s="92">
        <f t="shared" si="114"/>
        <v>31884182.225649312</v>
      </c>
      <c r="AK392" s="94">
        <f>'obj.model 2016 ev'!R392</f>
        <v>26813057.225649312</v>
      </c>
      <c r="AL392" s="96">
        <f t="shared" si="115"/>
        <v>5071125</v>
      </c>
      <c r="AM392" s="45"/>
      <c r="AN392" s="45"/>
      <c r="AO392" s="45"/>
    </row>
    <row r="393" spans="1:41">
      <c r="A393" s="45"/>
      <c r="B393" s="80">
        <v>638</v>
      </c>
      <c r="C393" s="83" t="s">
        <v>265</v>
      </c>
      <c r="D393" s="101">
        <f t="shared" si="101"/>
        <v>1537497.8011297442</v>
      </c>
      <c r="E393" s="102">
        <f>'obj.model 2016 ev'!M393</f>
        <v>1313259.9438000366</v>
      </c>
      <c r="F393" s="103">
        <v>0</v>
      </c>
      <c r="G393" s="103">
        <v>151562.85732970762</v>
      </c>
      <c r="H393" s="103">
        <v>0</v>
      </c>
      <c r="I393" s="104">
        <v>72675</v>
      </c>
      <c r="J393" s="103">
        <v>0</v>
      </c>
      <c r="K393" s="103">
        <v>0</v>
      </c>
      <c r="L393" s="104">
        <v>0</v>
      </c>
      <c r="M393" s="45"/>
      <c r="N393" s="92">
        <f t="shared" si="102"/>
        <v>1260454.7172150146</v>
      </c>
      <c r="O393" s="94">
        <f>'obj.model 2016 ev'!N393</f>
        <v>1203134.7172150146</v>
      </c>
      <c r="P393" s="95">
        <v>57320</v>
      </c>
      <c r="Q393" s="95">
        <f t="shared" si="103"/>
        <v>0</v>
      </c>
      <c r="R393" s="96">
        <f t="shared" si="116"/>
        <v>0</v>
      </c>
      <c r="S393" s="63"/>
      <c r="T393" s="92">
        <f t="shared" si="104"/>
        <v>1275868.5753522594</v>
      </c>
      <c r="U393" s="94">
        <f>'obj.model 2016 ev'!O393</f>
        <v>1218548.5753522594</v>
      </c>
      <c r="V393" s="95">
        <f t="shared" si="105"/>
        <v>57320</v>
      </c>
      <c r="W393" s="95">
        <f t="shared" si="106"/>
        <v>0</v>
      </c>
      <c r="X393" s="96">
        <f t="shared" si="107"/>
        <v>0</v>
      </c>
      <c r="Y393" s="63"/>
      <c r="Z393" s="92">
        <f t="shared" si="108"/>
        <v>1275870.5779842802</v>
      </c>
      <c r="AA393" s="94">
        <f>'obj.model 2016 ev'!P393</f>
        <v>1218550.5779842802</v>
      </c>
      <c r="AB393" s="95">
        <f t="shared" si="109"/>
        <v>57320</v>
      </c>
      <c r="AC393" s="95">
        <f t="shared" si="110"/>
        <v>0</v>
      </c>
      <c r="AD393" s="96">
        <f t="shared" si="111"/>
        <v>0</v>
      </c>
      <c r="AE393" s="63"/>
      <c r="AF393" s="92">
        <f t="shared" si="112"/>
        <v>1276090.8675065618</v>
      </c>
      <c r="AG393" s="94">
        <f>'obj.model 2016 ev'!Q393</f>
        <v>1218770.8675065618</v>
      </c>
      <c r="AH393" s="96">
        <f t="shared" si="113"/>
        <v>57320</v>
      </c>
      <c r="AI393" s="63"/>
      <c r="AJ393" s="92">
        <f t="shared" si="114"/>
        <v>1283540.6586237208</v>
      </c>
      <c r="AK393" s="94">
        <f>'obj.model 2016 ev'!R393</f>
        <v>1226220.6586237208</v>
      </c>
      <c r="AL393" s="96">
        <f t="shared" si="115"/>
        <v>57320</v>
      </c>
      <c r="AM393" s="45"/>
      <c r="AN393" s="45"/>
      <c r="AO393" s="45"/>
    </row>
    <row r="394" spans="1:41">
      <c r="A394" s="45"/>
      <c r="B394" s="80">
        <v>56</v>
      </c>
      <c r="C394" s="83" t="s">
        <v>22</v>
      </c>
      <c r="D394" s="101">
        <f t="shared" si="101"/>
        <v>4290963.7219261732</v>
      </c>
      <c r="E394" s="102">
        <f>'obj.model 2016 ev'!M394</f>
        <v>3856688.8973367652</v>
      </c>
      <c r="F394" s="103">
        <v>0</v>
      </c>
      <c r="G394" s="103">
        <v>434274.82458940829</v>
      </c>
      <c r="H394" s="103">
        <v>0</v>
      </c>
      <c r="I394" s="104">
        <v>0</v>
      </c>
      <c r="J394" s="103">
        <v>0</v>
      </c>
      <c r="K394" s="103">
        <v>0</v>
      </c>
      <c r="L394" s="104">
        <v>0</v>
      </c>
      <c r="M394" s="45"/>
      <c r="N394" s="92">
        <f t="shared" si="102"/>
        <v>4058200.4514227924</v>
      </c>
      <c r="O394" s="94">
        <f>'obj.model 2016 ev'!N394</f>
        <v>3626841.4514227924</v>
      </c>
      <c r="P394" s="95">
        <v>431359</v>
      </c>
      <c r="Q394" s="95">
        <f t="shared" si="103"/>
        <v>0</v>
      </c>
      <c r="R394" s="96">
        <f t="shared" si="116"/>
        <v>0</v>
      </c>
      <c r="S394" s="63"/>
      <c r="T394" s="92">
        <f t="shared" si="104"/>
        <v>4104665.4223180837</v>
      </c>
      <c r="U394" s="94">
        <f>'obj.model 2016 ev'!O394</f>
        <v>3673306.4223180837</v>
      </c>
      <c r="V394" s="95">
        <f t="shared" si="105"/>
        <v>431359</v>
      </c>
      <c r="W394" s="95">
        <f t="shared" si="106"/>
        <v>0</v>
      </c>
      <c r="X394" s="96">
        <f t="shared" si="107"/>
        <v>0</v>
      </c>
      <c r="Y394" s="63"/>
      <c r="Z394" s="92">
        <f t="shared" si="108"/>
        <v>4104671.4592387388</v>
      </c>
      <c r="AA394" s="94">
        <f>'obj.model 2016 ev'!P394</f>
        <v>3673312.4592387388</v>
      </c>
      <c r="AB394" s="95">
        <f t="shared" si="109"/>
        <v>431359</v>
      </c>
      <c r="AC394" s="95">
        <f t="shared" si="110"/>
        <v>0</v>
      </c>
      <c r="AD394" s="96">
        <f t="shared" si="111"/>
        <v>0</v>
      </c>
      <c r="AE394" s="63"/>
      <c r="AF394" s="92">
        <f t="shared" si="112"/>
        <v>4105335.5205107583</v>
      </c>
      <c r="AG394" s="94">
        <f>'obj.model 2016 ev'!Q394</f>
        <v>3673976.5205107583</v>
      </c>
      <c r="AH394" s="96">
        <f t="shared" si="113"/>
        <v>431359</v>
      </c>
      <c r="AI394" s="63"/>
      <c r="AJ394" s="92">
        <f t="shared" si="114"/>
        <v>4127792.8653463363</v>
      </c>
      <c r="AK394" s="94">
        <f>'obj.model 2016 ev'!R394</f>
        <v>3696433.8653463363</v>
      </c>
      <c r="AL394" s="96">
        <f t="shared" si="115"/>
        <v>431359</v>
      </c>
      <c r="AM394" s="45"/>
      <c r="AN394" s="45"/>
      <c r="AO394" s="45"/>
    </row>
    <row r="395" spans="1:41">
      <c r="A395" s="45"/>
      <c r="B395" s="80">
        <v>1892</v>
      </c>
      <c r="C395" s="83" t="s">
        <v>266</v>
      </c>
      <c r="D395" s="101">
        <f t="shared" si="101"/>
        <v>7465628.4427986341</v>
      </c>
      <c r="E395" s="102">
        <f>'obj.model 2016 ev'!M395</f>
        <v>5388704.8949200651</v>
      </c>
      <c r="F395" s="103">
        <v>0</v>
      </c>
      <c r="G395" s="103">
        <v>1299975.5478785688</v>
      </c>
      <c r="H395" s="103">
        <v>0</v>
      </c>
      <c r="I395" s="104">
        <v>776948</v>
      </c>
      <c r="J395" s="103">
        <v>163568</v>
      </c>
      <c r="K395" s="103">
        <v>0</v>
      </c>
      <c r="L395" s="104">
        <v>0</v>
      </c>
      <c r="M395" s="45"/>
      <c r="N395" s="92">
        <f t="shared" si="102"/>
        <v>7507648.5452961372</v>
      </c>
      <c r="O395" s="94">
        <f>'obj.model 2016 ev'!N395</f>
        <v>5432089.5452961372</v>
      </c>
      <c r="P395" s="95">
        <v>1911991</v>
      </c>
      <c r="Q395" s="95">
        <f t="shared" si="103"/>
        <v>0</v>
      </c>
      <c r="R395" s="96">
        <f t="shared" si="116"/>
        <v>163568</v>
      </c>
      <c r="S395" s="63"/>
      <c r="T395" s="92">
        <f t="shared" si="104"/>
        <v>7413673.2986611305</v>
      </c>
      <c r="U395" s="94">
        <f>'obj.model 2016 ev'!O395</f>
        <v>5501682.2986611305</v>
      </c>
      <c r="V395" s="95">
        <f t="shared" si="105"/>
        <v>1911991</v>
      </c>
      <c r="W395" s="95">
        <f t="shared" si="106"/>
        <v>0</v>
      </c>
      <c r="X395" s="96">
        <f t="shared" si="107"/>
        <v>0</v>
      </c>
      <c r="Y395" s="63"/>
      <c r="Z395" s="92">
        <f t="shared" si="108"/>
        <v>7413682.3404386705</v>
      </c>
      <c r="AA395" s="94">
        <f>'obj.model 2016 ev'!P395</f>
        <v>5501691.3404386705</v>
      </c>
      <c r="AB395" s="95">
        <f t="shared" si="109"/>
        <v>1911991</v>
      </c>
      <c r="AC395" s="95">
        <f t="shared" si="110"/>
        <v>0</v>
      </c>
      <c r="AD395" s="96">
        <f t="shared" si="111"/>
        <v>0</v>
      </c>
      <c r="AE395" s="63"/>
      <c r="AF395" s="92">
        <f t="shared" si="112"/>
        <v>7414676.9359680004</v>
      </c>
      <c r="AG395" s="94">
        <f>'obj.model 2016 ev'!Q395</f>
        <v>5502685.9359680004</v>
      </c>
      <c r="AH395" s="96">
        <f t="shared" si="113"/>
        <v>1911991</v>
      </c>
      <c r="AI395" s="63"/>
      <c r="AJ395" s="92">
        <f t="shared" si="114"/>
        <v>7448312.3484144416</v>
      </c>
      <c r="AK395" s="94">
        <f>'obj.model 2016 ev'!R395</f>
        <v>5536321.3484144416</v>
      </c>
      <c r="AL395" s="96">
        <f t="shared" si="115"/>
        <v>1911991</v>
      </c>
      <c r="AM395" s="45"/>
      <c r="AN395" s="45"/>
      <c r="AO395" s="45"/>
    </row>
    <row r="396" spans="1:41">
      <c r="A396" s="45"/>
      <c r="B396" s="80">
        <v>879</v>
      </c>
      <c r="C396" s="83" t="s">
        <v>346</v>
      </c>
      <c r="D396" s="101">
        <f t="shared" ref="D396:D400" si="117">SUM(E396:I396)</f>
        <v>4224655.137815088</v>
      </c>
      <c r="E396" s="102">
        <f>'obj.model 2016 ev'!M396</f>
        <v>3024797.0807718667</v>
      </c>
      <c r="F396" s="103">
        <v>0</v>
      </c>
      <c r="G396" s="103">
        <v>1406958.0472493896</v>
      </c>
      <c r="H396" s="103">
        <v>0</v>
      </c>
      <c r="I396" s="104">
        <v>-207099.99020616792</v>
      </c>
      <c r="J396" s="103">
        <v>-82595.991912679034</v>
      </c>
      <c r="K396" s="103">
        <v>-35775.67420158552</v>
      </c>
      <c r="L396" s="104">
        <v>-25974.003601596847</v>
      </c>
      <c r="M396" s="45"/>
      <c r="N396" s="92">
        <f t="shared" ref="N396:N400" si="118">SUM(O396:R396)</f>
        <v>3844238.7344489177</v>
      </c>
      <c r="O396" s="94">
        <f>'obj.model 2016 ev'!N396</f>
        <v>2792662.7263615965</v>
      </c>
      <c r="P396" s="95">
        <v>1134172</v>
      </c>
      <c r="Q396" s="95">
        <f t="shared" ref="Q396:Q400" si="119">$H396</f>
        <v>0</v>
      </c>
      <c r="R396" s="96">
        <f t="shared" si="116"/>
        <v>-82595.991912679034</v>
      </c>
      <c r="S396" s="63"/>
      <c r="T396" s="92">
        <f t="shared" ref="T396:T400" si="120">SUM(U396:X396)</f>
        <v>3926837.0132423332</v>
      </c>
      <c r="U396" s="94">
        <f>'obj.model 2016 ev'!O396</f>
        <v>2828440.6874439185</v>
      </c>
      <c r="V396" s="95">
        <f t="shared" ref="V396:V400" si="121">P396</f>
        <v>1134172</v>
      </c>
      <c r="W396" s="95">
        <f t="shared" ref="W396:W400" si="122">$H396</f>
        <v>0</v>
      </c>
      <c r="X396" s="96">
        <f t="shared" ref="X396:X400" si="123">K396</f>
        <v>-35775.67420158552</v>
      </c>
      <c r="Y396" s="63"/>
      <c r="Z396" s="92">
        <f t="shared" ref="Z396:Z400" si="124">SUM(AA396:AD396)</f>
        <v>3936643.3322625849</v>
      </c>
      <c r="AA396" s="94">
        <f>'obj.model 2016 ev'!P396</f>
        <v>2828445.3358641816</v>
      </c>
      <c r="AB396" s="95">
        <f t="shared" ref="AB396:AB400" si="125">V396</f>
        <v>1134172</v>
      </c>
      <c r="AC396" s="95">
        <f t="shared" ref="AC396:AC400" si="126">$H396</f>
        <v>0</v>
      </c>
      <c r="AD396" s="96">
        <f t="shared" ref="AD396:AD400" si="127">L396</f>
        <v>-25974.003601596847</v>
      </c>
      <c r="AE396" s="63"/>
      <c r="AF396" s="92">
        <f t="shared" ref="AF396:AF400" si="128">SUM(AG396:AH396)</f>
        <v>3963128.6620931411</v>
      </c>
      <c r="AG396" s="94">
        <f>'obj.model 2016 ev'!Q396</f>
        <v>2828956.6620931411</v>
      </c>
      <c r="AH396" s="96">
        <f t="shared" ref="AH396:AH400" si="129">AB396</f>
        <v>1134172</v>
      </c>
      <c r="AI396" s="63"/>
      <c r="AJ396" s="92">
        <f t="shared" ref="AJ396:AJ400" si="130">SUM(AK396:AL396)</f>
        <v>3980420.7854724978</v>
      </c>
      <c r="AK396" s="94">
        <f>'obj.model 2016 ev'!R396</f>
        <v>2846248.7854724978</v>
      </c>
      <c r="AL396" s="96">
        <f t="shared" ref="AL396:AL400" si="131">AH396</f>
        <v>1134172</v>
      </c>
      <c r="AM396" s="45"/>
      <c r="AN396" s="45"/>
      <c r="AO396" s="45"/>
    </row>
    <row r="397" spans="1:41">
      <c r="A397" s="45"/>
      <c r="B397" s="80">
        <v>301</v>
      </c>
      <c r="C397" s="83" t="s">
        <v>134</v>
      </c>
      <c r="D397" s="101">
        <f t="shared" si="117"/>
        <v>14346100.719985286</v>
      </c>
      <c r="E397" s="102">
        <f>'obj.model 2016 ev'!M397</f>
        <v>12478338.722909696</v>
      </c>
      <c r="F397" s="103">
        <v>0</v>
      </c>
      <c r="G397" s="103">
        <v>1976441.5742040693</v>
      </c>
      <c r="H397" s="103">
        <v>0</v>
      </c>
      <c r="I397" s="104">
        <v>-108679.57712847846</v>
      </c>
      <c r="J397" s="103">
        <v>-43343.785118681481</v>
      </c>
      <c r="K397" s="103">
        <v>-18773.951364478336</v>
      </c>
      <c r="L397" s="104">
        <v>-13630.342159577067</v>
      </c>
      <c r="M397" s="45"/>
      <c r="N397" s="92">
        <f t="shared" si="118"/>
        <v>13941719.243741654</v>
      </c>
      <c r="O397" s="94">
        <f>'obj.model 2016 ev'!N397</f>
        <v>12250322.028860336</v>
      </c>
      <c r="P397" s="95">
        <v>1734741</v>
      </c>
      <c r="Q397" s="95">
        <f t="shared" si="119"/>
        <v>0</v>
      </c>
      <c r="R397" s="96">
        <f t="shared" ref="R397:R400" si="132">J397</f>
        <v>-43343.785118681481</v>
      </c>
      <c r="S397" s="63"/>
      <c r="T397" s="92">
        <f t="shared" si="120"/>
        <v>14123233.036627473</v>
      </c>
      <c r="U397" s="94">
        <f>'obj.model 2016 ev'!O397</f>
        <v>12407265.987991951</v>
      </c>
      <c r="V397" s="95">
        <f t="shared" si="121"/>
        <v>1734741</v>
      </c>
      <c r="W397" s="95">
        <f t="shared" si="122"/>
        <v>0</v>
      </c>
      <c r="X397" s="96">
        <f t="shared" si="123"/>
        <v>-18773.951364478336</v>
      </c>
      <c r="Y397" s="63"/>
      <c r="Z397" s="92">
        <f t="shared" si="124"/>
        <v>14128397.03663883</v>
      </c>
      <c r="AA397" s="94">
        <f>'obj.model 2016 ev'!P397</f>
        <v>12407286.378798407</v>
      </c>
      <c r="AB397" s="95">
        <f t="shared" si="125"/>
        <v>1734741</v>
      </c>
      <c r="AC397" s="95">
        <f t="shared" si="126"/>
        <v>0</v>
      </c>
      <c r="AD397" s="96">
        <f t="shared" si="127"/>
        <v>-13630.342159577067</v>
      </c>
      <c r="AE397" s="63"/>
      <c r="AF397" s="92">
        <f t="shared" si="128"/>
        <v>14144270.367508583</v>
      </c>
      <c r="AG397" s="94">
        <f>'obj.model 2016 ev'!Q397</f>
        <v>12409529.367508583</v>
      </c>
      <c r="AH397" s="96">
        <f t="shared" si="129"/>
        <v>1734741</v>
      </c>
      <c r="AI397" s="63"/>
      <c r="AJ397" s="92">
        <f t="shared" si="130"/>
        <v>14220124.167525418</v>
      </c>
      <c r="AK397" s="94">
        <f>'obj.model 2016 ev'!R397</f>
        <v>12485383.167525418</v>
      </c>
      <c r="AL397" s="96">
        <f t="shared" si="131"/>
        <v>1734741</v>
      </c>
      <c r="AM397" s="45"/>
      <c r="AN397" s="45"/>
      <c r="AO397" s="45"/>
    </row>
    <row r="398" spans="1:41">
      <c r="A398" s="45"/>
      <c r="B398" s="80">
        <v>1896</v>
      </c>
      <c r="C398" s="83" t="s">
        <v>80</v>
      </c>
      <c r="D398" s="101">
        <f t="shared" si="117"/>
        <v>4552478.5456477525</v>
      </c>
      <c r="E398" s="102">
        <f>'obj.model 2016 ev'!M398</f>
        <v>4172562.9729774739</v>
      </c>
      <c r="F398" s="103">
        <v>0</v>
      </c>
      <c r="G398" s="103">
        <v>291247.57267027837</v>
      </c>
      <c r="H398" s="103">
        <v>0</v>
      </c>
      <c r="I398" s="104">
        <v>88668</v>
      </c>
      <c r="J398" s="103">
        <v>0</v>
      </c>
      <c r="K398" s="103">
        <v>0</v>
      </c>
      <c r="L398" s="104">
        <v>0</v>
      </c>
      <c r="M398" s="45"/>
      <c r="N398" s="92">
        <f t="shared" si="118"/>
        <v>4633992.3965333551</v>
      </c>
      <c r="O398" s="94">
        <f>'obj.model 2016 ev'!N398</f>
        <v>4096122.3965333551</v>
      </c>
      <c r="P398" s="95">
        <v>537870</v>
      </c>
      <c r="Q398" s="95">
        <f t="shared" si="119"/>
        <v>0</v>
      </c>
      <c r="R398" s="96">
        <f t="shared" si="132"/>
        <v>0</v>
      </c>
      <c r="S398" s="63"/>
      <c r="T398" s="92">
        <f t="shared" si="120"/>
        <v>4686469.5203579459</v>
      </c>
      <c r="U398" s="94">
        <f>'obj.model 2016 ev'!O398</f>
        <v>4148599.5203579459</v>
      </c>
      <c r="V398" s="95">
        <f t="shared" si="121"/>
        <v>537870</v>
      </c>
      <c r="W398" s="95">
        <f t="shared" si="122"/>
        <v>0</v>
      </c>
      <c r="X398" s="96">
        <f t="shared" si="123"/>
        <v>0</v>
      </c>
      <c r="Y398" s="63"/>
      <c r="Z398" s="92">
        <f t="shared" si="124"/>
        <v>4686476.3384023048</v>
      </c>
      <c r="AA398" s="94">
        <f>'obj.model 2016 ev'!P398</f>
        <v>4148606.3384023053</v>
      </c>
      <c r="AB398" s="95">
        <f t="shared" si="125"/>
        <v>537870</v>
      </c>
      <c r="AC398" s="95">
        <f t="shared" si="126"/>
        <v>0</v>
      </c>
      <c r="AD398" s="96">
        <f t="shared" si="127"/>
        <v>0</v>
      </c>
      <c r="AE398" s="63"/>
      <c r="AF398" s="92">
        <f t="shared" si="128"/>
        <v>4687226.3232818274</v>
      </c>
      <c r="AG398" s="94">
        <f>'obj.model 2016 ev'!Q398</f>
        <v>4149356.3232818274</v>
      </c>
      <c r="AH398" s="96">
        <f t="shared" si="129"/>
        <v>537870</v>
      </c>
      <c r="AI398" s="63"/>
      <c r="AJ398" s="92">
        <f t="shared" si="130"/>
        <v>4712589.4482983891</v>
      </c>
      <c r="AK398" s="94">
        <f>'obj.model 2016 ev'!R398</f>
        <v>4174719.4482983891</v>
      </c>
      <c r="AL398" s="96">
        <f t="shared" si="131"/>
        <v>537870</v>
      </c>
      <c r="AM398" s="45"/>
      <c r="AN398" s="45"/>
      <c r="AO398" s="45"/>
    </row>
    <row r="399" spans="1:41">
      <c r="A399" s="45"/>
      <c r="B399" s="80">
        <v>642</v>
      </c>
      <c r="C399" s="83" t="s">
        <v>267</v>
      </c>
      <c r="D399" s="101">
        <f t="shared" si="117"/>
        <v>8534040.935169084</v>
      </c>
      <c r="E399" s="102">
        <f>'obj.model 2016 ev'!M399</f>
        <v>7916797.019253552</v>
      </c>
      <c r="F399" s="103">
        <v>0</v>
      </c>
      <c r="G399" s="103">
        <v>617243.91591553227</v>
      </c>
      <c r="H399" s="103">
        <v>0</v>
      </c>
      <c r="I399" s="104">
        <v>0</v>
      </c>
      <c r="J399" s="103">
        <v>0</v>
      </c>
      <c r="K399" s="103">
        <v>0</v>
      </c>
      <c r="L399" s="104">
        <v>0</v>
      </c>
      <c r="M399" s="45"/>
      <c r="N399" s="92">
        <f t="shared" si="118"/>
        <v>8856507.0065237433</v>
      </c>
      <c r="O399" s="94">
        <f>'obj.model 2016 ev'!N399</f>
        <v>7941919.0065237442</v>
      </c>
      <c r="P399" s="95">
        <v>914588</v>
      </c>
      <c r="Q399" s="95">
        <f t="shared" si="119"/>
        <v>0</v>
      </c>
      <c r="R399" s="96">
        <f t="shared" si="132"/>
        <v>0</v>
      </c>
      <c r="S399" s="63"/>
      <c r="T399" s="92">
        <f t="shared" si="120"/>
        <v>8958254.2266417127</v>
      </c>
      <c r="U399" s="94">
        <f>'obj.model 2016 ev'!O399</f>
        <v>8043666.2266417127</v>
      </c>
      <c r="V399" s="95">
        <f t="shared" si="121"/>
        <v>914588</v>
      </c>
      <c r="W399" s="95">
        <f t="shared" si="122"/>
        <v>0</v>
      </c>
      <c r="X399" s="96">
        <f t="shared" si="123"/>
        <v>0</v>
      </c>
      <c r="Y399" s="63"/>
      <c r="Z399" s="92">
        <f t="shared" si="124"/>
        <v>8958267.4460601881</v>
      </c>
      <c r="AA399" s="94">
        <f>'obj.model 2016 ev'!P399</f>
        <v>8043679.4460601881</v>
      </c>
      <c r="AB399" s="95">
        <f t="shared" si="125"/>
        <v>914588</v>
      </c>
      <c r="AC399" s="95">
        <f t="shared" si="126"/>
        <v>0</v>
      </c>
      <c r="AD399" s="96">
        <f t="shared" si="127"/>
        <v>0</v>
      </c>
      <c r="AE399" s="63"/>
      <c r="AF399" s="92">
        <f t="shared" si="128"/>
        <v>8959721.5820924323</v>
      </c>
      <c r="AG399" s="94">
        <f>'obj.model 2016 ev'!Q399</f>
        <v>8045133.5820924323</v>
      </c>
      <c r="AH399" s="96">
        <f t="shared" si="129"/>
        <v>914588</v>
      </c>
      <c r="AI399" s="63"/>
      <c r="AJ399" s="92">
        <f t="shared" si="130"/>
        <v>9008897.8188192323</v>
      </c>
      <c r="AK399" s="94">
        <f>'obj.model 2016 ev'!R399</f>
        <v>8094309.8188192314</v>
      </c>
      <c r="AL399" s="96">
        <f t="shared" si="131"/>
        <v>914588</v>
      </c>
      <c r="AM399" s="45"/>
      <c r="AN399" s="45"/>
      <c r="AO399" s="45"/>
    </row>
    <row r="400" spans="1:41">
      <c r="A400" s="45"/>
      <c r="B400" s="81">
        <v>193</v>
      </c>
      <c r="C400" s="84" t="s">
        <v>81</v>
      </c>
      <c r="D400" s="105">
        <f t="shared" si="117"/>
        <v>32669060.246584851</v>
      </c>
      <c r="E400" s="106">
        <f>'obj.model 2016 ev'!M400</f>
        <v>27117040.971707612</v>
      </c>
      <c r="F400" s="116">
        <v>0</v>
      </c>
      <c r="G400" s="107">
        <v>5552019.274877239</v>
      </c>
      <c r="H400" s="107">
        <v>0</v>
      </c>
      <c r="I400" s="108">
        <v>0</v>
      </c>
      <c r="J400" s="107">
        <v>0</v>
      </c>
      <c r="K400" s="107">
        <v>0</v>
      </c>
      <c r="L400" s="108">
        <v>0</v>
      </c>
      <c r="M400" s="45"/>
      <c r="N400" s="93">
        <f t="shared" si="118"/>
        <v>33222906.746540871</v>
      </c>
      <c r="O400" s="97">
        <f>'obj.model 2016 ev'!N400</f>
        <v>26092835.746540871</v>
      </c>
      <c r="P400" s="98">
        <v>7130071</v>
      </c>
      <c r="Q400" s="98">
        <f t="shared" si="119"/>
        <v>0</v>
      </c>
      <c r="R400" s="99">
        <f t="shared" si="132"/>
        <v>0</v>
      </c>
      <c r="S400" s="63"/>
      <c r="T400" s="93">
        <f t="shared" si="120"/>
        <v>33557192.893254846</v>
      </c>
      <c r="U400" s="97">
        <f>'obj.model 2016 ev'!O400</f>
        <v>26427121.893254846</v>
      </c>
      <c r="V400" s="98">
        <f t="shared" si="121"/>
        <v>7130071</v>
      </c>
      <c r="W400" s="98">
        <f t="shared" si="122"/>
        <v>0</v>
      </c>
      <c r="X400" s="99">
        <f t="shared" si="123"/>
        <v>0</v>
      </c>
      <c r="Y400" s="63"/>
      <c r="Z400" s="93">
        <f t="shared" si="124"/>
        <v>33557236.325089723</v>
      </c>
      <c r="AA400" s="97">
        <f>'obj.model 2016 ev'!P400</f>
        <v>26427165.325089727</v>
      </c>
      <c r="AB400" s="98">
        <f t="shared" si="125"/>
        <v>7130071</v>
      </c>
      <c r="AC400" s="98">
        <f t="shared" si="126"/>
        <v>0</v>
      </c>
      <c r="AD400" s="99">
        <f t="shared" si="127"/>
        <v>0</v>
      </c>
      <c r="AE400" s="63"/>
      <c r="AF400" s="93">
        <f t="shared" si="128"/>
        <v>33562013.826926664</v>
      </c>
      <c r="AG400" s="97">
        <f>'obj.model 2016 ev'!Q400</f>
        <v>26431942.826926664</v>
      </c>
      <c r="AH400" s="99">
        <f t="shared" si="129"/>
        <v>7130071</v>
      </c>
      <c r="AI400" s="63"/>
      <c r="AJ400" s="93">
        <f t="shared" si="130"/>
        <v>33723580.252684891</v>
      </c>
      <c r="AK400" s="97">
        <f>'obj.model 2016 ev'!R400</f>
        <v>26593509.252684891</v>
      </c>
      <c r="AL400" s="99">
        <f t="shared" si="131"/>
        <v>7130071</v>
      </c>
      <c r="AM400" s="45"/>
      <c r="AN400" s="45"/>
      <c r="AO400" s="45"/>
    </row>
    <row r="401" spans="19:35">
      <c r="S401" s="45"/>
      <c r="Y401" s="45"/>
      <c r="AE401" s="45"/>
      <c r="AI401" s="45"/>
    </row>
  </sheetData>
  <mergeCells count="4">
    <mergeCell ref="F5:I5"/>
    <mergeCell ref="P5:R5"/>
    <mergeCell ref="V5:X5"/>
    <mergeCell ref="AB5:A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3"/>
  <sheetViews>
    <sheetView zoomScaleNormal="100" workbookViewId="0">
      <pane ySplit="10" topLeftCell="A11" activePane="bottomLeft" state="frozen"/>
      <selection pane="bottomLeft" activeCell="B2" sqref="B2"/>
    </sheetView>
  </sheetViews>
  <sheetFormatPr defaultRowHeight="12.75"/>
  <cols>
    <col min="1" max="1" width="5.7109375" style="8" customWidth="1"/>
    <col min="2" max="2" width="17.28515625" style="2" customWidth="1"/>
    <col min="3" max="3" width="22.28515625" style="2" bestFit="1" customWidth="1"/>
    <col min="4" max="9" width="12.28515625" style="8" customWidth="1"/>
    <col min="10" max="10" width="5.7109375" style="8" customWidth="1"/>
    <col min="11" max="11" width="8.140625" style="8" bestFit="1" customWidth="1"/>
    <col min="12" max="12" width="22.28515625" style="8" bestFit="1" customWidth="1"/>
    <col min="13" max="13" width="12.28515625" style="8" customWidth="1"/>
    <col min="14" max="14" width="12.28515625" style="2" bestFit="1" customWidth="1"/>
    <col min="15" max="18" width="12.28515625" style="2" customWidth="1"/>
    <col min="19" max="16384" width="9.140625" style="2"/>
  </cols>
  <sheetData>
    <row r="1" spans="1:18"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8">
      <c r="B2" s="1" t="s">
        <v>389</v>
      </c>
      <c r="D2" s="13"/>
      <c r="E2" s="13"/>
      <c r="F2" s="13"/>
      <c r="G2" s="13"/>
      <c r="H2" s="13"/>
      <c r="I2" s="13"/>
      <c r="J2" s="13"/>
      <c r="K2" s="13"/>
      <c r="L2" s="13"/>
      <c r="M2" s="46"/>
      <c r="N2" s="138"/>
      <c r="O2" s="138"/>
      <c r="P2" s="138"/>
      <c r="Q2" s="138"/>
      <c r="R2" s="138"/>
    </row>
    <row r="3" spans="1:18">
      <c r="B3" s="100"/>
      <c r="D3" s="1"/>
      <c r="M3" s="1"/>
      <c r="N3" s="1"/>
    </row>
    <row r="4" spans="1:18">
      <c r="B4" s="1" t="s">
        <v>395</v>
      </c>
      <c r="E4" s="13"/>
      <c r="F4" s="13"/>
      <c r="G4" s="13"/>
      <c r="H4" s="13"/>
      <c r="I4" s="13"/>
      <c r="J4" s="13"/>
      <c r="K4" s="1" t="s">
        <v>408</v>
      </c>
      <c r="L4" s="13"/>
    </row>
    <row r="5" spans="1:18">
      <c r="A5" s="31"/>
      <c r="B5" s="52" t="s">
        <v>404</v>
      </c>
      <c r="E5" s="33"/>
      <c r="F5" s="33"/>
      <c r="G5" s="33"/>
      <c r="H5" s="33"/>
      <c r="I5" s="33"/>
      <c r="J5" s="33"/>
      <c r="K5" s="100" t="s">
        <v>404</v>
      </c>
      <c r="L5" s="33"/>
      <c r="N5" s="68"/>
    </row>
    <row r="6" spans="1:18">
      <c r="A6" s="31"/>
      <c r="B6" s="31"/>
      <c r="N6" s="8"/>
      <c r="O6" s="8"/>
    </row>
    <row r="7" spans="1:18">
      <c r="A7" s="31"/>
      <c r="B7" s="31"/>
      <c r="D7" s="53"/>
      <c r="E7" s="2"/>
      <c r="F7" s="2"/>
      <c r="G7" s="4"/>
      <c r="H7" s="2"/>
      <c r="I7" s="2"/>
      <c r="J7" s="53"/>
      <c r="K7" s="53"/>
      <c r="L7" s="53"/>
      <c r="P7" s="4"/>
    </row>
    <row r="8" spans="1:18">
      <c r="A8" s="74"/>
      <c r="B8" s="74"/>
      <c r="D8" s="55">
        <v>2016</v>
      </c>
      <c r="E8" s="56">
        <v>2017</v>
      </c>
      <c r="F8" s="56">
        <v>2018</v>
      </c>
      <c r="G8" s="56">
        <v>2019</v>
      </c>
      <c r="H8" s="56">
        <v>2020</v>
      </c>
      <c r="I8" s="57">
        <v>2021</v>
      </c>
      <c r="J8" s="58"/>
      <c r="K8" s="58"/>
      <c r="L8" s="58"/>
      <c r="M8" s="55">
        <v>2016</v>
      </c>
      <c r="N8" s="56">
        <v>2017</v>
      </c>
      <c r="O8" s="56">
        <v>2018</v>
      </c>
      <c r="P8" s="56">
        <v>2019</v>
      </c>
      <c r="Q8" s="56">
        <v>2020</v>
      </c>
      <c r="R8" s="57">
        <v>2021</v>
      </c>
    </row>
    <row r="9" spans="1:18">
      <c r="A9" s="73"/>
      <c r="B9" s="75"/>
      <c r="C9" s="125"/>
      <c r="D9" s="124" t="s">
        <v>386</v>
      </c>
      <c r="E9" s="124" t="s">
        <v>386</v>
      </c>
      <c r="F9" s="124" t="s">
        <v>386</v>
      </c>
      <c r="G9" s="124" t="s">
        <v>386</v>
      </c>
      <c r="H9" s="124" t="s">
        <v>386</v>
      </c>
      <c r="I9" s="124" t="s">
        <v>386</v>
      </c>
      <c r="J9" s="69"/>
      <c r="K9" s="69"/>
      <c r="L9" s="69"/>
      <c r="M9" s="123" t="s">
        <v>386</v>
      </c>
      <c r="N9" s="123" t="s">
        <v>386</v>
      </c>
      <c r="O9" s="123" t="s">
        <v>386</v>
      </c>
      <c r="P9" s="123" t="s">
        <v>386</v>
      </c>
      <c r="Q9" s="123" t="s">
        <v>386</v>
      </c>
      <c r="R9" s="123" t="s">
        <v>386</v>
      </c>
    </row>
    <row r="10" spans="1:18" s="16" customFormat="1">
      <c r="A10" s="32"/>
      <c r="B10" s="21" t="s">
        <v>401</v>
      </c>
      <c r="C10" s="126" t="s">
        <v>402</v>
      </c>
      <c r="D10" s="121">
        <v>3079228627.9719501</v>
      </c>
      <c r="E10" s="121">
        <v>3081346651</v>
      </c>
      <c r="F10" s="121">
        <v>3119830651</v>
      </c>
      <c r="G10" s="121">
        <v>3119835651.0000005</v>
      </c>
      <c r="H10" s="121">
        <v>3120385651</v>
      </c>
      <c r="I10" s="121">
        <v>3138985651</v>
      </c>
      <c r="J10" s="59"/>
      <c r="K10" s="80" t="s">
        <v>401</v>
      </c>
      <c r="L10" s="114" t="s">
        <v>402</v>
      </c>
      <c r="M10" s="91">
        <f>Macrobudget!B19*1000000</f>
        <v>3083414582.9719501</v>
      </c>
      <c r="N10" s="91">
        <f>Macrobudget!C19*1000000</f>
        <v>3003883651</v>
      </c>
      <c r="O10" s="91">
        <f>Macrobudget!D19*1000000</f>
        <v>3042367651.0000005</v>
      </c>
      <c r="P10" s="91">
        <f>Macrobudget!E19*1000000</f>
        <v>3042372651.0000005</v>
      </c>
      <c r="Q10" s="91">
        <f>Macrobudget!F19*1000000</f>
        <v>3042922651.0000005</v>
      </c>
      <c r="R10" s="91">
        <f>Macrobudget!G19*1000000</f>
        <v>3061522651</v>
      </c>
    </row>
    <row r="11" spans="1:18">
      <c r="A11" s="30"/>
      <c r="B11" s="21">
        <v>1680</v>
      </c>
      <c r="C11" s="126" t="s">
        <v>46</v>
      </c>
      <c r="D11" s="128">
        <v>3905664.2342051854</v>
      </c>
      <c r="E11" s="128">
        <v>3758832.8282568469</v>
      </c>
      <c r="F11" s="128">
        <v>3805778.1865519583</v>
      </c>
      <c r="G11" s="128">
        <v>3805784.2858865261</v>
      </c>
      <c r="H11" s="128">
        <v>3806455.2126888931</v>
      </c>
      <c r="I11" s="128">
        <v>3829144.7372780489</v>
      </c>
      <c r="J11" s="54"/>
      <c r="K11" s="80">
        <v>1680</v>
      </c>
      <c r="L11" s="114" t="s">
        <v>46</v>
      </c>
      <c r="M11" s="92">
        <f>D11/D$10*M$10</f>
        <v>3910973.659618088</v>
      </c>
      <c r="N11" s="92">
        <f>E11/E$10*N$10</f>
        <v>3664338.2775444933</v>
      </c>
      <c r="O11" s="92">
        <f>$N11/$N$10*O$10</f>
        <v>3711283.6358396057</v>
      </c>
      <c r="P11" s="92">
        <f>$N11/$N$10*P$10</f>
        <v>3711289.7351741726</v>
      </c>
      <c r="Q11" s="92">
        <f>$N11/$N$10*Q$10</f>
        <v>3711960.66197654</v>
      </c>
      <c r="R11" s="92">
        <f>$N11/$N$10*R$10</f>
        <v>3734650.1865656953</v>
      </c>
    </row>
    <row r="12" spans="1:18">
      <c r="A12" s="30"/>
      <c r="B12" s="21">
        <v>738</v>
      </c>
      <c r="C12" s="126" t="s">
        <v>281</v>
      </c>
      <c r="D12" s="128">
        <v>2268144.753223381</v>
      </c>
      <c r="E12" s="128">
        <v>2320131.9006637344</v>
      </c>
      <c r="F12" s="128">
        <v>2349108.8273708178</v>
      </c>
      <c r="G12" s="128">
        <v>2349112.592172646</v>
      </c>
      <c r="H12" s="128">
        <v>2349526.7203736873</v>
      </c>
      <c r="I12" s="128">
        <v>2363531.7831725581</v>
      </c>
      <c r="J12" s="54"/>
      <c r="K12" s="80">
        <v>738</v>
      </c>
      <c r="L12" s="114" t="s">
        <v>281</v>
      </c>
      <c r="M12" s="92">
        <f t="shared" ref="M12:M75" si="0">D12/D$10*M$10</f>
        <v>2271228.1072115297</v>
      </c>
      <c r="N12" s="92">
        <f t="shared" ref="N12:N75" si="1">E12/E$10*N$10</f>
        <v>2261805.3318686304</v>
      </c>
      <c r="O12" s="92">
        <f t="shared" ref="O12:R75" si="2">$N12/$N$10*O$10</f>
        <v>2290782.2585757137</v>
      </c>
      <c r="P12" s="92">
        <f t="shared" ref="P12:R26" si="3">$N12/$N$10*P$10</f>
        <v>2290786.0233775415</v>
      </c>
      <c r="Q12" s="92">
        <f t="shared" si="3"/>
        <v>2291200.1515785833</v>
      </c>
      <c r="R12" s="92">
        <f t="shared" si="3"/>
        <v>2305205.214377454</v>
      </c>
    </row>
    <row r="13" spans="1:18">
      <c r="A13" s="30"/>
      <c r="B13" s="21">
        <v>358</v>
      </c>
      <c r="C13" s="126" t="s">
        <v>161</v>
      </c>
      <c r="D13" s="128">
        <v>3265159.2704718001</v>
      </c>
      <c r="E13" s="128">
        <v>3324367.765344704</v>
      </c>
      <c r="F13" s="128">
        <v>3365886.9397744965</v>
      </c>
      <c r="G13" s="128">
        <v>3365892.3341168771</v>
      </c>
      <c r="H13" s="128">
        <v>3366485.7117786678</v>
      </c>
      <c r="I13" s="128">
        <v>3386552.6654319819</v>
      </c>
      <c r="J13" s="54"/>
      <c r="K13" s="80">
        <v>358</v>
      </c>
      <c r="L13" s="114" t="s">
        <v>161</v>
      </c>
      <c r="M13" s="92">
        <f t="shared" si="0"/>
        <v>3269597.982703126</v>
      </c>
      <c r="N13" s="92">
        <f t="shared" si="1"/>
        <v>3240795.3765895069</v>
      </c>
      <c r="O13" s="92">
        <f>$N13/$N$10*O$10</f>
        <v>3282314.5510192998</v>
      </c>
      <c r="P13" s="92">
        <f>$N13/$N$10*P$10</f>
        <v>3282319.9453616799</v>
      </c>
      <c r="Q13" s="92">
        <f>$N13/$N$10*Q$10</f>
        <v>3282913.323023471</v>
      </c>
      <c r="R13" s="92">
        <f t="shared" si="3"/>
        <v>3302980.2766767847</v>
      </c>
    </row>
    <row r="14" spans="1:18">
      <c r="A14" s="30"/>
      <c r="B14" s="21">
        <v>197</v>
      </c>
      <c r="C14" s="126" t="s">
        <v>82</v>
      </c>
      <c r="D14" s="128">
        <v>4806513.7402652064</v>
      </c>
      <c r="E14" s="128">
        <v>5005409.7060797969</v>
      </c>
      <c r="F14" s="128">
        <v>5067923.9925091611</v>
      </c>
      <c r="G14" s="128">
        <v>5067932.1146230828</v>
      </c>
      <c r="H14" s="128">
        <v>5068825.5471544238</v>
      </c>
      <c r="I14" s="128">
        <v>5099039.8109416123</v>
      </c>
      <c r="J14" s="54"/>
      <c r="K14" s="80">
        <v>197</v>
      </c>
      <c r="L14" s="114" t="s">
        <v>82</v>
      </c>
      <c r="M14" s="92">
        <f t="shared" si="0"/>
        <v>4813047.7955934992</v>
      </c>
      <c r="N14" s="92">
        <f t="shared" si="1"/>
        <v>4879577.0439428622</v>
      </c>
      <c r="O14" s="92">
        <f t="shared" si="2"/>
        <v>4942091.3303722274</v>
      </c>
      <c r="P14" s="92">
        <f t="shared" si="3"/>
        <v>4942099.4524861481</v>
      </c>
      <c r="Q14" s="92">
        <f t="shared" si="3"/>
        <v>4942992.88501749</v>
      </c>
      <c r="R14" s="92">
        <f t="shared" si="3"/>
        <v>4973207.1488046777</v>
      </c>
    </row>
    <row r="15" spans="1:18">
      <c r="A15" s="30"/>
      <c r="B15" s="21">
        <v>59</v>
      </c>
      <c r="C15" s="126" t="s">
        <v>23</v>
      </c>
      <c r="D15" s="128">
        <v>7095603.7381198145</v>
      </c>
      <c r="E15" s="128">
        <v>7196829.4572225697</v>
      </c>
      <c r="F15" s="128">
        <v>7286713.1399759753</v>
      </c>
      <c r="G15" s="128">
        <v>7286724.8180347485</v>
      </c>
      <c r="H15" s="128">
        <v>7288009.4044996249</v>
      </c>
      <c r="I15" s="128">
        <v>7331451.7831300525</v>
      </c>
      <c r="J15" s="54"/>
      <c r="K15" s="80">
        <v>59</v>
      </c>
      <c r="L15" s="114" t="s">
        <v>23</v>
      </c>
      <c r="M15" s="92">
        <f t="shared" si="0"/>
        <v>7105249.620752818</v>
      </c>
      <c r="N15" s="92">
        <f t="shared" si="1"/>
        <v>7015905.9638973679</v>
      </c>
      <c r="O15" s="92">
        <f t="shared" si="2"/>
        <v>7105789.6466507744</v>
      </c>
      <c r="P15" s="92">
        <f t="shared" si="3"/>
        <v>7105801.3247095458</v>
      </c>
      <c r="Q15" s="92">
        <f t="shared" si="3"/>
        <v>7107085.911174424</v>
      </c>
      <c r="R15" s="92">
        <f t="shared" si="3"/>
        <v>7150528.2898048498</v>
      </c>
    </row>
    <row r="16" spans="1:18">
      <c r="A16" s="30"/>
      <c r="B16" s="21">
        <v>482</v>
      </c>
      <c r="C16" s="126" t="s">
        <v>208</v>
      </c>
      <c r="D16" s="128">
        <v>3988118.5420707604</v>
      </c>
      <c r="E16" s="128">
        <v>4073386.7903624806</v>
      </c>
      <c r="F16" s="128">
        <v>4124260.7214696589</v>
      </c>
      <c r="G16" s="128">
        <v>4124267.3312206091</v>
      </c>
      <c r="H16" s="128">
        <v>4124994.40382504</v>
      </c>
      <c r="I16" s="128">
        <v>4149582.6773567293</v>
      </c>
      <c r="J16" s="54"/>
      <c r="K16" s="80">
        <v>482</v>
      </c>
      <c r="L16" s="114" t="s">
        <v>208</v>
      </c>
      <c r="M16" s="92">
        <f t="shared" si="0"/>
        <v>3993540.0572515833</v>
      </c>
      <c r="N16" s="92">
        <f t="shared" si="1"/>
        <v>3970984.5628041346</v>
      </c>
      <c r="O16" s="92">
        <f t="shared" si="2"/>
        <v>4021858.4939113138</v>
      </c>
      <c r="P16" s="92">
        <f t="shared" si="3"/>
        <v>4021865.1036622631</v>
      </c>
      <c r="Q16" s="92">
        <f t="shared" si="3"/>
        <v>4022592.1762666949</v>
      </c>
      <c r="R16" s="92">
        <f t="shared" si="3"/>
        <v>4047180.4497983833</v>
      </c>
    </row>
    <row r="17" spans="1:18">
      <c r="A17" s="30"/>
      <c r="B17" s="21">
        <v>613</v>
      </c>
      <c r="C17" s="126" t="s">
        <v>209</v>
      </c>
      <c r="D17" s="128">
        <v>3635522.0465669883</v>
      </c>
      <c r="E17" s="128">
        <v>3532510.8013947504</v>
      </c>
      <c r="F17" s="128">
        <v>3576629.5459172977</v>
      </c>
      <c r="G17" s="128">
        <v>3576635.2780065462</v>
      </c>
      <c r="H17" s="128">
        <v>3577265.8078238047</v>
      </c>
      <c r="I17" s="128">
        <v>3598589.1798256594</v>
      </c>
      <c r="J17" s="54"/>
      <c r="K17" s="80">
        <v>613</v>
      </c>
      <c r="L17" s="114" t="s">
        <v>209</v>
      </c>
      <c r="M17" s="92">
        <f t="shared" si="0"/>
        <v>3640464.2361628483</v>
      </c>
      <c r="N17" s="92">
        <f t="shared" si="1"/>
        <v>3443705.8355141226</v>
      </c>
      <c r="O17" s="92">
        <f t="shared" si="2"/>
        <v>3487824.5800366704</v>
      </c>
      <c r="P17" s="92">
        <f t="shared" si="3"/>
        <v>3487830.3121259185</v>
      </c>
      <c r="Q17" s="92">
        <f t="shared" si="3"/>
        <v>3488460.8419431774</v>
      </c>
      <c r="R17" s="92">
        <f t="shared" si="3"/>
        <v>3509784.2139450316</v>
      </c>
    </row>
    <row r="18" spans="1:18">
      <c r="A18" s="30"/>
      <c r="B18" s="21">
        <v>361</v>
      </c>
      <c r="C18" s="126" t="s">
        <v>162</v>
      </c>
      <c r="D18" s="128">
        <v>21695966.427555934</v>
      </c>
      <c r="E18" s="128">
        <v>21866837.662508596</v>
      </c>
      <c r="F18" s="128">
        <v>22139940.132278062</v>
      </c>
      <c r="G18" s="128">
        <v>22139975.614877298</v>
      </c>
      <c r="H18" s="128">
        <v>22143878.700792827</v>
      </c>
      <c r="I18" s="128">
        <v>22275873.969936159</v>
      </c>
      <c r="J18" s="54"/>
      <c r="K18" s="80">
        <v>361</v>
      </c>
      <c r="L18" s="114" t="s">
        <v>162</v>
      </c>
      <c r="M18" s="92">
        <f t="shared" si="0"/>
        <v>21725460.287908576</v>
      </c>
      <c r="N18" s="92">
        <f t="shared" si="1"/>
        <v>21317119.945645683</v>
      </c>
      <c r="O18" s="92">
        <f t="shared" si="2"/>
        <v>21590222.415415153</v>
      </c>
      <c r="P18" s="92">
        <f t="shared" si="3"/>
        <v>21590257.898014385</v>
      </c>
      <c r="Q18" s="92">
        <f t="shared" si="3"/>
        <v>21594160.983929913</v>
      </c>
      <c r="R18" s="92">
        <f t="shared" si="3"/>
        <v>21726156.253073249</v>
      </c>
    </row>
    <row r="19" spans="1:18">
      <c r="A19" s="30"/>
      <c r="B19" s="21">
        <v>141</v>
      </c>
      <c r="C19" s="126" t="s">
        <v>57</v>
      </c>
      <c r="D19" s="128">
        <v>17897739.949206468</v>
      </c>
      <c r="E19" s="128">
        <v>18340903.963310905</v>
      </c>
      <c r="F19" s="128">
        <v>18569969.8322533</v>
      </c>
      <c r="G19" s="128">
        <v>18569999.593435735</v>
      </c>
      <c r="H19" s="128">
        <v>18573273.323503248</v>
      </c>
      <c r="I19" s="128">
        <v>18683984.922150183</v>
      </c>
      <c r="J19" s="54"/>
      <c r="K19" s="80">
        <v>141</v>
      </c>
      <c r="L19" s="114" t="s">
        <v>57</v>
      </c>
      <c r="M19" s="92">
        <f t="shared" si="0"/>
        <v>17922070.436832007</v>
      </c>
      <c r="N19" s="92">
        <f t="shared" si="1"/>
        <v>17879825.868365347</v>
      </c>
      <c r="O19" s="92">
        <f t="shared" si="2"/>
        <v>18108891.737307746</v>
      </c>
      <c r="P19" s="92">
        <f t="shared" si="3"/>
        <v>18108921.498490181</v>
      </c>
      <c r="Q19" s="92">
        <f t="shared" si="3"/>
        <v>18112195.228557695</v>
      </c>
      <c r="R19" s="92">
        <f t="shared" si="3"/>
        <v>18222906.827204626</v>
      </c>
    </row>
    <row r="20" spans="1:18">
      <c r="A20" s="30"/>
      <c r="B20" s="21">
        <v>34</v>
      </c>
      <c r="C20" s="126" t="s">
        <v>380</v>
      </c>
      <c r="D20" s="128">
        <v>49044005.333331741</v>
      </c>
      <c r="E20" s="128">
        <v>48832893.578524448</v>
      </c>
      <c r="F20" s="128">
        <v>49442784.411763236</v>
      </c>
      <c r="G20" s="128">
        <v>49442863.651295677</v>
      </c>
      <c r="H20" s="128">
        <v>49451579.999863423</v>
      </c>
      <c r="I20" s="128">
        <v>49746351.06051828</v>
      </c>
      <c r="J20" s="54"/>
      <c r="K20" s="80">
        <v>34</v>
      </c>
      <c r="L20" s="114" t="s">
        <v>380</v>
      </c>
      <c r="M20" s="92">
        <f t="shared" si="0"/>
        <v>49110676.576083958</v>
      </c>
      <c r="N20" s="92">
        <f t="shared" si="1"/>
        <v>47605267.198335901</v>
      </c>
      <c r="O20" s="92">
        <f t="shared" si="2"/>
        <v>48215158.031574696</v>
      </c>
      <c r="P20" s="92">
        <f t="shared" si="3"/>
        <v>48215237.27110713</v>
      </c>
      <c r="Q20" s="92">
        <f t="shared" si="3"/>
        <v>48223953.619674884</v>
      </c>
      <c r="R20" s="92">
        <f t="shared" si="3"/>
        <v>48518724.680329725</v>
      </c>
    </row>
    <row r="21" spans="1:18">
      <c r="A21" s="30"/>
      <c r="B21" s="21">
        <v>484</v>
      </c>
      <c r="C21" s="126" t="s">
        <v>210</v>
      </c>
      <c r="D21" s="128">
        <v>17065009.045195997</v>
      </c>
      <c r="E21" s="128">
        <v>17311256.499456018</v>
      </c>
      <c r="F21" s="128">
        <v>17527462.746458076</v>
      </c>
      <c r="G21" s="128">
        <v>17527490.836865392</v>
      </c>
      <c r="H21" s="128">
        <v>17530580.781669751</v>
      </c>
      <c r="I21" s="128">
        <v>17635077.096871868</v>
      </c>
      <c r="J21" s="54"/>
      <c r="K21" s="80">
        <v>484</v>
      </c>
      <c r="L21" s="114" t="s">
        <v>210</v>
      </c>
      <c r="M21" s="92">
        <f t="shared" si="0"/>
        <v>17088207.504475337</v>
      </c>
      <c r="N21" s="92">
        <f t="shared" si="1"/>
        <v>16876063.055127978</v>
      </c>
      <c r="O21" s="92">
        <f t="shared" si="2"/>
        <v>17092269.30213004</v>
      </c>
      <c r="P21" s="92">
        <f t="shared" si="3"/>
        <v>17092297.392537352</v>
      </c>
      <c r="Q21" s="92">
        <f t="shared" si="3"/>
        <v>17095387.337341715</v>
      </c>
      <c r="R21" s="92">
        <f t="shared" si="3"/>
        <v>17199883.652543828</v>
      </c>
    </row>
    <row r="22" spans="1:18">
      <c r="A22" s="30"/>
      <c r="B22" s="21">
        <v>1723</v>
      </c>
      <c r="C22" s="126" t="s">
        <v>282</v>
      </c>
      <c r="D22" s="128">
        <v>1133269.5064326946</v>
      </c>
      <c r="E22" s="128">
        <v>1024095.1060322331</v>
      </c>
      <c r="F22" s="128">
        <v>1036885.3826626649</v>
      </c>
      <c r="G22" s="128">
        <v>1036887.0444281559</v>
      </c>
      <c r="H22" s="128">
        <v>1037069.8386321558</v>
      </c>
      <c r="I22" s="128">
        <v>1043251.6062583389</v>
      </c>
      <c r="J22" s="54"/>
      <c r="K22" s="80">
        <v>1723</v>
      </c>
      <c r="L22" s="114" t="s">
        <v>282</v>
      </c>
      <c r="M22" s="92">
        <f t="shared" si="0"/>
        <v>1134810.0919915927</v>
      </c>
      <c r="N22" s="92">
        <f t="shared" si="1"/>
        <v>998350.03798776958</v>
      </c>
      <c r="O22" s="92">
        <f t="shared" si="2"/>
        <v>1011140.3146182015</v>
      </c>
      <c r="P22" s="92">
        <f t="shared" si="3"/>
        <v>1011141.9763836924</v>
      </c>
      <c r="Q22" s="92">
        <f t="shared" si="3"/>
        <v>1011324.7705876924</v>
      </c>
      <c r="R22" s="92">
        <f t="shared" si="3"/>
        <v>1017506.5382138754</v>
      </c>
    </row>
    <row r="23" spans="1:18">
      <c r="A23" s="30"/>
      <c r="B23" s="21">
        <v>60</v>
      </c>
      <c r="C23" s="126" t="s">
        <v>24</v>
      </c>
      <c r="D23" s="128">
        <v>563041.33674964309</v>
      </c>
      <c r="E23" s="128">
        <v>561133.38521784765</v>
      </c>
      <c r="F23" s="128">
        <v>568141.57340391737</v>
      </c>
      <c r="G23" s="128">
        <v>568142.48393663054</v>
      </c>
      <c r="H23" s="128">
        <v>568242.64253506972</v>
      </c>
      <c r="I23" s="128">
        <v>571629.8242277446</v>
      </c>
      <c r="J23" s="54"/>
      <c r="K23" s="80">
        <v>60</v>
      </c>
      <c r="L23" s="114" t="s">
        <v>24</v>
      </c>
      <c r="M23" s="92">
        <f t="shared" si="0"/>
        <v>563806.74457852717</v>
      </c>
      <c r="N23" s="92">
        <f t="shared" si="1"/>
        <v>547026.86610711284</v>
      </c>
      <c r="O23" s="92">
        <f t="shared" si="2"/>
        <v>554035.05429318256</v>
      </c>
      <c r="P23" s="92">
        <f t="shared" si="3"/>
        <v>554035.96482589573</v>
      </c>
      <c r="Q23" s="92">
        <f t="shared" si="3"/>
        <v>554136.12342433503</v>
      </c>
      <c r="R23" s="92">
        <f t="shared" si="3"/>
        <v>557523.30511700967</v>
      </c>
    </row>
    <row r="24" spans="1:18">
      <c r="A24" s="30"/>
      <c r="B24" s="21">
        <v>307</v>
      </c>
      <c r="C24" s="126" t="s">
        <v>135</v>
      </c>
      <c r="D24" s="128">
        <v>32583945.229225297</v>
      </c>
      <c r="E24" s="128">
        <v>32424735.727095712</v>
      </c>
      <c r="F24" s="128">
        <v>32829699.423509613</v>
      </c>
      <c r="G24" s="128">
        <v>32829752.03806325</v>
      </c>
      <c r="H24" s="128">
        <v>32835539.63896304</v>
      </c>
      <c r="I24" s="128">
        <v>33031265.778483324</v>
      </c>
      <c r="J24" s="54"/>
      <c r="K24" s="80">
        <v>307</v>
      </c>
      <c r="L24" s="114" t="s">
        <v>135</v>
      </c>
      <c r="M24" s="92">
        <f t="shared" si="0"/>
        <v>32628240.390426699</v>
      </c>
      <c r="N24" s="92">
        <f t="shared" si="1"/>
        <v>31609599.4934581</v>
      </c>
      <c r="O24" s="92">
        <f t="shared" si="2"/>
        <v>32014563.189872004</v>
      </c>
      <c r="P24" s="92">
        <f t="shared" si="3"/>
        <v>32014615.804425638</v>
      </c>
      <c r="Q24" s="92">
        <f t="shared" si="3"/>
        <v>32020403.405325431</v>
      </c>
      <c r="R24" s="92">
        <f t="shared" si="3"/>
        <v>32216129.544845708</v>
      </c>
    </row>
    <row r="25" spans="1:18">
      <c r="A25" s="30"/>
      <c r="B25" s="21">
        <v>362</v>
      </c>
      <c r="C25" s="126" t="s">
        <v>163</v>
      </c>
      <c r="D25" s="128">
        <v>9675676.1378161423</v>
      </c>
      <c r="E25" s="128">
        <v>9790754.7598951366</v>
      </c>
      <c r="F25" s="128">
        <v>9913034.8694886249</v>
      </c>
      <c r="G25" s="128">
        <v>9913050.7566247862</v>
      </c>
      <c r="H25" s="128">
        <v>9914798.3416023441</v>
      </c>
      <c r="I25" s="128">
        <v>9973898.4881161898</v>
      </c>
      <c r="J25" s="54"/>
      <c r="K25" s="80">
        <v>362</v>
      </c>
      <c r="L25" s="114" t="s">
        <v>163</v>
      </c>
      <c r="M25" s="92">
        <f t="shared" si="0"/>
        <v>9688829.4141073376</v>
      </c>
      <c r="N25" s="92">
        <f t="shared" si="1"/>
        <v>9544621.7142283581</v>
      </c>
      <c r="O25" s="92">
        <f t="shared" si="2"/>
        <v>9666901.8238218464</v>
      </c>
      <c r="P25" s="92">
        <f t="shared" si="3"/>
        <v>9666917.7109580059</v>
      </c>
      <c r="Q25" s="92">
        <f t="shared" si="3"/>
        <v>9668665.2959355656</v>
      </c>
      <c r="R25" s="92">
        <f t="shared" si="3"/>
        <v>9727765.4424494114</v>
      </c>
    </row>
    <row r="26" spans="1:18">
      <c r="A26" s="30"/>
      <c r="B26" s="21">
        <v>363</v>
      </c>
      <c r="C26" s="126" t="s">
        <v>164</v>
      </c>
      <c r="D26" s="128">
        <v>164087018.48699439</v>
      </c>
      <c r="E26" s="128">
        <v>164417768.91766942</v>
      </c>
      <c r="F26" s="128">
        <v>166471239.08370027</v>
      </c>
      <c r="G26" s="128">
        <v>166471505.87901342</v>
      </c>
      <c r="H26" s="128">
        <v>166500853.36345673</v>
      </c>
      <c r="I26" s="128">
        <v>167493331.92826739</v>
      </c>
      <c r="J26" s="54"/>
      <c r="K26" s="80">
        <v>363</v>
      </c>
      <c r="L26" s="114" t="s">
        <v>164</v>
      </c>
      <c r="M26" s="92">
        <f t="shared" si="0"/>
        <v>164310081.12977162</v>
      </c>
      <c r="N26" s="92">
        <f t="shared" si="1"/>
        <v>160284415.84960872</v>
      </c>
      <c r="O26" s="92">
        <f t="shared" si="2"/>
        <v>162337886.0156396</v>
      </c>
      <c r="P26" s="92">
        <f t="shared" si="3"/>
        <v>162338152.81095272</v>
      </c>
      <c r="Q26" s="92">
        <f t="shared" si="3"/>
        <v>162367500.29539603</v>
      </c>
      <c r="R26" s="92">
        <f t="shared" si="3"/>
        <v>163359978.86020669</v>
      </c>
    </row>
    <row r="27" spans="1:18">
      <c r="A27" s="30"/>
      <c r="B27" s="21">
        <v>200</v>
      </c>
      <c r="C27" s="126" t="s">
        <v>83</v>
      </c>
      <c r="D27" s="128">
        <v>30787217.699157376</v>
      </c>
      <c r="E27" s="128">
        <v>30905912.628986023</v>
      </c>
      <c r="F27" s="128">
        <v>31291907.220418282</v>
      </c>
      <c r="G27" s="128">
        <v>31291957.370427568</v>
      </c>
      <c r="H27" s="128">
        <v>31297473.871448446</v>
      </c>
      <c r="I27" s="128">
        <v>31484031.905972924</v>
      </c>
      <c r="J27" s="54"/>
      <c r="K27" s="80">
        <v>200</v>
      </c>
      <c r="L27" s="114" t="s">
        <v>83</v>
      </c>
      <c r="M27" s="92">
        <f t="shared" si="0"/>
        <v>30829070.358844016</v>
      </c>
      <c r="N27" s="92">
        <f t="shared" si="1"/>
        <v>30128958.595202714</v>
      </c>
      <c r="O27" s="92">
        <f t="shared" si="2"/>
        <v>30514953.186634976</v>
      </c>
      <c r="P27" s="92">
        <f t="shared" si="2"/>
        <v>30515003.336644255</v>
      </c>
      <c r="Q27" s="92">
        <f t="shared" si="2"/>
        <v>30520519.837665141</v>
      </c>
      <c r="R27" s="92">
        <f t="shared" si="2"/>
        <v>30707077.872189615</v>
      </c>
    </row>
    <row r="28" spans="1:18">
      <c r="A28" s="30"/>
      <c r="B28" s="21">
        <v>3</v>
      </c>
      <c r="C28" s="126" t="s">
        <v>0</v>
      </c>
      <c r="D28" s="128">
        <v>3011551.3919468517</v>
      </c>
      <c r="E28" s="128">
        <v>2952541.6424626247</v>
      </c>
      <c r="F28" s="128">
        <v>2989416.952331333</v>
      </c>
      <c r="G28" s="128">
        <v>2989421.7433236768</v>
      </c>
      <c r="H28" s="128">
        <v>2989948.7524814508</v>
      </c>
      <c r="I28" s="128">
        <v>3007771.2439989122</v>
      </c>
      <c r="J28" s="54"/>
      <c r="K28" s="80">
        <v>3</v>
      </c>
      <c r="L28" s="114" t="s">
        <v>0</v>
      </c>
      <c r="M28" s="92">
        <f t="shared" si="0"/>
        <v>3015645.3453780329</v>
      </c>
      <c r="N28" s="92">
        <f t="shared" si="1"/>
        <v>2878316.7144832113</v>
      </c>
      <c r="O28" s="92">
        <f t="shared" si="2"/>
        <v>2915192.02435192</v>
      </c>
      <c r="P28" s="92">
        <f t="shared" si="2"/>
        <v>2915196.8153442638</v>
      </c>
      <c r="Q28" s="92">
        <f t="shared" si="2"/>
        <v>2915723.8245020378</v>
      </c>
      <c r="R28" s="92">
        <f t="shared" si="2"/>
        <v>2933546.3160194987</v>
      </c>
    </row>
    <row r="29" spans="1:18">
      <c r="A29" s="30"/>
      <c r="B29" s="21">
        <v>202</v>
      </c>
      <c r="C29" s="126" t="s">
        <v>84</v>
      </c>
      <c r="D29" s="128">
        <v>36528026.860851184</v>
      </c>
      <c r="E29" s="128">
        <v>37667081.399918213</v>
      </c>
      <c r="F29" s="128">
        <v>38137518.557686239</v>
      </c>
      <c r="G29" s="128">
        <v>38137579.678822011</v>
      </c>
      <c r="H29" s="128">
        <v>38144303.003756322</v>
      </c>
      <c r="I29" s="128">
        <v>38371673.62880791</v>
      </c>
      <c r="J29" s="54"/>
      <c r="K29" s="80">
        <v>202</v>
      </c>
      <c r="L29" s="114" t="s">
        <v>84</v>
      </c>
      <c r="M29" s="92">
        <f t="shared" si="0"/>
        <v>36577683.672719367</v>
      </c>
      <c r="N29" s="92">
        <f t="shared" si="1"/>
        <v>36720156.091941282</v>
      </c>
      <c r="O29" s="92">
        <f t="shared" si="2"/>
        <v>37190593.249709308</v>
      </c>
      <c r="P29" s="92">
        <f t="shared" si="2"/>
        <v>37190654.370845079</v>
      </c>
      <c r="Q29" s="92">
        <f t="shared" si="2"/>
        <v>37197377.695779398</v>
      </c>
      <c r="R29" s="92">
        <f t="shared" si="2"/>
        <v>37424748.320830978</v>
      </c>
    </row>
    <row r="30" spans="1:18">
      <c r="A30" s="30"/>
      <c r="B30" s="21">
        <v>106</v>
      </c>
      <c r="C30" s="126" t="s">
        <v>47</v>
      </c>
      <c r="D30" s="128">
        <v>17290588.276613142</v>
      </c>
      <c r="E30" s="128">
        <v>17310137.81612565</v>
      </c>
      <c r="F30" s="128">
        <v>17526330.09150615</v>
      </c>
      <c r="G30" s="128">
        <v>17526358.180098213</v>
      </c>
      <c r="H30" s="128">
        <v>17529447.925225001</v>
      </c>
      <c r="I30" s="128">
        <v>17633937.487694528</v>
      </c>
      <c r="J30" s="54"/>
      <c r="K30" s="80">
        <v>106</v>
      </c>
      <c r="L30" s="114" t="s">
        <v>47</v>
      </c>
      <c r="M30" s="92">
        <f t="shared" si="0"/>
        <v>17314093.392080031</v>
      </c>
      <c r="N30" s="92">
        <f t="shared" si="1"/>
        <v>16874972.494750537</v>
      </c>
      <c r="O30" s="92">
        <f t="shared" si="2"/>
        <v>17091164.77013104</v>
      </c>
      <c r="P30" s="92">
        <f t="shared" si="2"/>
        <v>17091192.858723104</v>
      </c>
      <c r="Q30" s="92">
        <f t="shared" si="2"/>
        <v>17094282.603849892</v>
      </c>
      <c r="R30" s="92">
        <f t="shared" si="2"/>
        <v>17198772.166319415</v>
      </c>
    </row>
    <row r="31" spans="1:18">
      <c r="A31" s="30"/>
      <c r="B31" s="21">
        <v>743</v>
      </c>
      <c r="C31" s="126" t="s">
        <v>283</v>
      </c>
      <c r="D31" s="128">
        <v>2127636.4726445028</v>
      </c>
      <c r="E31" s="128">
        <v>2098565.5100706867</v>
      </c>
      <c r="F31" s="128">
        <v>2124775.2177851209</v>
      </c>
      <c r="G31" s="128">
        <v>2124778.6230584444</v>
      </c>
      <c r="H31" s="128">
        <v>2125153.2031240021</v>
      </c>
      <c r="I31" s="128">
        <v>2137820.8198865131</v>
      </c>
      <c r="J31" s="54"/>
      <c r="K31" s="80">
        <v>743</v>
      </c>
      <c r="L31" s="114" t="s">
        <v>283</v>
      </c>
      <c r="M31" s="92">
        <f t="shared" si="0"/>
        <v>2130528.8173213298</v>
      </c>
      <c r="N31" s="92">
        <f t="shared" si="1"/>
        <v>2045808.9725828164</v>
      </c>
      <c r="O31" s="92">
        <f t="shared" si="2"/>
        <v>2072018.6802972506</v>
      </c>
      <c r="P31" s="92">
        <f t="shared" si="2"/>
        <v>2072022.085570574</v>
      </c>
      <c r="Q31" s="92">
        <f t="shared" si="2"/>
        <v>2072396.665636132</v>
      </c>
      <c r="R31" s="92">
        <f t="shared" si="2"/>
        <v>2085064.2823986427</v>
      </c>
    </row>
    <row r="32" spans="1:18">
      <c r="A32" s="30"/>
      <c r="B32" s="21">
        <v>744</v>
      </c>
      <c r="C32" s="126" t="s">
        <v>284</v>
      </c>
      <c r="D32" s="128">
        <v>842056.18977941456</v>
      </c>
      <c r="E32" s="128">
        <v>913017.75363310508</v>
      </c>
      <c r="F32" s="128">
        <v>924420.74693780625</v>
      </c>
      <c r="G32" s="128">
        <v>924422.2284617261</v>
      </c>
      <c r="H32" s="128">
        <v>924585.1960928865</v>
      </c>
      <c r="I32" s="128">
        <v>930096.46507395513</v>
      </c>
      <c r="J32" s="54"/>
      <c r="K32" s="80">
        <v>744</v>
      </c>
      <c r="L32" s="114" t="s">
        <v>284</v>
      </c>
      <c r="M32" s="92">
        <f t="shared" si="0"/>
        <v>843200.89507536707</v>
      </c>
      <c r="N32" s="92">
        <f t="shared" si="1"/>
        <v>890065.09615565813</v>
      </c>
      <c r="O32" s="92">
        <f t="shared" si="2"/>
        <v>901468.08946035954</v>
      </c>
      <c r="P32" s="92">
        <f t="shared" si="2"/>
        <v>901469.57098427915</v>
      </c>
      <c r="Q32" s="92">
        <f t="shared" si="2"/>
        <v>901632.53861543979</v>
      </c>
      <c r="R32" s="92">
        <f t="shared" si="2"/>
        <v>907143.80759650818</v>
      </c>
    </row>
    <row r="33" spans="1:18">
      <c r="A33" s="30"/>
      <c r="B33" s="21">
        <v>308</v>
      </c>
      <c r="C33" s="126" t="s">
        <v>136</v>
      </c>
      <c r="D33" s="128">
        <v>4214987.2265437804</v>
      </c>
      <c r="E33" s="128">
        <v>4368145.6014703512</v>
      </c>
      <c r="F33" s="128">
        <v>4422700.8769283816</v>
      </c>
      <c r="G33" s="128">
        <v>4422707.9649747731</v>
      </c>
      <c r="H33" s="128">
        <v>4423487.650077722</v>
      </c>
      <c r="I33" s="128">
        <v>4449855.1826502029</v>
      </c>
      <c r="J33" s="54"/>
      <c r="K33" s="80">
        <v>308</v>
      </c>
      <c r="L33" s="114" t="s">
        <v>136</v>
      </c>
      <c r="M33" s="92">
        <f t="shared" si="0"/>
        <v>4220717.1508162459</v>
      </c>
      <c r="N33" s="92">
        <f t="shared" si="1"/>
        <v>4258333.3339616358</v>
      </c>
      <c r="O33" s="92">
        <f t="shared" si="2"/>
        <v>4312888.6094196672</v>
      </c>
      <c r="P33" s="92">
        <f t="shared" si="2"/>
        <v>4312895.6974660577</v>
      </c>
      <c r="Q33" s="92">
        <f t="shared" si="2"/>
        <v>4313675.3825690076</v>
      </c>
      <c r="R33" s="92">
        <f t="shared" si="2"/>
        <v>4340042.9151414884</v>
      </c>
    </row>
    <row r="34" spans="1:18">
      <c r="A34" s="30"/>
      <c r="B34" s="21">
        <v>489</v>
      </c>
      <c r="C34" s="126" t="s">
        <v>211</v>
      </c>
      <c r="D34" s="128">
        <v>6545572.5669455593</v>
      </c>
      <c r="E34" s="128">
        <v>6775954.9199868031</v>
      </c>
      <c r="F34" s="128">
        <v>6860582.1556326672</v>
      </c>
      <c r="G34" s="128">
        <v>6860593.1507521532</v>
      </c>
      <c r="H34" s="128">
        <v>6861802.6138954116</v>
      </c>
      <c r="I34" s="128">
        <v>6902704.4583765753</v>
      </c>
      <c r="J34" s="54"/>
      <c r="K34" s="80">
        <v>489</v>
      </c>
      <c r="L34" s="114" t="s">
        <v>211</v>
      </c>
      <c r="M34" s="92">
        <f t="shared" si="0"/>
        <v>6554470.7279867921</v>
      </c>
      <c r="N34" s="92">
        <f t="shared" si="1"/>
        <v>6605611.9318661401</v>
      </c>
      <c r="O34" s="92">
        <f t="shared" si="2"/>
        <v>6690239.1675120052</v>
      </c>
      <c r="P34" s="92">
        <f t="shared" si="2"/>
        <v>6690250.1626314903</v>
      </c>
      <c r="Q34" s="92">
        <f t="shared" si="2"/>
        <v>6691459.6257747496</v>
      </c>
      <c r="R34" s="92">
        <f t="shared" si="2"/>
        <v>6732361.4702559123</v>
      </c>
    </row>
    <row r="35" spans="1:18">
      <c r="A35" s="30"/>
      <c r="B35" s="21">
        <v>203</v>
      </c>
      <c r="C35" s="126" t="s">
        <v>85</v>
      </c>
      <c r="D35" s="128">
        <v>8834293.9954805914</v>
      </c>
      <c r="E35" s="128">
        <v>8728602.9125117511</v>
      </c>
      <c r="F35" s="128">
        <v>8837617.4417196494</v>
      </c>
      <c r="G35" s="128">
        <v>8837631.6053368952</v>
      </c>
      <c r="H35" s="128">
        <v>8839189.6032337956</v>
      </c>
      <c r="I35" s="128">
        <v>8891878.2593835443</v>
      </c>
      <c r="J35" s="54"/>
      <c r="K35" s="80">
        <v>203</v>
      </c>
      <c r="L35" s="114" t="s">
        <v>85</v>
      </c>
      <c r="M35" s="92">
        <f t="shared" si="0"/>
        <v>8846303.4827872254</v>
      </c>
      <c r="N35" s="92">
        <f t="shared" si="1"/>
        <v>8509171.6559887417</v>
      </c>
      <c r="O35" s="92">
        <f t="shared" si="2"/>
        <v>8618186.1851966418</v>
      </c>
      <c r="P35" s="92">
        <f t="shared" si="2"/>
        <v>8618200.3488138877</v>
      </c>
      <c r="Q35" s="92">
        <f t="shared" si="2"/>
        <v>8619758.3467107881</v>
      </c>
      <c r="R35" s="92">
        <f t="shared" si="2"/>
        <v>8672447.0028605349</v>
      </c>
    </row>
    <row r="36" spans="1:18">
      <c r="A36" s="30"/>
      <c r="B36" s="21">
        <v>5</v>
      </c>
      <c r="C36" s="126" t="s">
        <v>1</v>
      </c>
      <c r="D36" s="128">
        <v>2265768.9596592546</v>
      </c>
      <c r="E36" s="128">
        <v>2292998.6827096106</v>
      </c>
      <c r="F36" s="128">
        <v>2321636.7333089351</v>
      </c>
      <c r="G36" s="128">
        <v>2321640.4540825812</v>
      </c>
      <c r="H36" s="128">
        <v>2322049.7391836522</v>
      </c>
      <c r="I36" s="128">
        <v>2335891.017147155</v>
      </c>
      <c r="J36" s="54"/>
      <c r="K36" s="80">
        <v>5</v>
      </c>
      <c r="L36" s="114" t="s">
        <v>1</v>
      </c>
      <c r="M36" s="92">
        <f t="shared" si="0"/>
        <v>2268849.0839538174</v>
      </c>
      <c r="N36" s="92">
        <f t="shared" si="1"/>
        <v>2235354.2249199976</v>
      </c>
      <c r="O36" s="92">
        <f t="shared" si="2"/>
        <v>2263992.2755193226</v>
      </c>
      <c r="P36" s="92">
        <f t="shared" si="2"/>
        <v>2263995.9962929683</v>
      </c>
      <c r="Q36" s="92">
        <f t="shared" si="2"/>
        <v>2264405.2813940397</v>
      </c>
      <c r="R36" s="92">
        <f t="shared" si="2"/>
        <v>2278246.5593575421</v>
      </c>
    </row>
    <row r="37" spans="1:18">
      <c r="A37" s="30"/>
      <c r="B37" s="21">
        <v>888</v>
      </c>
      <c r="C37" s="126" t="s">
        <v>347</v>
      </c>
      <c r="D37" s="128">
        <v>2679476.9230650077</v>
      </c>
      <c r="E37" s="128">
        <v>2614470.9557154961</v>
      </c>
      <c r="F37" s="128">
        <v>2647123.9842954199</v>
      </c>
      <c r="G37" s="128">
        <v>2647128.2267115642</v>
      </c>
      <c r="H37" s="128">
        <v>2647594.892487444</v>
      </c>
      <c r="I37" s="128">
        <v>2663376.6805444695</v>
      </c>
      <c r="J37" s="54"/>
      <c r="K37" s="80">
        <v>888</v>
      </c>
      <c r="L37" s="114" t="s">
        <v>347</v>
      </c>
      <c r="M37" s="92">
        <f t="shared" si="0"/>
        <v>2683119.4488981338</v>
      </c>
      <c r="N37" s="92">
        <f t="shared" si="1"/>
        <v>2548744.8993573566</v>
      </c>
      <c r="O37" s="92">
        <f t="shared" si="2"/>
        <v>2581397.9279372804</v>
      </c>
      <c r="P37" s="92">
        <f t="shared" si="2"/>
        <v>2581402.1703534247</v>
      </c>
      <c r="Q37" s="92">
        <f t="shared" si="2"/>
        <v>2581868.8361293045</v>
      </c>
      <c r="R37" s="92">
        <f t="shared" si="2"/>
        <v>2597650.62418633</v>
      </c>
    </row>
    <row r="38" spans="1:18">
      <c r="A38" s="30"/>
      <c r="B38" s="21">
        <v>370</v>
      </c>
      <c r="C38" s="126" t="s">
        <v>165</v>
      </c>
      <c r="D38" s="128">
        <v>1234354.7231715689</v>
      </c>
      <c r="E38" s="128">
        <v>1225258.8338862567</v>
      </c>
      <c r="F38" s="128">
        <v>1240561.5136246677</v>
      </c>
      <c r="G38" s="128">
        <v>1240563.5018119325</v>
      </c>
      <c r="H38" s="128">
        <v>1240782.2024110418</v>
      </c>
      <c r="I38" s="128">
        <v>1248178.2590354688</v>
      </c>
      <c r="J38" s="54"/>
      <c r="K38" s="80">
        <v>370</v>
      </c>
      <c r="L38" s="114" t="s">
        <v>165</v>
      </c>
      <c r="M38" s="92">
        <f t="shared" si="0"/>
        <v>1236032.7256681346</v>
      </c>
      <c r="N38" s="92">
        <f t="shared" si="1"/>
        <v>1194456.6438702359</v>
      </c>
      <c r="O38" s="92">
        <f t="shared" si="2"/>
        <v>1209759.3236086471</v>
      </c>
      <c r="P38" s="92">
        <f t="shared" si="2"/>
        <v>1209761.3117959118</v>
      </c>
      <c r="Q38" s="92">
        <f t="shared" si="2"/>
        <v>1209980.0123950213</v>
      </c>
      <c r="R38" s="92">
        <f t="shared" si="2"/>
        <v>1217376.069019448</v>
      </c>
    </row>
    <row r="39" spans="1:18">
      <c r="A39" s="30"/>
      <c r="B39" s="21">
        <v>889</v>
      </c>
      <c r="C39" s="126" t="s">
        <v>348</v>
      </c>
      <c r="D39" s="128">
        <v>2222011.7154904567</v>
      </c>
      <c r="E39" s="128">
        <v>2255549.5916318423</v>
      </c>
      <c r="F39" s="128">
        <v>2283719.9276296403</v>
      </c>
      <c r="G39" s="128">
        <v>2283723.5876358771</v>
      </c>
      <c r="H39" s="128">
        <v>2284126.1883218447</v>
      </c>
      <c r="I39" s="128">
        <v>2297741.4115200317</v>
      </c>
      <c r="J39" s="54"/>
      <c r="K39" s="80">
        <v>889</v>
      </c>
      <c r="L39" s="114" t="s">
        <v>348</v>
      </c>
      <c r="M39" s="92">
        <f>D39/D$10*M$10</f>
        <v>2225032.3554539927</v>
      </c>
      <c r="N39" s="92">
        <f>E39/E$10*N$10</f>
        <v>2198846.579018875</v>
      </c>
      <c r="O39" s="92">
        <f>$N39/$N$10*O$10</f>
        <v>2227016.9150166735</v>
      </c>
      <c r="P39" s="92">
        <f>$N39/$N$10*P$10</f>
        <v>2227020.5750229098</v>
      </c>
      <c r="Q39" s="92">
        <f>$N39/$N$10*Q$10</f>
        <v>2227423.1757088774</v>
      </c>
      <c r="R39" s="92">
        <f>$N39/$N$10*R$10</f>
        <v>2241038.3989070645</v>
      </c>
    </row>
    <row r="40" spans="1:18">
      <c r="A40" s="30"/>
      <c r="B40" s="21">
        <v>7</v>
      </c>
      <c r="C40" s="126" t="s">
        <v>2</v>
      </c>
      <c r="D40" s="128">
        <v>1835098.5990322612</v>
      </c>
      <c r="E40" s="128">
        <v>1582578.897837237</v>
      </c>
      <c r="F40" s="128">
        <v>1602344.27096869</v>
      </c>
      <c r="G40" s="128">
        <v>1602346.8389674861</v>
      </c>
      <c r="H40" s="128">
        <v>1602629.3188350229</v>
      </c>
      <c r="I40" s="128">
        <v>1612182.2743553696</v>
      </c>
      <c r="J40" s="54"/>
      <c r="K40" s="80">
        <v>7</v>
      </c>
      <c r="L40" s="114" t="s">
        <v>2</v>
      </c>
      <c r="M40" s="92">
        <f t="shared" si="0"/>
        <v>1837593.262821215</v>
      </c>
      <c r="N40" s="92">
        <f t="shared" si="1"/>
        <v>1542793.9196935473</v>
      </c>
      <c r="O40" s="92">
        <f t="shared" si="2"/>
        <v>1562559.2928250006</v>
      </c>
      <c r="P40" s="92">
        <f t="shared" si="2"/>
        <v>1562561.8608237966</v>
      </c>
      <c r="Q40" s="92">
        <f t="shared" si="2"/>
        <v>1562844.3406913336</v>
      </c>
      <c r="R40" s="92">
        <f t="shared" si="2"/>
        <v>1572397.2962116802</v>
      </c>
    </row>
    <row r="41" spans="1:18">
      <c r="A41" s="30"/>
      <c r="B41" s="21">
        <v>1945</v>
      </c>
      <c r="C41" s="126" t="s">
        <v>399</v>
      </c>
      <c r="D41" s="128">
        <v>5903672.2684712736</v>
      </c>
      <c r="E41" s="128">
        <v>5762024.0399940815</v>
      </c>
      <c r="F41" s="128">
        <v>5833987.9435305987</v>
      </c>
      <c r="G41" s="128">
        <v>5833997.2933777478</v>
      </c>
      <c r="H41" s="128">
        <v>5835025.7765641389</v>
      </c>
      <c r="I41" s="128">
        <v>5869807.2079584636</v>
      </c>
      <c r="J41" s="54"/>
      <c r="K41" s="80">
        <v>1945</v>
      </c>
      <c r="L41" s="114" t="s">
        <v>399</v>
      </c>
      <c r="M41" s="92">
        <f t="shared" si="0"/>
        <v>5911697.8194894996</v>
      </c>
      <c r="N41" s="92">
        <f t="shared" si="1"/>
        <v>5617170.5980532961</v>
      </c>
      <c r="O41" s="92">
        <f t="shared" si="2"/>
        <v>5689134.5015898133</v>
      </c>
      <c r="P41" s="92">
        <f t="shared" si="2"/>
        <v>5689143.8514369624</v>
      </c>
      <c r="Q41" s="92">
        <f t="shared" si="2"/>
        <v>5690172.3346233536</v>
      </c>
      <c r="R41" s="92">
        <f t="shared" si="2"/>
        <v>5724953.7660176782</v>
      </c>
    </row>
    <row r="42" spans="1:18">
      <c r="A42" s="30"/>
      <c r="B42" s="21">
        <v>1724</v>
      </c>
      <c r="C42" s="126" t="s">
        <v>285</v>
      </c>
      <c r="D42" s="128">
        <v>2441321.3219818035</v>
      </c>
      <c r="E42" s="128">
        <v>2356024.4882604824</v>
      </c>
      <c r="F42" s="128">
        <v>2385449.6898608254</v>
      </c>
      <c r="G42" s="128">
        <v>2385453.5129043763</v>
      </c>
      <c r="H42" s="128">
        <v>2385874.0476949434</v>
      </c>
      <c r="I42" s="128">
        <v>2400095.7697032164</v>
      </c>
      <c r="J42" s="54"/>
      <c r="K42" s="80">
        <v>1724</v>
      </c>
      <c r="L42" s="114" t="s">
        <v>285</v>
      </c>
      <c r="M42" s="92">
        <f t="shared" si="0"/>
        <v>2444640.0950996955</v>
      </c>
      <c r="N42" s="92">
        <f t="shared" si="1"/>
        <v>2296795.6037482861</v>
      </c>
      <c r="O42" s="92">
        <f t="shared" si="2"/>
        <v>2326220.8053486296</v>
      </c>
      <c r="P42" s="92">
        <f t="shared" si="2"/>
        <v>2326224.62839218</v>
      </c>
      <c r="Q42" s="92">
        <f t="shared" si="2"/>
        <v>2326645.1631827476</v>
      </c>
      <c r="R42" s="92">
        <f t="shared" si="2"/>
        <v>2340866.8851910201</v>
      </c>
    </row>
    <row r="43" spans="1:18">
      <c r="A43" s="30"/>
      <c r="B43" s="21">
        <v>893</v>
      </c>
      <c r="C43" s="126" t="s">
        <v>349</v>
      </c>
      <c r="D43" s="128">
        <v>2324128.3651844119</v>
      </c>
      <c r="E43" s="128">
        <v>2275126.7984043886</v>
      </c>
      <c r="F43" s="128">
        <v>2303541.6408828809</v>
      </c>
      <c r="G43" s="128">
        <v>2303545.3326564077</v>
      </c>
      <c r="H43" s="128">
        <v>2303951.4277443183</v>
      </c>
      <c r="I43" s="128">
        <v>2317684.8252627663</v>
      </c>
      <c r="J43" s="54"/>
      <c r="K43" s="80">
        <v>893</v>
      </c>
      <c r="L43" s="114" t="s">
        <v>349</v>
      </c>
      <c r="M43" s="92">
        <f t="shared" si="0"/>
        <v>2327287.8242328595</v>
      </c>
      <c r="N43" s="92">
        <f t="shared" si="1"/>
        <v>2217931.627868284</v>
      </c>
      <c r="O43" s="92">
        <f t="shared" si="2"/>
        <v>2246346.4703467768</v>
      </c>
      <c r="P43" s="92">
        <f t="shared" si="2"/>
        <v>2246350.1621203031</v>
      </c>
      <c r="Q43" s="92">
        <f t="shared" si="2"/>
        <v>2246756.2572082141</v>
      </c>
      <c r="R43" s="92">
        <f t="shared" si="2"/>
        <v>2260489.6547266617</v>
      </c>
    </row>
    <row r="44" spans="1:18">
      <c r="A44" s="30"/>
      <c r="B44" s="21">
        <v>373</v>
      </c>
      <c r="C44" s="126" t="s">
        <v>166</v>
      </c>
      <c r="D44" s="128">
        <v>3553031.4105213499</v>
      </c>
      <c r="E44" s="128">
        <v>3705457.130431219</v>
      </c>
      <c r="F44" s="128">
        <v>3751735.8612456298</v>
      </c>
      <c r="G44" s="128">
        <v>3751741.8739692057</v>
      </c>
      <c r="H44" s="128">
        <v>3752403.2735624886</v>
      </c>
      <c r="I44" s="128">
        <v>3774770.6052626246</v>
      </c>
      <c r="J44" s="54"/>
      <c r="K44" s="80">
        <v>373</v>
      </c>
      <c r="L44" s="114" t="s">
        <v>166</v>
      </c>
      <c r="M44" s="92">
        <f t="shared" si="0"/>
        <v>3557861.4609641531</v>
      </c>
      <c r="N44" s="92">
        <f t="shared" si="1"/>
        <v>3612304.4091684422</v>
      </c>
      <c r="O44" s="92">
        <f t="shared" si="2"/>
        <v>3658583.1399828536</v>
      </c>
      <c r="P44" s="92">
        <f t="shared" si="2"/>
        <v>3658589.1527064289</v>
      </c>
      <c r="Q44" s="92">
        <f t="shared" si="2"/>
        <v>3659250.5522997123</v>
      </c>
      <c r="R44" s="92">
        <f t="shared" si="2"/>
        <v>3681617.8839998483</v>
      </c>
    </row>
    <row r="45" spans="1:18">
      <c r="A45" s="30"/>
      <c r="B45" s="21">
        <v>748</v>
      </c>
      <c r="C45" s="126" t="s">
        <v>286</v>
      </c>
      <c r="D45" s="128">
        <v>11604958.16698987</v>
      </c>
      <c r="E45" s="128">
        <v>11767566.75093648</v>
      </c>
      <c r="F45" s="128">
        <v>11914535.94659516</v>
      </c>
      <c r="G45" s="128">
        <v>11914555.041439209</v>
      </c>
      <c r="H45" s="128">
        <v>11916655.474284345</v>
      </c>
      <c r="I45" s="128">
        <v>11987688.294138089</v>
      </c>
      <c r="J45" s="54"/>
      <c r="K45" s="80">
        <v>748</v>
      </c>
      <c r="L45" s="114" t="s">
        <v>286</v>
      </c>
      <c r="M45" s="92">
        <f t="shared" si="0"/>
        <v>11620734.141603323</v>
      </c>
      <c r="N45" s="92">
        <f t="shared" si="1"/>
        <v>11471737.970058495</v>
      </c>
      <c r="O45" s="92">
        <f t="shared" si="2"/>
        <v>11618707.165717177</v>
      </c>
      <c r="P45" s="92">
        <f t="shared" si="2"/>
        <v>11618726.260561224</v>
      </c>
      <c r="Q45" s="92">
        <f t="shared" si="2"/>
        <v>11620826.693406362</v>
      </c>
      <c r="R45" s="92">
        <f t="shared" si="2"/>
        <v>11691859.513260104</v>
      </c>
    </row>
    <row r="46" spans="1:18">
      <c r="A46" s="30"/>
      <c r="B46" s="21">
        <v>1859</v>
      </c>
      <c r="C46" s="126" t="s">
        <v>86</v>
      </c>
      <c r="D46" s="128">
        <v>7008763.343541407</v>
      </c>
      <c r="E46" s="128">
        <v>6640941.4837169675</v>
      </c>
      <c r="F46" s="128">
        <v>6723882.4900384806</v>
      </c>
      <c r="G46" s="128">
        <v>6723893.2660760973</v>
      </c>
      <c r="H46" s="128">
        <v>6725078.6302138381</v>
      </c>
      <c r="I46" s="128">
        <v>6765165.4901447222</v>
      </c>
      <c r="J46" s="54"/>
      <c r="K46" s="80">
        <v>1859</v>
      </c>
      <c r="L46" s="114" t="s">
        <v>86</v>
      </c>
      <c r="M46" s="92">
        <f t="shared" si="0"/>
        <v>7018291.1738867089</v>
      </c>
      <c r="N46" s="92">
        <f t="shared" si="1"/>
        <v>6473992.6433499744</v>
      </c>
      <c r="O46" s="92">
        <f t="shared" si="2"/>
        <v>6556933.6496714884</v>
      </c>
      <c r="P46" s="92">
        <f t="shared" si="2"/>
        <v>6556944.4257091042</v>
      </c>
      <c r="Q46" s="92">
        <f t="shared" si="2"/>
        <v>6558129.7898468459</v>
      </c>
      <c r="R46" s="92">
        <f t="shared" si="2"/>
        <v>6598216.6497777291</v>
      </c>
    </row>
    <row r="47" spans="1:18">
      <c r="A47" s="30"/>
      <c r="B47" s="21">
        <v>1721</v>
      </c>
      <c r="C47" s="126" t="s">
        <v>287</v>
      </c>
      <c r="D47" s="128">
        <v>4513780.2629106818</v>
      </c>
      <c r="E47" s="128">
        <v>4336371.2663186071</v>
      </c>
      <c r="F47" s="128">
        <v>4390529.7011571052</v>
      </c>
      <c r="G47" s="128">
        <v>4390536.7376443259</v>
      </c>
      <c r="H47" s="128">
        <v>4391310.7512385771</v>
      </c>
      <c r="I47" s="128">
        <v>4417486.4836987173</v>
      </c>
      <c r="J47" s="54"/>
      <c r="K47" s="80">
        <v>1721</v>
      </c>
      <c r="L47" s="114" t="s">
        <v>287</v>
      </c>
      <c r="M47" s="92">
        <f t="shared" si="0"/>
        <v>4519916.3714440959</v>
      </c>
      <c r="N47" s="92">
        <f t="shared" si="1"/>
        <v>4227357.7844067868</v>
      </c>
      <c r="O47" s="92">
        <f t="shared" si="2"/>
        <v>4281516.2192452848</v>
      </c>
      <c r="P47" s="92">
        <f t="shared" si="2"/>
        <v>4281523.2557325047</v>
      </c>
      <c r="Q47" s="92">
        <f t="shared" si="2"/>
        <v>4282297.2693267567</v>
      </c>
      <c r="R47" s="92">
        <f t="shared" si="2"/>
        <v>4308473.001786896</v>
      </c>
    </row>
    <row r="48" spans="1:18">
      <c r="A48" s="30"/>
      <c r="B48" s="21">
        <v>753</v>
      </c>
      <c r="C48" s="126" t="s">
        <v>288</v>
      </c>
      <c r="D48" s="128">
        <v>4640484.251738403</v>
      </c>
      <c r="E48" s="128">
        <v>4421176.9479942042</v>
      </c>
      <c r="F48" s="128">
        <v>4476394.550210881</v>
      </c>
      <c r="G48" s="128">
        <v>4476401.7243094966</v>
      </c>
      <c r="H48" s="128">
        <v>4477190.8751570992</v>
      </c>
      <c r="I48" s="128">
        <v>4503878.5220033266</v>
      </c>
      <c r="J48" s="54"/>
      <c r="K48" s="80">
        <v>753</v>
      </c>
      <c r="L48" s="114" t="s">
        <v>288</v>
      </c>
      <c r="M48" s="92">
        <f t="shared" si="0"/>
        <v>4646792.6037975932</v>
      </c>
      <c r="N48" s="92">
        <f t="shared" si="1"/>
        <v>4310031.5077980058</v>
      </c>
      <c r="O48" s="92">
        <f t="shared" si="2"/>
        <v>4365249.1100146845</v>
      </c>
      <c r="P48" s="92">
        <f t="shared" si="2"/>
        <v>4365256.2841132991</v>
      </c>
      <c r="Q48" s="92">
        <f t="shared" si="2"/>
        <v>4366045.4349609027</v>
      </c>
      <c r="R48" s="92">
        <f t="shared" si="2"/>
        <v>4392733.0818071282</v>
      </c>
    </row>
    <row r="49" spans="1:18">
      <c r="A49" s="30"/>
      <c r="B49" s="21">
        <v>209</v>
      </c>
      <c r="C49" s="126" t="s">
        <v>87</v>
      </c>
      <c r="D49" s="128">
        <v>4009410.2086992981</v>
      </c>
      <c r="E49" s="128">
        <v>4033434.9332123571</v>
      </c>
      <c r="F49" s="128">
        <v>4083809.8918102058</v>
      </c>
      <c r="G49" s="128">
        <v>4083816.4367325897</v>
      </c>
      <c r="H49" s="128">
        <v>4084536.3781947242</v>
      </c>
      <c r="I49" s="128">
        <v>4108883.489459665</v>
      </c>
      <c r="J49" s="54"/>
      <c r="K49" s="80">
        <v>209</v>
      </c>
      <c r="L49" s="114" t="s">
        <v>87</v>
      </c>
      <c r="M49" s="92">
        <f t="shared" si="0"/>
        <v>4014860.6681285514</v>
      </c>
      <c r="N49" s="92">
        <f t="shared" si="1"/>
        <v>3932037.0687007383</v>
      </c>
      <c r="O49" s="92">
        <f t="shared" si="2"/>
        <v>3982412.0272985874</v>
      </c>
      <c r="P49" s="92">
        <f t="shared" si="2"/>
        <v>3982418.5722209704</v>
      </c>
      <c r="Q49" s="92">
        <f t="shared" si="2"/>
        <v>3983138.5136831058</v>
      </c>
      <c r="R49" s="92">
        <f t="shared" si="2"/>
        <v>4007485.6249480462</v>
      </c>
    </row>
    <row r="50" spans="1:18">
      <c r="A50" s="30"/>
      <c r="B50" s="21">
        <v>375</v>
      </c>
      <c r="C50" s="126" t="s">
        <v>167</v>
      </c>
      <c r="D50" s="128">
        <v>7840211.3603774533</v>
      </c>
      <c r="E50" s="128">
        <v>7964490.1604101053</v>
      </c>
      <c r="F50" s="128">
        <v>8063961.4221825358</v>
      </c>
      <c r="G50" s="128">
        <v>8063974.3458991172</v>
      </c>
      <c r="H50" s="128">
        <v>8065395.9547229083</v>
      </c>
      <c r="I50" s="128">
        <v>8113472.1804002607</v>
      </c>
      <c r="J50" s="54"/>
      <c r="K50" s="80">
        <v>375</v>
      </c>
      <c r="L50" s="114" t="s">
        <v>167</v>
      </c>
      <c r="M50" s="92">
        <f t="shared" si="0"/>
        <v>7850869.4750906322</v>
      </c>
      <c r="N50" s="92">
        <f t="shared" si="1"/>
        <v>7764268.188923832</v>
      </c>
      <c r="O50" s="92">
        <f t="shared" si="2"/>
        <v>7863739.4506962635</v>
      </c>
      <c r="P50" s="92">
        <f t="shared" si="2"/>
        <v>7863752.374412843</v>
      </c>
      <c r="Q50" s="92">
        <f t="shared" si="2"/>
        <v>7865173.983236636</v>
      </c>
      <c r="R50" s="92">
        <f t="shared" si="2"/>
        <v>7913250.2089139866</v>
      </c>
    </row>
    <row r="51" spans="1:18">
      <c r="A51" s="30"/>
      <c r="B51" s="21">
        <v>585</v>
      </c>
      <c r="C51" s="126" t="s">
        <v>212</v>
      </c>
      <c r="D51" s="128">
        <v>3459817.1178000583</v>
      </c>
      <c r="E51" s="128">
        <v>3332402.7243059166</v>
      </c>
      <c r="F51" s="128">
        <v>3374022.2501066145</v>
      </c>
      <c r="G51" s="128">
        <v>3374027.657487059</v>
      </c>
      <c r="H51" s="128">
        <v>3374622.4693358885</v>
      </c>
      <c r="I51" s="128">
        <v>3394737.9245872395</v>
      </c>
      <c r="J51" s="54"/>
      <c r="K51" s="80">
        <v>585</v>
      </c>
      <c r="L51" s="114" t="s">
        <v>212</v>
      </c>
      <c r="M51" s="92">
        <f t="shared" si="0"/>
        <v>3464520.4511712082</v>
      </c>
      <c r="N51" s="92">
        <f t="shared" si="1"/>
        <v>3248628.3420405732</v>
      </c>
      <c r="O51" s="92">
        <f t="shared" si="2"/>
        <v>3290247.8678412717</v>
      </c>
      <c r="P51" s="92">
        <f t="shared" si="2"/>
        <v>3290253.2752217157</v>
      </c>
      <c r="Q51" s="92">
        <f t="shared" si="2"/>
        <v>3290848.0870705461</v>
      </c>
      <c r="R51" s="92">
        <f t="shared" si="2"/>
        <v>3310963.5423218962</v>
      </c>
    </row>
    <row r="52" spans="1:18">
      <c r="A52" s="30"/>
      <c r="B52" s="21">
        <v>1728</v>
      </c>
      <c r="C52" s="126" t="s">
        <v>289</v>
      </c>
      <c r="D52" s="128">
        <v>2779459.1333643277</v>
      </c>
      <c r="E52" s="128">
        <v>2724542.9252934782</v>
      </c>
      <c r="F52" s="128">
        <v>2758570.680626675</v>
      </c>
      <c r="G52" s="128">
        <v>2758575.1016529896</v>
      </c>
      <c r="H52" s="128">
        <v>2759061.4145475235</v>
      </c>
      <c r="I52" s="128">
        <v>2775507.6324354112</v>
      </c>
      <c r="J52" s="54"/>
      <c r="K52" s="80">
        <v>1728</v>
      </c>
      <c r="L52" s="114" t="s">
        <v>289</v>
      </c>
      <c r="M52" s="92">
        <f t="shared" si="0"/>
        <v>2783237.5766896824</v>
      </c>
      <c r="N52" s="92">
        <f t="shared" si="1"/>
        <v>2656049.733022003</v>
      </c>
      <c r="O52" s="92">
        <f t="shared" si="2"/>
        <v>2690077.4883552007</v>
      </c>
      <c r="P52" s="92">
        <f t="shared" si="2"/>
        <v>2690081.9093815144</v>
      </c>
      <c r="Q52" s="92">
        <f t="shared" si="2"/>
        <v>2690568.2222760487</v>
      </c>
      <c r="R52" s="92">
        <f t="shared" si="2"/>
        <v>2707014.440163936</v>
      </c>
    </row>
    <row r="53" spans="1:18">
      <c r="A53" s="30"/>
      <c r="B53" s="21">
        <v>376</v>
      </c>
      <c r="C53" s="126" t="s">
        <v>168</v>
      </c>
      <c r="D53" s="128">
        <v>755774.43714311917</v>
      </c>
      <c r="E53" s="128">
        <v>817994.9937839316</v>
      </c>
      <c r="F53" s="128">
        <v>828211.21510085638</v>
      </c>
      <c r="G53" s="128">
        <v>828212.54243446491</v>
      </c>
      <c r="H53" s="128">
        <v>828358.54913138575</v>
      </c>
      <c r="I53" s="128">
        <v>833296.23015453306</v>
      </c>
      <c r="J53" s="54"/>
      <c r="K53" s="80">
        <v>376</v>
      </c>
      <c r="L53" s="114" t="s">
        <v>168</v>
      </c>
      <c r="M53" s="92">
        <f t="shared" si="0"/>
        <v>756801.8495785885</v>
      </c>
      <c r="N53" s="92">
        <f t="shared" si="1"/>
        <v>797431.14512285322</v>
      </c>
      <c r="O53" s="92">
        <f t="shared" si="2"/>
        <v>807647.36643977812</v>
      </c>
      <c r="P53" s="92">
        <f t="shared" si="2"/>
        <v>807648.69377338653</v>
      </c>
      <c r="Q53" s="92">
        <f t="shared" si="2"/>
        <v>807794.70047030749</v>
      </c>
      <c r="R53" s="92">
        <f t="shared" si="2"/>
        <v>812732.38149345468</v>
      </c>
    </row>
    <row r="54" spans="1:18">
      <c r="A54" s="30"/>
      <c r="B54" s="21">
        <v>377</v>
      </c>
      <c r="C54" s="126" t="s">
        <v>169</v>
      </c>
      <c r="D54" s="128">
        <v>2040266.6379756711</v>
      </c>
      <c r="E54" s="128">
        <v>2197516.5978687508</v>
      </c>
      <c r="F54" s="128">
        <v>2224962.1398122176</v>
      </c>
      <c r="G54" s="128">
        <v>2224965.7056502211</v>
      </c>
      <c r="H54" s="128">
        <v>2225357.9478305792</v>
      </c>
      <c r="I54" s="128">
        <v>2238622.8652026942</v>
      </c>
      <c r="J54" s="54"/>
      <c r="K54" s="80">
        <v>377</v>
      </c>
      <c r="L54" s="114" t="s">
        <v>169</v>
      </c>
      <c r="M54" s="92">
        <f t="shared" si="0"/>
        <v>2043040.2106350656</v>
      </c>
      <c r="N54" s="92">
        <f t="shared" si="1"/>
        <v>2142272.4960194952</v>
      </c>
      <c r="O54" s="92">
        <f t="shared" si="2"/>
        <v>2169718.0379629624</v>
      </c>
      <c r="P54" s="92">
        <f t="shared" si="2"/>
        <v>2169721.6038009655</v>
      </c>
      <c r="Q54" s="92">
        <f t="shared" si="2"/>
        <v>2170113.8459813236</v>
      </c>
      <c r="R54" s="92">
        <f t="shared" si="2"/>
        <v>2183378.7633534386</v>
      </c>
    </row>
    <row r="55" spans="1:18">
      <c r="A55" s="30"/>
      <c r="B55" s="21">
        <v>1901</v>
      </c>
      <c r="C55" s="126" t="s">
        <v>213</v>
      </c>
      <c r="D55" s="128">
        <v>4445316.1975817159</v>
      </c>
      <c r="E55" s="128">
        <v>4277950.7073989324</v>
      </c>
      <c r="F55" s="128">
        <v>4331379.5077483226</v>
      </c>
      <c r="G55" s="128">
        <v>4331386.449438422</v>
      </c>
      <c r="H55" s="128">
        <v>4332150.0353492452</v>
      </c>
      <c r="I55" s="128">
        <v>4357973.1225153059</v>
      </c>
      <c r="J55" s="54"/>
      <c r="K55" s="80">
        <v>1901</v>
      </c>
      <c r="L55" s="114" t="s">
        <v>213</v>
      </c>
      <c r="M55" s="92">
        <f t="shared" si="0"/>
        <v>4451359.2349173697</v>
      </c>
      <c r="N55" s="92">
        <f t="shared" si="1"/>
        <v>4170405.879380411</v>
      </c>
      <c r="O55" s="92">
        <f t="shared" si="2"/>
        <v>4223834.6797298016</v>
      </c>
      <c r="P55" s="92">
        <f t="shared" si="2"/>
        <v>4223841.6214199001</v>
      </c>
      <c r="Q55" s="92">
        <f t="shared" si="2"/>
        <v>4224605.2073307242</v>
      </c>
      <c r="R55" s="92">
        <f t="shared" si="2"/>
        <v>4250428.294496784</v>
      </c>
    </row>
    <row r="56" spans="1:18">
      <c r="A56" s="30"/>
      <c r="B56" s="21">
        <v>755</v>
      </c>
      <c r="C56" s="126" t="s">
        <v>290</v>
      </c>
      <c r="D56" s="128">
        <v>1706557.1584018071</v>
      </c>
      <c r="E56" s="128">
        <v>1743182.4912363584</v>
      </c>
      <c r="F56" s="128">
        <v>1764953.69798162</v>
      </c>
      <c r="G56" s="128">
        <v>1764956.5265865917</v>
      </c>
      <c r="H56" s="128">
        <v>1765267.6731334655</v>
      </c>
      <c r="I56" s="128">
        <v>1775790.083627745</v>
      </c>
      <c r="J56" s="54"/>
      <c r="K56" s="80">
        <v>755</v>
      </c>
      <c r="L56" s="114" t="s">
        <v>290</v>
      </c>
      <c r="M56" s="92">
        <f t="shared" si="0"/>
        <v>1708877.0808022111</v>
      </c>
      <c r="N56" s="92">
        <f t="shared" si="1"/>
        <v>1699360.045853649</v>
      </c>
      <c r="O56" s="92">
        <f t="shared" si="2"/>
        <v>1721131.2525989108</v>
      </c>
      <c r="P56" s="92">
        <f t="shared" si="2"/>
        <v>1721134.0812038823</v>
      </c>
      <c r="Q56" s="92">
        <f t="shared" si="2"/>
        <v>1721445.2277507563</v>
      </c>
      <c r="R56" s="92">
        <f t="shared" si="2"/>
        <v>1731967.6382450357</v>
      </c>
    </row>
    <row r="57" spans="1:18">
      <c r="A57" s="30"/>
      <c r="B57" s="21">
        <v>1681</v>
      </c>
      <c r="C57" s="126" t="s">
        <v>48</v>
      </c>
      <c r="D57" s="128">
        <v>4562674.3601282109</v>
      </c>
      <c r="E57" s="128">
        <v>4420281.0365433106</v>
      </c>
      <c r="F57" s="128">
        <v>4475487.4494131925</v>
      </c>
      <c r="G57" s="128">
        <v>4475494.6220580414</v>
      </c>
      <c r="H57" s="128">
        <v>4476283.6129913749</v>
      </c>
      <c r="I57" s="128">
        <v>4502965.8518277695</v>
      </c>
      <c r="J57" s="54"/>
      <c r="K57" s="80">
        <v>1681</v>
      </c>
      <c r="L57" s="114" t="s">
        <v>48</v>
      </c>
      <c r="M57" s="92">
        <f t="shared" si="0"/>
        <v>4568876.9361167727</v>
      </c>
      <c r="N57" s="92">
        <f t="shared" si="1"/>
        <v>4309158.1189635471</v>
      </c>
      <c r="O57" s="92">
        <f t="shared" si="2"/>
        <v>4364364.5318334289</v>
      </c>
      <c r="P57" s="92">
        <f t="shared" si="2"/>
        <v>4364371.7044782778</v>
      </c>
      <c r="Q57" s="92">
        <f t="shared" si="2"/>
        <v>4365160.6954116113</v>
      </c>
      <c r="R57" s="92">
        <f t="shared" si="2"/>
        <v>4391842.934248005</v>
      </c>
    </row>
    <row r="58" spans="1:18">
      <c r="A58" s="30"/>
      <c r="B58" s="21">
        <v>147</v>
      </c>
      <c r="C58" s="126" t="s">
        <v>58</v>
      </c>
      <c r="D58" s="128">
        <v>3451420.2552600321</v>
      </c>
      <c r="E58" s="128">
        <v>3521367.4717575647</v>
      </c>
      <c r="F58" s="128">
        <v>3565347.0433968473</v>
      </c>
      <c r="G58" s="128">
        <v>3565352.7574041807</v>
      </c>
      <c r="H58" s="128">
        <v>3565981.2982107908</v>
      </c>
      <c r="I58" s="128">
        <v>3587237.4054888976</v>
      </c>
      <c r="J58" s="54"/>
      <c r="K58" s="80">
        <v>147</v>
      </c>
      <c r="L58" s="114" t="s">
        <v>58</v>
      </c>
      <c r="M58" s="92">
        <f t="shared" si="0"/>
        <v>3456112.1737955268</v>
      </c>
      <c r="N58" s="92">
        <f t="shared" si="1"/>
        <v>3432842.64175305</v>
      </c>
      <c r="O58" s="92">
        <f t="shared" si="2"/>
        <v>3476822.2133923331</v>
      </c>
      <c r="P58" s="92">
        <f t="shared" si="2"/>
        <v>3476827.9273996656</v>
      </c>
      <c r="Q58" s="92">
        <f t="shared" si="2"/>
        <v>3477456.4682062767</v>
      </c>
      <c r="R58" s="92">
        <f t="shared" si="2"/>
        <v>3498712.5754843825</v>
      </c>
    </row>
    <row r="59" spans="1:18">
      <c r="A59" s="13"/>
      <c r="B59" s="21">
        <v>654</v>
      </c>
      <c r="C59" s="126" t="s">
        <v>268</v>
      </c>
      <c r="D59" s="128">
        <v>3370828.9449310633</v>
      </c>
      <c r="E59" s="128">
        <v>3289481.4176444421</v>
      </c>
      <c r="F59" s="128">
        <v>3330564.8844577414</v>
      </c>
      <c r="G59" s="128">
        <v>3330570.2221911913</v>
      </c>
      <c r="H59" s="128">
        <v>3331157.3728706241</v>
      </c>
      <c r="I59" s="128">
        <v>3351013.7413023715</v>
      </c>
      <c r="J59" s="54"/>
      <c r="K59" s="80">
        <v>654</v>
      </c>
      <c r="L59" s="114" t="s">
        <v>268</v>
      </c>
      <c r="M59" s="92">
        <f t="shared" si="0"/>
        <v>3375411.3062887099</v>
      </c>
      <c r="N59" s="92">
        <f t="shared" si="1"/>
        <v>3206786.0484063542</v>
      </c>
      <c r="O59" s="92">
        <f t="shared" si="2"/>
        <v>3247869.5152196535</v>
      </c>
      <c r="P59" s="92">
        <f t="shared" si="2"/>
        <v>3247874.8529531029</v>
      </c>
      <c r="Q59" s="92">
        <f t="shared" si="2"/>
        <v>3248462.0036325362</v>
      </c>
      <c r="R59" s="92">
        <f t="shared" si="2"/>
        <v>3268318.3720642831</v>
      </c>
    </row>
    <row r="60" spans="1:18">
      <c r="A60" s="13"/>
      <c r="B60" s="21">
        <v>756</v>
      </c>
      <c r="C60" s="126" t="s">
        <v>291</v>
      </c>
      <c r="D60" s="128">
        <v>4398370.7831666712</v>
      </c>
      <c r="E60" s="128">
        <v>4231520.3289992278</v>
      </c>
      <c r="F60" s="128">
        <v>4284369.2443552325</v>
      </c>
      <c r="G60" s="128">
        <v>4284376.1107042814</v>
      </c>
      <c r="H60" s="128">
        <v>4285131.4090996087</v>
      </c>
      <c r="I60" s="128">
        <v>4310674.2275597919</v>
      </c>
      <c r="J60" s="54"/>
      <c r="K60" s="80">
        <v>756</v>
      </c>
      <c r="L60" s="114" t="s">
        <v>291</v>
      </c>
      <c r="M60" s="92">
        <f t="shared" si="0"/>
        <v>4404350.0021192366</v>
      </c>
      <c r="N60" s="92">
        <f t="shared" si="1"/>
        <v>4125142.7297314242</v>
      </c>
      <c r="O60" s="92">
        <f t="shared" si="2"/>
        <v>4177991.6450874293</v>
      </c>
      <c r="P60" s="92">
        <f t="shared" si="2"/>
        <v>4177998.5114364778</v>
      </c>
      <c r="Q60" s="92">
        <f t="shared" si="2"/>
        <v>4178753.8098318055</v>
      </c>
      <c r="R60" s="92">
        <f t="shared" si="2"/>
        <v>4204296.6282919878</v>
      </c>
    </row>
    <row r="61" spans="1:18">
      <c r="A61" s="13"/>
      <c r="B61" s="21">
        <v>757</v>
      </c>
      <c r="C61" s="126" t="s">
        <v>292</v>
      </c>
      <c r="D61" s="128">
        <v>5743241.388104232</v>
      </c>
      <c r="E61" s="128">
        <v>5791047.6339342184</v>
      </c>
      <c r="F61" s="128">
        <v>5863374.0231355112</v>
      </c>
      <c r="G61" s="128">
        <v>5863383.4200782934</v>
      </c>
      <c r="H61" s="128">
        <v>5864417.0837842664</v>
      </c>
      <c r="I61" s="128">
        <v>5899373.7109317575</v>
      </c>
      <c r="J61" s="54"/>
      <c r="K61" s="80">
        <v>757</v>
      </c>
      <c r="L61" s="114" t="s">
        <v>292</v>
      </c>
      <c r="M61" s="92">
        <f t="shared" si="0"/>
        <v>5751048.8466951111</v>
      </c>
      <c r="N61" s="92">
        <f t="shared" si="1"/>
        <v>5645464.5581962569</v>
      </c>
      <c r="O61" s="92">
        <f t="shared" si="2"/>
        <v>5717790.9473975496</v>
      </c>
      <c r="P61" s="92">
        <f t="shared" si="2"/>
        <v>5717800.3443403309</v>
      </c>
      <c r="Q61" s="92">
        <f t="shared" si="2"/>
        <v>5718834.0080463057</v>
      </c>
      <c r="R61" s="92">
        <f t="shared" si="2"/>
        <v>5753790.6351937959</v>
      </c>
    </row>
    <row r="62" spans="1:18">
      <c r="A62" s="13"/>
      <c r="B62" s="21">
        <v>758</v>
      </c>
      <c r="C62" s="126" t="s">
        <v>293</v>
      </c>
      <c r="D62" s="128">
        <v>29941082.420457412</v>
      </c>
      <c r="E62" s="128">
        <v>29909744.625256021</v>
      </c>
      <c r="F62" s="128">
        <v>30283297.731260758</v>
      </c>
      <c r="G62" s="128">
        <v>30283346.264820945</v>
      </c>
      <c r="H62" s="128">
        <v>30288684.956440903</v>
      </c>
      <c r="I62" s="128">
        <v>30469229.800315972</v>
      </c>
      <c r="J62" s="54"/>
      <c r="K62" s="80">
        <v>758</v>
      </c>
      <c r="L62" s="114" t="s">
        <v>293</v>
      </c>
      <c r="M62" s="92">
        <f t="shared" si="0"/>
        <v>29981784.829666264</v>
      </c>
      <c r="N62" s="92">
        <f t="shared" si="1"/>
        <v>29157833.590788573</v>
      </c>
      <c r="O62" s="92">
        <f t="shared" si="2"/>
        <v>29531386.696793318</v>
      </c>
      <c r="P62" s="92">
        <f t="shared" si="2"/>
        <v>29531435.230353501</v>
      </c>
      <c r="Q62" s="92">
        <f t="shared" si="2"/>
        <v>29536773.921973463</v>
      </c>
      <c r="R62" s="92">
        <f t="shared" si="2"/>
        <v>29717318.765848529</v>
      </c>
    </row>
    <row r="63" spans="1:18">
      <c r="A63" s="13"/>
      <c r="B63" s="21">
        <v>501</v>
      </c>
      <c r="C63" s="126" t="s">
        <v>214</v>
      </c>
      <c r="D63" s="128">
        <v>1950767.9508298768</v>
      </c>
      <c r="E63" s="128">
        <v>2007610.8910012553</v>
      </c>
      <c r="F63" s="128">
        <v>2032684.6351397859</v>
      </c>
      <c r="G63" s="128">
        <v>2032687.8928240365</v>
      </c>
      <c r="H63" s="128">
        <v>2033046.238091581</v>
      </c>
      <c r="I63" s="128">
        <v>2045164.8235030943</v>
      </c>
      <c r="J63" s="54"/>
      <c r="K63" s="80">
        <v>501</v>
      </c>
      <c r="L63" s="114" t="s">
        <v>214</v>
      </c>
      <c r="M63" s="92">
        <f t="shared" si="0"/>
        <v>1953419.8574741047</v>
      </c>
      <c r="N63" s="92">
        <f t="shared" si="1"/>
        <v>1957140.8919834036</v>
      </c>
      <c r="O63" s="92">
        <f t="shared" si="2"/>
        <v>1982214.6361219347</v>
      </c>
      <c r="P63" s="92">
        <f t="shared" si="2"/>
        <v>1982217.8938061851</v>
      </c>
      <c r="Q63" s="92">
        <f t="shared" si="2"/>
        <v>1982576.2390737298</v>
      </c>
      <c r="R63" s="92">
        <f t="shared" si="2"/>
        <v>1994694.8244852426</v>
      </c>
    </row>
    <row r="64" spans="1:18">
      <c r="A64" s="13"/>
      <c r="B64" s="21">
        <v>1876</v>
      </c>
      <c r="C64" s="126" t="s">
        <v>88</v>
      </c>
      <c r="D64" s="128">
        <v>4971152.731617027</v>
      </c>
      <c r="E64" s="128">
        <v>4939870.6518670721</v>
      </c>
      <c r="F64" s="128">
        <v>5001566.3984669419</v>
      </c>
      <c r="G64" s="128">
        <v>5001574.4142327933</v>
      </c>
      <c r="H64" s="128">
        <v>5002456.1484763725</v>
      </c>
      <c r="I64" s="128">
        <v>5032274.7974410737</v>
      </c>
      <c r="J64" s="54"/>
      <c r="K64" s="80">
        <v>1876</v>
      </c>
      <c r="L64" s="114" t="s">
        <v>88</v>
      </c>
      <c r="M64" s="92">
        <f t="shared" si="0"/>
        <v>4977910.5999492593</v>
      </c>
      <c r="N64" s="92">
        <f t="shared" si="1"/>
        <v>4815685.5978481108</v>
      </c>
      <c r="O64" s="92">
        <f t="shared" si="2"/>
        <v>4877381.3444479806</v>
      </c>
      <c r="P64" s="92">
        <f t="shared" si="2"/>
        <v>4877389.360213832</v>
      </c>
      <c r="Q64" s="92">
        <f t="shared" si="2"/>
        <v>4878271.0944574112</v>
      </c>
      <c r="R64" s="92">
        <f t="shared" si="2"/>
        <v>4908089.7434221124</v>
      </c>
    </row>
    <row r="65" spans="1:18">
      <c r="A65" s="13"/>
      <c r="B65" s="21">
        <v>213</v>
      </c>
      <c r="C65" s="126" t="s">
        <v>89</v>
      </c>
      <c r="D65" s="128">
        <v>3482239.030009374</v>
      </c>
      <c r="E65" s="128">
        <v>3322503.6935743457</v>
      </c>
      <c r="F65" s="128">
        <v>3363999.5869695335</v>
      </c>
      <c r="G65" s="128">
        <v>3364004.978287146</v>
      </c>
      <c r="H65" s="128">
        <v>3364598.023224453</v>
      </c>
      <c r="I65" s="128">
        <v>3384653.7247406803</v>
      </c>
      <c r="J65" s="54"/>
      <c r="K65" s="80">
        <v>213</v>
      </c>
      <c r="L65" s="114" t="s">
        <v>89</v>
      </c>
      <c r="M65" s="92">
        <f t="shared" si="0"/>
        <v>3486972.8441037382</v>
      </c>
      <c r="N65" s="92">
        <f t="shared" si="1"/>
        <v>3238978.166340393</v>
      </c>
      <c r="O65" s="92">
        <f t="shared" si="2"/>
        <v>3280474.0597355813</v>
      </c>
      <c r="P65" s="92">
        <f t="shared" si="2"/>
        <v>3280479.4510531933</v>
      </c>
      <c r="Q65" s="92">
        <f t="shared" si="2"/>
        <v>3281072.4959905008</v>
      </c>
      <c r="R65" s="92">
        <f t="shared" si="2"/>
        <v>3301128.1975067277</v>
      </c>
    </row>
    <row r="66" spans="1:18">
      <c r="A66" s="13"/>
      <c r="B66" s="21">
        <v>899</v>
      </c>
      <c r="C66" s="126" t="s">
        <v>350</v>
      </c>
      <c r="D66" s="128">
        <v>7577694.9128427226</v>
      </c>
      <c r="E66" s="128">
        <v>7559287.8068409963</v>
      </c>
      <c r="F66" s="128">
        <v>7653698.3568075364</v>
      </c>
      <c r="G66" s="128">
        <v>7653710.6230155677</v>
      </c>
      <c r="H66" s="128">
        <v>7655059.9058988849</v>
      </c>
      <c r="I66" s="128">
        <v>7700690.199771082</v>
      </c>
      <c r="J66" s="54"/>
      <c r="K66" s="80">
        <v>899</v>
      </c>
      <c r="L66" s="114" t="s">
        <v>350</v>
      </c>
      <c r="M66" s="92">
        <f t="shared" si="0"/>
        <v>7587996.1582977502</v>
      </c>
      <c r="N66" s="92">
        <f t="shared" si="1"/>
        <v>7369252.3523129281</v>
      </c>
      <c r="O66" s="92">
        <f t="shared" si="2"/>
        <v>7463662.9022794701</v>
      </c>
      <c r="P66" s="92">
        <f t="shared" si="2"/>
        <v>7463675.1684875004</v>
      </c>
      <c r="Q66" s="92">
        <f t="shared" si="2"/>
        <v>7465024.4513708176</v>
      </c>
      <c r="R66" s="92">
        <f t="shared" si="2"/>
        <v>7510654.7452430148</v>
      </c>
    </row>
    <row r="67" spans="1:18">
      <c r="A67" s="13"/>
      <c r="B67" s="21">
        <v>312</v>
      </c>
      <c r="C67" s="126" t="s">
        <v>137</v>
      </c>
      <c r="D67" s="128">
        <v>1622729.0110981727</v>
      </c>
      <c r="E67" s="128">
        <v>1507349.7852479068</v>
      </c>
      <c r="F67" s="128">
        <v>1526175.5960720978</v>
      </c>
      <c r="G67" s="128">
        <v>1526178.0419990839</v>
      </c>
      <c r="H67" s="128">
        <v>1526447.0939675199</v>
      </c>
      <c r="I67" s="128">
        <v>1535545.9423546407</v>
      </c>
      <c r="J67" s="54"/>
      <c r="K67" s="80">
        <v>312</v>
      </c>
      <c r="L67" s="114" t="s">
        <v>137</v>
      </c>
      <c r="M67" s="92">
        <f t="shared" si="0"/>
        <v>1624934.9761103014</v>
      </c>
      <c r="N67" s="92">
        <f t="shared" si="1"/>
        <v>1469456.0168279321</v>
      </c>
      <c r="O67" s="92">
        <f t="shared" si="2"/>
        <v>1488281.8276521233</v>
      </c>
      <c r="P67" s="92">
        <f t="shared" si="2"/>
        <v>1488284.2735791092</v>
      </c>
      <c r="Q67" s="92">
        <f t="shared" si="2"/>
        <v>1488553.3255475454</v>
      </c>
      <c r="R67" s="92">
        <f t="shared" si="2"/>
        <v>1497652.173934666</v>
      </c>
    </row>
    <row r="68" spans="1:18">
      <c r="A68" s="13"/>
      <c r="B68" s="21">
        <v>313</v>
      </c>
      <c r="C68" s="126" t="s">
        <v>138</v>
      </c>
      <c r="D68" s="128">
        <v>3145673.078527824</v>
      </c>
      <c r="E68" s="128">
        <v>3080082.9146528821</v>
      </c>
      <c r="F68" s="128">
        <v>3118551.1314142235</v>
      </c>
      <c r="G68" s="128">
        <v>3118556.1293636006</v>
      </c>
      <c r="H68" s="128">
        <v>3119105.9037950193</v>
      </c>
      <c r="I68" s="128">
        <v>3137698.2754757428</v>
      </c>
      <c r="J68" s="54"/>
      <c r="K68" s="80">
        <v>313</v>
      </c>
      <c r="L68" s="114" t="s">
        <v>138</v>
      </c>
      <c r="M68" s="92">
        <f t="shared" si="0"/>
        <v>3149949.3592274166</v>
      </c>
      <c r="N68" s="92">
        <f t="shared" si="1"/>
        <v>3002651.6841419218</v>
      </c>
      <c r="O68" s="92">
        <f t="shared" si="2"/>
        <v>3041119.9009032641</v>
      </c>
      <c r="P68" s="92">
        <f t="shared" si="2"/>
        <v>3041124.8988526403</v>
      </c>
      <c r="Q68" s="92">
        <f t="shared" si="2"/>
        <v>3041674.6732840599</v>
      </c>
      <c r="R68" s="92">
        <f t="shared" si="2"/>
        <v>3060267.0449647824</v>
      </c>
    </row>
    <row r="69" spans="1:18">
      <c r="A69" s="13"/>
      <c r="B69" s="21">
        <v>214</v>
      </c>
      <c r="C69" s="126" t="s">
        <v>90</v>
      </c>
      <c r="D69" s="128">
        <v>3455055.6653169282</v>
      </c>
      <c r="E69" s="128">
        <v>3375042.2562778061</v>
      </c>
      <c r="F69" s="128">
        <v>3417194.3218847192</v>
      </c>
      <c r="G69" s="128">
        <v>3417199.7984549319</v>
      </c>
      <c r="H69" s="128">
        <v>3417802.2211782397</v>
      </c>
      <c r="I69" s="128">
        <v>3438175.0623664893</v>
      </c>
      <c r="J69" s="54"/>
      <c r="K69" s="80">
        <v>214</v>
      </c>
      <c r="L69" s="114" t="s">
        <v>90</v>
      </c>
      <c r="M69" s="92">
        <f t="shared" si="0"/>
        <v>3459752.525889778</v>
      </c>
      <c r="N69" s="92">
        <f t="shared" si="1"/>
        <v>3290195.9446130013</v>
      </c>
      <c r="O69" s="92">
        <f t="shared" si="2"/>
        <v>3332348.0102199153</v>
      </c>
      <c r="P69" s="92">
        <f t="shared" si="2"/>
        <v>3332353.4867901271</v>
      </c>
      <c r="Q69" s="92">
        <f t="shared" si="2"/>
        <v>3332955.9095134358</v>
      </c>
      <c r="R69" s="92">
        <f t="shared" si="2"/>
        <v>3353328.7507016845</v>
      </c>
    </row>
    <row r="70" spans="1:18">
      <c r="A70" s="13"/>
      <c r="B70" s="21">
        <v>502</v>
      </c>
      <c r="C70" s="126" t="s">
        <v>215</v>
      </c>
      <c r="D70" s="128">
        <v>13537479.590813955</v>
      </c>
      <c r="E70" s="128">
        <v>13952813.536086749</v>
      </c>
      <c r="F70" s="128">
        <v>14127075.0317703</v>
      </c>
      <c r="G70" s="128">
        <v>14127097.672542531</v>
      </c>
      <c r="H70" s="128">
        <v>14129588.157487595</v>
      </c>
      <c r="I70" s="128">
        <v>14213811.830175312</v>
      </c>
      <c r="J70" s="54"/>
      <c r="K70" s="80">
        <v>502</v>
      </c>
      <c r="L70" s="114" t="s">
        <v>215</v>
      </c>
      <c r="M70" s="92">
        <f t="shared" si="0"/>
        <v>13555882.667437039</v>
      </c>
      <c r="N70" s="92">
        <f t="shared" si="1"/>
        <v>13602049.108269086</v>
      </c>
      <c r="O70" s="92">
        <f t="shared" si="2"/>
        <v>13776310.603952639</v>
      </c>
      <c r="P70" s="92">
        <f t="shared" si="2"/>
        <v>13776333.244724868</v>
      </c>
      <c r="Q70" s="92">
        <f t="shared" si="2"/>
        <v>13778823.729669934</v>
      </c>
      <c r="R70" s="92">
        <f t="shared" si="2"/>
        <v>13863047.402357647</v>
      </c>
    </row>
    <row r="71" spans="1:18">
      <c r="A71" s="13"/>
      <c r="B71" s="21">
        <v>383</v>
      </c>
      <c r="C71" s="126" t="s">
        <v>170</v>
      </c>
      <c r="D71" s="128">
        <v>4210491.5782913417</v>
      </c>
      <c r="E71" s="128">
        <v>4157442.8165302039</v>
      </c>
      <c r="F71" s="128">
        <v>4209366.5523096314</v>
      </c>
      <c r="G71" s="128">
        <v>4209373.2984555345</v>
      </c>
      <c r="H71" s="128">
        <v>4210115.3745047664</v>
      </c>
      <c r="I71" s="128">
        <v>4235211.0372606488</v>
      </c>
      <c r="J71" s="54"/>
      <c r="K71" s="80">
        <v>383</v>
      </c>
      <c r="L71" s="114" t="s">
        <v>170</v>
      </c>
      <c r="M71" s="92">
        <f t="shared" si="0"/>
        <v>4216215.3911042325</v>
      </c>
      <c r="N71" s="92">
        <f t="shared" si="1"/>
        <v>4052927.476527039</v>
      </c>
      <c r="O71" s="92">
        <f t="shared" si="2"/>
        <v>4104851.2123064669</v>
      </c>
      <c r="P71" s="92">
        <f t="shared" si="2"/>
        <v>4104857.9584523691</v>
      </c>
      <c r="Q71" s="92">
        <f t="shared" si="2"/>
        <v>4105600.0345016024</v>
      </c>
      <c r="R71" s="92">
        <f t="shared" si="2"/>
        <v>4130695.6972574834</v>
      </c>
    </row>
    <row r="72" spans="1:18">
      <c r="A72" s="13"/>
      <c r="B72" s="21">
        <v>109</v>
      </c>
      <c r="C72" s="126" t="s">
        <v>49</v>
      </c>
      <c r="D72" s="128">
        <v>6569659.3165347641</v>
      </c>
      <c r="E72" s="128">
        <v>6625856.8119801534</v>
      </c>
      <c r="F72" s="128">
        <v>6708609.4206389328</v>
      </c>
      <c r="G72" s="128">
        <v>6708620.1721991487</v>
      </c>
      <c r="H72" s="128">
        <v>6709802.84382274</v>
      </c>
      <c r="I72" s="128">
        <v>6749798.647820591</v>
      </c>
      <c r="J72" s="54"/>
      <c r="K72" s="80">
        <v>109</v>
      </c>
      <c r="L72" s="114" t="s">
        <v>49</v>
      </c>
      <c r="M72" s="92">
        <f t="shared" si="0"/>
        <v>6578590.2215070454</v>
      </c>
      <c r="N72" s="92">
        <f t="shared" si="1"/>
        <v>6459287.1902013607</v>
      </c>
      <c r="O72" s="92">
        <f t="shared" si="2"/>
        <v>6542039.798860142</v>
      </c>
      <c r="P72" s="92">
        <f t="shared" si="2"/>
        <v>6542050.550420356</v>
      </c>
      <c r="Q72" s="92">
        <f t="shared" si="2"/>
        <v>6543233.2220439482</v>
      </c>
      <c r="R72" s="92">
        <f t="shared" si="2"/>
        <v>6583229.0260417983</v>
      </c>
    </row>
    <row r="73" spans="1:18">
      <c r="A73" s="13"/>
      <c r="B73" s="21">
        <v>1706</v>
      </c>
      <c r="C73" s="126" t="s">
        <v>294</v>
      </c>
      <c r="D73" s="128">
        <v>2506045.7053675707</v>
      </c>
      <c r="E73" s="128">
        <v>2407700.7855779207</v>
      </c>
      <c r="F73" s="128">
        <v>2437771.3902604906</v>
      </c>
      <c r="G73" s="128">
        <v>2437775.2971574715</v>
      </c>
      <c r="H73" s="128">
        <v>2438205.0558253699</v>
      </c>
      <c r="I73" s="128">
        <v>2452738.7125943075</v>
      </c>
      <c r="J73" s="54"/>
      <c r="K73" s="80">
        <v>1706</v>
      </c>
      <c r="L73" s="114" t="s">
        <v>294</v>
      </c>
      <c r="M73" s="92">
        <f t="shared" si="0"/>
        <v>2509452.4658969184</v>
      </c>
      <c r="N73" s="92">
        <f t="shared" si="1"/>
        <v>2347172.793411673</v>
      </c>
      <c r="O73" s="92">
        <f t="shared" si="2"/>
        <v>2377243.3980942434</v>
      </c>
      <c r="P73" s="92">
        <f t="shared" si="2"/>
        <v>2377247.3049912238</v>
      </c>
      <c r="Q73" s="92">
        <f t="shared" si="2"/>
        <v>2377677.0636591227</v>
      </c>
      <c r="R73" s="92">
        <f t="shared" si="2"/>
        <v>2392210.7204280598</v>
      </c>
    </row>
    <row r="74" spans="1:18">
      <c r="A74" s="13"/>
      <c r="B74" s="21">
        <v>611</v>
      </c>
      <c r="C74" s="126" t="s">
        <v>216</v>
      </c>
      <c r="D74" s="128">
        <v>1627241.9017756574</v>
      </c>
      <c r="E74" s="128">
        <v>1539359.6285487302</v>
      </c>
      <c r="F74" s="128">
        <v>1558585.2213348725</v>
      </c>
      <c r="G74" s="128">
        <v>1558587.7192031799</v>
      </c>
      <c r="H74" s="128">
        <v>1558862.4847169614</v>
      </c>
      <c r="I74" s="128">
        <v>1568154.5548194</v>
      </c>
      <c r="J74" s="54"/>
      <c r="K74" s="80">
        <v>611</v>
      </c>
      <c r="L74" s="114" t="s">
        <v>216</v>
      </c>
      <c r="M74" s="92">
        <f t="shared" si="0"/>
        <v>1629454.0016870024</v>
      </c>
      <c r="N74" s="92">
        <f t="shared" si="1"/>
        <v>1500661.1540140421</v>
      </c>
      <c r="O74" s="92">
        <f t="shared" si="2"/>
        <v>1519886.7468001845</v>
      </c>
      <c r="P74" s="92">
        <f t="shared" si="2"/>
        <v>1519889.2446684917</v>
      </c>
      <c r="Q74" s="92">
        <f t="shared" si="2"/>
        <v>1520164.0101822736</v>
      </c>
      <c r="R74" s="92">
        <f t="shared" si="2"/>
        <v>1529456.0802847119</v>
      </c>
    </row>
    <row r="75" spans="1:18">
      <c r="A75" s="13"/>
      <c r="B75" s="21">
        <v>1684</v>
      </c>
      <c r="C75" s="126" t="s">
        <v>295</v>
      </c>
      <c r="D75" s="128">
        <v>4922123.7218696289</v>
      </c>
      <c r="E75" s="128">
        <v>4893896.4929063283</v>
      </c>
      <c r="F75" s="128">
        <v>4955018.0523945754</v>
      </c>
      <c r="G75" s="128">
        <v>4955025.9935596697</v>
      </c>
      <c r="H75" s="128">
        <v>4955899.5217199046</v>
      </c>
      <c r="I75" s="128">
        <v>4985440.65586608</v>
      </c>
      <c r="J75" s="54"/>
      <c r="K75" s="80">
        <v>1684</v>
      </c>
      <c r="L75" s="114" t="s">
        <v>295</v>
      </c>
      <c r="M75" s="92">
        <f t="shared" si="0"/>
        <v>4928814.9393443605</v>
      </c>
      <c r="N75" s="92">
        <f t="shared" si="1"/>
        <v>4770867.198585622</v>
      </c>
      <c r="O75" s="92">
        <f t="shared" si="2"/>
        <v>4831988.7580738701</v>
      </c>
      <c r="P75" s="92">
        <f t="shared" si="2"/>
        <v>4831996.6992389625</v>
      </c>
      <c r="Q75" s="92">
        <f t="shared" si="2"/>
        <v>4832870.2273991993</v>
      </c>
      <c r="R75" s="92">
        <f t="shared" si="2"/>
        <v>4862411.3615453728</v>
      </c>
    </row>
    <row r="76" spans="1:18">
      <c r="A76" s="13"/>
      <c r="B76" s="21">
        <v>216</v>
      </c>
      <c r="C76" s="126" t="s">
        <v>91</v>
      </c>
      <c r="D76" s="128">
        <v>4805869.0028681653</v>
      </c>
      <c r="E76" s="128">
        <v>4724867.9368581958</v>
      </c>
      <c r="F76" s="128">
        <v>4783878.4404712962</v>
      </c>
      <c r="G76" s="128">
        <v>4783886.1073593041</v>
      </c>
      <c r="H76" s="128">
        <v>4784729.4650400858</v>
      </c>
      <c r="I76" s="128">
        <v>4813250.2884265231</v>
      </c>
      <c r="J76" s="54"/>
      <c r="K76" s="80">
        <v>216</v>
      </c>
      <c r="L76" s="114" t="s">
        <v>91</v>
      </c>
      <c r="M76" s="92">
        <f t="shared" ref="M76:M139" si="4">D76/D$10*M$10</f>
        <v>4812402.1817296362</v>
      </c>
      <c r="N76" s="92">
        <f t="shared" ref="N76:N139" si="5">E76/E$10*N$10</f>
        <v>4606087.9077192917</v>
      </c>
      <c r="O76" s="92">
        <f t="shared" ref="O76:R139" si="6">$N76/$N$10*O$10</f>
        <v>4665098.4113323931</v>
      </c>
      <c r="P76" s="92">
        <f t="shared" si="6"/>
        <v>4665106.0782204</v>
      </c>
      <c r="Q76" s="92">
        <f t="shared" si="6"/>
        <v>4665949.4359011818</v>
      </c>
      <c r="R76" s="92">
        <f t="shared" si="6"/>
        <v>4694470.259287619</v>
      </c>
    </row>
    <row r="77" spans="1:18">
      <c r="A77" s="13"/>
      <c r="B77" s="21">
        <v>148</v>
      </c>
      <c r="C77" s="126" t="s">
        <v>59</v>
      </c>
      <c r="D77" s="128">
        <v>3745237.0215593963</v>
      </c>
      <c r="E77" s="128">
        <v>3847735.8883098089</v>
      </c>
      <c r="F77" s="128">
        <v>3895791.5875534038</v>
      </c>
      <c r="G77" s="128">
        <v>3895797.831148047</v>
      </c>
      <c r="H77" s="128">
        <v>3896484.6265587099</v>
      </c>
      <c r="I77" s="128">
        <v>3919710.7986284238</v>
      </c>
      <c r="J77" s="54"/>
      <c r="K77" s="80">
        <v>148</v>
      </c>
      <c r="L77" s="114" t="s">
        <v>59</v>
      </c>
      <c r="M77" s="92">
        <f t="shared" si="4"/>
        <v>3750328.359530915</v>
      </c>
      <c r="N77" s="92">
        <f t="shared" si="5"/>
        <v>3751006.3739530216</v>
      </c>
      <c r="O77" s="92">
        <f t="shared" si="6"/>
        <v>3799062.0731966174</v>
      </c>
      <c r="P77" s="92">
        <f t="shared" si="6"/>
        <v>3799068.3167912597</v>
      </c>
      <c r="Q77" s="92">
        <f t="shared" si="6"/>
        <v>3799755.1122019235</v>
      </c>
      <c r="R77" s="92">
        <f t="shared" si="6"/>
        <v>3822981.2842716365</v>
      </c>
    </row>
    <row r="78" spans="1:18">
      <c r="A78" s="13"/>
      <c r="B78" s="21">
        <v>1891</v>
      </c>
      <c r="C78" s="126" t="s">
        <v>25</v>
      </c>
      <c r="D78" s="128">
        <v>4366955.7575012734</v>
      </c>
      <c r="E78" s="128">
        <v>4402531.1475151023</v>
      </c>
      <c r="F78" s="128">
        <v>4457515.8759051999</v>
      </c>
      <c r="G78" s="128">
        <v>4457523.0197478868</v>
      </c>
      <c r="H78" s="128">
        <v>4458308.8424434103</v>
      </c>
      <c r="I78" s="128">
        <v>4484883.9372375021</v>
      </c>
      <c r="J78" s="54"/>
      <c r="K78" s="80">
        <v>1891</v>
      </c>
      <c r="L78" s="114" t="s">
        <v>25</v>
      </c>
      <c r="M78" s="92">
        <f t="shared" si="4"/>
        <v>4372892.2703414811</v>
      </c>
      <c r="N78" s="92">
        <f t="shared" si="5"/>
        <v>4291854.4503089357</v>
      </c>
      <c r="O78" s="92">
        <f t="shared" si="6"/>
        <v>4346839.1786990343</v>
      </c>
      <c r="P78" s="92">
        <f t="shared" si="6"/>
        <v>4346846.3225417202</v>
      </c>
      <c r="Q78" s="92">
        <f t="shared" si="6"/>
        <v>4347632.1452372447</v>
      </c>
      <c r="R78" s="92">
        <f t="shared" si="6"/>
        <v>4374207.2400313355</v>
      </c>
    </row>
    <row r="79" spans="1:18">
      <c r="A79" s="13"/>
      <c r="B79" s="21">
        <v>310</v>
      </c>
      <c r="C79" s="126" t="s">
        <v>139</v>
      </c>
      <c r="D79" s="128">
        <v>5012902.7143718321</v>
      </c>
      <c r="E79" s="128">
        <v>5190442.8000313723</v>
      </c>
      <c r="F79" s="128">
        <v>5255268.0285241101</v>
      </c>
      <c r="G79" s="128">
        <v>5255276.4508851562</v>
      </c>
      <c r="H79" s="128">
        <v>5256202.9106001277</v>
      </c>
      <c r="I79" s="128">
        <v>5287534.0936882924</v>
      </c>
      <c r="J79" s="54"/>
      <c r="K79" s="80">
        <v>310</v>
      </c>
      <c r="L79" s="114" t="s">
        <v>139</v>
      </c>
      <c r="M79" s="92">
        <f t="shared" si="4"/>
        <v>5019717.3383302866</v>
      </c>
      <c r="N79" s="92">
        <f t="shared" si="5"/>
        <v>5059958.529302421</v>
      </c>
      <c r="O79" s="92">
        <f t="shared" si="6"/>
        <v>5124783.7577951597</v>
      </c>
      <c r="P79" s="92">
        <f t="shared" si="6"/>
        <v>5124792.1801562048</v>
      </c>
      <c r="Q79" s="92">
        <f t="shared" si="6"/>
        <v>5125718.6398711773</v>
      </c>
      <c r="R79" s="92">
        <f t="shared" si="6"/>
        <v>5157049.8229593411</v>
      </c>
    </row>
    <row r="80" spans="1:18">
      <c r="A80" s="13"/>
      <c r="B80" s="21">
        <v>1940</v>
      </c>
      <c r="C80" s="126" t="s">
        <v>398</v>
      </c>
      <c r="D80" s="128">
        <v>9015073.2187924832</v>
      </c>
      <c r="E80" s="128">
        <v>8745461.608559791</v>
      </c>
      <c r="F80" s="128">
        <v>8854686.6918312851</v>
      </c>
      <c r="G80" s="128">
        <v>8854700.8828045838</v>
      </c>
      <c r="H80" s="128">
        <v>8856261.8898672406</v>
      </c>
      <c r="I80" s="128">
        <v>8909052.3105316665</v>
      </c>
      <c r="J80" s="54"/>
      <c r="K80" s="80">
        <v>1940</v>
      </c>
      <c r="L80" s="114" t="s">
        <v>398</v>
      </c>
      <c r="M80" s="92">
        <f t="shared" si="4"/>
        <v>9027328.4604048692</v>
      </c>
      <c r="N80" s="92">
        <f t="shared" si="5"/>
        <v>8525606.5356604103</v>
      </c>
      <c r="O80" s="92">
        <f t="shared" si="6"/>
        <v>8634831.6189319063</v>
      </c>
      <c r="P80" s="92">
        <f t="shared" si="6"/>
        <v>8634845.8099052031</v>
      </c>
      <c r="Q80" s="92">
        <f t="shared" si="6"/>
        <v>8636406.8169678599</v>
      </c>
      <c r="R80" s="92">
        <f t="shared" si="6"/>
        <v>8689197.2376322858</v>
      </c>
    </row>
    <row r="81" spans="1:18">
      <c r="A81" s="13"/>
      <c r="B81" s="21">
        <v>1663</v>
      </c>
      <c r="C81" s="126" t="s">
        <v>3</v>
      </c>
      <c r="D81" s="128">
        <v>2095684.8106845706</v>
      </c>
      <c r="E81" s="128">
        <v>1992703.902871286</v>
      </c>
      <c r="F81" s="128">
        <v>2017591.46849887</v>
      </c>
      <c r="G81" s="128">
        <v>2017594.7019940407</v>
      </c>
      <c r="H81" s="128">
        <v>2017950.3864627853</v>
      </c>
      <c r="I81" s="128">
        <v>2029978.988496697</v>
      </c>
      <c r="J81" s="54"/>
      <c r="K81" s="80">
        <v>1663</v>
      </c>
      <c r="L81" s="114" t="s">
        <v>3</v>
      </c>
      <c r="M81" s="92">
        <f t="shared" si="4"/>
        <v>2098533.7197366687</v>
      </c>
      <c r="N81" s="92">
        <f t="shared" si="5"/>
        <v>1942608.6555942479</v>
      </c>
      <c r="O81" s="92">
        <f t="shared" si="6"/>
        <v>1967496.2212218323</v>
      </c>
      <c r="P81" s="92">
        <f t="shared" si="6"/>
        <v>1967499.4547170026</v>
      </c>
      <c r="Q81" s="92">
        <f t="shared" si="6"/>
        <v>1967855.1391857474</v>
      </c>
      <c r="R81" s="92">
        <f t="shared" si="6"/>
        <v>1979883.7412196589</v>
      </c>
    </row>
    <row r="82" spans="1:18">
      <c r="A82" s="13"/>
      <c r="B82" s="21">
        <v>736</v>
      </c>
      <c r="C82" s="126" t="s">
        <v>140</v>
      </c>
      <c r="D82" s="128">
        <v>5019819.3419942521</v>
      </c>
      <c r="E82" s="128">
        <v>4659635.5868887752</v>
      </c>
      <c r="F82" s="128">
        <v>4717831.3812073506</v>
      </c>
      <c r="G82" s="128">
        <v>4717838.9422449674</v>
      </c>
      <c r="H82" s="128">
        <v>4718670.656382666</v>
      </c>
      <c r="I82" s="128">
        <v>4746797.71631213</v>
      </c>
      <c r="J82" s="54"/>
      <c r="K82" s="80">
        <v>736</v>
      </c>
      <c r="L82" s="114" t="s">
        <v>140</v>
      </c>
      <c r="M82" s="92">
        <f t="shared" si="4"/>
        <v>5026643.3685322097</v>
      </c>
      <c r="N82" s="92">
        <f t="shared" si="5"/>
        <v>4542495.4555276949</v>
      </c>
      <c r="O82" s="92">
        <f t="shared" si="6"/>
        <v>4600691.2498462712</v>
      </c>
      <c r="P82" s="92">
        <f t="shared" si="6"/>
        <v>4600698.8108838871</v>
      </c>
      <c r="Q82" s="92">
        <f t="shared" si="6"/>
        <v>4601530.5250215856</v>
      </c>
      <c r="R82" s="92">
        <f t="shared" si="6"/>
        <v>4629657.5849510496</v>
      </c>
    </row>
    <row r="83" spans="1:18">
      <c r="A83" s="13"/>
      <c r="B83" s="21">
        <v>1690</v>
      </c>
      <c r="C83" s="126" t="s">
        <v>50</v>
      </c>
      <c r="D83" s="128">
        <v>3263567.5871055741</v>
      </c>
      <c r="E83" s="128">
        <v>3302550.2977711288</v>
      </c>
      <c r="F83" s="128">
        <v>3343796.9863312026</v>
      </c>
      <c r="G83" s="128">
        <v>3343802.3452710952</v>
      </c>
      <c r="H83" s="128">
        <v>3344391.8286592048</v>
      </c>
      <c r="I83" s="128">
        <v>3364327.0850571203</v>
      </c>
      <c r="J83" s="54"/>
      <c r="K83" s="80">
        <v>1690</v>
      </c>
      <c r="L83" s="114" t="s">
        <v>50</v>
      </c>
      <c r="M83" s="92">
        <f t="shared" si="4"/>
        <v>3268004.1355758575</v>
      </c>
      <c r="N83" s="92">
        <f t="shared" si="5"/>
        <v>3219526.3856016812</v>
      </c>
      <c r="O83" s="92">
        <f t="shared" si="6"/>
        <v>3260773.0741617559</v>
      </c>
      <c r="P83" s="92">
        <f t="shared" si="6"/>
        <v>3260778.4331016475</v>
      </c>
      <c r="Q83" s="92">
        <f t="shared" si="6"/>
        <v>3261367.9164897581</v>
      </c>
      <c r="R83" s="92">
        <f t="shared" si="6"/>
        <v>3281303.1728876731</v>
      </c>
    </row>
    <row r="84" spans="1:18">
      <c r="A84" s="13"/>
      <c r="B84" s="21">
        <v>503</v>
      </c>
      <c r="C84" s="126" t="s">
        <v>217</v>
      </c>
      <c r="D84" s="128">
        <v>16232898.483621487</v>
      </c>
      <c r="E84" s="128">
        <v>16287724.118894696</v>
      </c>
      <c r="F84" s="128">
        <v>16491147.117338615</v>
      </c>
      <c r="G84" s="128">
        <v>16491173.546893554</v>
      </c>
      <c r="H84" s="128">
        <v>16494080.797936691</v>
      </c>
      <c r="I84" s="128">
        <v>16592398.742304659</v>
      </c>
      <c r="J84" s="54"/>
      <c r="K84" s="80">
        <v>503</v>
      </c>
      <c r="L84" s="114" t="s">
        <v>217</v>
      </c>
      <c r="M84" s="92">
        <f t="shared" si="4"/>
        <v>16254965.75785853</v>
      </c>
      <c r="N84" s="92">
        <f t="shared" si="5"/>
        <v>15878261.596068036</v>
      </c>
      <c r="O84" s="92">
        <f t="shared" si="6"/>
        <v>16081684.594511956</v>
      </c>
      <c r="P84" s="92">
        <f t="shared" si="6"/>
        <v>16081711.024066893</v>
      </c>
      <c r="Q84" s="92">
        <f t="shared" si="6"/>
        <v>16084618.275110032</v>
      </c>
      <c r="R84" s="92">
        <f t="shared" si="6"/>
        <v>16182936.219477998</v>
      </c>
    </row>
    <row r="85" spans="1:18">
      <c r="A85" s="13"/>
      <c r="B85" s="21">
        <v>10</v>
      </c>
      <c r="C85" s="126" t="s">
        <v>4</v>
      </c>
      <c r="D85" s="128">
        <v>4936160.10562748</v>
      </c>
      <c r="E85" s="128">
        <v>4929733.4256103681</v>
      </c>
      <c r="F85" s="128">
        <v>4991302.5648987433</v>
      </c>
      <c r="G85" s="128">
        <v>4991310.5642152512</v>
      </c>
      <c r="H85" s="128">
        <v>4992190.4890309814</v>
      </c>
      <c r="I85" s="128">
        <v>5021947.946435716</v>
      </c>
      <c r="J85" s="54"/>
      <c r="K85" s="80">
        <v>10</v>
      </c>
      <c r="L85" s="114" t="s">
        <v>4</v>
      </c>
      <c r="M85" s="92">
        <f t="shared" si="4"/>
        <v>4942870.4043975202</v>
      </c>
      <c r="N85" s="92">
        <f t="shared" si="5"/>
        <v>4805803.2146994583</v>
      </c>
      <c r="O85" s="92">
        <f t="shared" si="6"/>
        <v>4867372.3539878353</v>
      </c>
      <c r="P85" s="92">
        <f t="shared" si="6"/>
        <v>4867380.3533043424</v>
      </c>
      <c r="Q85" s="92">
        <f t="shared" si="6"/>
        <v>4868260.2781200735</v>
      </c>
      <c r="R85" s="92">
        <f t="shared" si="6"/>
        <v>4898017.7355248071</v>
      </c>
    </row>
    <row r="86" spans="1:18">
      <c r="A86" s="13"/>
      <c r="B86" s="21">
        <v>400</v>
      </c>
      <c r="C86" s="126" t="s">
        <v>171</v>
      </c>
      <c r="D86" s="128">
        <v>12836773.24648058</v>
      </c>
      <c r="E86" s="128">
        <v>12731086.827802086</v>
      </c>
      <c r="F86" s="128">
        <v>12890089.757680856</v>
      </c>
      <c r="G86" s="128">
        <v>12890110.415997285</v>
      </c>
      <c r="H86" s="128">
        <v>12892382.830804303</v>
      </c>
      <c r="I86" s="128">
        <v>12969231.767914403</v>
      </c>
      <c r="J86" s="54"/>
      <c r="K86" s="80">
        <v>400</v>
      </c>
      <c r="L86" s="114" t="s">
        <v>171</v>
      </c>
      <c r="M86" s="92">
        <f t="shared" si="4"/>
        <v>12854223.771156419</v>
      </c>
      <c r="N86" s="92">
        <f t="shared" si="5"/>
        <v>12411035.794718228</v>
      </c>
      <c r="O86" s="92">
        <f t="shared" si="6"/>
        <v>12570038.724597001</v>
      </c>
      <c r="P86" s="92">
        <f t="shared" si="6"/>
        <v>12570059.382913429</v>
      </c>
      <c r="Q86" s="92">
        <f t="shared" si="6"/>
        <v>12572331.797720447</v>
      </c>
      <c r="R86" s="92">
        <f t="shared" si="6"/>
        <v>12649180.734830547</v>
      </c>
    </row>
    <row r="87" spans="1:18">
      <c r="A87" s="13"/>
      <c r="B87" s="21">
        <v>762</v>
      </c>
      <c r="C87" s="126" t="s">
        <v>296</v>
      </c>
      <c r="D87" s="128">
        <v>5143291.9290399551</v>
      </c>
      <c r="E87" s="128">
        <v>5279892.0536436038</v>
      </c>
      <c r="F87" s="128">
        <v>5345834.4446843779</v>
      </c>
      <c r="G87" s="128">
        <v>5345843.0121917892</v>
      </c>
      <c r="H87" s="128">
        <v>5346785.4380069952</v>
      </c>
      <c r="I87" s="128">
        <v>5378656.5655758139</v>
      </c>
      <c r="J87" s="54"/>
      <c r="K87" s="80">
        <v>762</v>
      </c>
      <c r="L87" s="114" t="s">
        <v>296</v>
      </c>
      <c r="M87" s="92">
        <f t="shared" si="4"/>
        <v>5150283.8062819522</v>
      </c>
      <c r="N87" s="92">
        <f t="shared" si="5"/>
        <v>5147159.0883283699</v>
      </c>
      <c r="O87" s="92">
        <f t="shared" si="6"/>
        <v>5213101.4793691449</v>
      </c>
      <c r="P87" s="92">
        <f t="shared" si="6"/>
        <v>5213110.0468765553</v>
      </c>
      <c r="Q87" s="92">
        <f t="shared" si="6"/>
        <v>5214052.4726917623</v>
      </c>
      <c r="R87" s="92">
        <f t="shared" si="6"/>
        <v>5245923.60026058</v>
      </c>
    </row>
    <row r="88" spans="1:18">
      <c r="A88" s="13"/>
      <c r="B88" s="21">
        <v>150</v>
      </c>
      <c r="C88" s="126" t="s">
        <v>60</v>
      </c>
      <c r="D88" s="128">
        <v>22992051.538216837</v>
      </c>
      <c r="E88" s="128">
        <v>22744967.599849589</v>
      </c>
      <c r="F88" s="128">
        <v>23029037.336965516</v>
      </c>
      <c r="G88" s="128">
        <v>23029074.244477358</v>
      </c>
      <c r="H88" s="128">
        <v>23033134.070779551</v>
      </c>
      <c r="I88" s="128">
        <v>23170430.014817495</v>
      </c>
      <c r="J88" s="54"/>
      <c r="K88" s="80">
        <v>150</v>
      </c>
      <c r="L88" s="114" t="s">
        <v>60</v>
      </c>
      <c r="M88" s="92">
        <f t="shared" si="4"/>
        <v>23023307.318389304</v>
      </c>
      <c r="N88" s="92">
        <f t="shared" si="5"/>
        <v>22173174.281945758</v>
      </c>
      <c r="O88" s="92">
        <f t="shared" si="6"/>
        <v>22457244.019061688</v>
      </c>
      <c r="P88" s="92">
        <f t="shared" si="6"/>
        <v>22457280.926573526</v>
      </c>
      <c r="Q88" s="92">
        <f t="shared" si="6"/>
        <v>22461340.752875723</v>
      </c>
      <c r="R88" s="92">
        <f t="shared" si="6"/>
        <v>22598636.696913663</v>
      </c>
    </row>
    <row r="89" spans="1:18">
      <c r="A89" s="13"/>
      <c r="B89" s="21">
        <v>384</v>
      </c>
      <c r="C89" s="126" t="s">
        <v>172</v>
      </c>
      <c r="D89" s="128">
        <v>4127167.0484968382</v>
      </c>
      <c r="E89" s="128">
        <v>4115550.52738806</v>
      </c>
      <c r="F89" s="128">
        <v>4166951.0559344348</v>
      </c>
      <c r="G89" s="128">
        <v>4166957.7341030957</v>
      </c>
      <c r="H89" s="128">
        <v>4167692.3326557539</v>
      </c>
      <c r="I89" s="128">
        <v>4192535.1200729292</v>
      </c>
      <c r="J89" s="54"/>
      <c r="K89" s="80">
        <v>384</v>
      </c>
      <c r="L89" s="114" t="s">
        <v>172</v>
      </c>
      <c r="M89" s="92">
        <f t="shared" si="4"/>
        <v>4132777.5885475352</v>
      </c>
      <c r="N89" s="92">
        <f t="shared" si="5"/>
        <v>4012088.3315979177</v>
      </c>
      <c r="O89" s="92">
        <f t="shared" si="6"/>
        <v>4063488.8601442929</v>
      </c>
      <c r="P89" s="92">
        <f t="shared" si="6"/>
        <v>4063495.5383129534</v>
      </c>
      <c r="Q89" s="92">
        <f t="shared" si="6"/>
        <v>4064230.1368656121</v>
      </c>
      <c r="R89" s="92">
        <f t="shared" si="6"/>
        <v>4089072.9242827864</v>
      </c>
    </row>
    <row r="90" spans="1:18">
      <c r="A90" s="13"/>
      <c r="B90" s="21">
        <v>1774</v>
      </c>
      <c r="C90" s="126" t="s">
        <v>61</v>
      </c>
      <c r="D90" s="128">
        <v>3642549.9580703201</v>
      </c>
      <c r="E90" s="128">
        <v>3451074.6948443069</v>
      </c>
      <c r="F90" s="128">
        <v>3494176.3557733968</v>
      </c>
      <c r="G90" s="128">
        <v>3494181.9557189499</v>
      </c>
      <c r="H90" s="128">
        <v>3494797.9497297327</v>
      </c>
      <c r="I90" s="128">
        <v>3515629.7471853266</v>
      </c>
      <c r="J90" s="54"/>
      <c r="K90" s="80">
        <v>1774</v>
      </c>
      <c r="L90" s="114" t="s">
        <v>61</v>
      </c>
      <c r="M90" s="92">
        <f t="shared" si="4"/>
        <v>3647501.7015268547</v>
      </c>
      <c r="N90" s="92">
        <f t="shared" si="5"/>
        <v>3364316.9783764221</v>
      </c>
      <c r="O90" s="92">
        <f t="shared" si="6"/>
        <v>3407418.6393055124</v>
      </c>
      <c r="P90" s="92">
        <f t="shared" si="6"/>
        <v>3407424.2392510651</v>
      </c>
      <c r="Q90" s="92">
        <f t="shared" si="6"/>
        <v>3408040.2332618488</v>
      </c>
      <c r="R90" s="92">
        <f t="shared" si="6"/>
        <v>3428872.0307174418</v>
      </c>
    </row>
    <row r="91" spans="1:18">
      <c r="A91" s="13"/>
      <c r="B91" s="21">
        <v>221</v>
      </c>
      <c r="C91" s="126" t="s">
        <v>92</v>
      </c>
      <c r="D91" s="128">
        <v>2910913.451991654</v>
      </c>
      <c r="E91" s="128">
        <v>2840727.3474996886</v>
      </c>
      <c r="F91" s="128">
        <v>2876206.1701130737</v>
      </c>
      <c r="G91" s="128">
        <v>2876210.7796680341</v>
      </c>
      <c r="H91" s="128">
        <v>2876717.8307135943</v>
      </c>
      <c r="I91" s="128">
        <v>2893865.3751634685</v>
      </c>
      <c r="J91" s="54"/>
      <c r="K91" s="80">
        <v>221</v>
      </c>
      <c r="L91" s="114" t="s">
        <v>92</v>
      </c>
      <c r="M91" s="92">
        <f t="shared" si="4"/>
        <v>2914870.5965207228</v>
      </c>
      <c r="N91" s="92">
        <f t="shared" si="5"/>
        <v>2769313.3563319133</v>
      </c>
      <c r="O91" s="92">
        <f t="shared" si="6"/>
        <v>2804792.1789452992</v>
      </c>
      <c r="P91" s="92">
        <f t="shared" si="6"/>
        <v>2804796.7885002587</v>
      </c>
      <c r="Q91" s="92">
        <f t="shared" si="6"/>
        <v>2805303.8395458194</v>
      </c>
      <c r="R91" s="92">
        <f t="shared" si="6"/>
        <v>2822451.3839956936</v>
      </c>
    </row>
    <row r="92" spans="1:18">
      <c r="A92" s="13"/>
      <c r="B92" s="21">
        <v>222</v>
      </c>
      <c r="C92" s="126" t="s">
        <v>93</v>
      </c>
      <c r="D92" s="128">
        <v>12213963.023126844</v>
      </c>
      <c r="E92" s="128">
        <v>12132405.207315363</v>
      </c>
      <c r="F92" s="128">
        <v>12283930.996160574</v>
      </c>
      <c r="G92" s="128">
        <v>12283950.683016002</v>
      </c>
      <c r="H92" s="128">
        <v>12286116.237112895</v>
      </c>
      <c r="I92" s="128">
        <v>12359351.339298762</v>
      </c>
      <c r="J92" s="54"/>
      <c r="K92" s="80">
        <v>222</v>
      </c>
      <c r="L92" s="114" t="s">
        <v>93</v>
      </c>
      <c r="M92" s="92">
        <f t="shared" si="4"/>
        <v>12230566.889147714</v>
      </c>
      <c r="N92" s="92">
        <f t="shared" si="5"/>
        <v>11827404.630937736</v>
      </c>
      <c r="O92" s="92">
        <f t="shared" si="6"/>
        <v>11978930.41978295</v>
      </c>
      <c r="P92" s="92">
        <f t="shared" si="6"/>
        <v>11978950.106638376</v>
      </c>
      <c r="Q92" s="92">
        <f t="shared" si="6"/>
        <v>11981115.66073527</v>
      </c>
      <c r="R92" s="92">
        <f t="shared" si="6"/>
        <v>12054350.762921136</v>
      </c>
    </row>
    <row r="93" spans="1:18">
      <c r="A93" s="13"/>
      <c r="B93" s="21">
        <v>766</v>
      </c>
      <c r="C93" s="126" t="s">
        <v>297</v>
      </c>
      <c r="D93" s="128">
        <v>3835578.7599550923</v>
      </c>
      <c r="E93" s="128">
        <v>3768818.6567374687</v>
      </c>
      <c r="F93" s="128">
        <v>3815888.7314850846</v>
      </c>
      <c r="G93" s="128">
        <v>3815894.8470233278</v>
      </c>
      <c r="H93" s="128">
        <v>3816567.5562300417</v>
      </c>
      <c r="I93" s="128">
        <v>3839317.3584934664</v>
      </c>
      <c r="J93" s="54"/>
      <c r="K93" s="80">
        <v>766</v>
      </c>
      <c r="L93" s="114" t="s">
        <v>297</v>
      </c>
      <c r="M93" s="92">
        <f t="shared" si="4"/>
        <v>3840792.9099997748</v>
      </c>
      <c r="N93" s="92">
        <f t="shared" si="5"/>
        <v>3674073.0689561949</v>
      </c>
      <c r="O93" s="92">
        <f t="shared" si="6"/>
        <v>3721143.1437038113</v>
      </c>
      <c r="P93" s="92">
        <f t="shared" si="6"/>
        <v>3721149.2592420541</v>
      </c>
      <c r="Q93" s="92">
        <f t="shared" si="6"/>
        <v>3721821.9684487684</v>
      </c>
      <c r="R93" s="92">
        <f t="shared" si="6"/>
        <v>3744571.7707121926</v>
      </c>
    </row>
    <row r="94" spans="1:18">
      <c r="A94" s="13"/>
      <c r="B94" s="21">
        <v>58</v>
      </c>
      <c r="C94" s="126" t="s">
        <v>26</v>
      </c>
      <c r="D94" s="128">
        <v>5988283.472550815</v>
      </c>
      <c r="E94" s="128">
        <v>5797549.7688072231</v>
      </c>
      <c r="F94" s="128">
        <v>5869957.3654112499</v>
      </c>
      <c r="G94" s="128">
        <v>5869966.7729048328</v>
      </c>
      <c r="H94" s="128">
        <v>5871001.5971988821</v>
      </c>
      <c r="I94" s="128">
        <v>5905997.4733249312</v>
      </c>
      <c r="J94" s="54"/>
      <c r="K94" s="80">
        <v>58</v>
      </c>
      <c r="L94" s="114" t="s">
        <v>26</v>
      </c>
      <c r="M94" s="92">
        <f t="shared" si="4"/>
        <v>5996424.0454578195</v>
      </c>
      <c r="N94" s="92">
        <f t="shared" si="5"/>
        <v>5651803.2337345239</v>
      </c>
      <c r="O94" s="92">
        <f t="shared" si="6"/>
        <v>5724210.8303385517</v>
      </c>
      <c r="P94" s="92">
        <f t="shared" si="6"/>
        <v>5724220.2378321346</v>
      </c>
      <c r="Q94" s="92">
        <f t="shared" si="6"/>
        <v>5725255.0621261839</v>
      </c>
      <c r="R94" s="92">
        <f t="shared" si="6"/>
        <v>5760250.938252233</v>
      </c>
    </row>
    <row r="95" spans="1:18">
      <c r="A95" s="13"/>
      <c r="B95" s="21">
        <v>505</v>
      </c>
      <c r="C95" s="126" t="s">
        <v>218</v>
      </c>
      <c r="D95" s="128">
        <v>25555704.704308741</v>
      </c>
      <c r="E95" s="128">
        <v>25418747.945215199</v>
      </c>
      <c r="F95" s="128">
        <v>25736211.446313396</v>
      </c>
      <c r="G95" s="128">
        <v>25736252.69248078</v>
      </c>
      <c r="H95" s="128">
        <v>25740789.770892687</v>
      </c>
      <c r="I95" s="128">
        <v>25894225.513550062</v>
      </c>
      <c r="J95" s="54"/>
      <c r="K95" s="80">
        <v>505</v>
      </c>
      <c r="L95" s="114" t="s">
        <v>218</v>
      </c>
      <c r="M95" s="92">
        <f t="shared" si="4"/>
        <v>25590445.557558078</v>
      </c>
      <c r="N95" s="92">
        <f t="shared" si="5"/>
        <v>24779737.572448086</v>
      </c>
      <c r="O95" s="92">
        <f t="shared" si="6"/>
        <v>25097201.073546287</v>
      </c>
      <c r="P95" s="92">
        <f t="shared" si="6"/>
        <v>25097242.319713667</v>
      </c>
      <c r="Q95" s="92">
        <f t="shared" si="6"/>
        <v>25101779.398125578</v>
      </c>
      <c r="R95" s="92">
        <f t="shared" si="6"/>
        <v>25255215.140782949</v>
      </c>
    </row>
    <row r="96" spans="1:18">
      <c r="A96" s="13"/>
      <c r="B96" s="21">
        <v>498</v>
      </c>
      <c r="C96" s="126" t="s">
        <v>173</v>
      </c>
      <c r="D96" s="128">
        <v>3196171.3656909089</v>
      </c>
      <c r="E96" s="128">
        <v>3157066.573965692</v>
      </c>
      <c r="F96" s="128">
        <v>3196496.2661728528</v>
      </c>
      <c r="G96" s="128">
        <v>3196501.3890410853</v>
      </c>
      <c r="H96" s="128">
        <v>3197064.9045465919</v>
      </c>
      <c r="I96" s="128">
        <v>3216121.9743691985</v>
      </c>
      <c r="J96" s="54"/>
      <c r="K96" s="80">
        <v>498</v>
      </c>
      <c r="L96" s="114" t="s">
        <v>173</v>
      </c>
      <c r="M96" s="92">
        <f t="shared" si="4"/>
        <v>3200516.2946083443</v>
      </c>
      <c r="N96" s="92">
        <f t="shared" si="5"/>
        <v>3077700.0255964142</v>
      </c>
      <c r="O96" s="92">
        <f t="shared" si="6"/>
        <v>3117129.7178035751</v>
      </c>
      <c r="P96" s="92">
        <f t="shared" si="6"/>
        <v>3117134.8406718071</v>
      </c>
      <c r="Q96" s="92">
        <f t="shared" si="6"/>
        <v>3117698.3561773142</v>
      </c>
      <c r="R96" s="92">
        <f t="shared" si="6"/>
        <v>3136755.4259999203</v>
      </c>
    </row>
    <row r="97" spans="1:18">
      <c r="A97" s="13"/>
      <c r="B97" s="21">
        <v>1719</v>
      </c>
      <c r="C97" s="126" t="s">
        <v>298</v>
      </c>
      <c r="D97" s="128">
        <v>3252912.441966102</v>
      </c>
      <c r="E97" s="128">
        <v>3109868.9373706053</v>
      </c>
      <c r="F97" s="128">
        <v>3148709.1620324198</v>
      </c>
      <c r="G97" s="128">
        <v>3148714.2083145976</v>
      </c>
      <c r="H97" s="128">
        <v>3149269.2993540941</v>
      </c>
      <c r="I97" s="128">
        <v>3168041.4690534431</v>
      </c>
      <c r="J97" s="54"/>
      <c r="K97" s="80">
        <v>1719</v>
      </c>
      <c r="L97" s="114" t="s">
        <v>298</v>
      </c>
      <c r="M97" s="92">
        <f t="shared" si="4"/>
        <v>3257334.5056535192</v>
      </c>
      <c r="N97" s="92">
        <f t="shared" si="5"/>
        <v>3031688.9061114285</v>
      </c>
      <c r="O97" s="92">
        <f t="shared" si="6"/>
        <v>3070529.1307732435</v>
      </c>
      <c r="P97" s="92">
        <f t="shared" si="6"/>
        <v>3070534.1770554208</v>
      </c>
      <c r="Q97" s="92">
        <f t="shared" si="6"/>
        <v>3071089.2680949178</v>
      </c>
      <c r="R97" s="92">
        <f t="shared" si="6"/>
        <v>3089861.4377942667</v>
      </c>
    </row>
    <row r="98" spans="1:18">
      <c r="A98" s="13"/>
      <c r="B98" s="21">
        <v>303</v>
      </c>
      <c r="C98" s="126" t="s">
        <v>381</v>
      </c>
      <c r="D98" s="128">
        <v>8019630.6134870797</v>
      </c>
      <c r="E98" s="128">
        <v>7670165.9455951964</v>
      </c>
      <c r="F98" s="128">
        <v>7765961.2908396171</v>
      </c>
      <c r="G98" s="128">
        <v>7765973.7369659627</v>
      </c>
      <c r="H98" s="128">
        <v>7767342.8108638003</v>
      </c>
      <c r="I98" s="128">
        <v>7813642.4008634426</v>
      </c>
      <c r="J98" s="54"/>
      <c r="K98" s="80">
        <v>303</v>
      </c>
      <c r="L98" s="114" t="s">
        <v>381</v>
      </c>
      <c r="M98" s="92">
        <f t="shared" si="4"/>
        <v>8030532.6337397266</v>
      </c>
      <c r="N98" s="92">
        <f t="shared" si="5"/>
        <v>7477343.0885982998</v>
      </c>
      <c r="O98" s="92">
        <f t="shared" si="6"/>
        <v>7573138.4338427214</v>
      </c>
      <c r="P98" s="92">
        <f t="shared" si="6"/>
        <v>7573150.879969066</v>
      </c>
      <c r="Q98" s="92">
        <f t="shared" si="6"/>
        <v>7574519.9538669046</v>
      </c>
      <c r="R98" s="92">
        <f t="shared" si="6"/>
        <v>7620819.5438665459</v>
      </c>
    </row>
    <row r="99" spans="1:18">
      <c r="A99" s="13"/>
      <c r="B99" s="21">
        <v>225</v>
      </c>
      <c r="C99" s="126" t="s">
        <v>94</v>
      </c>
      <c r="D99" s="128">
        <v>3379948.7679648353</v>
      </c>
      <c r="E99" s="128">
        <v>3504346.9325025692</v>
      </c>
      <c r="F99" s="128">
        <v>3548113.9287626822</v>
      </c>
      <c r="G99" s="128">
        <v>3548119.6151513457</v>
      </c>
      <c r="H99" s="128">
        <v>3548745.117904257</v>
      </c>
      <c r="I99" s="128">
        <v>3569898.4837300056</v>
      </c>
      <c r="J99" s="54"/>
      <c r="K99" s="80">
        <v>225</v>
      </c>
      <c r="L99" s="114" t="s">
        <v>94</v>
      </c>
      <c r="M99" s="92">
        <f t="shared" si="4"/>
        <v>3384543.5269627483</v>
      </c>
      <c r="N99" s="92">
        <f t="shared" si="5"/>
        <v>3416249.9875047226</v>
      </c>
      <c r="O99" s="92">
        <f t="shared" si="6"/>
        <v>3460016.9837648361</v>
      </c>
      <c r="P99" s="92">
        <f t="shared" si="6"/>
        <v>3460022.6701534991</v>
      </c>
      <c r="Q99" s="92">
        <f t="shared" si="6"/>
        <v>3460648.1729064109</v>
      </c>
      <c r="R99" s="92">
        <f t="shared" si="6"/>
        <v>3481801.538732159</v>
      </c>
    </row>
    <row r="100" spans="1:18">
      <c r="A100" s="13"/>
      <c r="B100" s="21">
        <v>226</v>
      </c>
      <c r="C100" s="126" t="s">
        <v>95</v>
      </c>
      <c r="D100" s="128">
        <v>4747003.0114898654</v>
      </c>
      <c r="E100" s="128">
        <v>4768194.0802256204</v>
      </c>
      <c r="F100" s="128">
        <v>4827745.6989712268</v>
      </c>
      <c r="G100" s="128">
        <v>4827753.4361631442</v>
      </c>
      <c r="H100" s="128">
        <v>4828604.5272739977</v>
      </c>
      <c r="I100" s="128">
        <v>4857386.8812046768</v>
      </c>
      <c r="J100" s="54"/>
      <c r="K100" s="80">
        <v>226</v>
      </c>
      <c r="L100" s="114" t="s">
        <v>95</v>
      </c>
      <c r="M100" s="92">
        <f t="shared" si="4"/>
        <v>4753456.1669361526</v>
      </c>
      <c r="N100" s="92">
        <f t="shared" si="5"/>
        <v>4648324.8607346397</v>
      </c>
      <c r="O100" s="92">
        <f t="shared" si="6"/>
        <v>4707876.479480247</v>
      </c>
      <c r="P100" s="92">
        <f t="shared" si="6"/>
        <v>4707884.2166721635</v>
      </c>
      <c r="Q100" s="92">
        <f t="shared" si="6"/>
        <v>4708735.3077830169</v>
      </c>
      <c r="R100" s="92">
        <f t="shared" si="6"/>
        <v>4737517.6617136961</v>
      </c>
    </row>
    <row r="101" spans="1:18">
      <c r="A101" s="13"/>
      <c r="B101" s="21">
        <v>1711</v>
      </c>
      <c r="C101" s="126" t="s">
        <v>351</v>
      </c>
      <c r="D101" s="128">
        <v>5692575.4342826474</v>
      </c>
      <c r="E101" s="128">
        <v>5508747.3082944304</v>
      </c>
      <c r="F101" s="128">
        <v>5577547.951462443</v>
      </c>
      <c r="G101" s="128">
        <v>5577556.8903257595</v>
      </c>
      <c r="H101" s="128">
        <v>5578540.1652904823</v>
      </c>
      <c r="I101" s="128">
        <v>5611792.7368247574</v>
      </c>
      <c r="J101" s="54"/>
      <c r="K101" s="80">
        <v>1711</v>
      </c>
      <c r="L101" s="114" t="s">
        <v>351</v>
      </c>
      <c r="M101" s="92">
        <f t="shared" si="4"/>
        <v>5700314.0167268189</v>
      </c>
      <c r="N101" s="92">
        <f t="shared" si="5"/>
        <v>5370261.0744901532</v>
      </c>
      <c r="O101" s="92">
        <f t="shared" si="6"/>
        <v>5439061.7176581668</v>
      </c>
      <c r="P101" s="92">
        <f t="shared" si="6"/>
        <v>5439070.6565214824</v>
      </c>
      <c r="Q101" s="92">
        <f t="shared" si="6"/>
        <v>5440053.9314862061</v>
      </c>
      <c r="R101" s="92">
        <f t="shared" si="6"/>
        <v>5473306.5030204803</v>
      </c>
    </row>
    <row r="102" spans="1:18">
      <c r="A102" s="13"/>
      <c r="B102" s="21">
        <v>385</v>
      </c>
      <c r="C102" s="126" t="s">
        <v>174</v>
      </c>
      <c r="D102" s="128">
        <v>3797230.2754115132</v>
      </c>
      <c r="E102" s="128">
        <v>3733100.9803053224</v>
      </c>
      <c r="F102" s="128">
        <v>3779724.9646854782</v>
      </c>
      <c r="G102" s="128">
        <v>3779731.0222658212</v>
      </c>
      <c r="H102" s="128">
        <v>3780397.3561034957</v>
      </c>
      <c r="I102" s="128">
        <v>3802931.5549775967</v>
      </c>
      <c r="J102" s="54"/>
      <c r="K102" s="80">
        <v>385</v>
      </c>
      <c r="L102" s="114" t="s">
        <v>174</v>
      </c>
      <c r="M102" s="92">
        <f t="shared" si="4"/>
        <v>3802392.2938836454</v>
      </c>
      <c r="N102" s="92">
        <f t="shared" si="5"/>
        <v>3639253.3110911027</v>
      </c>
      <c r="O102" s="92">
        <f t="shared" si="6"/>
        <v>3685877.2954712594</v>
      </c>
      <c r="P102" s="92">
        <f t="shared" si="6"/>
        <v>3685883.3530516019</v>
      </c>
      <c r="Q102" s="92">
        <f t="shared" si="6"/>
        <v>3686549.6868892768</v>
      </c>
      <c r="R102" s="92">
        <f t="shared" si="6"/>
        <v>3709083.8857633774</v>
      </c>
    </row>
    <row r="103" spans="1:18">
      <c r="A103" s="13"/>
      <c r="B103" s="21">
        <v>228</v>
      </c>
      <c r="C103" s="126" t="s">
        <v>96</v>
      </c>
      <c r="D103" s="128">
        <v>19754544.048080277</v>
      </c>
      <c r="E103" s="128">
        <v>19965026.277453355</v>
      </c>
      <c r="F103" s="128">
        <v>20214376.369567193</v>
      </c>
      <c r="G103" s="128">
        <v>20214408.766159561</v>
      </c>
      <c r="H103" s="128">
        <v>20217972.391319692</v>
      </c>
      <c r="I103" s="128">
        <v>20338487.714916963</v>
      </c>
      <c r="J103" s="54"/>
      <c r="K103" s="80">
        <v>228</v>
      </c>
      <c r="L103" s="114" t="s">
        <v>96</v>
      </c>
      <c r="M103" s="92">
        <f t="shared" si="4"/>
        <v>19781398.706315007</v>
      </c>
      <c r="N103" s="92">
        <f t="shared" si="5"/>
        <v>19463118.830581561</v>
      </c>
      <c r="O103" s="92">
        <f t="shared" si="6"/>
        <v>19712468.922695402</v>
      </c>
      <c r="P103" s="92">
        <f t="shared" si="6"/>
        <v>19712501.319287766</v>
      </c>
      <c r="Q103" s="92">
        <f t="shared" si="6"/>
        <v>19716064.944447901</v>
      </c>
      <c r="R103" s="92">
        <f t="shared" si="6"/>
        <v>19836580.268045168</v>
      </c>
    </row>
    <row r="104" spans="1:18">
      <c r="A104" s="13"/>
      <c r="B104" s="21">
        <v>317</v>
      </c>
      <c r="C104" s="126" t="s">
        <v>141</v>
      </c>
      <c r="D104" s="128">
        <v>1270155.8070725873</v>
      </c>
      <c r="E104" s="128">
        <v>1289609.0526412777</v>
      </c>
      <c r="F104" s="128">
        <v>1305715.4244335394</v>
      </c>
      <c r="G104" s="128">
        <v>1305717.5170397905</v>
      </c>
      <c r="H104" s="128">
        <v>1305947.7037273941</v>
      </c>
      <c r="I104" s="128">
        <v>1313732.198980904</v>
      </c>
      <c r="J104" s="54"/>
      <c r="K104" s="80">
        <v>317</v>
      </c>
      <c r="L104" s="114" t="s">
        <v>141</v>
      </c>
      <c r="M104" s="92">
        <f t="shared" si="4"/>
        <v>1271882.4781625792</v>
      </c>
      <c r="N104" s="92">
        <f t="shared" si="5"/>
        <v>1257189.1410379105</v>
      </c>
      <c r="O104" s="92">
        <f t="shared" si="6"/>
        <v>1273295.5128301727</v>
      </c>
      <c r="P104" s="92">
        <f t="shared" si="6"/>
        <v>1273297.6054364236</v>
      </c>
      <c r="Q104" s="92">
        <f t="shared" si="6"/>
        <v>1273527.7921240274</v>
      </c>
      <c r="R104" s="92">
        <f t="shared" si="6"/>
        <v>1281312.287377537</v>
      </c>
    </row>
    <row r="105" spans="1:18">
      <c r="A105" s="13"/>
      <c r="B105" s="21">
        <v>1651</v>
      </c>
      <c r="C105" s="126" t="s">
        <v>5</v>
      </c>
      <c r="D105" s="128">
        <v>4111641.1870499752</v>
      </c>
      <c r="E105" s="128">
        <v>4152137.4132223567</v>
      </c>
      <c r="F105" s="128">
        <v>4203994.8879918996</v>
      </c>
      <c r="G105" s="128">
        <v>4204001.625528899</v>
      </c>
      <c r="H105" s="128">
        <v>4204742.7545987265</v>
      </c>
      <c r="I105" s="128">
        <v>4229806.3922328986</v>
      </c>
      <c r="J105" s="54"/>
      <c r="K105" s="80">
        <v>1651</v>
      </c>
      <c r="L105" s="114" t="s">
        <v>5</v>
      </c>
      <c r="M105" s="92">
        <f t="shared" si="4"/>
        <v>4117230.6209844318</v>
      </c>
      <c r="N105" s="92">
        <f t="shared" si="5"/>
        <v>4047755.4475204251</v>
      </c>
      <c r="O105" s="92">
        <f t="shared" si="6"/>
        <v>4099612.9222899689</v>
      </c>
      <c r="P105" s="92">
        <f t="shared" si="6"/>
        <v>4099619.6598269674</v>
      </c>
      <c r="Q105" s="92">
        <f t="shared" si="6"/>
        <v>4100360.7888967954</v>
      </c>
      <c r="R105" s="92">
        <f t="shared" si="6"/>
        <v>4125424.4265309675</v>
      </c>
    </row>
    <row r="106" spans="1:18">
      <c r="A106" s="13"/>
      <c r="B106" s="21">
        <v>770</v>
      </c>
      <c r="C106" s="126" t="s">
        <v>299</v>
      </c>
      <c r="D106" s="128">
        <v>2728351.3086157152</v>
      </c>
      <c r="E106" s="128">
        <v>2728074.0178092932</v>
      </c>
      <c r="F106" s="128">
        <v>2762145.8741735555</v>
      </c>
      <c r="G106" s="128">
        <v>2762150.3009296576</v>
      </c>
      <c r="H106" s="128">
        <v>2762637.2441008543</v>
      </c>
      <c r="I106" s="128">
        <v>2779104.7767995158</v>
      </c>
      <c r="J106" s="54"/>
      <c r="K106" s="80">
        <v>770</v>
      </c>
      <c r="L106" s="114" t="s">
        <v>299</v>
      </c>
      <c r="M106" s="92">
        <f t="shared" si="4"/>
        <v>2732060.2751076184</v>
      </c>
      <c r="N106" s="92">
        <f t="shared" si="5"/>
        <v>2659492.0562266912</v>
      </c>
      <c r="O106" s="92">
        <f t="shared" si="6"/>
        <v>2693563.912590954</v>
      </c>
      <c r="P106" s="92">
        <f t="shared" si="6"/>
        <v>2693568.3393470556</v>
      </c>
      <c r="Q106" s="92">
        <f t="shared" si="6"/>
        <v>2694055.2825182527</v>
      </c>
      <c r="R106" s="92">
        <f t="shared" si="6"/>
        <v>2710522.8152169138</v>
      </c>
    </row>
    <row r="107" spans="1:18">
      <c r="A107" s="13"/>
      <c r="B107" s="21">
        <v>1903</v>
      </c>
      <c r="C107" s="126" t="s">
        <v>352</v>
      </c>
      <c r="D107" s="128">
        <v>3456828.0300870119</v>
      </c>
      <c r="E107" s="128">
        <v>3119442.6279916652</v>
      </c>
      <c r="F107" s="128">
        <v>3158402.4217742542</v>
      </c>
      <c r="G107" s="128">
        <v>3158407.4835913451</v>
      </c>
      <c r="H107" s="128">
        <v>3158964.2834713059</v>
      </c>
      <c r="I107" s="128">
        <v>3177794.2430481729</v>
      </c>
      <c r="J107" s="54"/>
      <c r="K107" s="80">
        <v>1903</v>
      </c>
      <c r="L107" s="114" t="s">
        <v>352</v>
      </c>
      <c r="M107" s="92">
        <f t="shared" si="4"/>
        <v>3461527.300042232</v>
      </c>
      <c r="N107" s="92">
        <f t="shared" si="5"/>
        <v>3041021.9205345223</v>
      </c>
      <c r="O107" s="92">
        <f t="shared" si="6"/>
        <v>3079981.7143171118</v>
      </c>
      <c r="P107" s="92">
        <f t="shared" si="6"/>
        <v>3079986.7761342023</v>
      </c>
      <c r="Q107" s="92">
        <f t="shared" si="6"/>
        <v>3080543.5760141634</v>
      </c>
      <c r="R107" s="92">
        <f t="shared" si="6"/>
        <v>3099373.53559103</v>
      </c>
    </row>
    <row r="108" spans="1:18">
      <c r="A108" s="13"/>
      <c r="B108" s="21">
        <v>772</v>
      </c>
      <c r="C108" s="126" t="s">
        <v>300</v>
      </c>
      <c r="D108" s="128">
        <v>39837721.970897093</v>
      </c>
      <c r="E108" s="128">
        <v>39377966.13731984</v>
      </c>
      <c r="F108" s="128">
        <v>39869771.124057315</v>
      </c>
      <c r="G108" s="128">
        <v>39869835.021389559</v>
      </c>
      <c r="H108" s="128">
        <v>39876863.727935277</v>
      </c>
      <c r="I108" s="128">
        <v>40114561.80384519</v>
      </c>
      <c r="J108" s="54"/>
      <c r="K108" s="80">
        <v>772</v>
      </c>
      <c r="L108" s="114" t="s">
        <v>300</v>
      </c>
      <c r="M108" s="92">
        <f t="shared" si="4"/>
        <v>39891878.037763268</v>
      </c>
      <c r="N108" s="92">
        <f t="shared" si="5"/>
        <v>38388030.327953741</v>
      </c>
      <c r="O108" s="92">
        <f t="shared" si="6"/>
        <v>38879835.314691223</v>
      </c>
      <c r="P108" s="92">
        <f t="shared" si="6"/>
        <v>38879899.212023459</v>
      </c>
      <c r="Q108" s="92">
        <f t="shared" si="6"/>
        <v>38886927.918569177</v>
      </c>
      <c r="R108" s="92">
        <f t="shared" si="6"/>
        <v>39124625.994479083</v>
      </c>
    </row>
    <row r="109" spans="1:18">
      <c r="A109" s="13"/>
      <c r="B109" s="21">
        <v>230</v>
      </c>
      <c r="C109" s="126" t="s">
        <v>97</v>
      </c>
      <c r="D109" s="128">
        <v>4388466.6079588383</v>
      </c>
      <c r="E109" s="128">
        <v>4363368.5411780002</v>
      </c>
      <c r="F109" s="128">
        <v>4417864.1542841066</v>
      </c>
      <c r="G109" s="128">
        <v>4417871.2345789187</v>
      </c>
      <c r="H109" s="128">
        <v>4418650.0670081973</v>
      </c>
      <c r="I109" s="128">
        <v>4444988.7637074376</v>
      </c>
      <c r="J109" s="54"/>
      <c r="K109" s="80">
        <v>230</v>
      </c>
      <c r="L109" s="114" t="s">
        <v>97</v>
      </c>
      <c r="M109" s="92">
        <f t="shared" si="4"/>
        <v>4394432.3630096475</v>
      </c>
      <c r="N109" s="92">
        <f t="shared" si="5"/>
        <v>4253676.3657794353</v>
      </c>
      <c r="O109" s="92">
        <f t="shared" si="6"/>
        <v>4308171.9788855426</v>
      </c>
      <c r="P109" s="92">
        <f t="shared" si="6"/>
        <v>4308179.0591803547</v>
      </c>
      <c r="Q109" s="92">
        <f t="shared" si="6"/>
        <v>4308957.8916096333</v>
      </c>
      <c r="R109" s="92">
        <f t="shared" si="6"/>
        <v>4335296.5883088736</v>
      </c>
    </row>
    <row r="110" spans="1:18">
      <c r="A110" s="13"/>
      <c r="B110" s="21">
        <v>114</v>
      </c>
      <c r="C110" s="126" t="s">
        <v>51</v>
      </c>
      <c r="D110" s="128">
        <v>25367634.424321484</v>
      </c>
      <c r="E110" s="128">
        <v>25381382.36695496</v>
      </c>
      <c r="F110" s="128">
        <v>25698379.196471982</v>
      </c>
      <c r="G110" s="128">
        <v>25698420.382007468</v>
      </c>
      <c r="H110" s="128">
        <v>25702950.790910762</v>
      </c>
      <c r="I110" s="128">
        <v>25856160.982913062</v>
      </c>
      <c r="J110" s="54"/>
      <c r="K110" s="80">
        <v>114</v>
      </c>
      <c r="L110" s="114" t="s">
        <v>51</v>
      </c>
      <c r="M110" s="92">
        <f t="shared" si="4"/>
        <v>25402119.611680437</v>
      </c>
      <c r="N110" s="92">
        <f t="shared" si="5"/>
        <v>24743311.339907952</v>
      </c>
      <c r="O110" s="92">
        <f t="shared" si="6"/>
        <v>25060308.169424977</v>
      </c>
      <c r="P110" s="92">
        <f t="shared" si="6"/>
        <v>25060349.35496046</v>
      </c>
      <c r="Q110" s="92">
        <f t="shared" si="6"/>
        <v>25064879.763863754</v>
      </c>
      <c r="R110" s="92">
        <f t="shared" si="6"/>
        <v>25218089.955866054</v>
      </c>
    </row>
    <row r="111" spans="1:18">
      <c r="A111" s="13"/>
      <c r="B111" s="21">
        <v>388</v>
      </c>
      <c r="C111" s="126" t="s">
        <v>175</v>
      </c>
      <c r="D111" s="128">
        <v>3977513.3031257228</v>
      </c>
      <c r="E111" s="128">
        <v>3935887.5711096837</v>
      </c>
      <c r="F111" s="128">
        <v>3985044.227092362</v>
      </c>
      <c r="G111" s="128">
        <v>3985050.6137278453</v>
      </c>
      <c r="H111" s="128">
        <v>3985753.1436309335</v>
      </c>
      <c r="I111" s="128">
        <v>4009511.4276263034</v>
      </c>
      <c r="J111" s="54"/>
      <c r="K111" s="80">
        <v>388</v>
      </c>
      <c r="L111" s="114" t="s">
        <v>175</v>
      </c>
      <c r="M111" s="92">
        <f t="shared" si="4"/>
        <v>3982920.4013669961</v>
      </c>
      <c r="N111" s="92">
        <f t="shared" si="5"/>
        <v>3836941.9822315471</v>
      </c>
      <c r="O111" s="92">
        <f t="shared" si="6"/>
        <v>3886098.6382142259</v>
      </c>
      <c r="P111" s="92">
        <f t="shared" si="6"/>
        <v>3886105.0248497087</v>
      </c>
      <c r="Q111" s="92">
        <f t="shared" si="6"/>
        <v>3886807.5547527974</v>
      </c>
      <c r="R111" s="92">
        <f t="shared" si="6"/>
        <v>3910565.8387481668</v>
      </c>
    </row>
    <row r="112" spans="1:18">
      <c r="A112" s="13"/>
      <c r="B112" s="21">
        <v>153</v>
      </c>
      <c r="C112" s="126" t="s">
        <v>62</v>
      </c>
      <c r="D112" s="128">
        <v>38522163.303570554</v>
      </c>
      <c r="E112" s="128">
        <v>38681825.549051218</v>
      </c>
      <c r="F112" s="128">
        <v>39164936.196127094</v>
      </c>
      <c r="G112" s="128">
        <v>39164998.963854864</v>
      </c>
      <c r="H112" s="128">
        <v>39171903.413909212</v>
      </c>
      <c r="I112" s="128">
        <v>39405399.361201882</v>
      </c>
      <c r="J112" s="54"/>
      <c r="K112" s="80">
        <v>153</v>
      </c>
      <c r="L112" s="114" t="s">
        <v>62</v>
      </c>
      <c r="M112" s="92">
        <f t="shared" si="4"/>
        <v>38574530.977937624</v>
      </c>
      <c r="N112" s="92">
        <f t="shared" si="5"/>
        <v>37709390.249850549</v>
      </c>
      <c r="O112" s="92">
        <f t="shared" si="6"/>
        <v>38192500.896926425</v>
      </c>
      <c r="P112" s="92">
        <f t="shared" si="6"/>
        <v>38192563.664654195</v>
      </c>
      <c r="Q112" s="92">
        <f t="shared" si="6"/>
        <v>38199468.11470855</v>
      </c>
      <c r="R112" s="92">
        <f t="shared" si="6"/>
        <v>38432964.062001213</v>
      </c>
    </row>
    <row r="113" spans="1:18">
      <c r="A113" s="13"/>
      <c r="B113" s="21">
        <v>232</v>
      </c>
      <c r="C113" s="126" t="s">
        <v>98</v>
      </c>
      <c r="D113" s="128">
        <v>5081978.5482450398</v>
      </c>
      <c r="E113" s="128">
        <v>5054833.5075697498</v>
      </c>
      <c r="F113" s="128">
        <v>5117965.0648848554</v>
      </c>
      <c r="G113" s="128">
        <v>5117973.2671971563</v>
      </c>
      <c r="H113" s="128">
        <v>5118875.5215502195</v>
      </c>
      <c r="I113" s="128">
        <v>5149388.1233083783</v>
      </c>
      <c r="J113" s="54"/>
      <c r="K113" s="80">
        <v>232</v>
      </c>
      <c r="L113" s="114" t="s">
        <v>98</v>
      </c>
      <c r="M113" s="92">
        <f t="shared" si="4"/>
        <v>5088887.0750496667</v>
      </c>
      <c r="N113" s="92">
        <f t="shared" si="5"/>
        <v>4927758.3640217818</v>
      </c>
      <c r="O113" s="92">
        <f t="shared" si="6"/>
        <v>4990889.9213368883</v>
      </c>
      <c r="P113" s="92">
        <f t="shared" si="6"/>
        <v>4990898.1236491883</v>
      </c>
      <c r="Q113" s="92">
        <f t="shared" si="6"/>
        <v>4991800.3780022524</v>
      </c>
      <c r="R113" s="92">
        <f t="shared" si="6"/>
        <v>5022312.9797604103</v>
      </c>
    </row>
    <row r="114" spans="1:18">
      <c r="A114" s="13"/>
      <c r="B114" s="21">
        <v>233</v>
      </c>
      <c r="C114" s="126" t="s">
        <v>99</v>
      </c>
      <c r="D114" s="128">
        <v>4861789.4237441476</v>
      </c>
      <c r="E114" s="128">
        <v>5001431.2238019621</v>
      </c>
      <c r="F114" s="128">
        <v>5063895.8215953754</v>
      </c>
      <c r="G114" s="128">
        <v>5063903.937253545</v>
      </c>
      <c r="H114" s="128">
        <v>5064796.6596521093</v>
      </c>
      <c r="I114" s="128">
        <v>5094986.9080399452</v>
      </c>
      <c r="J114" s="54"/>
      <c r="K114" s="80">
        <v>233</v>
      </c>
      <c r="L114" s="114" t="s">
        <v>99</v>
      </c>
      <c r="M114" s="92">
        <f t="shared" si="4"/>
        <v>4868398.6217628969</v>
      </c>
      <c r="N114" s="92">
        <f t="shared" si="5"/>
        <v>4875698.5780564286</v>
      </c>
      <c r="O114" s="92">
        <f t="shared" si="6"/>
        <v>4938163.1758498428</v>
      </c>
      <c r="P114" s="92">
        <f t="shared" si="6"/>
        <v>4938171.2915080115</v>
      </c>
      <c r="Q114" s="92">
        <f t="shared" si="6"/>
        <v>4939064.0139065767</v>
      </c>
      <c r="R114" s="92">
        <f t="shared" si="6"/>
        <v>4969254.2622944117</v>
      </c>
    </row>
    <row r="115" spans="1:18">
      <c r="A115" s="13"/>
      <c r="B115" s="21">
        <v>777</v>
      </c>
      <c r="C115" s="126" t="s">
        <v>301</v>
      </c>
      <c r="D115" s="128">
        <v>7624441.055683108</v>
      </c>
      <c r="E115" s="128">
        <v>7409314.4198837616</v>
      </c>
      <c r="F115" s="128">
        <v>7501851.9005473768</v>
      </c>
      <c r="G115" s="128">
        <v>7501863.9233985189</v>
      </c>
      <c r="H115" s="128">
        <v>7503186.4370240504</v>
      </c>
      <c r="I115" s="128">
        <v>7547911.4432693273</v>
      </c>
      <c r="J115" s="54"/>
      <c r="K115" s="80">
        <v>777</v>
      </c>
      <c r="L115" s="114" t="s">
        <v>301</v>
      </c>
      <c r="M115" s="92">
        <f t="shared" si="4"/>
        <v>7634805.8486281065</v>
      </c>
      <c r="N115" s="92">
        <f t="shared" si="5"/>
        <v>7223049.1962935533</v>
      </c>
      <c r="O115" s="92">
        <f t="shared" si="6"/>
        <v>7315586.6769571686</v>
      </c>
      <c r="P115" s="92">
        <f t="shared" si="6"/>
        <v>7315598.6998083098</v>
      </c>
      <c r="Q115" s="92">
        <f t="shared" si="6"/>
        <v>7316921.2134338422</v>
      </c>
      <c r="R115" s="92">
        <f t="shared" si="6"/>
        <v>7361646.2196791181</v>
      </c>
    </row>
    <row r="116" spans="1:18">
      <c r="A116" s="13"/>
      <c r="B116" s="21">
        <v>1722</v>
      </c>
      <c r="C116" s="126" t="s">
        <v>27</v>
      </c>
      <c r="D116" s="128">
        <v>1804742.4362757674</v>
      </c>
      <c r="E116" s="128">
        <v>1776476.7796753556</v>
      </c>
      <c r="F116" s="128">
        <v>1798663.8102604537</v>
      </c>
      <c r="G116" s="128">
        <v>1798666.6928909738</v>
      </c>
      <c r="H116" s="128">
        <v>1798983.7822481559</v>
      </c>
      <c r="I116" s="128">
        <v>1809707.1677819574</v>
      </c>
      <c r="J116" s="54"/>
      <c r="K116" s="80">
        <v>1722</v>
      </c>
      <c r="L116" s="114" t="s">
        <v>27</v>
      </c>
      <c r="M116" s="92">
        <f t="shared" si="4"/>
        <v>1807195.8333883476</v>
      </c>
      <c r="N116" s="92">
        <f t="shared" si="5"/>
        <v>1731817.3380836956</v>
      </c>
      <c r="O116" s="92">
        <f t="shared" si="6"/>
        <v>1754004.3686687937</v>
      </c>
      <c r="P116" s="92">
        <f t="shared" si="6"/>
        <v>1754007.2512993137</v>
      </c>
      <c r="Q116" s="92">
        <f t="shared" si="6"/>
        <v>1754324.3406564959</v>
      </c>
      <c r="R116" s="92">
        <f t="shared" si="6"/>
        <v>1765047.7261902974</v>
      </c>
    </row>
    <row r="117" spans="1:18">
      <c r="A117" s="13"/>
      <c r="B117" s="21">
        <v>70</v>
      </c>
      <c r="C117" s="126" t="s">
        <v>28</v>
      </c>
      <c r="D117" s="128">
        <v>4850169.950434315</v>
      </c>
      <c r="E117" s="128">
        <v>4855602.8090627361</v>
      </c>
      <c r="F117" s="128">
        <v>4916246.1055394001</v>
      </c>
      <c r="G117" s="128">
        <v>4916253.9845665907</v>
      </c>
      <c r="H117" s="128">
        <v>4917120.6775575001</v>
      </c>
      <c r="I117" s="128">
        <v>4946430.6587046254</v>
      </c>
      <c r="J117" s="54"/>
      <c r="K117" s="80">
        <v>70</v>
      </c>
      <c r="L117" s="114" t="s">
        <v>28</v>
      </c>
      <c r="M117" s="92">
        <f t="shared" si="4"/>
        <v>4856763.3527463228</v>
      </c>
      <c r="N117" s="92">
        <f t="shared" si="5"/>
        <v>4733536.1924175881</v>
      </c>
      <c r="O117" s="92">
        <f t="shared" si="6"/>
        <v>4794179.488894253</v>
      </c>
      <c r="P117" s="92">
        <f t="shared" si="6"/>
        <v>4794187.3679214437</v>
      </c>
      <c r="Q117" s="92">
        <f t="shared" si="6"/>
        <v>4795054.060912353</v>
      </c>
      <c r="R117" s="92">
        <f t="shared" si="6"/>
        <v>4824364.0420594774</v>
      </c>
    </row>
    <row r="118" spans="1:18">
      <c r="A118" s="13"/>
      <c r="B118" s="21">
        <v>779</v>
      </c>
      <c r="C118" s="126" t="s">
        <v>302</v>
      </c>
      <c r="D118" s="128">
        <v>3298821.5732327867</v>
      </c>
      <c r="E118" s="128">
        <v>3183089.6589522087</v>
      </c>
      <c r="F118" s="128">
        <v>3222844.3624340002</v>
      </c>
      <c r="G118" s="128">
        <v>3222849.527529038</v>
      </c>
      <c r="H118" s="128">
        <v>3223417.6879831222</v>
      </c>
      <c r="I118" s="128">
        <v>3242631.8415212501</v>
      </c>
      <c r="J118" s="54"/>
      <c r="K118" s="80">
        <v>779</v>
      </c>
      <c r="L118" s="114" t="s">
        <v>302</v>
      </c>
      <c r="M118" s="92">
        <f t="shared" si="4"/>
        <v>3303306.0465626144</v>
      </c>
      <c r="N118" s="92">
        <f t="shared" si="5"/>
        <v>3103068.9075799496</v>
      </c>
      <c r="O118" s="92">
        <f t="shared" si="6"/>
        <v>3142823.6110617416</v>
      </c>
      <c r="P118" s="92">
        <f t="shared" si="6"/>
        <v>3142828.7761567789</v>
      </c>
      <c r="Q118" s="92">
        <f t="shared" si="6"/>
        <v>3143396.9366108631</v>
      </c>
      <c r="R118" s="92">
        <f t="shared" si="6"/>
        <v>3162611.090148991</v>
      </c>
    </row>
    <row r="119" spans="1:18">
      <c r="A119" s="13"/>
      <c r="B119" s="21">
        <v>236</v>
      </c>
      <c r="C119" s="126" t="s">
        <v>100</v>
      </c>
      <c r="D119" s="128">
        <v>3537518.8854012559</v>
      </c>
      <c r="E119" s="128">
        <v>3540617.208390994</v>
      </c>
      <c r="F119" s="128">
        <v>3584837.1966235735</v>
      </c>
      <c r="G119" s="128">
        <v>3584842.9418668221</v>
      </c>
      <c r="H119" s="128">
        <v>3585474.9186241212</v>
      </c>
      <c r="I119" s="128">
        <v>3606847.2235073452</v>
      </c>
      <c r="J119" s="54"/>
      <c r="K119" s="80">
        <v>236</v>
      </c>
      <c r="L119" s="114" t="s">
        <v>100</v>
      </c>
      <c r="M119" s="92">
        <f t="shared" si="4"/>
        <v>3542327.847857445</v>
      </c>
      <c r="N119" s="92">
        <f t="shared" si="5"/>
        <v>3451608.4528442645</v>
      </c>
      <c r="O119" s="92">
        <f t="shared" si="6"/>
        <v>3495828.4410768449</v>
      </c>
      <c r="P119" s="92">
        <f t="shared" si="6"/>
        <v>3495834.186320093</v>
      </c>
      <c r="Q119" s="92">
        <f t="shared" si="6"/>
        <v>3496466.1630773926</v>
      </c>
      <c r="R119" s="92">
        <f t="shared" si="6"/>
        <v>3517838.4679606161</v>
      </c>
    </row>
    <row r="120" spans="1:18">
      <c r="A120" s="13"/>
      <c r="B120" s="21">
        <v>1771</v>
      </c>
      <c r="C120" s="126" t="s">
        <v>303</v>
      </c>
      <c r="D120" s="128">
        <v>6497718.2460137783</v>
      </c>
      <c r="E120" s="128">
        <v>6529978.9873214727</v>
      </c>
      <c r="F120" s="128">
        <v>6611534.1447934583</v>
      </c>
      <c r="G120" s="128">
        <v>6611544.7407758767</v>
      </c>
      <c r="H120" s="128">
        <v>6612710.2988418145</v>
      </c>
      <c r="I120" s="128">
        <v>6652127.3534353841</v>
      </c>
      <c r="J120" s="54"/>
      <c r="K120" s="80">
        <v>1771</v>
      </c>
      <c r="L120" s="114" t="s">
        <v>303</v>
      </c>
      <c r="M120" s="92">
        <f t="shared" si="4"/>
        <v>6506551.3530891715</v>
      </c>
      <c r="N120" s="92">
        <f t="shared" si="5"/>
        <v>6365819.6701181568</v>
      </c>
      <c r="O120" s="92">
        <f t="shared" si="6"/>
        <v>6447374.8275901433</v>
      </c>
      <c r="P120" s="92">
        <f t="shared" si="6"/>
        <v>6447385.4235725608</v>
      </c>
      <c r="Q120" s="92">
        <f t="shared" si="6"/>
        <v>6448550.9816384995</v>
      </c>
      <c r="R120" s="92">
        <f t="shared" si="6"/>
        <v>6487968.0362320682</v>
      </c>
    </row>
    <row r="121" spans="1:18">
      <c r="A121" s="13"/>
      <c r="B121" s="21">
        <v>1652</v>
      </c>
      <c r="C121" s="126" t="s">
        <v>304</v>
      </c>
      <c r="D121" s="128">
        <v>4416714.5982334223</v>
      </c>
      <c r="E121" s="128">
        <v>4557526.7098023137</v>
      </c>
      <c r="F121" s="128">
        <v>4614447.2311734203</v>
      </c>
      <c r="G121" s="128">
        <v>4614454.6265223147</v>
      </c>
      <c r="H121" s="128">
        <v>4615268.1149007082</v>
      </c>
      <c r="I121" s="128">
        <v>4642778.8127882089</v>
      </c>
      <c r="J121" s="54"/>
      <c r="K121" s="80">
        <v>1652</v>
      </c>
      <c r="L121" s="114" t="s">
        <v>304</v>
      </c>
      <c r="M121" s="92">
        <f t="shared" si="4"/>
        <v>4422718.7540756026</v>
      </c>
      <c r="N121" s="92">
        <f t="shared" si="5"/>
        <v>4442953.5275195464</v>
      </c>
      <c r="O121" s="92">
        <f t="shared" si="6"/>
        <v>4499874.048890654</v>
      </c>
      <c r="P121" s="92">
        <f t="shared" si="6"/>
        <v>4499881.4442395484</v>
      </c>
      <c r="Q121" s="92">
        <f t="shared" si="6"/>
        <v>4500694.9326179419</v>
      </c>
      <c r="R121" s="92">
        <f t="shared" si="6"/>
        <v>4528205.6305054417</v>
      </c>
    </row>
    <row r="122" spans="1:18">
      <c r="A122" s="13"/>
      <c r="B122" s="21">
        <v>907</v>
      </c>
      <c r="C122" s="126" t="s">
        <v>353</v>
      </c>
      <c r="D122" s="128">
        <v>3765293.3901278814</v>
      </c>
      <c r="E122" s="128">
        <v>3760883.9027493102</v>
      </c>
      <c r="F122" s="128">
        <v>3807854.8776204544</v>
      </c>
      <c r="G122" s="128">
        <v>3807860.9802832329</v>
      </c>
      <c r="H122" s="128">
        <v>3808532.2731888327</v>
      </c>
      <c r="I122" s="128">
        <v>3831234.1787236859</v>
      </c>
      <c r="J122" s="54"/>
      <c r="K122" s="80">
        <v>907</v>
      </c>
      <c r="L122" s="114" t="s">
        <v>353</v>
      </c>
      <c r="M122" s="92">
        <f t="shared" si="4"/>
        <v>3770411.993062946</v>
      </c>
      <c r="N122" s="92">
        <f t="shared" si="5"/>
        <v>3666337.7893919819</v>
      </c>
      <c r="O122" s="92">
        <f t="shared" si="6"/>
        <v>3713308.7642631265</v>
      </c>
      <c r="P122" s="92">
        <f t="shared" si="6"/>
        <v>3713314.8669259045</v>
      </c>
      <c r="Q122" s="92">
        <f t="shared" si="6"/>
        <v>3713986.1598315053</v>
      </c>
      <c r="R122" s="92">
        <f t="shared" si="6"/>
        <v>3736688.0653663576</v>
      </c>
    </row>
    <row r="123" spans="1:18">
      <c r="A123" s="13"/>
      <c r="B123" s="21">
        <v>689</v>
      </c>
      <c r="C123" s="126" t="s">
        <v>219</v>
      </c>
      <c r="D123" s="128">
        <v>1706332.2163188127</v>
      </c>
      <c r="E123" s="128">
        <v>1782779.0853469998</v>
      </c>
      <c r="F123" s="128">
        <v>1805044.8275990856</v>
      </c>
      <c r="G123" s="128">
        <v>1805047.7204561504</v>
      </c>
      <c r="H123" s="128">
        <v>1805365.9347332171</v>
      </c>
      <c r="I123" s="128">
        <v>1816127.3630122107</v>
      </c>
      <c r="J123" s="54"/>
      <c r="K123" s="80">
        <v>689</v>
      </c>
      <c r="L123" s="114" t="s">
        <v>219</v>
      </c>
      <c r="M123" s="92">
        <f t="shared" si="4"/>
        <v>1708651.8329291795</v>
      </c>
      <c r="N123" s="92">
        <f t="shared" si="5"/>
        <v>1737961.2079934678</v>
      </c>
      <c r="O123" s="92">
        <f t="shared" si="6"/>
        <v>1760226.9502455541</v>
      </c>
      <c r="P123" s="92">
        <f t="shared" si="6"/>
        <v>1760229.8431026184</v>
      </c>
      <c r="Q123" s="92">
        <f t="shared" si="6"/>
        <v>1760548.0573796853</v>
      </c>
      <c r="R123" s="92">
        <f t="shared" si="6"/>
        <v>1771309.4856586787</v>
      </c>
    </row>
    <row r="124" spans="1:18">
      <c r="A124" s="13"/>
      <c r="B124" s="21">
        <v>784</v>
      </c>
      <c r="C124" s="126" t="s">
        <v>305</v>
      </c>
      <c r="D124" s="128">
        <v>3886970.9037839584</v>
      </c>
      <c r="E124" s="128">
        <v>3823539.667887033</v>
      </c>
      <c r="F124" s="128">
        <v>3871293.1721969782</v>
      </c>
      <c r="G124" s="128">
        <v>3871299.3765292093</v>
      </c>
      <c r="H124" s="128">
        <v>3871981.8530745381</v>
      </c>
      <c r="I124" s="128">
        <v>3895061.9689711444</v>
      </c>
      <c r="J124" s="54"/>
      <c r="K124" s="80">
        <v>784</v>
      </c>
      <c r="L124" s="114" t="s">
        <v>305</v>
      </c>
      <c r="M124" s="92">
        <f t="shared" si="4"/>
        <v>3892254.9171702149</v>
      </c>
      <c r="N124" s="92">
        <f t="shared" si="5"/>
        <v>3727418.4303763448</v>
      </c>
      <c r="O124" s="92">
        <f t="shared" si="6"/>
        <v>3775171.934686291</v>
      </c>
      <c r="P124" s="92">
        <f t="shared" si="6"/>
        <v>3775178.1390185212</v>
      </c>
      <c r="Q124" s="92">
        <f t="shared" si="6"/>
        <v>3775860.6155638513</v>
      </c>
      <c r="R124" s="92">
        <f t="shared" si="6"/>
        <v>3798940.7314604567</v>
      </c>
    </row>
    <row r="125" spans="1:18">
      <c r="A125" s="13"/>
      <c r="B125" s="21">
        <v>1924</v>
      </c>
      <c r="C125" s="126" t="s">
        <v>220</v>
      </c>
      <c r="D125" s="128">
        <v>7784753.8034015251</v>
      </c>
      <c r="E125" s="128">
        <v>7632758.0175087173</v>
      </c>
      <c r="F125" s="128">
        <v>7728086.1622503931</v>
      </c>
      <c r="G125" s="128">
        <v>7728098.5476761218</v>
      </c>
      <c r="H125" s="128">
        <v>7729460.9445061786</v>
      </c>
      <c r="I125" s="128">
        <v>7775534.7282135673</v>
      </c>
      <c r="J125" s="54"/>
      <c r="K125" s="80">
        <v>1924</v>
      </c>
      <c r="L125" s="114" t="s">
        <v>220</v>
      </c>
      <c r="M125" s="92">
        <f t="shared" si="4"/>
        <v>7795336.5281823678</v>
      </c>
      <c r="N125" s="92">
        <f t="shared" si="5"/>
        <v>7440875.5708783148</v>
      </c>
      <c r="O125" s="92">
        <f t="shared" si="6"/>
        <v>7536203.7156199915</v>
      </c>
      <c r="P125" s="92">
        <f t="shared" si="6"/>
        <v>7536216.1010457193</v>
      </c>
      <c r="Q125" s="92">
        <f t="shared" si="6"/>
        <v>7537578.4978757771</v>
      </c>
      <c r="R125" s="92">
        <f t="shared" si="6"/>
        <v>7583652.2815831648</v>
      </c>
    </row>
    <row r="126" spans="1:18">
      <c r="A126" s="13"/>
      <c r="B126" s="21">
        <v>664</v>
      </c>
      <c r="C126" s="126" t="s">
        <v>269</v>
      </c>
      <c r="D126" s="128">
        <v>6535996.0340326466</v>
      </c>
      <c r="E126" s="128">
        <v>6596500.2945259465</v>
      </c>
      <c r="F126" s="128">
        <v>6678886.2595234746</v>
      </c>
      <c r="G126" s="128">
        <v>6678896.9634478334</v>
      </c>
      <c r="H126" s="128">
        <v>6680074.3951271968</v>
      </c>
      <c r="I126" s="128">
        <v>6719892.9937384119</v>
      </c>
      <c r="J126" s="54"/>
      <c r="K126" s="80">
        <v>664</v>
      </c>
      <c r="L126" s="114" t="s">
        <v>269</v>
      </c>
      <c r="M126" s="92">
        <f t="shared" si="4"/>
        <v>6544881.1765745496</v>
      </c>
      <c r="N126" s="92">
        <f t="shared" si="5"/>
        <v>6430668.6760194628</v>
      </c>
      <c r="O126" s="92">
        <f t="shared" si="6"/>
        <v>6513054.6410169918</v>
      </c>
      <c r="P126" s="92">
        <f t="shared" si="6"/>
        <v>6513065.3449413497</v>
      </c>
      <c r="Q126" s="92">
        <f t="shared" si="6"/>
        <v>6514242.776620714</v>
      </c>
      <c r="R126" s="92">
        <f t="shared" si="6"/>
        <v>6554061.3752319282</v>
      </c>
    </row>
    <row r="127" spans="1:18">
      <c r="A127" s="13"/>
      <c r="B127" s="21">
        <v>785</v>
      </c>
      <c r="C127" s="126" t="s">
        <v>306</v>
      </c>
      <c r="D127" s="128">
        <v>3611894.7124998262</v>
      </c>
      <c r="E127" s="128">
        <v>3549065.5810040752</v>
      </c>
      <c r="F127" s="128">
        <v>3593391.0838731001</v>
      </c>
      <c r="G127" s="128">
        <v>3593396.8428252456</v>
      </c>
      <c r="H127" s="128">
        <v>3594030.3275611862</v>
      </c>
      <c r="I127" s="128">
        <v>3615453.6295402911</v>
      </c>
      <c r="J127" s="54"/>
      <c r="K127" s="80">
        <v>785</v>
      </c>
      <c r="L127" s="114" t="s">
        <v>306</v>
      </c>
      <c r="M127" s="92">
        <f t="shared" si="4"/>
        <v>3616804.7827017978</v>
      </c>
      <c r="N127" s="92">
        <f t="shared" si="5"/>
        <v>3459844.439003678</v>
      </c>
      <c r="O127" s="92">
        <f t="shared" si="6"/>
        <v>3504169.9418727038</v>
      </c>
      <c r="P127" s="92">
        <f t="shared" si="6"/>
        <v>3504175.7008248488</v>
      </c>
      <c r="Q127" s="92">
        <f t="shared" si="6"/>
        <v>3504809.1855607899</v>
      </c>
      <c r="R127" s="92">
        <f t="shared" si="6"/>
        <v>3526232.4875398939</v>
      </c>
    </row>
    <row r="128" spans="1:18">
      <c r="A128" s="13"/>
      <c r="B128" s="21">
        <v>1942</v>
      </c>
      <c r="C128" s="126" t="s">
        <v>400</v>
      </c>
      <c r="D128" s="128">
        <v>6429226.2541455515</v>
      </c>
      <c r="E128" s="128">
        <v>6300483.0578839481</v>
      </c>
      <c r="F128" s="128">
        <v>6379171.9616205385</v>
      </c>
      <c r="G128" s="128">
        <v>6379182.1852074508</v>
      </c>
      <c r="H128" s="128">
        <v>6380306.7797676595</v>
      </c>
      <c r="I128" s="128">
        <v>6418338.5230765827</v>
      </c>
      <c r="J128" s="54"/>
      <c r="K128" s="80">
        <v>1942</v>
      </c>
      <c r="L128" s="114" t="s">
        <v>400</v>
      </c>
      <c r="M128" s="92">
        <f t="shared" si="4"/>
        <v>6437966.2520593787</v>
      </c>
      <c r="N128" s="92">
        <f t="shared" si="5"/>
        <v>6142093.1153065767</v>
      </c>
      <c r="O128" s="92">
        <f t="shared" si="6"/>
        <v>6220782.019043169</v>
      </c>
      <c r="P128" s="92">
        <f t="shared" si="6"/>
        <v>6220792.2426300794</v>
      </c>
      <c r="Q128" s="92">
        <f t="shared" si="6"/>
        <v>6221916.83719029</v>
      </c>
      <c r="R128" s="92">
        <f t="shared" si="6"/>
        <v>6259948.5804992113</v>
      </c>
    </row>
    <row r="129" spans="1:18">
      <c r="A129" s="13"/>
      <c r="B129" s="21">
        <v>512</v>
      </c>
      <c r="C129" s="126" t="s">
        <v>221</v>
      </c>
      <c r="D129" s="128">
        <v>7487673.6620523604</v>
      </c>
      <c r="E129" s="128">
        <v>7306182.8934234101</v>
      </c>
      <c r="F129" s="128">
        <v>7397432.3289191723</v>
      </c>
      <c r="G129" s="128">
        <v>7397444.1844221735</v>
      </c>
      <c r="H129" s="128">
        <v>7398748.2897522496</v>
      </c>
      <c r="I129" s="128">
        <v>7442850.7609148407</v>
      </c>
      <c r="J129" s="54"/>
      <c r="K129" s="80">
        <v>512</v>
      </c>
      <c r="L129" s="114" t="s">
        <v>221</v>
      </c>
      <c r="M129" s="92">
        <f t="shared" si="4"/>
        <v>7497852.5311104469</v>
      </c>
      <c r="N129" s="92">
        <f t="shared" si="5"/>
        <v>7122510.327634817</v>
      </c>
      <c r="O129" s="92">
        <f t="shared" si="6"/>
        <v>7213759.7631305801</v>
      </c>
      <c r="P129" s="92">
        <f t="shared" si="6"/>
        <v>7213771.6186335813</v>
      </c>
      <c r="Q129" s="92">
        <f t="shared" si="6"/>
        <v>7215075.7239636574</v>
      </c>
      <c r="R129" s="92">
        <f t="shared" si="6"/>
        <v>7259178.1951262485</v>
      </c>
    </row>
    <row r="130" spans="1:18">
      <c r="A130" s="13"/>
      <c r="B130" s="21">
        <v>513</v>
      </c>
      <c r="C130" s="126" t="s">
        <v>222</v>
      </c>
      <c r="D130" s="128">
        <v>12531111.960117163</v>
      </c>
      <c r="E130" s="128">
        <v>12668461.002358729</v>
      </c>
      <c r="F130" s="128">
        <v>12826681.776725857</v>
      </c>
      <c r="G130" s="128">
        <v>12826702.333421417</v>
      </c>
      <c r="H130" s="128">
        <v>12828963.569932742</v>
      </c>
      <c r="I130" s="128">
        <v>12905434.47740672</v>
      </c>
      <c r="J130" s="54"/>
      <c r="K130" s="80">
        <v>513</v>
      </c>
      <c r="L130" s="114" t="s">
        <v>222</v>
      </c>
      <c r="M130" s="92">
        <f t="shared" si="4"/>
        <v>12548146.963717906</v>
      </c>
      <c r="N130" s="92">
        <f t="shared" si="5"/>
        <v>12349984.34076428</v>
      </c>
      <c r="O130" s="92">
        <f t="shared" si="6"/>
        <v>12508205.11513141</v>
      </c>
      <c r="P130" s="92">
        <f t="shared" si="6"/>
        <v>12508225.671826968</v>
      </c>
      <c r="Q130" s="92">
        <f t="shared" si="6"/>
        <v>12510486.908338295</v>
      </c>
      <c r="R130" s="92">
        <f t="shared" si="6"/>
        <v>12586957.815812271</v>
      </c>
    </row>
    <row r="131" spans="1:18">
      <c r="A131" s="13"/>
      <c r="B131" s="21">
        <v>786</v>
      </c>
      <c r="C131" s="126" t="s">
        <v>307</v>
      </c>
      <c r="D131" s="128">
        <v>2213311.4259082326</v>
      </c>
      <c r="E131" s="128">
        <v>2255335.2504465124</v>
      </c>
      <c r="F131" s="128">
        <v>2283502.9094633958</v>
      </c>
      <c r="G131" s="128">
        <v>2283506.5691218278</v>
      </c>
      <c r="H131" s="128">
        <v>2283909.1315493109</v>
      </c>
      <c r="I131" s="128">
        <v>2297523.0609151265</v>
      </c>
      <c r="J131" s="54"/>
      <c r="K131" s="80">
        <v>786</v>
      </c>
      <c r="L131" s="114" t="s">
        <v>307</v>
      </c>
      <c r="M131" s="92">
        <f t="shared" si="4"/>
        <v>2216320.2385523072</v>
      </c>
      <c r="N131" s="92">
        <f t="shared" si="5"/>
        <v>2198637.6262280103</v>
      </c>
      <c r="O131" s="92">
        <f t="shared" si="6"/>
        <v>2226805.2852448942</v>
      </c>
      <c r="P131" s="92">
        <f t="shared" si="6"/>
        <v>2226808.9449033258</v>
      </c>
      <c r="Q131" s="92">
        <f t="shared" si="6"/>
        <v>2227211.5073308097</v>
      </c>
      <c r="R131" s="92">
        <f t="shared" si="6"/>
        <v>2240825.4366966244</v>
      </c>
    </row>
    <row r="132" spans="1:18">
      <c r="A132" s="13"/>
      <c r="B132" s="21">
        <v>14</v>
      </c>
      <c r="C132" s="126" t="s">
        <v>6</v>
      </c>
      <c r="D132" s="128">
        <v>37772865.643698506</v>
      </c>
      <c r="E132" s="128">
        <v>37775619.891615123</v>
      </c>
      <c r="F132" s="128">
        <v>38247412.624002807</v>
      </c>
      <c r="G132" s="128">
        <v>38247473.921260424</v>
      </c>
      <c r="H132" s="128">
        <v>38254216.619597733</v>
      </c>
      <c r="I132" s="128">
        <v>38482242.417914197</v>
      </c>
      <c r="J132" s="54"/>
      <c r="K132" s="80">
        <v>14</v>
      </c>
      <c r="L132" s="114" t="s">
        <v>6</v>
      </c>
      <c r="M132" s="92">
        <f t="shared" si="4"/>
        <v>37824214.710269667</v>
      </c>
      <c r="N132" s="92">
        <f t="shared" si="5"/>
        <v>36825965.998336181</v>
      </c>
      <c r="O132" s="92">
        <f t="shared" si="6"/>
        <v>37297758.730723865</v>
      </c>
      <c r="P132" s="92">
        <f t="shared" si="6"/>
        <v>37297820.027981475</v>
      </c>
      <c r="Q132" s="92">
        <f t="shared" si="6"/>
        <v>37304562.726318792</v>
      </c>
      <c r="R132" s="92">
        <f t="shared" si="6"/>
        <v>37532588.524635255</v>
      </c>
    </row>
    <row r="133" spans="1:18">
      <c r="A133" s="13"/>
      <c r="B133" s="21">
        <v>15</v>
      </c>
      <c r="C133" s="126" t="s">
        <v>7</v>
      </c>
      <c r="D133" s="128">
        <v>2762486.7830020688</v>
      </c>
      <c r="E133" s="128">
        <v>2694220.3113399786</v>
      </c>
      <c r="F133" s="128">
        <v>2727869.3570998767</v>
      </c>
      <c r="G133" s="128">
        <v>2727873.7289226814</v>
      </c>
      <c r="H133" s="128">
        <v>2728354.6294311504</v>
      </c>
      <c r="I133" s="128">
        <v>2744617.8102630312</v>
      </c>
      <c r="J133" s="54"/>
      <c r="K133" s="80">
        <v>15</v>
      </c>
      <c r="L133" s="114" t="s">
        <v>7</v>
      </c>
      <c r="M133" s="92">
        <f t="shared" si="4"/>
        <v>2766242.1538299108</v>
      </c>
      <c r="N133" s="92">
        <f t="shared" si="5"/>
        <v>2626489.4093625597</v>
      </c>
      <c r="O133" s="92">
        <f t="shared" si="6"/>
        <v>2660138.4551224583</v>
      </c>
      <c r="P133" s="92">
        <f t="shared" si="6"/>
        <v>2660142.8269452625</v>
      </c>
      <c r="Q133" s="92">
        <f t="shared" si="6"/>
        <v>2660623.7274537319</v>
      </c>
      <c r="R133" s="92">
        <f t="shared" si="6"/>
        <v>2676886.9082856127</v>
      </c>
    </row>
    <row r="134" spans="1:18">
      <c r="A134" s="13"/>
      <c r="B134" s="21">
        <v>1729</v>
      </c>
      <c r="C134" s="126" t="s">
        <v>354</v>
      </c>
      <c r="D134" s="128">
        <v>2028084.3470705419</v>
      </c>
      <c r="E134" s="128">
        <v>1889194.8134963431</v>
      </c>
      <c r="F134" s="128">
        <v>1912789.6184427447</v>
      </c>
      <c r="G134" s="128">
        <v>1912792.6839771161</v>
      </c>
      <c r="H134" s="128">
        <v>1913129.8927579212</v>
      </c>
      <c r="I134" s="128">
        <v>1924533.680617891</v>
      </c>
      <c r="J134" s="54"/>
      <c r="K134" s="80">
        <v>1729</v>
      </c>
      <c r="L134" s="114" t="s">
        <v>354</v>
      </c>
      <c r="M134" s="92">
        <f t="shared" si="4"/>
        <v>2030841.3589195234</v>
      </c>
      <c r="N134" s="92">
        <f t="shared" si="5"/>
        <v>1841701.7157008145</v>
      </c>
      <c r="O134" s="92">
        <f t="shared" si="6"/>
        <v>1865296.5206472166</v>
      </c>
      <c r="P134" s="92">
        <f t="shared" si="6"/>
        <v>1865299.5861815875</v>
      </c>
      <c r="Q134" s="92">
        <f t="shared" si="6"/>
        <v>1865636.7949623931</v>
      </c>
      <c r="R134" s="92">
        <f t="shared" si="6"/>
        <v>1877040.5828223624</v>
      </c>
    </row>
    <row r="135" spans="1:18">
      <c r="A135" s="13"/>
      <c r="B135" s="21">
        <v>158</v>
      </c>
      <c r="C135" s="126" t="s">
        <v>63</v>
      </c>
      <c r="D135" s="128">
        <v>3535428.9814906386</v>
      </c>
      <c r="E135" s="128">
        <v>3699582.9881741502</v>
      </c>
      <c r="F135" s="128">
        <v>3745788.3548019812</v>
      </c>
      <c r="G135" s="128">
        <v>3745794.3579937792</v>
      </c>
      <c r="H135" s="128">
        <v>3746454.7090915157</v>
      </c>
      <c r="I135" s="128">
        <v>3768786.5825786181</v>
      </c>
      <c r="J135" s="54"/>
      <c r="K135" s="80">
        <v>158</v>
      </c>
      <c r="L135" s="114" t="s">
        <v>63</v>
      </c>
      <c r="M135" s="92">
        <f t="shared" si="4"/>
        <v>3540235.1028964282</v>
      </c>
      <c r="N135" s="92">
        <f t="shared" si="5"/>
        <v>3606577.9389305254</v>
      </c>
      <c r="O135" s="92">
        <f t="shared" si="6"/>
        <v>3652783.3055583569</v>
      </c>
      <c r="P135" s="92">
        <f t="shared" si="6"/>
        <v>3652789.3087501545</v>
      </c>
      <c r="Q135" s="92">
        <f t="shared" si="6"/>
        <v>3653449.6598478914</v>
      </c>
      <c r="R135" s="92">
        <f t="shared" si="6"/>
        <v>3675781.5333349933</v>
      </c>
    </row>
    <row r="136" spans="1:18">
      <c r="A136" s="13"/>
      <c r="B136" s="21">
        <v>788</v>
      </c>
      <c r="C136" s="126" t="s">
        <v>308</v>
      </c>
      <c r="D136" s="128">
        <v>2043689.9286844982</v>
      </c>
      <c r="E136" s="128">
        <v>1952766.9336635752</v>
      </c>
      <c r="F136" s="128">
        <v>1977155.7127224714</v>
      </c>
      <c r="G136" s="128">
        <v>1977158.8814132339</v>
      </c>
      <c r="H136" s="128">
        <v>1977507.4373970814</v>
      </c>
      <c r="I136" s="128">
        <v>1989294.9670326565</v>
      </c>
      <c r="J136" s="54"/>
      <c r="K136" s="80">
        <v>788</v>
      </c>
      <c r="L136" s="114" t="s">
        <v>308</v>
      </c>
      <c r="M136" s="92">
        <f t="shared" si="4"/>
        <v>2046468.1550226512</v>
      </c>
      <c r="N136" s="92">
        <f t="shared" si="5"/>
        <v>1903675.6751603198</v>
      </c>
      <c r="O136" s="92">
        <f t="shared" si="6"/>
        <v>1928064.4542192162</v>
      </c>
      <c r="P136" s="92">
        <f t="shared" si="6"/>
        <v>1928067.6229099785</v>
      </c>
      <c r="Q136" s="92">
        <f t="shared" si="6"/>
        <v>1928416.1788938262</v>
      </c>
      <c r="R136" s="92">
        <f t="shared" si="6"/>
        <v>1940203.7085294009</v>
      </c>
    </row>
    <row r="137" spans="1:18">
      <c r="A137" s="13"/>
      <c r="B137" s="21">
        <v>392</v>
      </c>
      <c r="C137" s="126" t="s">
        <v>176</v>
      </c>
      <c r="D137" s="128">
        <v>27362471.033250708</v>
      </c>
      <c r="E137" s="128">
        <v>26975823.284740016</v>
      </c>
      <c r="F137" s="128">
        <v>27312733.636242669</v>
      </c>
      <c r="G137" s="128">
        <v>27312777.409025062</v>
      </c>
      <c r="H137" s="128">
        <v>27317592.415088005</v>
      </c>
      <c r="I137" s="128">
        <v>27480427.165580399</v>
      </c>
      <c r="J137" s="54"/>
      <c r="K137" s="80">
        <v>392</v>
      </c>
      <c r="L137" s="114" t="s">
        <v>176</v>
      </c>
      <c r="M137" s="92">
        <f t="shared" si="4"/>
        <v>27399668.034926232</v>
      </c>
      <c r="N137" s="92">
        <f t="shared" si="5"/>
        <v>26297669.076278053</v>
      </c>
      <c r="O137" s="92">
        <f t="shared" si="6"/>
        <v>26634579.427780714</v>
      </c>
      <c r="P137" s="92">
        <f t="shared" si="6"/>
        <v>26634623.200563103</v>
      </c>
      <c r="Q137" s="92">
        <f t="shared" si="6"/>
        <v>26639438.20662605</v>
      </c>
      <c r="R137" s="92">
        <f t="shared" si="6"/>
        <v>26802272.95711844</v>
      </c>
    </row>
    <row r="138" spans="1:18">
      <c r="A138" s="13"/>
      <c r="B138" s="21">
        <v>393</v>
      </c>
      <c r="C138" s="126" t="s">
        <v>177</v>
      </c>
      <c r="D138" s="128">
        <v>703051.78026285593</v>
      </c>
      <c r="E138" s="128">
        <v>777798.94817084749</v>
      </c>
      <c r="F138" s="128">
        <v>787513.14722459321</v>
      </c>
      <c r="G138" s="128">
        <v>787514.4093333988</v>
      </c>
      <c r="H138" s="128">
        <v>787653.24130199756</v>
      </c>
      <c r="I138" s="128">
        <v>792348.2860582514</v>
      </c>
      <c r="J138" s="54"/>
      <c r="K138" s="80">
        <v>393</v>
      </c>
      <c r="L138" s="114" t="s">
        <v>177</v>
      </c>
      <c r="M138" s="92">
        <f t="shared" si="4"/>
        <v>704007.52063501161</v>
      </c>
      <c r="N138" s="92">
        <f t="shared" si="5"/>
        <v>758245.60129161691</v>
      </c>
      <c r="O138" s="92">
        <f t="shared" si="6"/>
        <v>767959.80034536286</v>
      </c>
      <c r="P138" s="92">
        <f t="shared" si="6"/>
        <v>767961.06245416834</v>
      </c>
      <c r="Q138" s="92">
        <f t="shared" si="6"/>
        <v>768099.89442276722</v>
      </c>
      <c r="R138" s="92">
        <f t="shared" si="6"/>
        <v>772794.93917902082</v>
      </c>
    </row>
    <row r="139" spans="1:18">
      <c r="A139" s="13"/>
      <c r="B139" s="21">
        <v>394</v>
      </c>
      <c r="C139" s="126" t="s">
        <v>178</v>
      </c>
      <c r="D139" s="128">
        <v>23089534.552791666</v>
      </c>
      <c r="E139" s="128">
        <v>22319540.373585582</v>
      </c>
      <c r="F139" s="128">
        <v>22598296.803492066</v>
      </c>
      <c r="G139" s="128">
        <v>22598333.020677123</v>
      </c>
      <c r="H139" s="128">
        <v>22602316.911032815</v>
      </c>
      <c r="I139" s="128">
        <v>22737044.839425407</v>
      </c>
      <c r="J139" s="54"/>
      <c r="K139" s="80">
        <v>394</v>
      </c>
      <c r="L139" s="114" t="s">
        <v>178</v>
      </c>
      <c r="M139" s="92">
        <f t="shared" si="4"/>
        <v>23120922.853007812</v>
      </c>
      <c r="N139" s="92">
        <f t="shared" si="5"/>
        <v>21758442.012452483</v>
      </c>
      <c r="O139" s="92">
        <f t="shared" si="6"/>
        <v>22037198.442358971</v>
      </c>
      <c r="P139" s="92">
        <f t="shared" si="6"/>
        <v>22037234.659544025</v>
      </c>
      <c r="Q139" s="92">
        <f t="shared" si="6"/>
        <v>22041218.54989972</v>
      </c>
      <c r="R139" s="92">
        <f t="shared" ref="P139:R202" si="7">$N139/$N$10*R$10</f>
        <v>22175946.478292312</v>
      </c>
    </row>
    <row r="140" spans="1:18">
      <c r="A140" s="13"/>
      <c r="B140" s="21">
        <v>1655</v>
      </c>
      <c r="C140" s="126" t="s">
        <v>309</v>
      </c>
      <c r="D140" s="128">
        <v>4053889.3839803902</v>
      </c>
      <c r="E140" s="128">
        <v>4097235.5115300547</v>
      </c>
      <c r="F140" s="128">
        <v>4148407.2975329538</v>
      </c>
      <c r="G140" s="128">
        <v>4148413.9459824404</v>
      </c>
      <c r="H140" s="128">
        <v>4149145.2754258863</v>
      </c>
      <c r="I140" s="128">
        <v>4173877.5075133494</v>
      </c>
      <c r="J140" s="54"/>
      <c r="K140" s="80">
        <v>1655</v>
      </c>
      <c r="L140" s="114" t="s">
        <v>309</v>
      </c>
      <c r="M140" s="92">
        <f t="shared" ref="M140:M203" si="8">D140/D$10*M$10</f>
        <v>4059400.3091459228</v>
      </c>
      <c r="N140" s="92">
        <f t="shared" ref="N140:N203" si="9">E140/E$10*N$10</f>
        <v>3994233.7430251539</v>
      </c>
      <c r="O140" s="92">
        <f t="shared" ref="O140:R203" si="10">$N140/$N$10*O$10</f>
        <v>4045405.5290280539</v>
      </c>
      <c r="P140" s="92">
        <f t="shared" si="7"/>
        <v>4045412.17747754</v>
      </c>
      <c r="Q140" s="92">
        <f t="shared" si="7"/>
        <v>4046143.5069209863</v>
      </c>
      <c r="R140" s="92">
        <f t="shared" si="7"/>
        <v>4070875.7390084486</v>
      </c>
    </row>
    <row r="141" spans="1:18">
      <c r="A141" s="13"/>
      <c r="B141" s="21">
        <v>160</v>
      </c>
      <c r="C141" s="126" t="s">
        <v>64</v>
      </c>
      <c r="D141" s="128">
        <v>12632572.48274906</v>
      </c>
      <c r="E141" s="128">
        <v>12345975.609595494</v>
      </c>
      <c r="F141" s="128">
        <v>12500168.752780303</v>
      </c>
      <c r="G141" s="128">
        <v>12500188.786189409</v>
      </c>
      <c r="H141" s="128">
        <v>12502392.461190749</v>
      </c>
      <c r="I141" s="128">
        <v>12576916.743054314</v>
      </c>
      <c r="J141" s="54"/>
      <c r="K141" s="80">
        <v>160</v>
      </c>
      <c r="L141" s="114" t="s">
        <v>64</v>
      </c>
      <c r="M141" s="92">
        <f t="shared" si="8"/>
        <v>12649745.41348459</v>
      </c>
      <c r="N141" s="92">
        <f t="shared" si="9"/>
        <v>12035606.01572467</v>
      </c>
      <c r="O141" s="92">
        <f t="shared" si="10"/>
        <v>12189799.158909481</v>
      </c>
      <c r="P141" s="92">
        <f t="shared" si="7"/>
        <v>12189819.192318583</v>
      </c>
      <c r="Q141" s="92">
        <f t="shared" si="7"/>
        <v>12192022.867319927</v>
      </c>
      <c r="R141" s="92">
        <f t="shared" si="7"/>
        <v>12266547.149183489</v>
      </c>
    </row>
    <row r="142" spans="1:18">
      <c r="A142" s="13"/>
      <c r="B142" s="21">
        <v>243</v>
      </c>
      <c r="C142" s="126" t="s">
        <v>101</v>
      </c>
      <c r="D142" s="128">
        <v>9501841.473655697</v>
      </c>
      <c r="E142" s="128">
        <v>9581011.9677227419</v>
      </c>
      <c r="F142" s="128">
        <v>9700672.5273180678</v>
      </c>
      <c r="G142" s="128">
        <v>9700688.0741114896</v>
      </c>
      <c r="H142" s="128">
        <v>9702398.2213876918</v>
      </c>
      <c r="I142" s="128">
        <v>9760232.292910222</v>
      </c>
      <c r="J142" s="54"/>
      <c r="K142" s="80">
        <v>243</v>
      </c>
      <c r="L142" s="114" t="s">
        <v>101</v>
      </c>
      <c r="M142" s="92">
        <f t="shared" si="8"/>
        <v>9514758.436191231</v>
      </c>
      <c r="N142" s="92">
        <f t="shared" si="9"/>
        <v>9340151.7159835082</v>
      </c>
      <c r="O142" s="92">
        <f t="shared" si="10"/>
        <v>9459812.275578836</v>
      </c>
      <c r="P142" s="92">
        <f t="shared" si="7"/>
        <v>9459827.8223722558</v>
      </c>
      <c r="Q142" s="92">
        <f t="shared" si="7"/>
        <v>9461537.9696484599</v>
      </c>
      <c r="R142" s="92">
        <f t="shared" si="7"/>
        <v>9519372.0411709882</v>
      </c>
    </row>
    <row r="143" spans="1:18">
      <c r="A143" s="13"/>
      <c r="B143" s="21">
        <v>523</v>
      </c>
      <c r="C143" s="126" t="s">
        <v>223</v>
      </c>
      <c r="D143" s="128">
        <v>2821512.1379797561</v>
      </c>
      <c r="E143" s="128">
        <v>2761977.9773084377</v>
      </c>
      <c r="F143" s="128">
        <v>2796473.2719044685</v>
      </c>
      <c r="G143" s="128">
        <v>2796477.7536754119</v>
      </c>
      <c r="H143" s="128">
        <v>2796970.7484791693</v>
      </c>
      <c r="I143" s="128">
        <v>2813642.9363880712</v>
      </c>
      <c r="J143" s="54"/>
      <c r="K143" s="80">
        <v>523</v>
      </c>
      <c r="L143" s="114" t="s">
        <v>223</v>
      </c>
      <c r="M143" s="92">
        <f t="shared" si="8"/>
        <v>2825347.748864329</v>
      </c>
      <c r="N143" s="92">
        <f t="shared" si="9"/>
        <v>2692543.692792994</v>
      </c>
      <c r="O143" s="92">
        <f t="shared" si="10"/>
        <v>2727038.9873890253</v>
      </c>
      <c r="P143" s="92">
        <f t="shared" si="7"/>
        <v>2727043.4691599682</v>
      </c>
      <c r="Q143" s="92">
        <f t="shared" si="7"/>
        <v>2727536.4639637261</v>
      </c>
      <c r="R143" s="92">
        <f t="shared" si="7"/>
        <v>2744208.6518726274</v>
      </c>
    </row>
    <row r="144" spans="1:18">
      <c r="A144" s="13"/>
      <c r="B144" s="21">
        <v>17</v>
      </c>
      <c r="C144" s="126" t="s">
        <v>8</v>
      </c>
      <c r="D144" s="128">
        <v>1722240.9083738513</v>
      </c>
      <c r="E144" s="128">
        <v>1689724.3055059414</v>
      </c>
      <c r="F144" s="128">
        <v>1710827.8545506382</v>
      </c>
      <c r="G144" s="128">
        <v>1710830.5964107679</v>
      </c>
      <c r="H144" s="128">
        <v>1711132.2010250119</v>
      </c>
      <c r="I144" s="128">
        <v>1721331.9207067334</v>
      </c>
      <c r="J144" s="54"/>
      <c r="K144" s="80">
        <v>17</v>
      </c>
      <c r="L144" s="114" t="s">
        <v>8</v>
      </c>
      <c r="M144" s="92">
        <f t="shared" si="8"/>
        <v>1724582.1515268029</v>
      </c>
      <c r="N144" s="92">
        <f t="shared" si="9"/>
        <v>1647245.7632637278</v>
      </c>
      <c r="O144" s="92">
        <f t="shared" si="10"/>
        <v>1668349.3123084249</v>
      </c>
      <c r="P144" s="92">
        <f t="shared" si="7"/>
        <v>1668352.0541685543</v>
      </c>
      <c r="Q144" s="92">
        <f t="shared" si="7"/>
        <v>1668653.6587827988</v>
      </c>
      <c r="R144" s="92">
        <f t="shared" si="7"/>
        <v>1678853.3784645197</v>
      </c>
    </row>
    <row r="145" spans="1:18">
      <c r="A145" s="13"/>
      <c r="B145" s="21">
        <v>72</v>
      </c>
      <c r="C145" s="126" t="s">
        <v>29</v>
      </c>
      <c r="D145" s="128">
        <v>3746763.4068807606</v>
      </c>
      <c r="E145" s="128">
        <v>3703058.6446636538</v>
      </c>
      <c r="F145" s="128">
        <v>3749307.419962917</v>
      </c>
      <c r="G145" s="128">
        <v>3749313.4287945484</v>
      </c>
      <c r="H145" s="128">
        <v>3749974.4002739834</v>
      </c>
      <c r="I145" s="128">
        <v>3772327.2539421651</v>
      </c>
      <c r="J145" s="54"/>
      <c r="K145" s="80">
        <v>72</v>
      </c>
      <c r="L145" s="114" t="s">
        <v>29</v>
      </c>
      <c r="M145" s="92">
        <f t="shared" si="8"/>
        <v>3751856.8198460652</v>
      </c>
      <c r="N145" s="92">
        <f t="shared" si="9"/>
        <v>3609966.2197336354</v>
      </c>
      <c r="O145" s="92">
        <f t="shared" si="10"/>
        <v>3656214.9950328991</v>
      </c>
      <c r="P145" s="92">
        <f t="shared" si="7"/>
        <v>3656221.0038645305</v>
      </c>
      <c r="Q145" s="92">
        <f t="shared" si="7"/>
        <v>3656881.9753439659</v>
      </c>
      <c r="R145" s="92">
        <f t="shared" si="7"/>
        <v>3679234.8290121467</v>
      </c>
    </row>
    <row r="146" spans="1:18">
      <c r="A146" s="13"/>
      <c r="B146" s="21">
        <v>244</v>
      </c>
      <c r="C146" s="126" t="s">
        <v>102</v>
      </c>
      <c r="D146" s="128">
        <v>1718378.6368837715</v>
      </c>
      <c r="E146" s="128">
        <v>1811693.8587144716</v>
      </c>
      <c r="F146" s="128">
        <v>1834320.7275337069</v>
      </c>
      <c r="G146" s="128">
        <v>1834323.6673098246</v>
      </c>
      <c r="H146" s="128">
        <v>1834647.0426827215</v>
      </c>
      <c r="I146" s="128">
        <v>1845583.0098388847</v>
      </c>
      <c r="J146" s="54"/>
      <c r="K146" s="80">
        <v>244</v>
      </c>
      <c r="L146" s="114" t="s">
        <v>102</v>
      </c>
      <c r="M146" s="92">
        <f t="shared" si="8"/>
        <v>1720714.6296001337</v>
      </c>
      <c r="N146" s="92">
        <f t="shared" si="9"/>
        <v>1766149.0832403929</v>
      </c>
      <c r="O146" s="92">
        <f t="shared" si="10"/>
        <v>1788775.9520596287</v>
      </c>
      <c r="P146" s="92">
        <f t="shared" si="7"/>
        <v>1788778.8918357459</v>
      </c>
      <c r="Q146" s="92">
        <f t="shared" si="7"/>
        <v>1789102.2672086433</v>
      </c>
      <c r="R146" s="92">
        <f t="shared" si="7"/>
        <v>1800038.234364806</v>
      </c>
    </row>
    <row r="147" spans="1:18">
      <c r="A147" s="13"/>
      <c r="B147" s="21">
        <v>396</v>
      </c>
      <c r="C147" s="126" t="s">
        <v>179</v>
      </c>
      <c r="D147" s="128">
        <v>6580453.0708503863</v>
      </c>
      <c r="E147" s="128">
        <v>6425148.6970106997</v>
      </c>
      <c r="F147" s="128">
        <v>6505394.5928677963</v>
      </c>
      <c r="G147" s="128">
        <v>6505405.0187455462</v>
      </c>
      <c r="H147" s="128">
        <v>6506551.8652979154</v>
      </c>
      <c r="I147" s="128">
        <v>6545336.1305235149</v>
      </c>
      <c r="J147" s="54"/>
      <c r="K147" s="80">
        <v>396</v>
      </c>
      <c r="L147" s="114" t="s">
        <v>179</v>
      </c>
      <c r="M147" s="92">
        <f t="shared" si="8"/>
        <v>6589398.6490331711</v>
      </c>
      <c r="N147" s="92">
        <f t="shared" si="9"/>
        <v>6263624.7433993733</v>
      </c>
      <c r="O147" s="92">
        <f t="shared" si="10"/>
        <v>6343870.6392564708</v>
      </c>
      <c r="P147" s="92">
        <f t="shared" si="7"/>
        <v>6343881.0651342198</v>
      </c>
      <c r="Q147" s="92">
        <f t="shared" si="7"/>
        <v>6345027.9116865899</v>
      </c>
      <c r="R147" s="92">
        <f t="shared" si="7"/>
        <v>6383812.1769121885</v>
      </c>
    </row>
    <row r="148" spans="1:18">
      <c r="A148" s="13"/>
      <c r="B148" s="21">
        <v>397</v>
      </c>
      <c r="C148" s="126" t="s">
        <v>180</v>
      </c>
      <c r="D148" s="128">
        <v>2889030.2308148677</v>
      </c>
      <c r="E148" s="128">
        <v>2854805.0389226354</v>
      </c>
      <c r="F148" s="128">
        <v>2890459.6826746599</v>
      </c>
      <c r="G148" s="128">
        <v>2890464.3150730273</v>
      </c>
      <c r="H148" s="128">
        <v>2890973.8788934099</v>
      </c>
      <c r="I148" s="128">
        <v>2908206.4008190841</v>
      </c>
      <c r="J148" s="54"/>
      <c r="K148" s="80">
        <v>397</v>
      </c>
      <c r="L148" s="114" t="s">
        <v>180</v>
      </c>
      <c r="M148" s="92">
        <f t="shared" si="8"/>
        <v>2892957.6269263397</v>
      </c>
      <c r="N148" s="92">
        <f t="shared" si="9"/>
        <v>2783037.1439802418</v>
      </c>
      <c r="O148" s="92">
        <f t="shared" si="10"/>
        <v>2818691.7877322668</v>
      </c>
      <c r="P148" s="92">
        <f t="shared" si="7"/>
        <v>2818696.4201306337</v>
      </c>
      <c r="Q148" s="92">
        <f t="shared" si="7"/>
        <v>2819205.9839510168</v>
      </c>
      <c r="R148" s="92">
        <f t="shared" si="7"/>
        <v>2836438.5058766906</v>
      </c>
    </row>
    <row r="149" spans="1:18">
      <c r="A149" s="13"/>
      <c r="B149" s="21">
        <v>246</v>
      </c>
      <c r="C149" s="126" t="s">
        <v>103</v>
      </c>
      <c r="D149" s="128">
        <v>2756101.9171602712</v>
      </c>
      <c r="E149" s="128">
        <v>2713672.4726144187</v>
      </c>
      <c r="F149" s="128">
        <v>2747564.4631187008</v>
      </c>
      <c r="G149" s="128">
        <v>2747568.8665058888</v>
      </c>
      <c r="H149" s="128">
        <v>2748053.2390965065</v>
      </c>
      <c r="I149" s="128">
        <v>2764433.8394337804</v>
      </c>
      <c r="J149" s="54"/>
      <c r="K149" s="80">
        <v>246</v>
      </c>
      <c r="L149" s="114" t="s">
        <v>103</v>
      </c>
      <c r="M149" s="92">
        <f t="shared" si="8"/>
        <v>2759848.608294487</v>
      </c>
      <c r="N149" s="92">
        <f t="shared" si="9"/>
        <v>2645452.5562742981</v>
      </c>
      <c r="O149" s="92">
        <f t="shared" si="10"/>
        <v>2679344.5467785806</v>
      </c>
      <c r="P149" s="92">
        <f t="shared" si="7"/>
        <v>2679348.9501657677</v>
      </c>
      <c r="Q149" s="92">
        <f t="shared" si="7"/>
        <v>2679833.3227563864</v>
      </c>
      <c r="R149" s="92">
        <f t="shared" si="7"/>
        <v>2696213.9230936598</v>
      </c>
    </row>
    <row r="150" spans="1:18">
      <c r="A150" s="13"/>
      <c r="B150" s="21">
        <v>74</v>
      </c>
      <c r="C150" s="126" t="s">
        <v>30</v>
      </c>
      <c r="D150" s="128">
        <v>10094489.626031846</v>
      </c>
      <c r="E150" s="128">
        <v>9964951.2364797257</v>
      </c>
      <c r="F150" s="128">
        <v>10089406.945888542</v>
      </c>
      <c r="G150" s="128">
        <v>10089423.115687605</v>
      </c>
      <c r="H150" s="128">
        <v>10091201.793584257</v>
      </c>
      <c r="I150" s="128">
        <v>10151353.446089298</v>
      </c>
      <c r="J150" s="54"/>
      <c r="K150" s="80">
        <v>74</v>
      </c>
      <c r="L150" s="114" t="s">
        <v>30</v>
      </c>
      <c r="M150" s="92">
        <f t="shared" si="8"/>
        <v>10108212.244397592</v>
      </c>
      <c r="N150" s="92">
        <f t="shared" si="9"/>
        <v>9714439.0075551048</v>
      </c>
      <c r="O150" s="92">
        <f t="shared" si="10"/>
        <v>9838894.7169639226</v>
      </c>
      <c r="P150" s="92">
        <f t="shared" si="7"/>
        <v>9838910.8867629822</v>
      </c>
      <c r="Q150" s="92">
        <f t="shared" si="7"/>
        <v>9840689.5646596365</v>
      </c>
      <c r="R150" s="92">
        <f t="shared" si="7"/>
        <v>9900841.2171646766</v>
      </c>
    </row>
    <row r="151" spans="1:18">
      <c r="A151" s="13"/>
      <c r="B151" s="21">
        <v>398</v>
      </c>
      <c r="C151" s="126" t="s">
        <v>181</v>
      </c>
      <c r="D151" s="128">
        <v>11940063.227167353</v>
      </c>
      <c r="E151" s="128">
        <v>12332992.732542111</v>
      </c>
      <c r="F151" s="128">
        <v>12487023.728102159</v>
      </c>
      <c r="G151" s="128">
        <v>12487043.740444375</v>
      </c>
      <c r="H151" s="128">
        <v>12489245.098088019</v>
      </c>
      <c r="I151" s="128">
        <v>12563691.011127643</v>
      </c>
      <c r="J151" s="54"/>
      <c r="K151" s="80">
        <v>398</v>
      </c>
      <c r="L151" s="114" t="s">
        <v>181</v>
      </c>
      <c r="M151" s="92">
        <f t="shared" si="8"/>
        <v>11956294.749215458</v>
      </c>
      <c r="N151" s="92">
        <f t="shared" si="9"/>
        <v>12022949.519542733</v>
      </c>
      <c r="O151" s="92">
        <f t="shared" si="10"/>
        <v>12176980.515102783</v>
      </c>
      <c r="P151" s="92">
        <f t="shared" si="7"/>
        <v>12177000.527444998</v>
      </c>
      <c r="Q151" s="92">
        <f t="shared" si="7"/>
        <v>12179201.885088643</v>
      </c>
      <c r="R151" s="92">
        <f t="shared" si="7"/>
        <v>12253647.798128266</v>
      </c>
    </row>
    <row r="152" spans="1:18">
      <c r="A152" s="13"/>
      <c r="B152" s="21">
        <v>917</v>
      </c>
      <c r="C152" s="126" t="s">
        <v>355</v>
      </c>
      <c r="D152" s="128">
        <v>25291382.259860389</v>
      </c>
      <c r="E152" s="128">
        <v>24650632.979165372</v>
      </c>
      <c r="F152" s="128">
        <v>24958503.22779914</v>
      </c>
      <c r="G152" s="128">
        <v>24958543.227571599</v>
      </c>
      <c r="H152" s="128">
        <v>24962943.202541675</v>
      </c>
      <c r="I152" s="128">
        <v>25111742.356075302</v>
      </c>
      <c r="J152" s="54"/>
      <c r="K152" s="80">
        <v>917</v>
      </c>
      <c r="L152" s="114" t="s">
        <v>355</v>
      </c>
      <c r="M152" s="92">
        <f t="shared" si="8"/>
        <v>25325763.788749103</v>
      </c>
      <c r="N152" s="92">
        <f t="shared" si="9"/>
        <v>24030932.504424762</v>
      </c>
      <c r="O152" s="92">
        <f t="shared" si="10"/>
        <v>24338802.753058534</v>
      </c>
      <c r="P152" s="92">
        <f t="shared" si="7"/>
        <v>24338842.75283099</v>
      </c>
      <c r="Q152" s="92">
        <f t="shared" si="7"/>
        <v>24343242.72780107</v>
      </c>
      <c r="R152" s="92">
        <f t="shared" si="7"/>
        <v>24492041.881334692</v>
      </c>
    </row>
    <row r="153" spans="1:18">
      <c r="A153" s="13"/>
      <c r="B153" s="21">
        <v>1658</v>
      </c>
      <c r="C153" s="126" t="s">
        <v>310</v>
      </c>
      <c r="D153" s="128">
        <v>1862311.2393605406</v>
      </c>
      <c r="E153" s="128">
        <v>1906410.2567897481</v>
      </c>
      <c r="F153" s="128">
        <v>1930220.0713390093</v>
      </c>
      <c r="G153" s="128">
        <v>1930223.1648083148</v>
      </c>
      <c r="H153" s="128">
        <v>1930563.4464319008</v>
      </c>
      <c r="I153" s="128">
        <v>1942071.1522477272</v>
      </c>
      <c r="J153" s="54"/>
      <c r="K153" s="80">
        <v>1658</v>
      </c>
      <c r="L153" s="114" t="s">
        <v>310</v>
      </c>
      <c r="M153" s="92">
        <f t="shared" si="8"/>
        <v>1864842.8964687989</v>
      </c>
      <c r="N153" s="92">
        <f t="shared" si="9"/>
        <v>1858484.3742299983</v>
      </c>
      <c r="O153" s="92">
        <f t="shared" si="10"/>
        <v>1882294.1887792598</v>
      </c>
      <c r="P153" s="92">
        <f t="shared" si="7"/>
        <v>1882297.282248565</v>
      </c>
      <c r="Q153" s="92">
        <f t="shared" si="7"/>
        <v>1882637.5638721513</v>
      </c>
      <c r="R153" s="92">
        <f t="shared" si="7"/>
        <v>1894145.2696879774</v>
      </c>
    </row>
    <row r="154" spans="1:18">
      <c r="A154" s="13"/>
      <c r="B154" s="21">
        <v>399</v>
      </c>
      <c r="C154" s="126" t="s">
        <v>182</v>
      </c>
      <c r="D154" s="128">
        <v>2870203.4372194987</v>
      </c>
      <c r="E154" s="128">
        <v>2859991.1002480676</v>
      </c>
      <c r="F154" s="128">
        <v>2895710.5145068392</v>
      </c>
      <c r="G154" s="128">
        <v>2895715.1553204581</v>
      </c>
      <c r="H154" s="128">
        <v>2896225.6448184908</v>
      </c>
      <c r="I154" s="128">
        <v>2913489.4714792632</v>
      </c>
      <c r="J154" s="54"/>
      <c r="K154" s="80">
        <v>399</v>
      </c>
      <c r="L154" s="114" t="s">
        <v>182</v>
      </c>
      <c r="M154" s="92">
        <f t="shared" si="8"/>
        <v>2874105.2398722488</v>
      </c>
      <c r="N154" s="92">
        <f t="shared" si="9"/>
        <v>2788092.831182295</v>
      </c>
      <c r="O154" s="92">
        <f t="shared" si="10"/>
        <v>2823812.2454410666</v>
      </c>
      <c r="P154" s="92">
        <f t="shared" si="7"/>
        <v>2823816.886254685</v>
      </c>
      <c r="Q154" s="92">
        <f t="shared" si="7"/>
        <v>2824327.3757527187</v>
      </c>
      <c r="R154" s="92">
        <f t="shared" si="7"/>
        <v>2841591.20241349</v>
      </c>
    </row>
    <row r="155" spans="1:18">
      <c r="A155" s="13"/>
      <c r="B155" s="21">
        <v>163</v>
      </c>
      <c r="C155" s="126" t="s">
        <v>65</v>
      </c>
      <c r="D155" s="128">
        <v>6527074.3397484059</v>
      </c>
      <c r="E155" s="128">
        <v>6359428.0257210471</v>
      </c>
      <c r="F155" s="128">
        <v>6438853.1134703998</v>
      </c>
      <c r="G155" s="128">
        <v>6438863.4327053744</v>
      </c>
      <c r="H155" s="128">
        <v>6439998.5485525345</v>
      </c>
      <c r="I155" s="128">
        <v>6478386.1026565246</v>
      </c>
      <c r="J155" s="54"/>
      <c r="K155" s="80">
        <v>163</v>
      </c>
      <c r="L155" s="114" t="s">
        <v>65</v>
      </c>
      <c r="M155" s="92">
        <f t="shared" si="8"/>
        <v>6535947.3539895853</v>
      </c>
      <c r="N155" s="92">
        <f t="shared" si="9"/>
        <v>6199556.2459598966</v>
      </c>
      <c r="O155" s="92">
        <f t="shared" si="10"/>
        <v>6278981.3337092502</v>
      </c>
      <c r="P155" s="92">
        <f t="shared" si="7"/>
        <v>6278991.6529442249</v>
      </c>
      <c r="Q155" s="92">
        <f t="shared" si="7"/>
        <v>6280126.7687913859</v>
      </c>
      <c r="R155" s="92">
        <f t="shared" si="7"/>
        <v>6318514.3228953751</v>
      </c>
    </row>
    <row r="156" spans="1:18">
      <c r="A156" s="13"/>
      <c r="B156" s="21">
        <v>530</v>
      </c>
      <c r="C156" s="126" t="s">
        <v>224</v>
      </c>
      <c r="D156" s="128">
        <v>6232968.8359315088</v>
      </c>
      <c r="E156" s="128">
        <v>6123909.7302821558</v>
      </c>
      <c r="F156" s="128">
        <v>6200393.3488921216</v>
      </c>
      <c r="G156" s="128">
        <v>6200403.285959295</v>
      </c>
      <c r="H156" s="128">
        <v>6201496.3633482214</v>
      </c>
      <c r="I156" s="128">
        <v>6238462.2532283105</v>
      </c>
      <c r="J156" s="54"/>
      <c r="K156" s="80">
        <v>530</v>
      </c>
      <c r="L156" s="114" t="s">
        <v>224</v>
      </c>
      <c r="M156" s="92">
        <f t="shared" si="8"/>
        <v>6241442.0382220428</v>
      </c>
      <c r="N156" s="92">
        <f t="shared" si="9"/>
        <v>5969958.7234121906</v>
      </c>
      <c r="O156" s="92">
        <f t="shared" si="10"/>
        <v>6046442.3420221573</v>
      </c>
      <c r="P156" s="92">
        <f t="shared" si="7"/>
        <v>6046452.2790893288</v>
      </c>
      <c r="Q156" s="92">
        <f t="shared" si="7"/>
        <v>6047545.3564782562</v>
      </c>
      <c r="R156" s="92">
        <f t="shared" si="7"/>
        <v>6084511.2463583443</v>
      </c>
    </row>
    <row r="157" spans="1:18">
      <c r="A157" s="13"/>
      <c r="B157" s="21">
        <v>794</v>
      </c>
      <c r="C157" s="126" t="s">
        <v>311</v>
      </c>
      <c r="D157" s="128">
        <v>19689024.043612085</v>
      </c>
      <c r="E157" s="128">
        <v>19662078.18762831</v>
      </c>
      <c r="F157" s="128">
        <v>19907644.656667788</v>
      </c>
      <c r="G157" s="128">
        <v>19907676.561676241</v>
      </c>
      <c r="H157" s="128">
        <v>19911186.112605758</v>
      </c>
      <c r="I157" s="128">
        <v>20029872.744040493</v>
      </c>
      <c r="J157" s="54"/>
      <c r="K157" s="80">
        <v>794</v>
      </c>
      <c r="L157" s="114" t="s">
        <v>311</v>
      </c>
      <c r="M157" s="92">
        <f t="shared" si="8"/>
        <v>19715789.632854726</v>
      </c>
      <c r="N157" s="92">
        <f t="shared" si="9"/>
        <v>19167786.653712787</v>
      </c>
      <c r="O157" s="92">
        <f t="shared" si="10"/>
        <v>19413353.122752268</v>
      </c>
      <c r="P157" s="92">
        <f t="shared" si="7"/>
        <v>19413385.027760718</v>
      </c>
      <c r="Q157" s="92">
        <f t="shared" si="7"/>
        <v>19416894.578690238</v>
      </c>
      <c r="R157" s="92">
        <f t="shared" si="7"/>
        <v>19535581.210124969</v>
      </c>
    </row>
    <row r="158" spans="1:18">
      <c r="A158" s="13"/>
      <c r="B158" s="21">
        <v>531</v>
      </c>
      <c r="C158" s="126" t="s">
        <v>225</v>
      </c>
      <c r="D158" s="128">
        <v>4511979.8669743128</v>
      </c>
      <c r="E158" s="128">
        <v>4730611.2109824372</v>
      </c>
      <c r="F158" s="128">
        <v>4789693.4443249162</v>
      </c>
      <c r="G158" s="128">
        <v>4789701.120532346</v>
      </c>
      <c r="H158" s="128">
        <v>4790545.503349578</v>
      </c>
      <c r="I158" s="128">
        <v>4819100.9949868843</v>
      </c>
      <c r="J158" s="54"/>
      <c r="K158" s="80">
        <v>531</v>
      </c>
      <c r="L158" s="114" t="s">
        <v>225</v>
      </c>
      <c r="M158" s="92">
        <f t="shared" si="8"/>
        <v>4518113.5280193193</v>
      </c>
      <c r="N158" s="92">
        <f t="shared" si="9"/>
        <v>4611686.7997619705</v>
      </c>
      <c r="O158" s="92">
        <f t="shared" si="10"/>
        <v>4670769.0331044504</v>
      </c>
      <c r="P158" s="92">
        <f t="shared" si="7"/>
        <v>4670776.7093118802</v>
      </c>
      <c r="Q158" s="92">
        <f t="shared" si="7"/>
        <v>4671621.0921291122</v>
      </c>
      <c r="R158" s="92">
        <f t="shared" si="7"/>
        <v>4700176.5837664176</v>
      </c>
    </row>
    <row r="159" spans="1:18">
      <c r="A159" s="13"/>
      <c r="B159" s="21">
        <v>164</v>
      </c>
      <c r="C159" s="126" t="s">
        <v>66</v>
      </c>
      <c r="D159" s="128">
        <v>16406565.251277687</v>
      </c>
      <c r="E159" s="128">
        <v>16281865.368782705</v>
      </c>
      <c r="F159" s="128">
        <v>16485215.195277845</v>
      </c>
      <c r="G159" s="128">
        <v>16485241.615325985</v>
      </c>
      <c r="H159" s="128">
        <v>16488147.820620971</v>
      </c>
      <c r="I159" s="128">
        <v>16586430.399687845</v>
      </c>
      <c r="J159" s="54"/>
      <c r="K159" s="80">
        <v>164</v>
      </c>
      <c r="L159" s="114" t="s">
        <v>66</v>
      </c>
      <c r="M159" s="92">
        <f t="shared" si="8"/>
        <v>16428868.611029068</v>
      </c>
      <c r="N159" s="92">
        <f t="shared" si="9"/>
        <v>15872550.131026935</v>
      </c>
      <c r="O159" s="92">
        <f t="shared" si="10"/>
        <v>16075899.957522077</v>
      </c>
      <c r="P159" s="92">
        <f t="shared" si="7"/>
        <v>16075926.377570214</v>
      </c>
      <c r="Q159" s="92">
        <f t="shared" si="7"/>
        <v>16078832.582865203</v>
      </c>
      <c r="R159" s="92">
        <f t="shared" si="7"/>
        <v>16177115.161932075</v>
      </c>
    </row>
    <row r="160" spans="1:18">
      <c r="A160" s="13"/>
      <c r="B160" s="21">
        <v>63</v>
      </c>
      <c r="C160" s="126" t="s">
        <v>31</v>
      </c>
      <c r="D160" s="128">
        <v>2011797.7231543059</v>
      </c>
      <c r="E160" s="128">
        <v>1925067.9478728946</v>
      </c>
      <c r="F160" s="128">
        <v>1949110.7847545864</v>
      </c>
      <c r="G160" s="128">
        <v>1949113.9084991144</v>
      </c>
      <c r="H160" s="128">
        <v>1949457.5203971739</v>
      </c>
      <c r="I160" s="128">
        <v>1961077.8500406484</v>
      </c>
      <c r="J160" s="54"/>
      <c r="K160" s="80">
        <v>63</v>
      </c>
      <c r="L160" s="114" t="s">
        <v>31</v>
      </c>
      <c r="M160" s="92">
        <f t="shared" si="8"/>
        <v>2014532.5946937969</v>
      </c>
      <c r="N160" s="92">
        <f t="shared" si="9"/>
        <v>1876673.0234012571</v>
      </c>
      <c r="O160" s="92">
        <f t="shared" si="10"/>
        <v>1900715.8602829492</v>
      </c>
      <c r="P160" s="92">
        <f t="shared" si="7"/>
        <v>1900718.984027477</v>
      </c>
      <c r="Q160" s="92">
        <f t="shared" si="7"/>
        <v>1901062.5959255367</v>
      </c>
      <c r="R160" s="92">
        <f t="shared" si="7"/>
        <v>1912682.9255690109</v>
      </c>
    </row>
    <row r="161" spans="1:18">
      <c r="A161" s="13"/>
      <c r="B161" s="21">
        <v>252</v>
      </c>
      <c r="C161" s="126" t="s">
        <v>104</v>
      </c>
      <c r="D161" s="128">
        <v>2340889.9304067194</v>
      </c>
      <c r="E161" s="128">
        <v>2424826.3079157881</v>
      </c>
      <c r="F161" s="128">
        <v>2455110.799147421</v>
      </c>
      <c r="G161" s="128">
        <v>2455114.7338334247</v>
      </c>
      <c r="H161" s="128">
        <v>2455547.5492938082</v>
      </c>
      <c r="I161" s="128">
        <v>2470184.5812267768</v>
      </c>
      <c r="J161" s="54"/>
      <c r="K161" s="80">
        <v>252</v>
      </c>
      <c r="L161" s="114" t="s">
        <v>104</v>
      </c>
      <c r="M161" s="92">
        <f t="shared" si="8"/>
        <v>2344072.1754078283</v>
      </c>
      <c r="N161" s="92">
        <f t="shared" si="9"/>
        <v>2363867.7915381771</v>
      </c>
      <c r="O161" s="92">
        <f t="shared" si="10"/>
        <v>2394152.2827698104</v>
      </c>
      <c r="P161" s="92">
        <f t="shared" si="7"/>
        <v>2394156.2174558137</v>
      </c>
      <c r="Q161" s="92">
        <f t="shared" si="7"/>
        <v>2394589.0329161971</v>
      </c>
      <c r="R161" s="92">
        <f t="shared" si="7"/>
        <v>2409226.0648491657</v>
      </c>
    </row>
    <row r="162" spans="1:18">
      <c r="A162" s="13"/>
      <c r="B162" s="21">
        <v>797</v>
      </c>
      <c r="C162" s="126" t="s">
        <v>312</v>
      </c>
      <c r="D162" s="128">
        <v>6609892.049453062</v>
      </c>
      <c r="E162" s="128">
        <v>6601992.5098573798</v>
      </c>
      <c r="F162" s="128">
        <v>6684447.0690245209</v>
      </c>
      <c r="G162" s="128">
        <v>6684457.7818609169</v>
      </c>
      <c r="H162" s="128">
        <v>6685636.1938643958</v>
      </c>
      <c r="I162" s="128">
        <v>6725487.9452548139</v>
      </c>
      <c r="J162" s="54"/>
      <c r="K162" s="80">
        <v>797</v>
      </c>
      <c r="L162" s="114" t="s">
        <v>312</v>
      </c>
      <c r="M162" s="92">
        <f t="shared" si="8"/>
        <v>6618877.6474767113</v>
      </c>
      <c r="N162" s="92">
        <f t="shared" si="9"/>
        <v>6436022.8207199657</v>
      </c>
      <c r="O162" s="92">
        <f t="shared" si="10"/>
        <v>6518477.3798871078</v>
      </c>
      <c r="P162" s="92">
        <f t="shared" si="7"/>
        <v>6518488.0927235028</v>
      </c>
      <c r="Q162" s="92">
        <f t="shared" si="7"/>
        <v>6519666.5047269836</v>
      </c>
      <c r="R162" s="92">
        <f t="shared" si="7"/>
        <v>6559518.2561173998</v>
      </c>
    </row>
    <row r="163" spans="1:18">
      <c r="A163" s="13"/>
      <c r="B163" s="21">
        <v>534</v>
      </c>
      <c r="C163" s="126" t="s">
        <v>226</v>
      </c>
      <c r="D163" s="128">
        <v>3474775.8124797335</v>
      </c>
      <c r="E163" s="128">
        <v>3494197.2481841412</v>
      </c>
      <c r="F163" s="128">
        <v>3537837.4815397356</v>
      </c>
      <c r="G163" s="128">
        <v>3537843.1514588394</v>
      </c>
      <c r="H163" s="128">
        <v>3538466.8425602205</v>
      </c>
      <c r="I163" s="128">
        <v>3559558.9416251322</v>
      </c>
      <c r="J163" s="54"/>
      <c r="K163" s="80">
        <v>534</v>
      </c>
      <c r="L163" s="114" t="s">
        <v>226</v>
      </c>
      <c r="M163" s="92">
        <f t="shared" si="8"/>
        <v>3479499.4809511155</v>
      </c>
      <c r="N163" s="92">
        <f t="shared" si="9"/>
        <v>3406355.4594817096</v>
      </c>
      <c r="O163" s="92">
        <f t="shared" si="10"/>
        <v>3449995.692837304</v>
      </c>
      <c r="P163" s="92">
        <f t="shared" si="7"/>
        <v>3450001.3627564074</v>
      </c>
      <c r="Q163" s="92">
        <f t="shared" si="7"/>
        <v>3450625.0538577894</v>
      </c>
      <c r="R163" s="92">
        <f t="shared" si="7"/>
        <v>3471717.1529227002</v>
      </c>
    </row>
    <row r="164" spans="1:18">
      <c r="A164" s="13"/>
      <c r="B164" s="21">
        <v>798</v>
      </c>
      <c r="C164" s="126" t="s">
        <v>313</v>
      </c>
      <c r="D164" s="128">
        <v>2052363.174521514</v>
      </c>
      <c r="E164" s="128">
        <v>1870280.4648343865</v>
      </c>
      <c r="F164" s="128">
        <v>1893639.0419634245</v>
      </c>
      <c r="G164" s="128">
        <v>1893642.0768061036</v>
      </c>
      <c r="H164" s="128">
        <v>1893975.9095007549</v>
      </c>
      <c r="I164" s="128">
        <v>1905265.5242653352</v>
      </c>
      <c r="J164" s="54"/>
      <c r="K164" s="80">
        <v>798</v>
      </c>
      <c r="L164" s="114" t="s">
        <v>313</v>
      </c>
      <c r="M164" s="92">
        <f t="shared" si="8"/>
        <v>2055153.1914154082</v>
      </c>
      <c r="N164" s="92">
        <f t="shared" si="9"/>
        <v>1823262.8611511241</v>
      </c>
      <c r="O164" s="92">
        <f t="shared" si="10"/>
        <v>1846621.4382801624</v>
      </c>
      <c r="P164" s="92">
        <f t="shared" si="7"/>
        <v>1846624.473122841</v>
      </c>
      <c r="Q164" s="92">
        <f t="shared" si="7"/>
        <v>1846958.3058174925</v>
      </c>
      <c r="R164" s="92">
        <f t="shared" si="7"/>
        <v>1858247.9205820726</v>
      </c>
    </row>
    <row r="165" spans="1:18">
      <c r="A165" s="13"/>
      <c r="B165" s="21">
        <v>402</v>
      </c>
      <c r="C165" s="126" t="s">
        <v>183</v>
      </c>
      <c r="D165" s="128">
        <v>13613921.127259353</v>
      </c>
      <c r="E165" s="128">
        <v>13653566.078873755</v>
      </c>
      <c r="F165" s="128">
        <v>13824090.169958688</v>
      </c>
      <c r="G165" s="128">
        <v>13824112.325151898</v>
      </c>
      <c r="H165" s="128">
        <v>13826549.396404799</v>
      </c>
      <c r="I165" s="128">
        <v>13908966.715139331</v>
      </c>
      <c r="J165" s="54"/>
      <c r="K165" s="80">
        <v>402</v>
      </c>
      <c r="L165" s="114" t="s">
        <v>183</v>
      </c>
      <c r="M165" s="92">
        <f t="shared" si="8"/>
        <v>13632428.119788125</v>
      </c>
      <c r="N165" s="92">
        <f t="shared" si="9"/>
        <v>13310324.532576276</v>
      </c>
      <c r="O165" s="92">
        <f t="shared" si="10"/>
        <v>13480848.623661211</v>
      </c>
      <c r="P165" s="92">
        <f t="shared" si="7"/>
        <v>13480870.778854419</v>
      </c>
      <c r="Q165" s="92">
        <f t="shared" si="7"/>
        <v>13483307.850107322</v>
      </c>
      <c r="R165" s="92">
        <f t="shared" si="7"/>
        <v>13565725.168841852</v>
      </c>
    </row>
    <row r="166" spans="1:18">
      <c r="A166" s="13"/>
      <c r="B166" s="21">
        <v>1735</v>
      </c>
      <c r="C166" s="126" t="s">
        <v>67</v>
      </c>
      <c r="D166" s="128">
        <v>5076816.0286671827</v>
      </c>
      <c r="E166" s="128">
        <v>4970608.051087182</v>
      </c>
      <c r="F166" s="128">
        <v>5032687.6876564594</v>
      </c>
      <c r="G166" s="128">
        <v>5032695.7532988787</v>
      </c>
      <c r="H166" s="128">
        <v>5033582.9739649501</v>
      </c>
      <c r="I166" s="128">
        <v>5063587.1637630099</v>
      </c>
      <c r="J166" s="54"/>
      <c r="K166" s="80">
        <v>1735</v>
      </c>
      <c r="L166" s="114" t="s">
        <v>67</v>
      </c>
      <c r="M166" s="92">
        <f t="shared" si="8"/>
        <v>5083717.53745618</v>
      </c>
      <c r="N166" s="92">
        <f t="shared" si="9"/>
        <v>4845650.2793491632</v>
      </c>
      <c r="O166" s="92">
        <f t="shared" si="10"/>
        <v>4907729.9159184415</v>
      </c>
      <c r="P166" s="92">
        <f t="shared" si="7"/>
        <v>4907737.9815608598</v>
      </c>
      <c r="Q166" s="92">
        <f t="shared" si="7"/>
        <v>4908625.2022269322</v>
      </c>
      <c r="R166" s="92">
        <f t="shared" si="7"/>
        <v>4938629.3920249911</v>
      </c>
    </row>
    <row r="167" spans="1:18">
      <c r="A167" s="13"/>
      <c r="B167" s="21">
        <v>1911</v>
      </c>
      <c r="C167" s="126" t="s">
        <v>184</v>
      </c>
      <c r="D167" s="128">
        <v>7253501.4596868278</v>
      </c>
      <c r="E167" s="128">
        <v>7079259.921038568</v>
      </c>
      <c r="F167" s="128">
        <v>7167675.2373460773</v>
      </c>
      <c r="G167" s="128">
        <v>7167686.7246286254</v>
      </c>
      <c r="H167" s="128">
        <v>7168950.3257087907</v>
      </c>
      <c r="I167" s="128">
        <v>7211683.016783515</v>
      </c>
      <c r="J167" s="54"/>
      <c r="K167" s="80">
        <v>1911</v>
      </c>
      <c r="L167" s="114" t="s">
        <v>184</v>
      </c>
      <c r="M167" s="92">
        <f t="shared" si="8"/>
        <v>7263361.9911286524</v>
      </c>
      <c r="N167" s="92">
        <f t="shared" si="9"/>
        <v>6901292.0474514011</v>
      </c>
      <c r="O167" s="92">
        <f t="shared" si="10"/>
        <v>6989707.3637589104</v>
      </c>
      <c r="P167" s="92">
        <f t="shared" si="7"/>
        <v>6989718.8510414576</v>
      </c>
      <c r="Q167" s="92">
        <f t="shared" si="7"/>
        <v>6990982.4521216247</v>
      </c>
      <c r="R167" s="92">
        <f t="shared" si="7"/>
        <v>7033715.1431963472</v>
      </c>
    </row>
    <row r="168" spans="1:18">
      <c r="A168" s="13"/>
      <c r="B168" s="21">
        <v>118</v>
      </c>
      <c r="C168" s="126" t="s">
        <v>52</v>
      </c>
      <c r="D168" s="128">
        <v>12405091.878293976</v>
      </c>
      <c r="E168" s="128">
        <v>12747686.656779746</v>
      </c>
      <c r="F168" s="128">
        <v>12906896.907642076</v>
      </c>
      <c r="G168" s="128">
        <v>12906917.592894502</v>
      </c>
      <c r="H168" s="128">
        <v>12909192.970661215</v>
      </c>
      <c r="I168" s="128">
        <v>12986142.109681051</v>
      </c>
      <c r="J168" s="54"/>
      <c r="K168" s="80">
        <v>118</v>
      </c>
      <c r="L168" s="114" t="s">
        <v>52</v>
      </c>
      <c r="M168" s="92">
        <f t="shared" si="8"/>
        <v>12421955.568083586</v>
      </c>
      <c r="N168" s="92">
        <f t="shared" si="9"/>
        <v>12427218.315065041</v>
      </c>
      <c r="O168" s="92">
        <f t="shared" si="10"/>
        <v>12586428.565927373</v>
      </c>
      <c r="P168" s="92">
        <f t="shared" si="7"/>
        <v>12586449.251179798</v>
      </c>
      <c r="Q168" s="92">
        <f t="shared" si="7"/>
        <v>12588724.628946513</v>
      </c>
      <c r="R168" s="92">
        <f t="shared" si="7"/>
        <v>12665673.767966347</v>
      </c>
    </row>
    <row r="169" spans="1:18">
      <c r="A169" s="13"/>
      <c r="B169" s="21">
        <v>18</v>
      </c>
      <c r="C169" s="126" t="s">
        <v>9</v>
      </c>
      <c r="D169" s="128">
        <v>9175522.0342801996</v>
      </c>
      <c r="E169" s="128">
        <v>9409771.474331148</v>
      </c>
      <c r="F169" s="128">
        <v>9527293.3524037227</v>
      </c>
      <c r="G169" s="128">
        <v>9527308.62133082</v>
      </c>
      <c r="H169" s="128">
        <v>9528988.20331138</v>
      </c>
      <c r="I169" s="128">
        <v>9585788.6121085398</v>
      </c>
      <c r="J169" s="54"/>
      <c r="K169" s="80">
        <v>18</v>
      </c>
      <c r="L169" s="114" t="s">
        <v>9</v>
      </c>
      <c r="M169" s="92">
        <f t="shared" si="8"/>
        <v>9187995.3927012347</v>
      </c>
      <c r="N169" s="92">
        <f t="shared" si="9"/>
        <v>9173216.0944034923</v>
      </c>
      <c r="O169" s="92">
        <f t="shared" si="10"/>
        <v>9290737.9724760689</v>
      </c>
      <c r="P169" s="92">
        <f t="shared" si="7"/>
        <v>9290753.2414031643</v>
      </c>
      <c r="Q169" s="92">
        <f t="shared" si="7"/>
        <v>9292432.8233837262</v>
      </c>
      <c r="R169" s="92">
        <f t="shared" si="7"/>
        <v>9349233.2321808841</v>
      </c>
    </row>
    <row r="170" spans="1:18">
      <c r="A170" s="13"/>
      <c r="B170" s="21">
        <v>405</v>
      </c>
      <c r="C170" s="126" t="s">
        <v>185</v>
      </c>
      <c r="D170" s="128">
        <v>16749797.136898313</v>
      </c>
      <c r="E170" s="128">
        <v>16967742.042847067</v>
      </c>
      <c r="F170" s="128">
        <v>17179658.019442886</v>
      </c>
      <c r="G170" s="128">
        <v>17179685.552440576</v>
      </c>
      <c r="H170" s="128">
        <v>17182714.182186123</v>
      </c>
      <c r="I170" s="128">
        <v>17285136.933581047</v>
      </c>
      <c r="J170" s="54"/>
      <c r="K170" s="80">
        <v>405</v>
      </c>
      <c r="L170" s="114" t="s">
        <v>185</v>
      </c>
      <c r="M170" s="92">
        <f t="shared" si="8"/>
        <v>16772567.091827046</v>
      </c>
      <c r="N170" s="92">
        <f t="shared" si="9"/>
        <v>16541184.322884431</v>
      </c>
      <c r="O170" s="92">
        <f t="shared" si="10"/>
        <v>16753100.299480254</v>
      </c>
      <c r="P170" s="92">
        <f t="shared" si="7"/>
        <v>16753127.83247794</v>
      </c>
      <c r="Q170" s="92">
        <f t="shared" si="7"/>
        <v>16756156.462223489</v>
      </c>
      <c r="R170" s="92">
        <f t="shared" si="7"/>
        <v>16858579.213618413</v>
      </c>
    </row>
    <row r="171" spans="1:18">
      <c r="A171" s="13"/>
      <c r="B171" s="21">
        <v>1507</v>
      </c>
      <c r="C171" s="126" t="s">
        <v>356</v>
      </c>
      <c r="D171" s="128">
        <v>5935715.9292237908</v>
      </c>
      <c r="E171" s="128">
        <v>5754221.0929787895</v>
      </c>
      <c r="F171" s="128">
        <v>5826087.5428215321</v>
      </c>
      <c r="G171" s="128">
        <v>5826096.8800070966</v>
      </c>
      <c r="H171" s="128">
        <v>5827123.9704190465</v>
      </c>
      <c r="I171" s="128">
        <v>5861858.3007141044</v>
      </c>
      <c r="J171" s="54"/>
      <c r="K171" s="80">
        <v>1507</v>
      </c>
      <c r="L171" s="114" t="s">
        <v>356</v>
      </c>
      <c r="M171" s="92">
        <f t="shared" si="8"/>
        <v>5943785.0409314455</v>
      </c>
      <c r="N171" s="92">
        <f t="shared" si="9"/>
        <v>5609563.8119225474</v>
      </c>
      <c r="O171" s="92">
        <f t="shared" si="10"/>
        <v>5681430.261765291</v>
      </c>
      <c r="P171" s="92">
        <f t="shared" si="7"/>
        <v>5681439.5989508545</v>
      </c>
      <c r="Q171" s="92">
        <f t="shared" si="7"/>
        <v>5682466.6893628044</v>
      </c>
      <c r="R171" s="92">
        <f t="shared" si="7"/>
        <v>5717201.0196578624</v>
      </c>
    </row>
    <row r="172" spans="1:18">
      <c r="A172" s="13"/>
      <c r="B172" s="21">
        <v>321</v>
      </c>
      <c r="C172" s="126" t="s">
        <v>142</v>
      </c>
      <c r="D172" s="128">
        <v>8355451.0762699079</v>
      </c>
      <c r="E172" s="128">
        <v>8199199.3742830083</v>
      </c>
      <c r="F172" s="128">
        <v>8301602.0002963794</v>
      </c>
      <c r="G172" s="128">
        <v>8301615.3048678925</v>
      </c>
      <c r="H172" s="128">
        <v>8303078.8077342091</v>
      </c>
      <c r="I172" s="128">
        <v>8352571.813758757</v>
      </c>
      <c r="J172" s="54"/>
      <c r="K172" s="80">
        <v>321</v>
      </c>
      <c r="L172" s="114" t="s">
        <v>142</v>
      </c>
      <c r="M172" s="92">
        <f t="shared" si="8"/>
        <v>8366809.6164874956</v>
      </c>
      <c r="N172" s="92">
        <f t="shared" si="9"/>
        <v>7993076.9696765803</v>
      </c>
      <c r="O172" s="92">
        <f t="shared" si="10"/>
        <v>8095479.5956899524</v>
      </c>
      <c r="P172" s="92">
        <f t="shared" si="7"/>
        <v>8095492.9002614645</v>
      </c>
      <c r="Q172" s="92">
        <f t="shared" si="7"/>
        <v>8096956.403127782</v>
      </c>
      <c r="R172" s="92">
        <f t="shared" si="7"/>
        <v>8146449.409152329</v>
      </c>
    </row>
    <row r="173" spans="1:18">
      <c r="A173" s="13"/>
      <c r="B173" s="21">
        <v>406</v>
      </c>
      <c r="C173" s="126" t="s">
        <v>186</v>
      </c>
      <c r="D173" s="128">
        <v>6423956.0597508186</v>
      </c>
      <c r="E173" s="128">
        <v>6541261.8448713971</v>
      </c>
      <c r="F173" s="128">
        <v>6622957.917838824</v>
      </c>
      <c r="G173" s="128">
        <v>6622968.5321295643</v>
      </c>
      <c r="H173" s="128">
        <v>6624136.1041109608</v>
      </c>
      <c r="I173" s="128">
        <v>6663621.2656636611</v>
      </c>
      <c r="J173" s="54"/>
      <c r="K173" s="80">
        <v>406</v>
      </c>
      <c r="L173" s="114" t="s">
        <v>186</v>
      </c>
      <c r="M173" s="92">
        <f t="shared" si="8"/>
        <v>6432688.893274066</v>
      </c>
      <c r="N173" s="92">
        <f t="shared" si="9"/>
        <v>6376818.8841532869</v>
      </c>
      <c r="O173" s="92">
        <f t="shared" si="10"/>
        <v>6458514.9571207147</v>
      </c>
      <c r="P173" s="92">
        <f t="shared" si="7"/>
        <v>6458525.5714114541</v>
      </c>
      <c r="Q173" s="92">
        <f t="shared" si="7"/>
        <v>6459693.1433928516</v>
      </c>
      <c r="R173" s="92">
        <f t="shared" si="7"/>
        <v>6499178.3049455509</v>
      </c>
    </row>
    <row r="174" spans="1:18">
      <c r="A174" s="13"/>
      <c r="B174" s="21">
        <v>677</v>
      </c>
      <c r="C174" s="126" t="s">
        <v>270</v>
      </c>
      <c r="D174" s="128">
        <v>4285768.5222042445</v>
      </c>
      <c r="E174" s="128">
        <v>4094577.6961931516</v>
      </c>
      <c r="F174" s="128">
        <v>4145716.2878245604</v>
      </c>
      <c r="G174" s="128">
        <v>4145722.9319612971</v>
      </c>
      <c r="H174" s="128">
        <v>4146453.7870022818</v>
      </c>
      <c r="I174" s="128">
        <v>4171169.9756610543</v>
      </c>
      <c r="J174" s="54"/>
      <c r="K174" s="80">
        <v>677</v>
      </c>
      <c r="L174" s="114" t="s">
        <v>270</v>
      </c>
      <c r="M174" s="92">
        <f t="shared" si="8"/>
        <v>4291594.6677562166</v>
      </c>
      <c r="N174" s="92">
        <f t="shared" si="9"/>
        <v>3991642.7433934482</v>
      </c>
      <c r="O174" s="92">
        <f t="shared" si="10"/>
        <v>4042781.3350248574</v>
      </c>
      <c r="P174" s="92">
        <f t="shared" si="7"/>
        <v>4042787.9791615936</v>
      </c>
      <c r="Q174" s="92">
        <f t="shared" si="7"/>
        <v>4043518.8342025788</v>
      </c>
      <c r="R174" s="92">
        <f t="shared" si="7"/>
        <v>4068235.0228613503</v>
      </c>
    </row>
    <row r="175" spans="1:18">
      <c r="A175" s="13"/>
      <c r="B175" s="21">
        <v>353</v>
      </c>
      <c r="C175" s="126" t="s">
        <v>143</v>
      </c>
      <c r="D175" s="128">
        <v>6106113.2967111608</v>
      </c>
      <c r="E175" s="128">
        <v>6112745.3243075572</v>
      </c>
      <c r="F175" s="128">
        <v>6189089.506804619</v>
      </c>
      <c r="G175" s="128">
        <v>6189099.4257556768</v>
      </c>
      <c r="H175" s="128">
        <v>6190190.5103719682</v>
      </c>
      <c r="I175" s="128">
        <v>6227089.0083047543</v>
      </c>
      <c r="J175" s="54"/>
      <c r="K175" s="80">
        <v>353</v>
      </c>
      <c r="L175" s="114" t="s">
        <v>143</v>
      </c>
      <c r="M175" s="92">
        <f t="shared" si="8"/>
        <v>6114414.0494557759</v>
      </c>
      <c r="N175" s="92">
        <f t="shared" si="9"/>
        <v>5959074.9831587728</v>
      </c>
      <c r="O175" s="92">
        <f t="shared" si="10"/>
        <v>6035419.1656558346</v>
      </c>
      <c r="P175" s="92">
        <f t="shared" si="7"/>
        <v>6035429.0846068915</v>
      </c>
      <c r="Q175" s="92">
        <f t="shared" si="7"/>
        <v>6036520.1692231838</v>
      </c>
      <c r="R175" s="92">
        <f t="shared" si="7"/>
        <v>6073418.667155969</v>
      </c>
    </row>
    <row r="176" spans="1:18">
      <c r="A176" s="13"/>
      <c r="B176" s="21">
        <v>1884</v>
      </c>
      <c r="C176" s="126" t="s">
        <v>227</v>
      </c>
      <c r="D176" s="128">
        <v>2739947.7612802852</v>
      </c>
      <c r="E176" s="128">
        <v>2624426.8158967639</v>
      </c>
      <c r="F176" s="128">
        <v>2657204.1866447753</v>
      </c>
      <c r="G176" s="128">
        <v>2657208.4452159675</v>
      </c>
      <c r="H176" s="128">
        <v>2657676.8880470502</v>
      </c>
      <c r="I176" s="128">
        <v>2673518.7728800462</v>
      </c>
      <c r="J176" s="54"/>
      <c r="K176" s="80">
        <v>1884</v>
      </c>
      <c r="L176" s="114" t="s">
        <v>227</v>
      </c>
      <c r="M176" s="92">
        <f t="shared" si="8"/>
        <v>2743672.492184279</v>
      </c>
      <c r="N176" s="92">
        <f t="shared" si="9"/>
        <v>2558450.4758527656</v>
      </c>
      <c r="O176" s="92">
        <f t="shared" si="10"/>
        <v>2591227.8466007775</v>
      </c>
      <c r="P176" s="92">
        <f t="shared" si="7"/>
        <v>2591232.1051719692</v>
      </c>
      <c r="Q176" s="92">
        <f t="shared" si="7"/>
        <v>2591700.5480030524</v>
      </c>
      <c r="R176" s="92">
        <f t="shared" si="7"/>
        <v>2607542.4328360483</v>
      </c>
    </row>
    <row r="177" spans="1:18">
      <c r="A177" s="13"/>
      <c r="B177" s="21">
        <v>166</v>
      </c>
      <c r="C177" s="126" t="s">
        <v>68</v>
      </c>
      <c r="D177" s="128">
        <v>10630745.007446563</v>
      </c>
      <c r="E177" s="128">
        <v>10840539.059134204</v>
      </c>
      <c r="F177" s="128">
        <v>10975930.286543274</v>
      </c>
      <c r="G177" s="128">
        <v>10975947.877129937</v>
      </c>
      <c r="H177" s="128">
        <v>10977882.841662597</v>
      </c>
      <c r="I177" s="128">
        <v>11043319.824039916</v>
      </c>
      <c r="J177" s="54"/>
      <c r="K177" s="80">
        <v>166</v>
      </c>
      <c r="L177" s="114" t="s">
        <v>68</v>
      </c>
      <c r="M177" s="92">
        <f t="shared" si="8"/>
        <v>10645196.620364619</v>
      </c>
      <c r="N177" s="92">
        <f t="shared" si="9"/>
        <v>10568015.136236664</v>
      </c>
      <c r="O177" s="92">
        <f t="shared" si="10"/>
        <v>10703406.363645736</v>
      </c>
      <c r="P177" s="92">
        <f t="shared" si="7"/>
        <v>10703423.954232397</v>
      </c>
      <c r="Q177" s="92">
        <f t="shared" si="7"/>
        <v>10705358.918765059</v>
      </c>
      <c r="R177" s="92">
        <f t="shared" si="7"/>
        <v>10770795.901142376</v>
      </c>
    </row>
    <row r="178" spans="1:18">
      <c r="A178" s="13"/>
      <c r="B178" s="21">
        <v>678</v>
      </c>
      <c r="C178" s="126" t="s">
        <v>271</v>
      </c>
      <c r="D178" s="128">
        <v>1919234.62533243</v>
      </c>
      <c r="E178" s="128">
        <v>1790265.5085313856</v>
      </c>
      <c r="F178" s="128">
        <v>1812624.7513020628</v>
      </c>
      <c r="G178" s="128">
        <v>1812627.6563071003</v>
      </c>
      <c r="H178" s="128">
        <v>1812947.206861197</v>
      </c>
      <c r="I178" s="128">
        <v>1823753.8255997533</v>
      </c>
      <c r="J178" s="54"/>
      <c r="K178" s="80">
        <v>678</v>
      </c>
      <c r="L178" s="114" t="s">
        <v>271</v>
      </c>
      <c r="M178" s="92">
        <f t="shared" si="8"/>
        <v>1921843.6650455268</v>
      </c>
      <c r="N178" s="92">
        <f t="shared" si="9"/>
        <v>1745259.427491344</v>
      </c>
      <c r="O178" s="92">
        <f t="shared" si="10"/>
        <v>1767618.6702620215</v>
      </c>
      <c r="P178" s="92">
        <f t="shared" si="7"/>
        <v>1767621.5752670588</v>
      </c>
      <c r="Q178" s="92">
        <f t="shared" si="7"/>
        <v>1767941.1258211557</v>
      </c>
      <c r="R178" s="92">
        <f t="shared" si="7"/>
        <v>1778747.7445597115</v>
      </c>
    </row>
    <row r="179" spans="1:18">
      <c r="A179" s="13"/>
      <c r="B179" s="21">
        <v>537</v>
      </c>
      <c r="C179" s="126" t="s">
        <v>228</v>
      </c>
      <c r="D179" s="128">
        <v>9831797.9177727066</v>
      </c>
      <c r="E179" s="128">
        <v>10260771.572529277</v>
      </c>
      <c r="F179" s="128">
        <v>10388921.884039689</v>
      </c>
      <c r="G179" s="128">
        <v>10388938.533856694</v>
      </c>
      <c r="H179" s="128">
        <v>10390770.013727048</v>
      </c>
      <c r="I179" s="128">
        <v>10452707.33297904</v>
      </c>
      <c r="J179" s="54"/>
      <c r="K179" s="80">
        <v>537</v>
      </c>
      <c r="L179" s="114" t="s">
        <v>228</v>
      </c>
      <c r="M179" s="92">
        <f t="shared" si="8"/>
        <v>9845163.4286279343</v>
      </c>
      <c r="N179" s="92">
        <f t="shared" si="9"/>
        <v>10002822.617625132</v>
      </c>
      <c r="O179" s="92">
        <f t="shared" si="10"/>
        <v>10130972.929135546</v>
      </c>
      <c r="P179" s="92">
        <f t="shared" si="7"/>
        <v>10130989.578952551</v>
      </c>
      <c r="Q179" s="92">
        <f t="shared" si="7"/>
        <v>10132821.058822906</v>
      </c>
      <c r="R179" s="92">
        <f t="shared" si="7"/>
        <v>10194758.378074896</v>
      </c>
    </row>
    <row r="180" spans="1:18">
      <c r="A180" s="13"/>
      <c r="B180" s="21">
        <v>928</v>
      </c>
      <c r="C180" s="126" t="s">
        <v>357</v>
      </c>
      <c r="D180" s="128">
        <v>12063161.114004875</v>
      </c>
      <c r="E180" s="128">
        <v>11767439.016797477</v>
      </c>
      <c r="F180" s="128">
        <v>11914406.617140485</v>
      </c>
      <c r="G180" s="128">
        <v>11914425.711777264</v>
      </c>
      <c r="H180" s="128">
        <v>11916526.121822702</v>
      </c>
      <c r="I180" s="128">
        <v>11987558.170632076</v>
      </c>
      <c r="J180" s="54"/>
      <c r="K180" s="80">
        <v>928</v>
      </c>
      <c r="L180" s="114" t="s">
        <v>357</v>
      </c>
      <c r="M180" s="92">
        <f t="shared" si="8"/>
        <v>12079559.977383275</v>
      </c>
      <c r="N180" s="92">
        <f t="shared" si="9"/>
        <v>11471613.447070567</v>
      </c>
      <c r="O180" s="92">
        <f t="shared" si="10"/>
        <v>11618581.047413576</v>
      </c>
      <c r="P180" s="92">
        <f t="shared" si="7"/>
        <v>11618600.142050354</v>
      </c>
      <c r="Q180" s="92">
        <f t="shared" si="7"/>
        <v>11620700.552095791</v>
      </c>
      <c r="R180" s="92">
        <f t="shared" si="7"/>
        <v>11691732.600905165</v>
      </c>
    </row>
    <row r="181" spans="1:18">
      <c r="A181" s="13"/>
      <c r="B181" s="21">
        <v>1598</v>
      </c>
      <c r="C181" s="126" t="s">
        <v>187</v>
      </c>
      <c r="D181" s="128">
        <v>3053877.6496858583</v>
      </c>
      <c r="E181" s="128">
        <v>2926272.4410280767</v>
      </c>
      <c r="F181" s="128">
        <v>2962819.6657890356</v>
      </c>
      <c r="G181" s="128">
        <v>2962824.414155209</v>
      </c>
      <c r="H181" s="128">
        <v>2963346.7344342475</v>
      </c>
      <c r="I181" s="128">
        <v>2981010.6565981032</v>
      </c>
      <c r="J181" s="54"/>
      <c r="K181" s="80">
        <v>1598</v>
      </c>
      <c r="L181" s="114" t="s">
        <v>187</v>
      </c>
      <c r="M181" s="92">
        <f t="shared" si="8"/>
        <v>3058029.1421411326</v>
      </c>
      <c r="N181" s="92">
        <f t="shared" si="9"/>
        <v>2852707.9032550245</v>
      </c>
      <c r="O181" s="92">
        <f t="shared" si="10"/>
        <v>2889255.1280159838</v>
      </c>
      <c r="P181" s="92">
        <f t="shared" si="7"/>
        <v>2889259.8763821567</v>
      </c>
      <c r="Q181" s="92">
        <f t="shared" si="7"/>
        <v>2889782.1966611957</v>
      </c>
      <c r="R181" s="92">
        <f t="shared" si="7"/>
        <v>2907446.118825051</v>
      </c>
    </row>
    <row r="182" spans="1:18">
      <c r="A182" s="13"/>
      <c r="B182" s="21">
        <v>79</v>
      </c>
      <c r="C182" s="126" t="s">
        <v>32</v>
      </c>
      <c r="D182" s="128">
        <v>3127893.6855076076</v>
      </c>
      <c r="E182" s="128">
        <v>2968007.5361547396</v>
      </c>
      <c r="F182" s="128">
        <v>3005076.0048985309</v>
      </c>
      <c r="G182" s="128">
        <v>3005080.8209868725</v>
      </c>
      <c r="H182" s="128">
        <v>3005610.5907043931</v>
      </c>
      <c r="I182" s="128">
        <v>3023526.4393332913</v>
      </c>
      <c r="J182" s="54"/>
      <c r="K182" s="80">
        <v>79</v>
      </c>
      <c r="L182" s="114" t="s">
        <v>32</v>
      </c>
      <c r="M182" s="92">
        <f t="shared" si="8"/>
        <v>3132145.796602373</v>
      </c>
      <c r="N182" s="92">
        <f t="shared" si="9"/>
        <v>2893393.8059213883</v>
      </c>
      <c r="O182" s="92">
        <f t="shared" si="10"/>
        <v>2930462.2746651801</v>
      </c>
      <c r="P182" s="92">
        <f t="shared" si="7"/>
        <v>2930467.0907535208</v>
      </c>
      <c r="Q182" s="92">
        <f t="shared" si="7"/>
        <v>2930996.8604710423</v>
      </c>
      <c r="R182" s="92">
        <f t="shared" si="7"/>
        <v>2948912.70909994</v>
      </c>
    </row>
    <row r="183" spans="1:18">
      <c r="A183" s="13"/>
      <c r="B183" s="21">
        <v>588</v>
      </c>
      <c r="C183" s="126" t="s">
        <v>229</v>
      </c>
      <c r="D183" s="128">
        <v>1414424.9026072791</v>
      </c>
      <c r="E183" s="128">
        <v>1488972.8489492128</v>
      </c>
      <c r="F183" s="128">
        <v>1507569.1438842099</v>
      </c>
      <c r="G183" s="128">
        <v>1507571.559991545</v>
      </c>
      <c r="H183" s="128">
        <v>1507837.33179838</v>
      </c>
      <c r="I183" s="128">
        <v>1516825.2510840818</v>
      </c>
      <c r="J183" s="54"/>
      <c r="K183" s="80">
        <v>588</v>
      </c>
      <c r="L183" s="114" t="s">
        <v>229</v>
      </c>
      <c r="M183" s="92">
        <f t="shared" si="8"/>
        <v>1416347.695523469</v>
      </c>
      <c r="N183" s="92">
        <f t="shared" si="9"/>
        <v>1451541.064453067</v>
      </c>
      <c r="O183" s="92">
        <f t="shared" si="10"/>
        <v>1470137.3593880644</v>
      </c>
      <c r="P183" s="92">
        <f t="shared" si="7"/>
        <v>1470139.775495399</v>
      </c>
      <c r="Q183" s="92">
        <f t="shared" si="7"/>
        <v>1470405.5473022345</v>
      </c>
      <c r="R183" s="92">
        <f t="shared" si="7"/>
        <v>1479393.4665879358</v>
      </c>
    </row>
    <row r="184" spans="1:18">
      <c r="A184" s="13"/>
      <c r="B184" s="21">
        <v>542</v>
      </c>
      <c r="C184" s="126" t="s">
        <v>230</v>
      </c>
      <c r="D184" s="128">
        <v>4669282.3730567964</v>
      </c>
      <c r="E184" s="128">
        <v>4570789.2039767224</v>
      </c>
      <c r="F184" s="128">
        <v>4627875.3652071552</v>
      </c>
      <c r="G184" s="128">
        <v>4627882.7820766643</v>
      </c>
      <c r="H184" s="128">
        <v>4628698.6377225611</v>
      </c>
      <c r="I184" s="128">
        <v>4656289.3922929298</v>
      </c>
      <c r="J184" s="54"/>
      <c r="K184" s="80">
        <v>542</v>
      </c>
      <c r="L184" s="114" t="s">
        <v>230</v>
      </c>
      <c r="M184" s="92">
        <f t="shared" si="8"/>
        <v>4675629.8737647189</v>
      </c>
      <c r="N184" s="92">
        <f t="shared" si="9"/>
        <v>4455882.6114345482</v>
      </c>
      <c r="O184" s="92">
        <f t="shared" si="10"/>
        <v>4512968.7726649819</v>
      </c>
      <c r="P184" s="92">
        <f t="shared" si="7"/>
        <v>4512976.18953449</v>
      </c>
      <c r="Q184" s="92">
        <f t="shared" si="7"/>
        <v>4513792.0451803878</v>
      </c>
      <c r="R184" s="92">
        <f t="shared" si="7"/>
        <v>4541382.7997507555</v>
      </c>
    </row>
    <row r="185" spans="1:18">
      <c r="A185" s="13"/>
      <c r="B185" s="21">
        <v>1931</v>
      </c>
      <c r="C185" s="126" t="s">
        <v>231</v>
      </c>
      <c r="D185" s="128">
        <v>7193352.1015691068</v>
      </c>
      <c r="E185" s="128">
        <v>7262488.8582871808</v>
      </c>
      <c r="F185" s="128">
        <v>7353192.583923379</v>
      </c>
      <c r="G185" s="128">
        <v>7353204.368525506</v>
      </c>
      <c r="H185" s="128">
        <v>7354500.6747592613</v>
      </c>
      <c r="I185" s="128">
        <v>7398339.3946645027</v>
      </c>
      <c r="J185" s="54"/>
      <c r="K185" s="80">
        <v>1931</v>
      </c>
      <c r="L185" s="114" t="s">
        <v>231</v>
      </c>
      <c r="M185" s="92">
        <f t="shared" si="8"/>
        <v>7203130.8649654957</v>
      </c>
      <c r="N185" s="92">
        <f t="shared" si="9"/>
        <v>7079914.7314044014</v>
      </c>
      <c r="O185" s="92">
        <f t="shared" si="10"/>
        <v>7170618.4570406014</v>
      </c>
      <c r="P185" s="92">
        <f t="shared" si="7"/>
        <v>7170630.2416427266</v>
      </c>
      <c r="Q185" s="92">
        <f t="shared" si="7"/>
        <v>7171926.5478764838</v>
      </c>
      <c r="R185" s="92">
        <f t="shared" si="7"/>
        <v>7215765.2677817233</v>
      </c>
    </row>
    <row r="186" spans="1:18">
      <c r="A186" s="13"/>
      <c r="B186" s="21">
        <v>1659</v>
      </c>
      <c r="C186" s="126" t="s">
        <v>314</v>
      </c>
      <c r="D186" s="128">
        <v>3208761.6990884938</v>
      </c>
      <c r="E186" s="128">
        <v>3245261.1831087307</v>
      </c>
      <c r="F186" s="128">
        <v>3285792.3681768649</v>
      </c>
      <c r="G186" s="128">
        <v>3285797.6341555929</v>
      </c>
      <c r="H186" s="128">
        <v>3286376.891815593</v>
      </c>
      <c r="I186" s="128">
        <v>3305966.3326810775</v>
      </c>
      <c r="J186" s="54"/>
      <c r="K186" s="80">
        <v>1659</v>
      </c>
      <c r="L186" s="114" t="s">
        <v>314</v>
      </c>
      <c r="M186" s="92">
        <f t="shared" si="8"/>
        <v>3213123.7435161448</v>
      </c>
      <c r="N186" s="92">
        <f t="shared" si="9"/>
        <v>3163677.4810784617</v>
      </c>
      <c r="O186" s="92">
        <f t="shared" si="10"/>
        <v>3204208.6661465964</v>
      </c>
      <c r="P186" s="92">
        <f t="shared" si="7"/>
        <v>3204213.9321253235</v>
      </c>
      <c r="Q186" s="92">
        <f t="shared" si="7"/>
        <v>3204793.1897853245</v>
      </c>
      <c r="R186" s="92">
        <f t="shared" si="7"/>
        <v>3224382.6306508081</v>
      </c>
    </row>
    <row r="187" spans="1:18">
      <c r="A187" s="13"/>
      <c r="B187" s="21">
        <v>1685</v>
      </c>
      <c r="C187" s="126" t="s">
        <v>315</v>
      </c>
      <c r="D187" s="128">
        <v>2301451.5248282915</v>
      </c>
      <c r="E187" s="128">
        <v>2283897.6158254221</v>
      </c>
      <c r="F187" s="128">
        <v>2312422.0000646641</v>
      </c>
      <c r="G187" s="128">
        <v>2312425.7060703081</v>
      </c>
      <c r="H187" s="128">
        <v>2312833.3666911265</v>
      </c>
      <c r="I187" s="128">
        <v>2326619.7076860829</v>
      </c>
      <c r="J187" s="54"/>
      <c r="K187" s="80">
        <v>1685</v>
      </c>
      <c r="L187" s="114" t="s">
        <v>315</v>
      </c>
      <c r="M187" s="92">
        <f t="shared" si="8"/>
        <v>2304580.15659993</v>
      </c>
      <c r="N187" s="92">
        <f t="shared" si="9"/>
        <v>2226481.9527882012</v>
      </c>
      <c r="O187" s="92">
        <f t="shared" si="10"/>
        <v>2255006.3370274436</v>
      </c>
      <c r="P187" s="92">
        <f t="shared" si="7"/>
        <v>2255010.0430330872</v>
      </c>
      <c r="Q187" s="92">
        <f t="shared" si="7"/>
        <v>2255417.703653906</v>
      </c>
      <c r="R187" s="92">
        <f t="shared" si="7"/>
        <v>2269204.044648862</v>
      </c>
    </row>
    <row r="188" spans="1:18">
      <c r="A188" s="13"/>
      <c r="B188" s="21">
        <v>882</v>
      </c>
      <c r="C188" s="126" t="s">
        <v>358</v>
      </c>
      <c r="D188" s="128">
        <v>8784857.8037740756</v>
      </c>
      <c r="E188" s="128">
        <v>8603390.0302970726</v>
      </c>
      <c r="F188" s="128">
        <v>8710840.7326769885</v>
      </c>
      <c r="G188" s="128">
        <v>8710854.6931154039</v>
      </c>
      <c r="H188" s="128">
        <v>8712390.3413408715</v>
      </c>
      <c r="I188" s="128">
        <v>8764323.1722385548</v>
      </c>
      <c r="J188" s="54"/>
      <c r="K188" s="80">
        <v>882</v>
      </c>
      <c r="L188" s="114" t="s">
        <v>358</v>
      </c>
      <c r="M188" s="92">
        <f t="shared" si="8"/>
        <v>8796800.0866932292</v>
      </c>
      <c r="N188" s="92">
        <f t="shared" si="9"/>
        <v>8387106.5421343176</v>
      </c>
      <c r="O188" s="92">
        <f t="shared" si="10"/>
        <v>8494557.2445142344</v>
      </c>
      <c r="P188" s="92">
        <f t="shared" si="7"/>
        <v>8494571.2049526479</v>
      </c>
      <c r="Q188" s="92">
        <f t="shared" si="7"/>
        <v>8496106.8531781174</v>
      </c>
      <c r="R188" s="92">
        <f t="shared" si="7"/>
        <v>8548039.6840757988</v>
      </c>
    </row>
    <row r="189" spans="1:18">
      <c r="A189" s="13"/>
      <c r="B189" s="21">
        <v>415</v>
      </c>
      <c r="C189" s="126" t="s">
        <v>188</v>
      </c>
      <c r="D189" s="128">
        <v>1266943.0905036358</v>
      </c>
      <c r="E189" s="128">
        <v>1297515.4578077153</v>
      </c>
      <c r="F189" s="128">
        <v>1313720.5754182467</v>
      </c>
      <c r="G189" s="128">
        <v>1313722.680853962</v>
      </c>
      <c r="H189" s="128">
        <v>1313954.2787826019</v>
      </c>
      <c r="I189" s="128">
        <v>1321786.4996420729</v>
      </c>
      <c r="J189" s="54"/>
      <c r="K189" s="80">
        <v>415</v>
      </c>
      <c r="L189" s="114" t="s">
        <v>188</v>
      </c>
      <c r="M189" s="92">
        <f t="shared" si="8"/>
        <v>1268665.3941728836</v>
      </c>
      <c r="N189" s="92">
        <f t="shared" si="9"/>
        <v>1264896.7844508763</v>
      </c>
      <c r="O189" s="92">
        <f t="shared" si="10"/>
        <v>1281101.9020614079</v>
      </c>
      <c r="P189" s="92">
        <f t="shared" si="7"/>
        <v>1281104.0074971227</v>
      </c>
      <c r="Q189" s="92">
        <f t="shared" si="7"/>
        <v>1281335.6054257629</v>
      </c>
      <c r="R189" s="92">
        <f t="shared" si="7"/>
        <v>1289167.826285234</v>
      </c>
    </row>
    <row r="190" spans="1:18">
      <c r="A190" s="13"/>
      <c r="B190" s="21">
        <v>416</v>
      </c>
      <c r="C190" s="126" t="s">
        <v>189</v>
      </c>
      <c r="D190" s="128">
        <v>4310548.3168316493</v>
      </c>
      <c r="E190" s="128">
        <v>4657355.2561164759</v>
      </c>
      <c r="F190" s="128">
        <v>4715522.5705983499</v>
      </c>
      <c r="G190" s="128">
        <v>4715530.1279357476</v>
      </c>
      <c r="H190" s="128">
        <v>4716361.4350494836</v>
      </c>
      <c r="I190" s="128">
        <v>4744474.730168568</v>
      </c>
      <c r="J190" s="54"/>
      <c r="K190" s="80">
        <v>416</v>
      </c>
      <c r="L190" s="114" t="s">
        <v>189</v>
      </c>
      <c r="M190" s="92">
        <f t="shared" si="8"/>
        <v>4316408.1484517092</v>
      </c>
      <c r="N190" s="92">
        <f t="shared" si="9"/>
        <v>4540272.4507503649</v>
      </c>
      <c r="O190" s="92">
        <f t="shared" si="10"/>
        <v>4598439.7652322398</v>
      </c>
      <c r="P190" s="92">
        <f t="shared" si="7"/>
        <v>4598447.3225696376</v>
      </c>
      <c r="Q190" s="92">
        <f t="shared" si="7"/>
        <v>4599278.6296833735</v>
      </c>
      <c r="R190" s="92">
        <f t="shared" si="7"/>
        <v>4627391.9248024579</v>
      </c>
    </row>
    <row r="191" spans="1:18">
      <c r="A191" s="13"/>
      <c r="B191" s="21">
        <v>1621</v>
      </c>
      <c r="C191" s="126" t="s">
        <v>232</v>
      </c>
      <c r="D191" s="128">
        <v>7941427.6983297383</v>
      </c>
      <c r="E191" s="128">
        <v>8589228.5977902338</v>
      </c>
      <c r="F191" s="128">
        <v>8696502.4331602622</v>
      </c>
      <c r="G191" s="128">
        <v>8696516.3706193846</v>
      </c>
      <c r="H191" s="128">
        <v>8698049.4911228009</v>
      </c>
      <c r="I191" s="128">
        <v>8749896.8390565533</v>
      </c>
      <c r="J191" s="54"/>
      <c r="K191" s="80">
        <v>1621</v>
      </c>
      <c r="L191" s="114" t="s">
        <v>232</v>
      </c>
      <c r="M191" s="92">
        <f t="shared" si="8"/>
        <v>7952223.4082289599</v>
      </c>
      <c r="N191" s="92">
        <f t="shared" si="9"/>
        <v>8373301.1185971042</v>
      </c>
      <c r="O191" s="92">
        <f t="shared" si="10"/>
        <v>8480574.9539671335</v>
      </c>
      <c r="P191" s="92">
        <f t="shared" si="7"/>
        <v>8480588.8914262541</v>
      </c>
      <c r="Q191" s="92">
        <f t="shared" si="7"/>
        <v>8482122.0119296722</v>
      </c>
      <c r="R191" s="92">
        <f t="shared" si="7"/>
        <v>8533969.3598634228</v>
      </c>
    </row>
    <row r="192" spans="1:18">
      <c r="A192" s="13"/>
      <c r="B192" s="21">
        <v>417</v>
      </c>
      <c r="C192" s="126" t="s">
        <v>190</v>
      </c>
      <c r="D192" s="128">
        <v>953307.77676348703</v>
      </c>
      <c r="E192" s="128">
        <v>947082.13172728627</v>
      </c>
      <c r="F192" s="128">
        <v>958910.5667868614</v>
      </c>
      <c r="G192" s="128">
        <v>958912.10358592868</v>
      </c>
      <c r="H192" s="128">
        <v>959081.15148330841</v>
      </c>
      <c r="I192" s="128">
        <v>964798.04401288158</v>
      </c>
      <c r="J192" s="54"/>
      <c r="K192" s="80">
        <v>417</v>
      </c>
      <c r="L192" s="114" t="s">
        <v>190</v>
      </c>
      <c r="M192" s="92">
        <f t="shared" si="8"/>
        <v>954603.71933119115</v>
      </c>
      <c r="N192" s="92">
        <f t="shared" si="9"/>
        <v>923273.11850049405</v>
      </c>
      <c r="O192" s="92">
        <f t="shared" si="10"/>
        <v>935101.55356006941</v>
      </c>
      <c r="P192" s="92">
        <f t="shared" si="7"/>
        <v>935103.09035913646</v>
      </c>
      <c r="Q192" s="92">
        <f t="shared" si="7"/>
        <v>935272.13825651631</v>
      </c>
      <c r="R192" s="92">
        <f t="shared" si="7"/>
        <v>940989.03078608948</v>
      </c>
    </row>
    <row r="193" spans="1:18">
      <c r="A193" s="13"/>
      <c r="B193" s="21">
        <v>22</v>
      </c>
      <c r="C193" s="126" t="s">
        <v>10</v>
      </c>
      <c r="D193" s="128">
        <v>4249508.2348744888</v>
      </c>
      <c r="E193" s="128">
        <v>4343745.2935915571</v>
      </c>
      <c r="F193" s="128">
        <v>4397995.8251973819</v>
      </c>
      <c r="G193" s="128">
        <v>4398002.8736501941</v>
      </c>
      <c r="H193" s="128">
        <v>4398778.2034595488</v>
      </c>
      <c r="I193" s="128">
        <v>4424998.4479213599</v>
      </c>
      <c r="J193" s="54"/>
      <c r="K193" s="80">
        <v>22</v>
      </c>
      <c r="L193" s="114" t="s">
        <v>10</v>
      </c>
      <c r="M193" s="92">
        <f t="shared" si="8"/>
        <v>4255285.0875841975</v>
      </c>
      <c r="N193" s="92">
        <f t="shared" si="9"/>
        <v>4234546.4335514884</v>
      </c>
      <c r="O193" s="92">
        <f t="shared" si="10"/>
        <v>4288796.9651573133</v>
      </c>
      <c r="P193" s="92">
        <f t="shared" si="7"/>
        <v>4288804.0136101255</v>
      </c>
      <c r="Q193" s="92">
        <f t="shared" si="7"/>
        <v>4289579.3434194801</v>
      </c>
      <c r="R193" s="92">
        <f t="shared" si="7"/>
        <v>4315799.5878812913</v>
      </c>
    </row>
    <row r="194" spans="1:18">
      <c r="A194" s="13"/>
      <c r="B194" s="21">
        <v>545</v>
      </c>
      <c r="C194" s="126" t="s">
        <v>233</v>
      </c>
      <c r="D194" s="128">
        <v>4785145.6199828079</v>
      </c>
      <c r="E194" s="128">
        <v>4766477.6879280675</v>
      </c>
      <c r="F194" s="128">
        <v>4826007.8700588886</v>
      </c>
      <c r="G194" s="128">
        <v>4826015.6044656727</v>
      </c>
      <c r="H194" s="128">
        <v>4826866.3892118512</v>
      </c>
      <c r="I194" s="128">
        <v>4855638.3824462667</v>
      </c>
      <c r="J194" s="54"/>
      <c r="K194" s="80">
        <v>545</v>
      </c>
      <c r="L194" s="114" t="s">
        <v>233</v>
      </c>
      <c r="M194" s="92">
        <f t="shared" si="8"/>
        <v>4791650.6271302924</v>
      </c>
      <c r="N194" s="92">
        <f t="shared" si="9"/>
        <v>4646651.6173948655</v>
      </c>
      <c r="O194" s="92">
        <f t="shared" si="10"/>
        <v>4706181.7995256865</v>
      </c>
      <c r="P194" s="92">
        <f t="shared" si="7"/>
        <v>4706189.5339324707</v>
      </c>
      <c r="Q194" s="92">
        <f t="shared" si="7"/>
        <v>4707040.3186786491</v>
      </c>
      <c r="R194" s="92">
        <f t="shared" si="7"/>
        <v>4735812.3119130647</v>
      </c>
    </row>
    <row r="195" spans="1:18">
      <c r="A195" s="13"/>
      <c r="B195" s="21">
        <v>80</v>
      </c>
      <c r="C195" s="126" t="s">
        <v>33</v>
      </c>
      <c r="D195" s="128">
        <v>25232825.924016114</v>
      </c>
      <c r="E195" s="128">
        <v>25050684.59019642</v>
      </c>
      <c r="F195" s="128">
        <v>25363551.221237835</v>
      </c>
      <c r="G195" s="128">
        <v>25363591.870160904</v>
      </c>
      <c r="H195" s="128">
        <v>25368063.251697972</v>
      </c>
      <c r="I195" s="128">
        <v>25519277.245497223</v>
      </c>
      <c r="J195" s="54"/>
      <c r="K195" s="80">
        <v>80</v>
      </c>
      <c r="L195" s="114" t="s">
        <v>33</v>
      </c>
      <c r="M195" s="92">
        <f t="shared" si="8"/>
        <v>25267127.850440565</v>
      </c>
      <c r="N195" s="92">
        <f t="shared" si="9"/>
        <v>24420927.084730219</v>
      </c>
      <c r="O195" s="92">
        <f t="shared" si="10"/>
        <v>24733793.715771642</v>
      </c>
      <c r="P195" s="92">
        <f t="shared" si="7"/>
        <v>24733834.364694703</v>
      </c>
      <c r="Q195" s="92">
        <f t="shared" si="7"/>
        <v>24738305.746231779</v>
      </c>
      <c r="R195" s="92">
        <f t="shared" si="7"/>
        <v>24889519.740031026</v>
      </c>
    </row>
    <row r="196" spans="1:18">
      <c r="A196" s="13"/>
      <c r="B196" s="21">
        <v>81</v>
      </c>
      <c r="C196" s="126" t="s">
        <v>34</v>
      </c>
      <c r="D196" s="128">
        <v>2154509.6660106299</v>
      </c>
      <c r="E196" s="128">
        <v>2106199.376741074</v>
      </c>
      <c r="F196" s="128">
        <v>2132504.4264465976</v>
      </c>
      <c r="G196" s="128">
        <v>2132507.8441071459</v>
      </c>
      <c r="H196" s="128">
        <v>2132883.7867674208</v>
      </c>
      <c r="I196" s="128">
        <v>2145597.4840058247</v>
      </c>
      <c r="J196" s="54"/>
      <c r="K196" s="80">
        <v>81</v>
      </c>
      <c r="L196" s="114" t="s">
        <v>34</v>
      </c>
      <c r="M196" s="92">
        <f t="shared" si="8"/>
        <v>2157438.5425568726</v>
      </c>
      <c r="N196" s="92">
        <f t="shared" si="9"/>
        <v>2053250.928935779</v>
      </c>
      <c r="O196" s="92">
        <f t="shared" si="10"/>
        <v>2079555.9786413028</v>
      </c>
      <c r="P196" s="92">
        <f t="shared" si="7"/>
        <v>2079559.3963018507</v>
      </c>
      <c r="Q196" s="92">
        <f t="shared" si="7"/>
        <v>2079935.3389621261</v>
      </c>
      <c r="R196" s="92">
        <f t="shared" si="7"/>
        <v>2092649.0362005299</v>
      </c>
    </row>
    <row r="197" spans="1:18">
      <c r="A197" s="13"/>
      <c r="B197" s="21">
        <v>546</v>
      </c>
      <c r="C197" s="126" t="s">
        <v>234</v>
      </c>
      <c r="D197" s="128">
        <v>19259887.796344388</v>
      </c>
      <c r="E197" s="128">
        <v>19333993.901276618</v>
      </c>
      <c r="F197" s="128">
        <v>19575462.812622655</v>
      </c>
      <c r="G197" s="128">
        <v>19575494.185259514</v>
      </c>
      <c r="H197" s="128">
        <v>19578945.175313566</v>
      </c>
      <c r="I197" s="128">
        <v>19695651.384414397</v>
      </c>
      <c r="J197" s="54"/>
      <c r="K197" s="80">
        <v>546</v>
      </c>
      <c r="L197" s="114" t="s">
        <v>234</v>
      </c>
      <c r="M197" s="92">
        <f t="shared" si="8"/>
        <v>19286070.01058083</v>
      </c>
      <c r="N197" s="92">
        <f t="shared" si="9"/>
        <v>18847950.187535889</v>
      </c>
      <c r="O197" s="92">
        <f t="shared" si="10"/>
        <v>19089419.09888193</v>
      </c>
      <c r="P197" s="92">
        <f t="shared" si="7"/>
        <v>19089450.471518785</v>
      </c>
      <c r="Q197" s="92">
        <f t="shared" si="7"/>
        <v>19092901.461572841</v>
      </c>
      <c r="R197" s="92">
        <f t="shared" si="7"/>
        <v>19209607.670673668</v>
      </c>
    </row>
    <row r="198" spans="1:18">
      <c r="A198" s="13"/>
      <c r="B198" s="21">
        <v>547</v>
      </c>
      <c r="C198" s="126" t="s">
        <v>235</v>
      </c>
      <c r="D198" s="128">
        <v>4142147.3708219267</v>
      </c>
      <c r="E198" s="128">
        <v>4187095.5339641687</v>
      </c>
      <c r="F198" s="128">
        <v>4239389.6127484506</v>
      </c>
      <c r="G198" s="128">
        <v>4239396.407010844</v>
      </c>
      <c r="H198" s="128">
        <v>4240143.7758740429</v>
      </c>
      <c r="I198" s="128">
        <v>4265418.4319749586</v>
      </c>
      <c r="J198" s="54"/>
      <c r="K198" s="80">
        <v>547</v>
      </c>
      <c r="L198" s="114" t="s">
        <v>235</v>
      </c>
      <c r="M198" s="92">
        <f t="shared" si="8"/>
        <v>4147778.2753738398</v>
      </c>
      <c r="N198" s="92">
        <f t="shared" si="9"/>
        <v>4081834.7444187258</v>
      </c>
      <c r="O198" s="92">
        <f t="shared" si="10"/>
        <v>4134128.8232030086</v>
      </c>
      <c r="P198" s="92">
        <f t="shared" si="7"/>
        <v>4134135.6174654011</v>
      </c>
      <c r="Q198" s="92">
        <f t="shared" si="7"/>
        <v>4134882.9863286004</v>
      </c>
      <c r="R198" s="92">
        <f t="shared" si="7"/>
        <v>4160157.6424295153</v>
      </c>
    </row>
    <row r="199" spans="1:18">
      <c r="A199" s="13"/>
      <c r="B199" s="21">
        <v>1916</v>
      </c>
      <c r="C199" s="126" t="s">
        <v>236</v>
      </c>
      <c r="D199" s="128">
        <v>10506399.633553522</v>
      </c>
      <c r="E199" s="128">
        <v>10419550.014268439</v>
      </c>
      <c r="F199" s="128">
        <v>10549683.364444723</v>
      </c>
      <c r="G199" s="128">
        <v>10549700.27190629</v>
      </c>
      <c r="H199" s="128">
        <v>10551560.09267848</v>
      </c>
      <c r="I199" s="128">
        <v>10614455.84970163</v>
      </c>
      <c r="J199" s="54"/>
      <c r="K199" s="80">
        <v>1916</v>
      </c>
      <c r="L199" s="114" t="s">
        <v>236</v>
      </c>
      <c r="M199" s="92">
        <f t="shared" si="8"/>
        <v>10520682.20928647</v>
      </c>
      <c r="N199" s="92">
        <f t="shared" si="9"/>
        <v>10157609.475220898</v>
      </c>
      <c r="O199" s="92">
        <f t="shared" si="10"/>
        <v>10287742.825397186</v>
      </c>
      <c r="P199" s="92">
        <f t="shared" si="7"/>
        <v>10287759.732858751</v>
      </c>
      <c r="Q199" s="92">
        <f t="shared" si="7"/>
        <v>10289619.553630941</v>
      </c>
      <c r="R199" s="92">
        <f t="shared" si="7"/>
        <v>10352515.310654089</v>
      </c>
    </row>
    <row r="200" spans="1:18">
      <c r="A200" s="13"/>
      <c r="B200" s="21">
        <v>995</v>
      </c>
      <c r="C200" s="126" t="s">
        <v>382</v>
      </c>
      <c r="D200" s="128">
        <v>18550145.497967541</v>
      </c>
      <c r="E200" s="128">
        <v>19291242.103810359</v>
      </c>
      <c r="F200" s="128">
        <v>19532177.073227741</v>
      </c>
      <c r="G200" s="128">
        <v>19532208.37649266</v>
      </c>
      <c r="H200" s="128">
        <v>19535651.735633589</v>
      </c>
      <c r="I200" s="128">
        <v>19652099.881126866</v>
      </c>
      <c r="J200" s="54"/>
      <c r="K200" s="80">
        <v>995</v>
      </c>
      <c r="L200" s="114" t="s">
        <v>382</v>
      </c>
      <c r="M200" s="92">
        <f t="shared" si="8"/>
        <v>18575362.876629379</v>
      </c>
      <c r="N200" s="92">
        <f t="shared" si="9"/>
        <v>18806273.141748756</v>
      </c>
      <c r="O200" s="92">
        <f t="shared" si="10"/>
        <v>19047208.111166142</v>
      </c>
      <c r="P200" s="92">
        <f t="shared" si="7"/>
        <v>19047239.414431058</v>
      </c>
      <c r="Q200" s="92">
        <f t="shared" si="7"/>
        <v>19050682.77357199</v>
      </c>
      <c r="R200" s="92">
        <f t="shared" si="7"/>
        <v>19167130.919065263</v>
      </c>
    </row>
    <row r="201" spans="1:18">
      <c r="A201" s="13"/>
      <c r="B201" s="21">
        <v>1640</v>
      </c>
      <c r="C201" s="126" t="s">
        <v>359</v>
      </c>
      <c r="D201" s="128">
        <v>4817674.331698684</v>
      </c>
      <c r="E201" s="128">
        <v>4670417.3637990411</v>
      </c>
      <c r="F201" s="128">
        <v>4728747.8154443018</v>
      </c>
      <c r="G201" s="128">
        <v>4728755.3939771531</v>
      </c>
      <c r="H201" s="128">
        <v>4729589.0325907292</v>
      </c>
      <c r="I201" s="128">
        <v>4757781.1747953305</v>
      </c>
      <c r="J201" s="54"/>
      <c r="K201" s="80">
        <v>1640</v>
      </c>
      <c r="L201" s="114" t="s">
        <v>359</v>
      </c>
      <c r="M201" s="92">
        <f t="shared" si="8"/>
        <v>4824223.5589220058</v>
      </c>
      <c r="N201" s="92">
        <f t="shared" si="9"/>
        <v>4553006.1857562996</v>
      </c>
      <c r="O201" s="92">
        <f t="shared" si="10"/>
        <v>4611336.6374015613</v>
      </c>
      <c r="P201" s="92">
        <f t="shared" si="7"/>
        <v>4611344.2159344126</v>
      </c>
      <c r="Q201" s="92">
        <f t="shared" si="7"/>
        <v>4612177.8545479896</v>
      </c>
      <c r="R201" s="92">
        <f t="shared" si="7"/>
        <v>4640369.996752589</v>
      </c>
    </row>
    <row r="202" spans="1:18">
      <c r="A202" s="13"/>
      <c r="B202" s="21">
        <v>327</v>
      </c>
      <c r="C202" s="126" t="s">
        <v>144</v>
      </c>
      <c r="D202" s="128">
        <v>4026681.5290756514</v>
      </c>
      <c r="E202" s="128">
        <v>3979568.1321184058</v>
      </c>
      <c r="F202" s="128">
        <v>4029270.3296776265</v>
      </c>
      <c r="G202" s="128">
        <v>4029276.7871921211</v>
      </c>
      <c r="H202" s="128">
        <v>4029987.1137864864</v>
      </c>
      <c r="I202" s="128">
        <v>4054009.0677050371</v>
      </c>
      <c r="J202" s="54"/>
      <c r="K202" s="80">
        <v>327</v>
      </c>
      <c r="L202" s="114" t="s">
        <v>144</v>
      </c>
      <c r="M202" s="92">
        <f t="shared" si="8"/>
        <v>4032155.4674272649</v>
      </c>
      <c r="N202" s="92">
        <f t="shared" si="9"/>
        <v>3879524.4430650356</v>
      </c>
      <c r="O202" s="92">
        <f t="shared" si="10"/>
        <v>3929226.6406242568</v>
      </c>
      <c r="P202" s="92">
        <f t="shared" si="7"/>
        <v>3929233.098138751</v>
      </c>
      <c r="Q202" s="92">
        <f t="shared" si="7"/>
        <v>3929943.4247331168</v>
      </c>
      <c r="R202" s="92">
        <f t="shared" si="7"/>
        <v>3953965.3786516669</v>
      </c>
    </row>
    <row r="203" spans="1:18">
      <c r="A203" s="13"/>
      <c r="B203" s="21">
        <v>733</v>
      </c>
      <c r="C203" s="126" t="s">
        <v>105</v>
      </c>
      <c r="D203" s="128">
        <v>1563876.414078169</v>
      </c>
      <c r="E203" s="128">
        <v>1500843.4528813856</v>
      </c>
      <c r="F203" s="128">
        <v>1519588.0038788992</v>
      </c>
      <c r="G203" s="128">
        <v>1519590.4392482734</v>
      </c>
      <c r="H203" s="128">
        <v>1519858.3298794089</v>
      </c>
      <c r="I203" s="128">
        <v>1528917.903950549</v>
      </c>
      <c r="J203" s="54"/>
      <c r="K203" s="80">
        <v>733</v>
      </c>
      <c r="L203" s="114" t="s">
        <v>105</v>
      </c>
      <c r="M203" s="92">
        <f t="shared" si="8"/>
        <v>1566002.3738836299</v>
      </c>
      <c r="N203" s="92">
        <f t="shared" si="9"/>
        <v>1463113.2493183361</v>
      </c>
      <c r="O203" s="92">
        <f t="shared" si="10"/>
        <v>1481857.8003158499</v>
      </c>
      <c r="P203" s="92">
        <f t="shared" si="10"/>
        <v>1481860.2356852239</v>
      </c>
      <c r="Q203" s="92">
        <f t="shared" si="10"/>
        <v>1482128.1263163597</v>
      </c>
      <c r="R203" s="92">
        <f t="shared" si="10"/>
        <v>1491187.7003874995</v>
      </c>
    </row>
    <row r="204" spans="1:18">
      <c r="A204" s="13"/>
      <c r="B204" s="21">
        <v>1705</v>
      </c>
      <c r="C204" s="126" t="s">
        <v>106</v>
      </c>
      <c r="D204" s="128">
        <v>7843551.2440314852</v>
      </c>
      <c r="E204" s="128">
        <v>7890671.5275328849</v>
      </c>
      <c r="F204" s="128">
        <v>7989220.8429651577</v>
      </c>
      <c r="G204" s="128">
        <v>7989233.6468986683</v>
      </c>
      <c r="H204" s="128">
        <v>7990642.07958466</v>
      </c>
      <c r="I204" s="128">
        <v>8038272.7122382373</v>
      </c>
      <c r="J204" s="54"/>
      <c r="K204" s="80">
        <v>1705</v>
      </c>
      <c r="L204" s="114" t="s">
        <v>106</v>
      </c>
      <c r="M204" s="92">
        <f t="shared" ref="M204:M267" si="11">D204/D$10*M$10</f>
        <v>7854213.8990384741</v>
      </c>
      <c r="N204" s="92">
        <f t="shared" ref="N204:N267" si="12">E204/E$10*N$10</f>
        <v>7692305.3072509468</v>
      </c>
      <c r="O204" s="92">
        <f t="shared" ref="O204:R235" si="13">$N204/$N$10*O$10</f>
        <v>7790854.6226832205</v>
      </c>
      <c r="P204" s="92">
        <f t="shared" si="13"/>
        <v>7790867.4266167292</v>
      </c>
      <c r="Q204" s="92">
        <f t="shared" si="13"/>
        <v>7792275.8593027219</v>
      </c>
      <c r="R204" s="92">
        <f t="shared" si="13"/>
        <v>7839906.4919562982</v>
      </c>
    </row>
    <row r="205" spans="1:18">
      <c r="A205" s="13"/>
      <c r="B205" s="21">
        <v>553</v>
      </c>
      <c r="C205" s="126" t="s">
        <v>237</v>
      </c>
      <c r="D205" s="128">
        <v>2949730.4420538596</v>
      </c>
      <c r="E205" s="128">
        <v>2907492.8977670046</v>
      </c>
      <c r="F205" s="128">
        <v>2943805.5783416983</v>
      </c>
      <c r="G205" s="128">
        <v>2943810.2962349239</v>
      </c>
      <c r="H205" s="128">
        <v>2944329.2644896805</v>
      </c>
      <c r="I205" s="128">
        <v>2961879.8272869289</v>
      </c>
      <c r="J205" s="54"/>
      <c r="K205" s="80">
        <v>553</v>
      </c>
      <c r="L205" s="114" t="s">
        <v>237</v>
      </c>
      <c r="M205" s="92">
        <f t="shared" si="11"/>
        <v>2953740.3550497321</v>
      </c>
      <c r="N205" s="92">
        <f t="shared" si="12"/>
        <v>2834400.4651883352</v>
      </c>
      <c r="O205" s="92">
        <f t="shared" si="13"/>
        <v>2870713.1457630293</v>
      </c>
      <c r="P205" s="92">
        <f t="shared" si="13"/>
        <v>2870717.8636562545</v>
      </c>
      <c r="Q205" s="92">
        <f t="shared" si="13"/>
        <v>2871236.8319110121</v>
      </c>
      <c r="R205" s="92">
        <f t="shared" si="13"/>
        <v>2888787.39470826</v>
      </c>
    </row>
    <row r="206" spans="1:18">
      <c r="A206" s="13"/>
      <c r="B206" s="21">
        <v>140</v>
      </c>
      <c r="C206" s="126" t="s">
        <v>35</v>
      </c>
      <c r="D206" s="128">
        <v>1899379.1961203988</v>
      </c>
      <c r="E206" s="128">
        <v>1852953.2705796354</v>
      </c>
      <c r="F206" s="128">
        <v>1876095.4424095543</v>
      </c>
      <c r="G206" s="128">
        <v>1876098.4491359643</v>
      </c>
      <c r="H206" s="128">
        <v>1876429.1890410271</v>
      </c>
      <c r="I206" s="128">
        <v>1887614.2112849853</v>
      </c>
      <c r="J206" s="54"/>
      <c r="K206" s="80">
        <v>140</v>
      </c>
      <c r="L206" s="114" t="s">
        <v>35</v>
      </c>
      <c r="M206" s="92">
        <f t="shared" si="11"/>
        <v>1901961.2440302784</v>
      </c>
      <c r="N206" s="92">
        <f t="shared" si="12"/>
        <v>1806371.261005241</v>
      </c>
      <c r="O206" s="92">
        <f t="shared" si="13"/>
        <v>1829513.4328351601</v>
      </c>
      <c r="P206" s="92">
        <f t="shared" si="13"/>
        <v>1829516.4395615696</v>
      </c>
      <c r="Q206" s="92">
        <f t="shared" si="13"/>
        <v>1829847.1794666329</v>
      </c>
      <c r="R206" s="92">
        <f t="shared" si="13"/>
        <v>1841032.2017105909</v>
      </c>
    </row>
    <row r="207" spans="1:18">
      <c r="A207" s="13"/>
      <c r="B207" s="21">
        <v>262</v>
      </c>
      <c r="C207" s="126" t="s">
        <v>107</v>
      </c>
      <c r="D207" s="128">
        <v>4441951.7213411238</v>
      </c>
      <c r="E207" s="128">
        <v>4405874.0580843026</v>
      </c>
      <c r="F207" s="128">
        <v>4460900.5372362966</v>
      </c>
      <c r="G207" s="128">
        <v>4460907.686503415</v>
      </c>
      <c r="H207" s="128">
        <v>4461694.1058863681</v>
      </c>
      <c r="I207" s="128">
        <v>4488289.3795644436</v>
      </c>
      <c r="J207" s="54"/>
      <c r="K207" s="80">
        <v>262</v>
      </c>
      <c r="L207" s="114" t="s">
        <v>107</v>
      </c>
      <c r="M207" s="92">
        <f t="shared" si="11"/>
        <v>4447990.1849513929</v>
      </c>
      <c r="N207" s="92">
        <f t="shared" si="12"/>
        <v>4295113.3223356577</v>
      </c>
      <c r="O207" s="92">
        <f t="shared" si="13"/>
        <v>4350139.8014876517</v>
      </c>
      <c r="P207" s="92">
        <f t="shared" si="13"/>
        <v>4350146.9507547691</v>
      </c>
      <c r="Q207" s="92">
        <f t="shared" si="13"/>
        <v>4350933.3701377232</v>
      </c>
      <c r="R207" s="92">
        <f t="shared" si="13"/>
        <v>4377528.6438157987</v>
      </c>
    </row>
    <row r="208" spans="1:18">
      <c r="A208" s="13"/>
      <c r="B208" s="21">
        <v>809</v>
      </c>
      <c r="C208" s="126" t="s">
        <v>316</v>
      </c>
      <c r="D208" s="128">
        <v>3736571.3630008642</v>
      </c>
      <c r="E208" s="128">
        <v>3739172.7333262647</v>
      </c>
      <c r="F208" s="128">
        <v>3785872.5499219173</v>
      </c>
      <c r="G208" s="128">
        <v>3785878.6173546943</v>
      </c>
      <c r="H208" s="128">
        <v>3786546.0349601302</v>
      </c>
      <c r="I208" s="128">
        <v>3809116.884889429</v>
      </c>
      <c r="J208" s="54"/>
      <c r="K208" s="80">
        <v>809</v>
      </c>
      <c r="L208" s="114" t="s">
        <v>316</v>
      </c>
      <c r="M208" s="92">
        <f t="shared" si="11"/>
        <v>3741650.9207309154</v>
      </c>
      <c r="N208" s="92">
        <f t="shared" si="12"/>
        <v>3645172.4242900671</v>
      </c>
      <c r="O208" s="92">
        <f t="shared" si="13"/>
        <v>3691872.2408857201</v>
      </c>
      <c r="P208" s="92">
        <f t="shared" si="13"/>
        <v>3691878.3083184967</v>
      </c>
      <c r="Q208" s="92">
        <f t="shared" si="13"/>
        <v>3692545.7259239331</v>
      </c>
      <c r="R208" s="92">
        <f t="shared" si="13"/>
        <v>3715116.5758532314</v>
      </c>
    </row>
    <row r="209" spans="1:18">
      <c r="A209" s="13"/>
      <c r="B209" s="21">
        <v>331</v>
      </c>
      <c r="C209" s="126" t="s">
        <v>145</v>
      </c>
      <c r="D209" s="128">
        <v>2062465.0744247979</v>
      </c>
      <c r="E209" s="128">
        <v>2126009.9008976272</v>
      </c>
      <c r="F209" s="128">
        <v>2152562.3710650429</v>
      </c>
      <c r="G209" s="128">
        <v>2152565.8208714784</v>
      </c>
      <c r="H209" s="128">
        <v>2152945.2995793065</v>
      </c>
      <c r="I209" s="128">
        <v>2165778.5795167852</v>
      </c>
      <c r="J209" s="54"/>
      <c r="K209" s="80">
        <v>331</v>
      </c>
      <c r="L209" s="114" t="s">
        <v>145</v>
      </c>
      <c r="M209" s="92">
        <f t="shared" si="11"/>
        <v>2065268.8240107128</v>
      </c>
      <c r="N209" s="92">
        <f t="shared" si="12"/>
        <v>2072563.4297257497</v>
      </c>
      <c r="O209" s="92">
        <f t="shared" si="13"/>
        <v>2099115.899893166</v>
      </c>
      <c r="P209" s="92">
        <f t="shared" si="13"/>
        <v>2099119.3496996006</v>
      </c>
      <c r="Q209" s="92">
        <f t="shared" si="13"/>
        <v>2099498.8284074292</v>
      </c>
      <c r="R209" s="92">
        <f t="shared" si="13"/>
        <v>2112332.1083449079</v>
      </c>
    </row>
    <row r="210" spans="1:18">
      <c r="A210" s="13"/>
      <c r="B210" s="21">
        <v>24</v>
      </c>
      <c r="C210" s="126" t="s">
        <v>11</v>
      </c>
      <c r="D210" s="128">
        <v>2199244.4516836428</v>
      </c>
      <c r="E210" s="128">
        <v>2052767.0854071577</v>
      </c>
      <c r="F210" s="128">
        <v>2078404.8008161564</v>
      </c>
      <c r="G210" s="128">
        <v>2078408.1317738807</v>
      </c>
      <c r="H210" s="128">
        <v>2078774.5371235048</v>
      </c>
      <c r="I210" s="128">
        <v>2091165.6998562606</v>
      </c>
      <c r="J210" s="54"/>
      <c r="K210" s="80">
        <v>24</v>
      </c>
      <c r="L210" s="114" t="s">
        <v>11</v>
      </c>
      <c r="M210" s="92">
        <f t="shared" si="11"/>
        <v>2202234.1414472153</v>
      </c>
      <c r="N210" s="92">
        <f t="shared" si="12"/>
        <v>2001161.8897744985</v>
      </c>
      <c r="O210" s="92">
        <f t="shared" si="13"/>
        <v>2026799.6051834973</v>
      </c>
      <c r="P210" s="92">
        <f t="shared" si="13"/>
        <v>2026802.9361412213</v>
      </c>
      <c r="Q210" s="92">
        <f t="shared" si="13"/>
        <v>2027169.3414908457</v>
      </c>
      <c r="R210" s="92">
        <f t="shared" si="13"/>
        <v>2039560.5042236012</v>
      </c>
    </row>
    <row r="211" spans="1:18">
      <c r="A211" s="13"/>
      <c r="B211" s="21">
        <v>168</v>
      </c>
      <c r="C211" s="126" t="s">
        <v>69</v>
      </c>
      <c r="D211" s="128">
        <v>4091641.728615826</v>
      </c>
      <c r="E211" s="128">
        <v>4053319.0104004769</v>
      </c>
      <c r="F211" s="128">
        <v>4103942.3080893718</v>
      </c>
      <c r="G211" s="128">
        <v>4103948.8852769942</v>
      </c>
      <c r="H211" s="128">
        <v>4104672.3759154119</v>
      </c>
      <c r="I211" s="128">
        <v>4129139.5138691966</v>
      </c>
      <c r="J211" s="54"/>
      <c r="K211" s="80">
        <v>168</v>
      </c>
      <c r="L211" s="114" t="s">
        <v>69</v>
      </c>
      <c r="M211" s="92">
        <f t="shared" si="11"/>
        <v>4097203.9749513273</v>
      </c>
      <c r="N211" s="92">
        <f t="shared" si="12"/>
        <v>3951421.273448111</v>
      </c>
      <c r="O211" s="92">
        <f t="shared" si="13"/>
        <v>4002044.5711370064</v>
      </c>
      <c r="P211" s="92">
        <f t="shared" si="13"/>
        <v>4002051.1483246284</v>
      </c>
      <c r="Q211" s="92">
        <f t="shared" si="13"/>
        <v>4002774.6389630465</v>
      </c>
      <c r="R211" s="92">
        <f t="shared" si="13"/>
        <v>4027241.7769168303</v>
      </c>
    </row>
    <row r="212" spans="1:18">
      <c r="A212" s="13"/>
      <c r="B212" s="21">
        <v>263</v>
      </c>
      <c r="C212" s="126" t="s">
        <v>108</v>
      </c>
      <c r="D212" s="128">
        <v>2986047.9643660486</v>
      </c>
      <c r="E212" s="128">
        <v>3082156.1119773658</v>
      </c>
      <c r="F212" s="128">
        <v>3120650.2216144116</v>
      </c>
      <c r="G212" s="128">
        <v>3120655.2229278977</v>
      </c>
      <c r="H212" s="128">
        <v>3121205.3674113285</v>
      </c>
      <c r="I212" s="128">
        <v>3139810.2535782824</v>
      </c>
      <c r="J212" s="54"/>
      <c r="K212" s="80">
        <v>263</v>
      </c>
      <c r="L212" s="114" t="s">
        <v>108</v>
      </c>
      <c r="M212" s="92">
        <f t="shared" si="11"/>
        <v>2990107.2480103783</v>
      </c>
      <c r="N212" s="92">
        <f t="shared" si="12"/>
        <v>3004672.7626681868</v>
      </c>
      <c r="O212" s="92">
        <f t="shared" si="13"/>
        <v>3043166.8723052326</v>
      </c>
      <c r="P212" s="92">
        <f t="shared" si="13"/>
        <v>3043171.8736187182</v>
      </c>
      <c r="Q212" s="92">
        <f t="shared" si="13"/>
        <v>3043722.0181021499</v>
      </c>
      <c r="R212" s="92">
        <f t="shared" si="13"/>
        <v>3062326.904269103</v>
      </c>
    </row>
    <row r="213" spans="1:18">
      <c r="A213" s="13"/>
      <c r="B213" s="21">
        <v>1641</v>
      </c>
      <c r="C213" s="126" t="s">
        <v>360</v>
      </c>
      <c r="D213" s="128">
        <v>3524292.5323983943</v>
      </c>
      <c r="E213" s="128">
        <v>3462015.3465469386</v>
      </c>
      <c r="F213" s="128">
        <v>3505253.6490447358</v>
      </c>
      <c r="G213" s="128">
        <v>3505259.2667433252</v>
      </c>
      <c r="H213" s="128">
        <v>3505877.2135880855</v>
      </c>
      <c r="I213" s="128">
        <v>3526775.0523381904</v>
      </c>
      <c r="J213" s="54"/>
      <c r="K213" s="80">
        <v>1641</v>
      </c>
      <c r="L213" s="114" t="s">
        <v>360</v>
      </c>
      <c r="M213" s="92">
        <f t="shared" si="11"/>
        <v>3529083.5147286579</v>
      </c>
      <c r="N213" s="92">
        <f t="shared" si="12"/>
        <v>3374982.5893910592</v>
      </c>
      <c r="O213" s="92">
        <f t="shared" si="13"/>
        <v>3418220.8918888569</v>
      </c>
      <c r="P213" s="92">
        <f t="shared" si="13"/>
        <v>3418226.5095874453</v>
      </c>
      <c r="Q213" s="92">
        <f t="shared" si="13"/>
        <v>3418844.4564322066</v>
      </c>
      <c r="R213" s="92">
        <f t="shared" si="13"/>
        <v>3439742.295182311</v>
      </c>
    </row>
    <row r="214" spans="1:18">
      <c r="A214" s="13"/>
      <c r="B214" s="21">
        <v>556</v>
      </c>
      <c r="C214" s="126" t="s">
        <v>238</v>
      </c>
      <c r="D214" s="128">
        <v>5784786.1386955231</v>
      </c>
      <c r="E214" s="128">
        <v>5505626.6719235182</v>
      </c>
      <c r="F214" s="128">
        <v>5574388.3403886817</v>
      </c>
      <c r="G214" s="128">
        <v>5574397.2741882438</v>
      </c>
      <c r="H214" s="128">
        <v>5575379.9921400109</v>
      </c>
      <c r="I214" s="128">
        <v>5608613.7265088931</v>
      </c>
      <c r="J214" s="54"/>
      <c r="K214" s="80">
        <v>556</v>
      </c>
      <c r="L214" s="114" t="s">
        <v>238</v>
      </c>
      <c r="M214" s="92">
        <f t="shared" si="11"/>
        <v>5792650.0739165824</v>
      </c>
      <c r="N214" s="92">
        <f t="shared" si="12"/>
        <v>5367218.888836599</v>
      </c>
      <c r="O214" s="92">
        <f t="shared" si="13"/>
        <v>5435980.5573017634</v>
      </c>
      <c r="P214" s="92">
        <f t="shared" si="13"/>
        <v>5435989.4911013255</v>
      </c>
      <c r="Q214" s="92">
        <f t="shared" si="13"/>
        <v>5436972.2090530936</v>
      </c>
      <c r="R214" s="92">
        <f t="shared" si="13"/>
        <v>5470205.9434219738</v>
      </c>
    </row>
    <row r="215" spans="1:18">
      <c r="A215" s="13"/>
      <c r="B215" s="21">
        <v>935</v>
      </c>
      <c r="C215" s="126" t="s">
        <v>361</v>
      </c>
      <c r="D215" s="128">
        <v>22912234.521014683</v>
      </c>
      <c r="E215" s="128">
        <v>22479167.474868253</v>
      </c>
      <c r="F215" s="128">
        <v>22759917.542642057</v>
      </c>
      <c r="G215" s="128">
        <v>22759954.018848766</v>
      </c>
      <c r="H215" s="128">
        <v>22763966.40158641</v>
      </c>
      <c r="I215" s="128">
        <v>22899657.890532274</v>
      </c>
      <c r="J215" s="54"/>
      <c r="K215" s="80">
        <v>935</v>
      </c>
      <c r="L215" s="114" t="s">
        <v>361</v>
      </c>
      <c r="M215" s="92">
        <f t="shared" si="11"/>
        <v>22943381.796596356</v>
      </c>
      <c r="N215" s="92">
        <f t="shared" si="12"/>
        <v>21914056.194856767</v>
      </c>
      <c r="O215" s="92">
        <f t="shared" si="13"/>
        <v>22194806.262630571</v>
      </c>
      <c r="P215" s="92">
        <f t="shared" si="13"/>
        <v>22194842.738837279</v>
      </c>
      <c r="Q215" s="92">
        <f t="shared" si="13"/>
        <v>22198855.121574923</v>
      </c>
      <c r="R215" s="92">
        <f t="shared" si="13"/>
        <v>22334546.610520788</v>
      </c>
    </row>
    <row r="216" spans="1:18">
      <c r="A216" s="13"/>
      <c r="B216" s="21">
        <v>25</v>
      </c>
      <c r="C216" s="126" t="s">
        <v>12</v>
      </c>
      <c r="D216" s="128">
        <v>2121674.1760875634</v>
      </c>
      <c r="E216" s="128">
        <v>1974098.5105982067</v>
      </c>
      <c r="F216" s="128">
        <v>1998753.7070712184</v>
      </c>
      <c r="G216" s="128">
        <v>1998756.91037603</v>
      </c>
      <c r="H216" s="128">
        <v>1999109.2739052929</v>
      </c>
      <c r="I216" s="128">
        <v>2011025.5678040043</v>
      </c>
      <c r="J216" s="54"/>
      <c r="K216" s="80">
        <v>25</v>
      </c>
      <c r="L216" s="114" t="s">
        <v>12</v>
      </c>
      <c r="M216" s="92">
        <f t="shared" si="11"/>
        <v>2124558.4155185325</v>
      </c>
      <c r="N216" s="92">
        <f t="shared" si="12"/>
        <v>1924470.9904758467</v>
      </c>
      <c r="O216" s="92">
        <f t="shared" si="13"/>
        <v>1949126.1869488587</v>
      </c>
      <c r="P216" s="92">
        <f t="shared" si="13"/>
        <v>1949129.39025367</v>
      </c>
      <c r="Q216" s="92">
        <f t="shared" si="13"/>
        <v>1949481.7537829331</v>
      </c>
      <c r="R216" s="92">
        <f t="shared" si="13"/>
        <v>1961398.0476816443</v>
      </c>
    </row>
    <row r="217" spans="1:18">
      <c r="A217" s="13"/>
      <c r="B217" s="21">
        <v>420</v>
      </c>
      <c r="C217" s="126" t="s">
        <v>191</v>
      </c>
      <c r="D217" s="128">
        <v>7589901.4691236475</v>
      </c>
      <c r="E217" s="128">
        <v>7730647.5804946013</v>
      </c>
      <c r="F217" s="128">
        <v>7827198.3017161824</v>
      </c>
      <c r="G217" s="128">
        <v>7827210.8459840901</v>
      </c>
      <c r="H217" s="128">
        <v>7828590.7154537868</v>
      </c>
      <c r="I217" s="128">
        <v>7875255.3920654021</v>
      </c>
      <c r="J217" s="54"/>
      <c r="K217" s="80">
        <v>420</v>
      </c>
      <c r="L217" s="114" t="s">
        <v>191</v>
      </c>
      <c r="M217" s="92">
        <f t="shared" si="11"/>
        <v>7600219.3083758475</v>
      </c>
      <c r="N217" s="92">
        <f t="shared" si="12"/>
        <v>7536304.2555287099</v>
      </c>
      <c r="O217" s="92">
        <f t="shared" si="13"/>
        <v>7632854.9767502919</v>
      </c>
      <c r="P217" s="92">
        <f t="shared" si="13"/>
        <v>7632867.5210181987</v>
      </c>
      <c r="Q217" s="92">
        <f t="shared" si="13"/>
        <v>7634247.3904878972</v>
      </c>
      <c r="R217" s="92">
        <f t="shared" si="13"/>
        <v>7680912.0670995116</v>
      </c>
    </row>
    <row r="218" spans="1:18">
      <c r="A218" s="13"/>
      <c r="B218" s="21">
        <v>938</v>
      </c>
      <c r="C218" s="126" t="s">
        <v>362</v>
      </c>
      <c r="D218" s="128">
        <v>2859846.3131690808</v>
      </c>
      <c r="E218" s="128">
        <v>2678757.2278447049</v>
      </c>
      <c r="F218" s="128">
        <v>2712213.1498270365</v>
      </c>
      <c r="G218" s="128">
        <v>2712217.4965584036</v>
      </c>
      <c r="H218" s="128">
        <v>2712695.6370087275</v>
      </c>
      <c r="I218" s="128">
        <v>2728865.4776924239</v>
      </c>
      <c r="J218" s="54"/>
      <c r="K218" s="80">
        <v>938</v>
      </c>
      <c r="L218" s="114" t="s">
        <v>362</v>
      </c>
      <c r="M218" s="92">
        <f t="shared" si="11"/>
        <v>2863734.0361738275</v>
      </c>
      <c r="N218" s="92">
        <f t="shared" si="12"/>
        <v>2611415.0574747492</v>
      </c>
      <c r="O218" s="92">
        <f t="shared" si="13"/>
        <v>2644870.9794570813</v>
      </c>
      <c r="P218" s="92">
        <f t="shared" si="13"/>
        <v>2644875.3261884479</v>
      </c>
      <c r="Q218" s="92">
        <f t="shared" si="13"/>
        <v>2645353.4666387723</v>
      </c>
      <c r="R218" s="92">
        <f t="shared" si="13"/>
        <v>2661523.3073224681</v>
      </c>
    </row>
    <row r="219" spans="1:18">
      <c r="A219" s="13"/>
      <c r="B219" s="21">
        <v>1908</v>
      </c>
      <c r="C219" s="126" t="s">
        <v>36</v>
      </c>
      <c r="D219" s="128">
        <v>2267958.7512482028</v>
      </c>
      <c r="E219" s="128">
        <v>2231706.3831195333</v>
      </c>
      <c r="F219" s="128">
        <v>2259578.9330710615</v>
      </c>
      <c r="G219" s="128">
        <v>2259582.5543877068</v>
      </c>
      <c r="H219" s="128">
        <v>2259980.8992186319</v>
      </c>
      <c r="I219" s="128">
        <v>2273452.1971372068</v>
      </c>
      <c r="J219" s="54"/>
      <c r="K219" s="80">
        <v>1908</v>
      </c>
      <c r="L219" s="114" t="s">
        <v>36</v>
      </c>
      <c r="M219" s="92">
        <f t="shared" si="11"/>
        <v>2271041.8523821491</v>
      </c>
      <c r="N219" s="92">
        <f t="shared" si="12"/>
        <v>2175602.7728686435</v>
      </c>
      <c r="O219" s="92">
        <f t="shared" si="13"/>
        <v>2203475.3228201722</v>
      </c>
      <c r="P219" s="92">
        <f t="shared" si="13"/>
        <v>2203478.944136817</v>
      </c>
      <c r="Q219" s="92">
        <f t="shared" si="13"/>
        <v>2203877.2889677426</v>
      </c>
      <c r="R219" s="92">
        <f t="shared" si="13"/>
        <v>2217348.586886317</v>
      </c>
    </row>
    <row r="220" spans="1:18">
      <c r="A220" s="13"/>
      <c r="B220" s="21">
        <v>1987</v>
      </c>
      <c r="C220" s="126" t="s">
        <v>13</v>
      </c>
      <c r="D220" s="128">
        <v>2582668.4804077516</v>
      </c>
      <c r="E220" s="128">
        <v>2671794.5453080861</v>
      </c>
      <c r="F220" s="128">
        <v>2705163.5079492312</v>
      </c>
      <c r="G220" s="128">
        <v>2705167.843382482</v>
      </c>
      <c r="H220" s="128">
        <v>2705644.7410400179</v>
      </c>
      <c r="I220" s="128">
        <v>2721772.5527312481</v>
      </c>
      <c r="J220" s="54"/>
      <c r="K220" s="80">
        <v>1987</v>
      </c>
      <c r="L220" s="114" t="s">
        <v>13</v>
      </c>
      <c r="M220" s="92">
        <f t="shared" si="11"/>
        <v>2586179.4032215686</v>
      </c>
      <c r="N220" s="92">
        <f t="shared" si="12"/>
        <v>2604627.4121340131</v>
      </c>
      <c r="O220" s="92">
        <f t="shared" si="13"/>
        <v>2637996.3747751587</v>
      </c>
      <c r="P220" s="92">
        <f t="shared" si="13"/>
        <v>2638000.710208409</v>
      </c>
      <c r="Q220" s="92">
        <f t="shared" si="13"/>
        <v>2638477.6078659454</v>
      </c>
      <c r="R220" s="92">
        <f t="shared" si="13"/>
        <v>2654605.4195571751</v>
      </c>
    </row>
    <row r="221" spans="1:18">
      <c r="A221" s="13"/>
      <c r="B221" s="21">
        <v>119</v>
      </c>
      <c r="C221" s="126" t="s">
        <v>53</v>
      </c>
      <c r="D221" s="128">
        <v>7617441.1233200617</v>
      </c>
      <c r="E221" s="128">
        <v>7479560.4229141325</v>
      </c>
      <c r="F221" s="128">
        <v>7572975.2301128013</v>
      </c>
      <c r="G221" s="128">
        <v>7572987.3669498255</v>
      </c>
      <c r="H221" s="128">
        <v>7574322.4190223543</v>
      </c>
      <c r="I221" s="128">
        <v>7619471.4527479345</v>
      </c>
      <c r="J221" s="54"/>
      <c r="K221" s="80">
        <v>119</v>
      </c>
      <c r="L221" s="114" t="s">
        <v>53</v>
      </c>
      <c r="M221" s="92">
        <f t="shared" si="11"/>
        <v>7627796.4004396982</v>
      </c>
      <c r="N221" s="92">
        <f t="shared" si="12"/>
        <v>7291529.2616515188</v>
      </c>
      <c r="O221" s="92">
        <f t="shared" si="13"/>
        <v>7384944.0688501876</v>
      </c>
      <c r="P221" s="92">
        <f t="shared" si="13"/>
        <v>7384956.2056872109</v>
      </c>
      <c r="Q221" s="92">
        <f t="shared" si="13"/>
        <v>7386291.2577597415</v>
      </c>
      <c r="R221" s="92">
        <f t="shared" si="13"/>
        <v>7431440.2914853208</v>
      </c>
    </row>
    <row r="222" spans="1:18">
      <c r="A222" s="13"/>
      <c r="B222" s="21">
        <v>687</v>
      </c>
      <c r="C222" s="126" t="s">
        <v>272</v>
      </c>
      <c r="D222" s="128">
        <v>8839870.3876450043</v>
      </c>
      <c r="E222" s="128">
        <v>8960654.2531102896</v>
      </c>
      <c r="F222" s="128">
        <v>9072566.9514640383</v>
      </c>
      <c r="G222" s="128">
        <v>9072581.4916233718</v>
      </c>
      <c r="H222" s="128">
        <v>9074180.9091499932</v>
      </c>
      <c r="I222" s="128">
        <v>9128270.3018685188</v>
      </c>
      <c r="J222" s="54"/>
      <c r="K222" s="80">
        <v>687</v>
      </c>
      <c r="L222" s="114" t="s">
        <v>272</v>
      </c>
      <c r="M222" s="92">
        <f t="shared" si="11"/>
        <v>8851887.4555925969</v>
      </c>
      <c r="N222" s="92">
        <f t="shared" si="12"/>
        <v>8735389.3806288317</v>
      </c>
      <c r="O222" s="92">
        <f t="shared" si="13"/>
        <v>8847302.0789825805</v>
      </c>
      <c r="P222" s="92">
        <f t="shared" si="13"/>
        <v>8847316.619141914</v>
      </c>
      <c r="Q222" s="92">
        <f t="shared" si="13"/>
        <v>8848916.0366685372</v>
      </c>
      <c r="R222" s="92">
        <f t="shared" si="13"/>
        <v>8903005.4293870609</v>
      </c>
    </row>
    <row r="223" spans="1:18">
      <c r="A223" s="13"/>
      <c r="B223" s="21">
        <v>1842</v>
      </c>
      <c r="C223" s="126" t="s">
        <v>239</v>
      </c>
      <c r="D223" s="128">
        <v>1916170.738779529</v>
      </c>
      <c r="E223" s="128">
        <v>1844986.9170821405</v>
      </c>
      <c r="F223" s="128">
        <v>1868029.5943784278</v>
      </c>
      <c r="G223" s="128">
        <v>1868032.5881780975</v>
      </c>
      <c r="H223" s="128">
        <v>1868361.9061417435</v>
      </c>
      <c r="I223" s="128">
        <v>1879498.840912322</v>
      </c>
      <c r="J223" s="54"/>
      <c r="K223" s="80">
        <v>1842</v>
      </c>
      <c r="L223" s="114" t="s">
        <v>239</v>
      </c>
      <c r="M223" s="92">
        <f t="shared" si="11"/>
        <v>1918775.6133938998</v>
      </c>
      <c r="N223" s="92">
        <f t="shared" si="12"/>
        <v>1798605.1763222839</v>
      </c>
      <c r="O223" s="92">
        <f>$N223/$N$10*O$10</f>
        <v>1821647.8536185718</v>
      </c>
      <c r="P223" s="92">
        <f>$N223/$N$10*P$10</f>
        <v>1821650.8474182412</v>
      </c>
      <c r="Q223" s="92">
        <f>$N223/$N$10*Q$10</f>
        <v>1821980.1653818872</v>
      </c>
      <c r="R223" s="92">
        <f>$N223/$N$10*R$10</f>
        <v>1833117.1001524655</v>
      </c>
    </row>
    <row r="224" spans="1:18">
      <c r="A224" s="13"/>
      <c r="B224" s="21">
        <v>1731</v>
      </c>
      <c r="C224" s="126" t="s">
        <v>407</v>
      </c>
      <c r="D224" s="128">
        <v>5831685.7771990253</v>
      </c>
      <c r="E224" s="128">
        <v>5831326.4519636212</v>
      </c>
      <c r="F224" s="128">
        <v>5904155.8972013192</v>
      </c>
      <c r="G224" s="128">
        <v>5904165.359503217</v>
      </c>
      <c r="H224" s="128">
        <v>5905206.2127118409</v>
      </c>
      <c r="I224" s="128">
        <v>5940405.9757671673</v>
      </c>
      <c r="J224" s="54"/>
      <c r="K224" s="80">
        <v>1731</v>
      </c>
      <c r="L224" s="114" t="s">
        <v>407</v>
      </c>
      <c r="M224" s="92">
        <f t="shared" si="11"/>
        <v>5839613.4685746329</v>
      </c>
      <c r="N224" s="92">
        <f t="shared" si="12"/>
        <v>5684730.7936004633</v>
      </c>
      <c r="O224" s="92">
        <f t="shared" si="13"/>
        <v>5757560.2388381623</v>
      </c>
      <c r="P224" s="92">
        <f t="shared" si="13"/>
        <v>5757569.7011400582</v>
      </c>
      <c r="Q224" s="92">
        <f t="shared" si="13"/>
        <v>5758610.5543486839</v>
      </c>
      <c r="R224" s="92">
        <f t="shared" si="13"/>
        <v>5793810.3174040094</v>
      </c>
    </row>
    <row r="225" spans="1:18">
      <c r="A225" s="13"/>
      <c r="B225" s="21">
        <v>815</v>
      </c>
      <c r="C225" s="126" t="s">
        <v>317</v>
      </c>
      <c r="D225" s="128">
        <v>1809752.387561063</v>
      </c>
      <c r="E225" s="128">
        <v>1794060.6216839377</v>
      </c>
      <c r="F225" s="128">
        <v>1816467.2629303804</v>
      </c>
      <c r="G225" s="128">
        <v>1816470.1740936234</v>
      </c>
      <c r="H225" s="128">
        <v>1816790.4020503205</v>
      </c>
      <c r="I225" s="128">
        <v>1827619.9293131786</v>
      </c>
      <c r="J225" s="54"/>
      <c r="K225" s="80">
        <v>815</v>
      </c>
      <c r="L225" s="114" t="s">
        <v>317</v>
      </c>
      <c r="M225" s="92">
        <f t="shared" si="11"/>
        <v>1812212.5952853796</v>
      </c>
      <c r="N225" s="92">
        <f t="shared" si="12"/>
        <v>1748959.1340300248</v>
      </c>
      <c r="O225" s="92">
        <f t="shared" si="13"/>
        <v>1771365.7752764677</v>
      </c>
      <c r="P225" s="92">
        <f t="shared" si="13"/>
        <v>1771368.6864397104</v>
      </c>
      <c r="Q225" s="92">
        <f t="shared" si="13"/>
        <v>1771688.9143964078</v>
      </c>
      <c r="R225" s="92">
        <f t="shared" si="13"/>
        <v>1782518.4416592657</v>
      </c>
    </row>
    <row r="226" spans="1:18">
      <c r="A226" s="13"/>
      <c r="B226" s="21">
        <v>1709</v>
      </c>
      <c r="C226" s="126" t="s">
        <v>318</v>
      </c>
      <c r="D226" s="128">
        <v>5391555.0630572727</v>
      </c>
      <c r="E226" s="128">
        <v>5403186.4404660044</v>
      </c>
      <c r="F226" s="128">
        <v>5470668.6975847911</v>
      </c>
      <c r="G226" s="128">
        <v>5470677.465157954</v>
      </c>
      <c r="H226" s="128">
        <v>5471641.8982058521</v>
      </c>
      <c r="I226" s="128">
        <v>5504257.270371153</v>
      </c>
      <c r="J226" s="54"/>
      <c r="K226" s="80">
        <v>1709</v>
      </c>
      <c r="L226" s="114" t="s">
        <v>318</v>
      </c>
      <c r="M226" s="92">
        <f t="shared" si="11"/>
        <v>5398884.4333641613</v>
      </c>
      <c r="N226" s="92">
        <f t="shared" si="12"/>
        <v>5267353.9364853222</v>
      </c>
      <c r="O226" s="92">
        <f t="shared" si="13"/>
        <v>5334836.1936041089</v>
      </c>
      <c r="P226" s="92">
        <f t="shared" si="13"/>
        <v>5334844.9611772718</v>
      </c>
      <c r="Q226" s="92">
        <f t="shared" si="13"/>
        <v>5335809.3942251708</v>
      </c>
      <c r="R226" s="92">
        <f t="shared" si="13"/>
        <v>5368424.7663904708</v>
      </c>
    </row>
    <row r="227" spans="1:18">
      <c r="A227" s="13"/>
      <c r="B227" s="21">
        <v>1927</v>
      </c>
      <c r="C227" s="126" t="s">
        <v>240</v>
      </c>
      <c r="D227" s="128">
        <v>4260023.1532166936</v>
      </c>
      <c r="E227" s="128">
        <v>4221319.1530475449</v>
      </c>
      <c r="F227" s="128">
        <v>4274040.6624022806</v>
      </c>
      <c r="G227" s="128">
        <v>4274047.5121982172</v>
      </c>
      <c r="H227" s="128">
        <v>4274800.9897510977</v>
      </c>
      <c r="I227" s="128">
        <v>4300282.2306303754</v>
      </c>
      <c r="J227" s="54"/>
      <c r="K227" s="80">
        <v>1927</v>
      </c>
      <c r="L227" s="114" t="s">
        <v>240</v>
      </c>
      <c r="M227" s="92">
        <f t="shared" si="11"/>
        <v>4265814.3000826109</v>
      </c>
      <c r="N227" s="92">
        <f t="shared" si="12"/>
        <v>4115198.0045404783</v>
      </c>
      <c r="O227" s="92">
        <f t="shared" si="13"/>
        <v>4167919.5138952155</v>
      </c>
      <c r="P227" s="92">
        <f t="shared" si="13"/>
        <v>4167926.3636911507</v>
      </c>
      <c r="Q227" s="92">
        <f t="shared" si="13"/>
        <v>4168679.8412440326</v>
      </c>
      <c r="R227" s="92">
        <f t="shared" si="13"/>
        <v>4194161.0821233089</v>
      </c>
    </row>
    <row r="228" spans="1:18">
      <c r="A228" s="13"/>
      <c r="B228" s="21">
        <v>1955</v>
      </c>
      <c r="C228" s="126" t="s">
        <v>109</v>
      </c>
      <c r="D228" s="128">
        <v>5960828.4786520107</v>
      </c>
      <c r="E228" s="128">
        <v>6020271.9629324609</v>
      </c>
      <c r="F228" s="128">
        <v>6095461.2137576817</v>
      </c>
      <c r="G228" s="128">
        <v>6095470.9826552542</v>
      </c>
      <c r="H228" s="128">
        <v>6096545.5613880735</v>
      </c>
      <c r="I228" s="128">
        <v>6132885.8603525553</v>
      </c>
      <c r="J228" s="54"/>
      <c r="K228" s="80">
        <v>1955</v>
      </c>
      <c r="L228" s="114" t="s">
        <v>109</v>
      </c>
      <c r="M228" s="92">
        <f t="shared" si="11"/>
        <v>5968931.7287802054</v>
      </c>
      <c r="N228" s="92">
        <f t="shared" si="12"/>
        <v>5868926.3404224813</v>
      </c>
      <c r="O228" s="92">
        <f t="shared" si="13"/>
        <v>5944115.5912477029</v>
      </c>
      <c r="P228" s="92">
        <f t="shared" si="13"/>
        <v>5944125.3601452736</v>
      </c>
      <c r="Q228" s="92">
        <f t="shared" si="13"/>
        <v>5945199.9388780948</v>
      </c>
      <c r="R228" s="92">
        <f t="shared" si="13"/>
        <v>5981540.2378425756</v>
      </c>
    </row>
    <row r="229" spans="1:18">
      <c r="A229" s="13"/>
      <c r="B229" s="21">
        <v>335</v>
      </c>
      <c r="C229" s="126" t="s">
        <v>146</v>
      </c>
      <c r="D229" s="128">
        <v>1732660.2084872057</v>
      </c>
      <c r="E229" s="128">
        <v>1577460.2503731749</v>
      </c>
      <c r="F229" s="128">
        <v>1597161.6949528232</v>
      </c>
      <c r="G229" s="128">
        <v>1597164.2546457581</v>
      </c>
      <c r="H229" s="128">
        <v>1597445.8208685727</v>
      </c>
      <c r="I229" s="128">
        <v>1606967.8785855838</v>
      </c>
      <c r="J229" s="54"/>
      <c r="K229" s="80">
        <v>335</v>
      </c>
      <c r="L229" s="114" t="s">
        <v>146</v>
      </c>
      <c r="M229" s="92">
        <f t="shared" si="11"/>
        <v>1735015.6158113428</v>
      </c>
      <c r="N229" s="92">
        <f t="shared" si="12"/>
        <v>1537803.951613345</v>
      </c>
      <c r="O229" s="92">
        <f t="shared" si="13"/>
        <v>1557505.3961929935</v>
      </c>
      <c r="P229" s="92">
        <f t="shared" si="13"/>
        <v>1557507.9558859281</v>
      </c>
      <c r="Q229" s="92">
        <f t="shared" si="13"/>
        <v>1557789.522108743</v>
      </c>
      <c r="R229" s="92">
        <f t="shared" si="13"/>
        <v>1567311.5798257538</v>
      </c>
    </row>
    <row r="230" spans="1:18">
      <c r="A230" s="13"/>
      <c r="B230" s="21">
        <v>944</v>
      </c>
      <c r="C230" s="126" t="s">
        <v>363</v>
      </c>
      <c r="D230" s="128">
        <v>1024261.317912253</v>
      </c>
      <c r="E230" s="128">
        <v>997037.02772624942</v>
      </c>
      <c r="F230" s="128">
        <v>1009489.3666938773</v>
      </c>
      <c r="G230" s="128">
        <v>1009490.9845531135</v>
      </c>
      <c r="H230" s="128">
        <v>1009668.9490690731</v>
      </c>
      <c r="I230" s="128">
        <v>1015687.3854269849</v>
      </c>
      <c r="J230" s="54"/>
      <c r="K230" s="80">
        <v>944</v>
      </c>
      <c r="L230" s="114" t="s">
        <v>363</v>
      </c>
      <c r="M230" s="92">
        <f t="shared" si="11"/>
        <v>1025653.7159128669</v>
      </c>
      <c r="N230" s="92">
        <f t="shared" si="12"/>
        <v>971972.18172662985</v>
      </c>
      <c r="O230" s="92">
        <f t="shared" si="13"/>
        <v>984424.52069425792</v>
      </c>
      <c r="P230" s="92">
        <f t="shared" si="13"/>
        <v>984426.13855349389</v>
      </c>
      <c r="Q230" s="92">
        <f t="shared" si="13"/>
        <v>984604.10306945373</v>
      </c>
      <c r="R230" s="92">
        <f t="shared" si="13"/>
        <v>990622.53942736529</v>
      </c>
    </row>
    <row r="231" spans="1:18">
      <c r="A231" s="13"/>
      <c r="B231" s="21">
        <v>1740</v>
      </c>
      <c r="C231" s="126" t="s">
        <v>110</v>
      </c>
      <c r="D231" s="128">
        <v>4667691.9924625643</v>
      </c>
      <c r="E231" s="128">
        <v>4420584.8716736306</v>
      </c>
      <c r="F231" s="128">
        <v>4475795.0792451408</v>
      </c>
      <c r="G231" s="128">
        <v>4475802.2523830133</v>
      </c>
      <c r="H231" s="128">
        <v>4476591.2975489078</v>
      </c>
      <c r="I231" s="128">
        <v>4503275.370431927</v>
      </c>
      <c r="J231" s="54"/>
      <c r="K231" s="80">
        <v>1740</v>
      </c>
      <c r="L231" s="114" t="s">
        <v>110</v>
      </c>
      <c r="M231" s="92">
        <f t="shared" si="11"/>
        <v>4674037.3311804552</v>
      </c>
      <c r="N231" s="92">
        <f t="shared" si="12"/>
        <v>4309454.3158813035</v>
      </c>
      <c r="O231" s="92">
        <f t="shared" si="13"/>
        <v>4364664.5234528147</v>
      </c>
      <c r="P231" s="92">
        <f t="shared" si="13"/>
        <v>4364671.6965906862</v>
      </c>
      <c r="Q231" s="92">
        <f t="shared" si="13"/>
        <v>4365460.7417565817</v>
      </c>
      <c r="R231" s="92">
        <f t="shared" si="13"/>
        <v>4392144.8146396</v>
      </c>
    </row>
    <row r="232" spans="1:18">
      <c r="A232" s="13"/>
      <c r="B232" s="21">
        <v>946</v>
      </c>
      <c r="C232" s="126" t="s">
        <v>364</v>
      </c>
      <c r="D232" s="128">
        <v>2427708.1870791512</v>
      </c>
      <c r="E232" s="128">
        <v>2438243.7836911622</v>
      </c>
      <c r="F232" s="128">
        <v>2468695.8504007352</v>
      </c>
      <c r="G232" s="128">
        <v>2468699.8068588362</v>
      </c>
      <c r="H232" s="128">
        <v>2469135.0172499144</v>
      </c>
      <c r="I232" s="128">
        <v>2483853.0413845689</v>
      </c>
      <c r="J232" s="54"/>
      <c r="K232" s="80">
        <v>946</v>
      </c>
      <c r="L232" s="114" t="s">
        <v>364</v>
      </c>
      <c r="M232" s="92">
        <f t="shared" si="11"/>
        <v>2431008.4542733212</v>
      </c>
      <c r="N232" s="92">
        <f t="shared" si="12"/>
        <v>2376947.9609200461</v>
      </c>
      <c r="O232" s="92">
        <f t="shared" si="13"/>
        <v>2407400.027629619</v>
      </c>
      <c r="P232" s="92">
        <f t="shared" si="13"/>
        <v>2407403.98408772</v>
      </c>
      <c r="Q232" s="92">
        <f t="shared" si="13"/>
        <v>2407839.1944787982</v>
      </c>
      <c r="R232" s="92">
        <f t="shared" si="13"/>
        <v>2422557.2186134527</v>
      </c>
    </row>
    <row r="233" spans="1:18">
      <c r="A233" s="13"/>
      <c r="B233" s="21">
        <v>304</v>
      </c>
      <c r="C233" s="126" t="s">
        <v>111</v>
      </c>
      <c r="D233" s="128">
        <v>1727252.6800611967</v>
      </c>
      <c r="E233" s="128">
        <v>1744681.0010718345</v>
      </c>
      <c r="F233" s="128">
        <v>1766470.9232227416</v>
      </c>
      <c r="G233" s="128">
        <v>1766473.7542592962</v>
      </c>
      <c r="H233" s="128">
        <v>1766785.1682802655</v>
      </c>
      <c r="I233" s="128">
        <v>1777316.6242621508</v>
      </c>
      <c r="J233" s="54"/>
      <c r="K233" s="80">
        <v>304</v>
      </c>
      <c r="L233" s="114" t="s">
        <v>111</v>
      </c>
      <c r="M233" s="92">
        <f t="shared" si="11"/>
        <v>1729600.7363005697</v>
      </c>
      <c r="N233" s="92">
        <f t="shared" si="12"/>
        <v>1700820.8841511474</v>
      </c>
      <c r="O233" s="92">
        <f t="shared" si="13"/>
        <v>1722610.8063020548</v>
      </c>
      <c r="P233" s="92">
        <f t="shared" si="13"/>
        <v>1722613.637338609</v>
      </c>
      <c r="Q233" s="92">
        <f t="shared" si="13"/>
        <v>1722925.0513595787</v>
      </c>
      <c r="R233" s="92">
        <f t="shared" si="13"/>
        <v>1733456.5073414638</v>
      </c>
    </row>
    <row r="234" spans="1:18">
      <c r="A234" s="13"/>
      <c r="B234" s="21">
        <v>356</v>
      </c>
      <c r="C234" s="126" t="s">
        <v>147</v>
      </c>
      <c r="D234" s="128">
        <v>10653348.243351381</v>
      </c>
      <c r="E234" s="128">
        <v>10918643.253043504</v>
      </c>
      <c r="F234" s="128">
        <v>11055009.950641049</v>
      </c>
      <c r="G234" s="128">
        <v>11055027.667964822</v>
      </c>
      <c r="H234" s="128">
        <v>11056976.573579587</v>
      </c>
      <c r="I234" s="128">
        <v>11122885.018006215</v>
      </c>
      <c r="J234" s="54"/>
      <c r="K234" s="80">
        <v>356</v>
      </c>
      <c r="L234" s="114" t="s">
        <v>147</v>
      </c>
      <c r="M234" s="92">
        <f t="shared" si="11"/>
        <v>10667830.583487121</v>
      </c>
      <c r="N234" s="92">
        <f t="shared" si="12"/>
        <v>10644155.842795124</v>
      </c>
      <c r="O234" s="92">
        <f t="shared" si="13"/>
        <v>10780522.540392671</v>
      </c>
      <c r="P234" s="92">
        <f t="shared" si="13"/>
        <v>10780540.257716442</v>
      </c>
      <c r="Q234" s="92">
        <f t="shared" si="13"/>
        <v>10782489.163331207</v>
      </c>
      <c r="R234" s="92">
        <f t="shared" si="13"/>
        <v>10848397.607757835</v>
      </c>
    </row>
    <row r="235" spans="1:18">
      <c r="A235" s="13"/>
      <c r="B235" s="21">
        <v>569</v>
      </c>
      <c r="C235" s="126" t="s">
        <v>241</v>
      </c>
      <c r="D235" s="128">
        <v>3525921.3943339</v>
      </c>
      <c r="E235" s="128">
        <v>3389297.5918003693</v>
      </c>
      <c r="F235" s="128">
        <v>3431627.6972042895</v>
      </c>
      <c r="G235" s="128">
        <v>3431633.1969061666</v>
      </c>
      <c r="H235" s="128">
        <v>3432238.1641125935</v>
      </c>
      <c r="I235" s="128">
        <v>3452697.0550935962</v>
      </c>
      <c r="J235" s="54"/>
      <c r="K235" s="80">
        <v>569</v>
      </c>
      <c r="L235" s="114" t="s">
        <v>241</v>
      </c>
      <c r="M235" s="92">
        <f t="shared" si="11"/>
        <v>3530714.590966376</v>
      </c>
      <c r="N235" s="92">
        <f t="shared" si="12"/>
        <v>3304092.9105067449</v>
      </c>
      <c r="O235" s="92">
        <f t="shared" si="13"/>
        <v>3346423.0159106655</v>
      </c>
      <c r="P235" s="92">
        <f t="shared" si="13"/>
        <v>3346428.5156125422</v>
      </c>
      <c r="Q235" s="92">
        <f t="shared" si="13"/>
        <v>3347033.4828189695</v>
      </c>
      <c r="R235" s="92">
        <f t="shared" si="13"/>
        <v>3367492.3737999718</v>
      </c>
    </row>
    <row r="236" spans="1:18">
      <c r="A236" s="13"/>
      <c r="B236" s="21">
        <v>267</v>
      </c>
      <c r="C236" s="126" t="s">
        <v>112</v>
      </c>
      <c r="D236" s="128">
        <v>6283050.4339692704</v>
      </c>
      <c r="E236" s="128">
        <v>6271257.0282919006</v>
      </c>
      <c r="F236" s="128">
        <v>6349580.9180751098</v>
      </c>
      <c r="G236" s="128">
        <v>6349591.0942379041</v>
      </c>
      <c r="H236" s="128">
        <v>6350710.4721451048</v>
      </c>
      <c r="I236" s="128">
        <v>6388565.7977341209</v>
      </c>
      <c r="J236" s="54"/>
      <c r="K236" s="80">
        <v>267</v>
      </c>
      <c r="L236" s="114" t="s">
        <v>112</v>
      </c>
      <c r="M236" s="92">
        <f t="shared" si="11"/>
        <v>6291591.7180234687</v>
      </c>
      <c r="N236" s="92">
        <f t="shared" si="12"/>
        <v>6113601.8086089995</v>
      </c>
      <c r="O236" s="92">
        <f t="shared" ref="O236:R267" si="14">$N236/$N$10*O$10</f>
        <v>6191925.6983922105</v>
      </c>
      <c r="P236" s="92">
        <f t="shared" si="14"/>
        <v>6191935.8745550029</v>
      </c>
      <c r="Q236" s="92">
        <f t="shared" si="14"/>
        <v>6193055.2524622055</v>
      </c>
      <c r="R236" s="92">
        <f t="shared" si="14"/>
        <v>6230910.5780512206</v>
      </c>
    </row>
    <row r="237" spans="1:18">
      <c r="A237" s="13"/>
      <c r="B237" s="21">
        <v>268</v>
      </c>
      <c r="C237" s="126" t="s">
        <v>113</v>
      </c>
      <c r="D237" s="128">
        <v>33173757.131998409</v>
      </c>
      <c r="E237" s="128">
        <v>33454180.492612708</v>
      </c>
      <c r="F237" s="128">
        <v>33872001.279397562</v>
      </c>
      <c r="G237" s="128">
        <v>33872055.56439741</v>
      </c>
      <c r="H237" s="128">
        <v>33878026.914380044</v>
      </c>
      <c r="I237" s="128">
        <v>34079967.11379274</v>
      </c>
      <c r="J237" s="54"/>
      <c r="K237" s="80">
        <v>268</v>
      </c>
      <c r="L237" s="114" t="s">
        <v>113</v>
      </c>
      <c r="M237" s="92">
        <f t="shared" si="11"/>
        <v>33218854.093384784</v>
      </c>
      <c r="N237" s="92">
        <f t="shared" si="12"/>
        <v>32613164.704058621</v>
      </c>
      <c r="O237" s="92">
        <f t="shared" si="14"/>
        <v>33030985.490843482</v>
      </c>
      <c r="P237" s="92">
        <f t="shared" si="14"/>
        <v>33031039.775843326</v>
      </c>
      <c r="Q237" s="92">
        <f t="shared" si="14"/>
        <v>33037011.12582596</v>
      </c>
      <c r="R237" s="92">
        <f t="shared" si="14"/>
        <v>33238951.325238656</v>
      </c>
    </row>
    <row r="238" spans="1:18">
      <c r="A238" s="13"/>
      <c r="B238" s="21">
        <v>1930</v>
      </c>
      <c r="C238" s="126" t="s">
        <v>242</v>
      </c>
      <c r="D238" s="128">
        <v>15227251.49003111</v>
      </c>
      <c r="E238" s="128">
        <v>15828668.544771785</v>
      </c>
      <c r="F238" s="128">
        <v>16026358.239983229</v>
      </c>
      <c r="G238" s="128">
        <v>16026383.924643768</v>
      </c>
      <c r="H238" s="128">
        <v>16029209.237302696</v>
      </c>
      <c r="I238" s="128">
        <v>16124756.17449563</v>
      </c>
      <c r="J238" s="54"/>
      <c r="K238" s="80">
        <v>1930</v>
      </c>
      <c r="L238" s="114" t="s">
        <v>242</v>
      </c>
      <c r="M238" s="92">
        <f t="shared" si="11"/>
        <v>15247951.67089197</v>
      </c>
      <c r="N238" s="92">
        <f t="shared" si="12"/>
        <v>15430746.372955855</v>
      </c>
      <c r="O238" s="92">
        <f t="shared" si="14"/>
        <v>15628436.068167303</v>
      </c>
      <c r="P238" s="92">
        <f t="shared" si="14"/>
        <v>15628461.75282784</v>
      </c>
      <c r="Q238" s="92">
        <f t="shared" si="14"/>
        <v>15631287.06548677</v>
      </c>
      <c r="R238" s="92">
        <f t="shared" si="14"/>
        <v>15726834.002679702</v>
      </c>
    </row>
    <row r="239" spans="1:18">
      <c r="A239" s="13"/>
      <c r="B239" s="21">
        <v>1695</v>
      </c>
      <c r="C239" s="126" t="s">
        <v>273</v>
      </c>
      <c r="D239" s="128">
        <v>1135866.0555751929</v>
      </c>
      <c r="E239" s="128">
        <v>1108800.1400441588</v>
      </c>
      <c r="F239" s="128">
        <v>1122648.327029421</v>
      </c>
      <c r="G239" s="128">
        <v>1122650.1262429885</v>
      </c>
      <c r="H239" s="128">
        <v>1122848.039735398</v>
      </c>
      <c r="I239" s="128">
        <v>1129541.11420598</v>
      </c>
      <c r="J239" s="54"/>
      <c r="K239" s="80">
        <v>1695</v>
      </c>
      <c r="L239" s="114" t="s">
        <v>273</v>
      </c>
      <c r="M239" s="92">
        <f t="shared" si="11"/>
        <v>1137410.1709265094</v>
      </c>
      <c r="N239" s="92">
        <f t="shared" si="12"/>
        <v>1080925.6439304657</v>
      </c>
      <c r="O239" s="92">
        <f t="shared" si="14"/>
        <v>1094773.8309157281</v>
      </c>
      <c r="P239" s="92">
        <f t="shared" si="14"/>
        <v>1094775.6301292954</v>
      </c>
      <c r="Q239" s="92">
        <f t="shared" si="14"/>
        <v>1094973.5436217051</v>
      </c>
      <c r="R239" s="92">
        <f t="shared" si="14"/>
        <v>1101666.6180922869</v>
      </c>
    </row>
    <row r="240" spans="1:18">
      <c r="A240" s="13"/>
      <c r="B240" s="21">
        <v>1699</v>
      </c>
      <c r="C240" s="126" t="s">
        <v>54</v>
      </c>
      <c r="D240" s="128">
        <v>4781623.3471919894</v>
      </c>
      <c r="E240" s="128">
        <v>4806603.8907279205</v>
      </c>
      <c r="F240" s="128">
        <v>4866635.2228309615</v>
      </c>
      <c r="G240" s="128">
        <v>4866643.022349217</v>
      </c>
      <c r="H240" s="128">
        <v>4867500.9693572372</v>
      </c>
      <c r="I240" s="128">
        <v>4896515.1772648497</v>
      </c>
      <c r="J240" s="54"/>
      <c r="K240" s="80">
        <v>1699</v>
      </c>
      <c r="L240" s="114" t="s">
        <v>54</v>
      </c>
      <c r="M240" s="92">
        <f t="shared" si="11"/>
        <v>4788123.5661028139</v>
      </c>
      <c r="N240" s="92">
        <f t="shared" si="12"/>
        <v>4685769.0742146205</v>
      </c>
      <c r="O240" s="92">
        <f t="shared" si="14"/>
        <v>4745800.4063176615</v>
      </c>
      <c r="P240" s="92">
        <f t="shared" si="14"/>
        <v>4745808.205835917</v>
      </c>
      <c r="Q240" s="92">
        <f t="shared" si="14"/>
        <v>4746666.1528439373</v>
      </c>
      <c r="R240" s="92">
        <f t="shared" si="14"/>
        <v>4775680.3607515488</v>
      </c>
    </row>
    <row r="241" spans="1:18">
      <c r="A241" s="13"/>
      <c r="B241" s="21">
        <v>171</v>
      </c>
      <c r="C241" s="126" t="s">
        <v>383</v>
      </c>
      <c r="D241" s="128">
        <v>9033065.7953612525</v>
      </c>
      <c r="E241" s="128">
        <v>8895118.7080617938</v>
      </c>
      <c r="F241" s="128">
        <v>9006212.9104132093</v>
      </c>
      <c r="G241" s="128">
        <v>9006227.3442301657</v>
      </c>
      <c r="H241" s="128">
        <v>9007815.0640953891</v>
      </c>
      <c r="I241" s="128">
        <v>9061508.8631738722</v>
      </c>
      <c r="J241" s="54"/>
      <c r="K241" s="80">
        <v>171</v>
      </c>
      <c r="L241" s="114" t="s">
        <v>383</v>
      </c>
      <c r="M241" s="92">
        <f t="shared" si="11"/>
        <v>9045345.4963837527</v>
      </c>
      <c r="N241" s="92">
        <f t="shared" si="12"/>
        <v>8671501.3554802611</v>
      </c>
      <c r="O241" s="92">
        <f t="shared" si="14"/>
        <v>8782595.5578316785</v>
      </c>
      <c r="P241" s="92">
        <f t="shared" si="14"/>
        <v>8782609.9916486349</v>
      </c>
      <c r="Q241" s="92">
        <f t="shared" si="14"/>
        <v>8784197.7115138583</v>
      </c>
      <c r="R241" s="92">
        <f t="shared" si="14"/>
        <v>8837891.5105923396</v>
      </c>
    </row>
    <row r="242" spans="1:18">
      <c r="A242" s="13"/>
      <c r="B242" s="21">
        <v>575</v>
      </c>
      <c r="C242" s="126" t="s">
        <v>243</v>
      </c>
      <c r="D242" s="128">
        <v>3495764.5804118896</v>
      </c>
      <c r="E242" s="128">
        <v>3422216.3887284994</v>
      </c>
      <c r="F242" s="128">
        <v>3464957.6283294009</v>
      </c>
      <c r="G242" s="128">
        <v>3464963.1814475288</v>
      </c>
      <c r="H242" s="128">
        <v>3465574.0244415128</v>
      </c>
      <c r="I242" s="128">
        <v>3486231.6238744399</v>
      </c>
      <c r="J242" s="54"/>
      <c r="K242" s="80">
        <v>575</v>
      </c>
      <c r="L242" s="114" t="s">
        <v>243</v>
      </c>
      <c r="M242" s="92">
        <f t="shared" si="11"/>
        <v>3500516.7813661383</v>
      </c>
      <c r="N242" s="92">
        <f t="shared" si="12"/>
        <v>3336184.1508321096</v>
      </c>
      <c r="O242" s="92">
        <f t="shared" si="14"/>
        <v>3378925.390433012</v>
      </c>
      <c r="P242" s="92">
        <f t="shared" si="14"/>
        <v>3378930.943551139</v>
      </c>
      <c r="Q242" s="92">
        <f t="shared" si="14"/>
        <v>3379541.7865451234</v>
      </c>
      <c r="R242" s="92">
        <f t="shared" si="14"/>
        <v>3400199.3859780501</v>
      </c>
    </row>
    <row r="243" spans="1:18">
      <c r="A243" s="13"/>
      <c r="B243" s="21">
        <v>576</v>
      </c>
      <c r="C243" s="126" t="s">
        <v>244</v>
      </c>
      <c r="D243" s="128">
        <v>2524282.737917982</v>
      </c>
      <c r="E243" s="128">
        <v>2478363.6836568597</v>
      </c>
      <c r="F243" s="128">
        <v>2509316.8216203852</v>
      </c>
      <c r="G243" s="128">
        <v>2509320.8431797302</v>
      </c>
      <c r="H243" s="128">
        <v>2509763.2147076358</v>
      </c>
      <c r="I243" s="128">
        <v>2524723.4154695519</v>
      </c>
      <c r="J243" s="54"/>
      <c r="K243" s="80">
        <v>576</v>
      </c>
      <c r="L243" s="114" t="s">
        <v>244</v>
      </c>
      <c r="M243" s="92">
        <f t="shared" si="11"/>
        <v>2527714.2901750035</v>
      </c>
      <c r="N243" s="92">
        <f t="shared" si="12"/>
        <v>2416059.2733546929</v>
      </c>
      <c r="O243" s="92">
        <f t="shared" si="14"/>
        <v>2447012.4113182188</v>
      </c>
      <c r="P243" s="92">
        <f t="shared" si="14"/>
        <v>2447016.4328775634</v>
      </c>
      <c r="Q243" s="92">
        <f t="shared" si="14"/>
        <v>2447458.8044054694</v>
      </c>
      <c r="R243" s="92">
        <f t="shared" si="14"/>
        <v>2462419.0051673851</v>
      </c>
    </row>
    <row r="244" spans="1:18">
      <c r="A244" s="13"/>
      <c r="B244" s="21">
        <v>820</v>
      </c>
      <c r="C244" s="126" t="s">
        <v>319</v>
      </c>
      <c r="D244" s="128">
        <v>2582163.826401921</v>
      </c>
      <c r="E244" s="128">
        <v>2610262.2504367335</v>
      </c>
      <c r="F244" s="128">
        <v>2642862.7150463248</v>
      </c>
      <c r="G244" s="128">
        <v>2642866.9506331417</v>
      </c>
      <c r="H244" s="128">
        <v>2643332.8651829613</v>
      </c>
      <c r="I244" s="128">
        <v>2659089.248140512</v>
      </c>
      <c r="J244" s="54"/>
      <c r="K244" s="80">
        <v>820</v>
      </c>
      <c r="L244" s="114" t="s">
        <v>319</v>
      </c>
      <c r="M244" s="92">
        <f t="shared" si="11"/>
        <v>2585674.0631806254</v>
      </c>
      <c r="N244" s="92">
        <f t="shared" si="12"/>
        <v>2544641.9981227135</v>
      </c>
      <c r="O244" s="92">
        <f t="shared" si="14"/>
        <v>2577242.4627323048</v>
      </c>
      <c r="P244" s="92">
        <f t="shared" si="14"/>
        <v>2577246.6983191217</v>
      </c>
      <c r="Q244" s="92">
        <f t="shared" si="14"/>
        <v>2577712.6128689414</v>
      </c>
      <c r="R244" s="92">
        <f t="shared" si="14"/>
        <v>2593468.9958264921</v>
      </c>
    </row>
    <row r="245" spans="1:18">
      <c r="A245" s="13"/>
      <c r="B245" s="21">
        <v>302</v>
      </c>
      <c r="C245" s="126" t="s">
        <v>114</v>
      </c>
      <c r="D245" s="128">
        <v>4743230.7803799948</v>
      </c>
      <c r="E245" s="128">
        <v>4724795.4058521232</v>
      </c>
      <c r="F245" s="128">
        <v>4783805.0036004987</v>
      </c>
      <c r="G245" s="128">
        <v>4783812.6703708125</v>
      </c>
      <c r="H245" s="128">
        <v>4784656.0151052885</v>
      </c>
      <c r="I245" s="128">
        <v>4813176.4006712325</v>
      </c>
      <c r="J245" s="54"/>
      <c r="K245" s="80">
        <v>302</v>
      </c>
      <c r="L245" s="114" t="s">
        <v>114</v>
      </c>
      <c r="M245" s="92">
        <f t="shared" si="11"/>
        <v>4749678.8077920945</v>
      </c>
      <c r="N245" s="92">
        <f t="shared" si="12"/>
        <v>4606017.2000943432</v>
      </c>
      <c r="O245" s="92">
        <f t="shared" si="14"/>
        <v>4665026.7978427187</v>
      </c>
      <c r="P245" s="92">
        <f t="shared" si="14"/>
        <v>4665034.4646130325</v>
      </c>
      <c r="Q245" s="92">
        <f t="shared" si="14"/>
        <v>4665877.8093475094</v>
      </c>
      <c r="R245" s="92">
        <f t="shared" si="14"/>
        <v>4694398.1949134525</v>
      </c>
    </row>
    <row r="246" spans="1:18">
      <c r="A246" s="13"/>
      <c r="B246" s="21">
        <v>951</v>
      </c>
      <c r="C246" s="126" t="s">
        <v>365</v>
      </c>
      <c r="D246" s="128">
        <v>2457337.8817976192</v>
      </c>
      <c r="E246" s="128">
        <v>2291022.1970265638</v>
      </c>
      <c r="F246" s="128">
        <v>2319635.5626151958</v>
      </c>
      <c r="G246" s="128">
        <v>2319639.280181664</v>
      </c>
      <c r="H246" s="128">
        <v>2320048.2124931109</v>
      </c>
      <c r="I246" s="128">
        <v>2333877.5597529737</v>
      </c>
      <c r="J246" s="54"/>
      <c r="K246" s="80">
        <v>951</v>
      </c>
      <c r="L246" s="114" t="s">
        <v>365</v>
      </c>
      <c r="M246" s="92">
        <f t="shared" si="11"/>
        <v>2460678.4280953375</v>
      </c>
      <c r="N246" s="92">
        <f t="shared" si="12"/>
        <v>2233427.4267689968</v>
      </c>
      <c r="O246" s="92">
        <f t="shared" si="14"/>
        <v>2262040.7923576292</v>
      </c>
      <c r="P246" s="92">
        <f t="shared" si="14"/>
        <v>2262044.509924097</v>
      </c>
      <c r="Q246" s="92">
        <f t="shared" si="14"/>
        <v>2262453.4422355443</v>
      </c>
      <c r="R246" s="92">
        <f t="shared" si="14"/>
        <v>2276282.7894954067</v>
      </c>
    </row>
    <row r="247" spans="1:18">
      <c r="A247" s="13"/>
      <c r="B247" s="21">
        <v>579</v>
      </c>
      <c r="C247" s="126" t="s">
        <v>245</v>
      </c>
      <c r="D247" s="128">
        <v>2554990.1090604477</v>
      </c>
      <c r="E247" s="128">
        <v>2707423.0281739901</v>
      </c>
      <c r="F247" s="128">
        <v>2741236.9672134141</v>
      </c>
      <c r="G247" s="128">
        <v>2741241.3604598339</v>
      </c>
      <c r="H247" s="128">
        <v>2741724.6175659471</v>
      </c>
      <c r="I247" s="128">
        <v>2758067.4942454319</v>
      </c>
      <c r="J247" s="54"/>
      <c r="K247" s="80">
        <v>579</v>
      </c>
      <c r="L247" s="114" t="s">
        <v>245</v>
      </c>
      <c r="M247" s="92">
        <f t="shared" si="11"/>
        <v>2558463.4054324082</v>
      </c>
      <c r="N247" s="92">
        <f t="shared" si="12"/>
        <v>2639360.2186996392</v>
      </c>
      <c r="O247" s="92">
        <f t="shared" si="14"/>
        <v>2673174.1577390637</v>
      </c>
      <c r="P247" s="92">
        <f t="shared" si="14"/>
        <v>2673178.550985483</v>
      </c>
      <c r="Q247" s="92">
        <f t="shared" si="14"/>
        <v>2673661.8080915967</v>
      </c>
      <c r="R247" s="92">
        <f t="shared" si="14"/>
        <v>2690004.684771081</v>
      </c>
    </row>
    <row r="248" spans="1:18">
      <c r="A248" s="13"/>
      <c r="B248" s="21">
        <v>823</v>
      </c>
      <c r="C248" s="126" t="s">
        <v>320</v>
      </c>
      <c r="D248" s="128">
        <v>2330419.0036637355</v>
      </c>
      <c r="E248" s="128">
        <v>2322902.9419062883</v>
      </c>
      <c r="F248" s="128">
        <v>2351914.4771022098</v>
      </c>
      <c r="G248" s="128">
        <v>2351918.2464005155</v>
      </c>
      <c r="H248" s="128">
        <v>2352332.8692140938</v>
      </c>
      <c r="I248" s="128">
        <v>2366354.6589096594</v>
      </c>
      <c r="J248" s="54"/>
      <c r="K248" s="80">
        <v>823</v>
      </c>
      <c r="L248" s="114" t="s">
        <v>320</v>
      </c>
      <c r="M248" s="92">
        <f t="shared" si="11"/>
        <v>2333587.0143115534</v>
      </c>
      <c r="N248" s="92">
        <f t="shared" si="12"/>
        <v>2264506.7109822244</v>
      </c>
      <c r="O248" s="92">
        <f t="shared" si="14"/>
        <v>2293518.2461781465</v>
      </c>
      <c r="P248" s="92">
        <f t="shared" si="14"/>
        <v>2293522.0154764517</v>
      </c>
      <c r="Q248" s="92">
        <f t="shared" si="14"/>
        <v>2293936.6382900304</v>
      </c>
      <c r="R248" s="92">
        <f t="shared" si="14"/>
        <v>2307958.4279855955</v>
      </c>
    </row>
    <row r="249" spans="1:18">
      <c r="A249" s="13"/>
      <c r="B249" s="21">
        <v>824</v>
      </c>
      <c r="C249" s="126" t="s">
        <v>321</v>
      </c>
      <c r="D249" s="128">
        <v>3358101.5898458255</v>
      </c>
      <c r="E249" s="128">
        <v>3403574.7486210926</v>
      </c>
      <c r="F249" s="128">
        <v>3446083.16635573</v>
      </c>
      <c r="G249" s="128">
        <v>3446088.6892246804</v>
      </c>
      <c r="H249" s="128">
        <v>3446696.2048091837</v>
      </c>
      <c r="I249" s="128">
        <v>3467241.277303318</v>
      </c>
      <c r="J249" s="54"/>
      <c r="K249" s="80">
        <v>824</v>
      </c>
      <c r="L249" s="114" t="s">
        <v>321</v>
      </c>
      <c r="M249" s="92">
        <f t="shared" si="11"/>
        <v>3362666.6494236784</v>
      </c>
      <c r="N249" s="92">
        <f t="shared" si="12"/>
        <v>3318011.1491257641</v>
      </c>
      <c r="O249" s="92">
        <f t="shared" si="14"/>
        <v>3360519.566860402</v>
      </c>
      <c r="P249" s="92">
        <f t="shared" si="14"/>
        <v>3360525.0897293519</v>
      </c>
      <c r="Q249" s="92">
        <f t="shared" si="14"/>
        <v>3361132.6053138562</v>
      </c>
      <c r="R249" s="92">
        <f t="shared" si="14"/>
        <v>3381677.6778079895</v>
      </c>
    </row>
    <row r="250" spans="1:18">
      <c r="A250" s="13"/>
      <c r="B250" s="21">
        <v>1895</v>
      </c>
      <c r="C250" s="126" t="s">
        <v>14</v>
      </c>
      <c r="D250" s="128">
        <v>9138067.0408092104</v>
      </c>
      <c r="E250" s="128">
        <v>9235676.3988473304</v>
      </c>
      <c r="F250" s="128">
        <v>9351023.9435378611</v>
      </c>
      <c r="G250" s="128">
        <v>9351038.9299665969</v>
      </c>
      <c r="H250" s="128">
        <v>9352687.4371274896</v>
      </c>
      <c r="I250" s="128">
        <v>9408436.9520231299</v>
      </c>
      <c r="J250" s="54"/>
      <c r="K250" s="80">
        <v>1895</v>
      </c>
      <c r="L250" s="114" t="s">
        <v>14</v>
      </c>
      <c r="M250" s="92">
        <f t="shared" si="11"/>
        <v>9150489.4822844323</v>
      </c>
      <c r="N250" s="92">
        <f t="shared" si="12"/>
        <v>9003497.6530214641</v>
      </c>
      <c r="O250" s="92">
        <f t="shared" si="14"/>
        <v>9118845.1977119967</v>
      </c>
      <c r="P250" s="92">
        <f t="shared" si="14"/>
        <v>9118860.1841407325</v>
      </c>
      <c r="Q250" s="92">
        <f t="shared" si="14"/>
        <v>9120508.6913016252</v>
      </c>
      <c r="R250" s="92">
        <f t="shared" si="14"/>
        <v>9176258.2061972655</v>
      </c>
    </row>
    <row r="251" spans="1:18">
      <c r="A251" s="13"/>
      <c r="B251" s="21">
        <v>269</v>
      </c>
      <c r="C251" s="126" t="s">
        <v>115</v>
      </c>
      <c r="D251" s="128">
        <v>3461322.0885354895</v>
      </c>
      <c r="E251" s="128">
        <v>3520201.9973952877</v>
      </c>
      <c r="F251" s="128">
        <v>3564167.0130236964</v>
      </c>
      <c r="G251" s="128">
        <v>3564172.7251398531</v>
      </c>
      <c r="H251" s="128">
        <v>3564801.057916997</v>
      </c>
      <c r="I251" s="128">
        <v>3586050.1300167893</v>
      </c>
      <c r="J251" s="54"/>
      <c r="K251" s="80">
        <v>269</v>
      </c>
      <c r="L251" s="114" t="s">
        <v>115</v>
      </c>
      <c r="M251" s="92">
        <f t="shared" si="11"/>
        <v>3466027.4677890781</v>
      </c>
      <c r="N251" s="92">
        <f t="shared" si="12"/>
        <v>3431706.46663904</v>
      </c>
      <c r="O251" s="92">
        <f t="shared" si="14"/>
        <v>3475671.4822674496</v>
      </c>
      <c r="P251" s="92">
        <f t="shared" si="14"/>
        <v>3475677.1943836054</v>
      </c>
      <c r="Q251" s="92">
        <f t="shared" si="14"/>
        <v>3476305.5271607498</v>
      </c>
      <c r="R251" s="92">
        <f t="shared" si="14"/>
        <v>3497554.5992605416</v>
      </c>
    </row>
    <row r="252" spans="1:18">
      <c r="A252" s="13"/>
      <c r="B252" s="21">
        <v>173</v>
      </c>
      <c r="C252" s="126" t="s">
        <v>70</v>
      </c>
      <c r="D252" s="128">
        <v>5657802.7390157394</v>
      </c>
      <c r="E252" s="128">
        <v>5647167.7533059446</v>
      </c>
      <c r="F252" s="128">
        <v>5717697.177104366</v>
      </c>
      <c r="G252" s="128">
        <v>5717706.3405779926</v>
      </c>
      <c r="H252" s="128">
        <v>5718714.3226767629</v>
      </c>
      <c r="I252" s="128">
        <v>5752802.4445624985</v>
      </c>
      <c r="J252" s="54"/>
      <c r="K252" s="80">
        <v>173</v>
      </c>
      <c r="L252" s="114" t="s">
        <v>70</v>
      </c>
      <c r="M252" s="92">
        <f t="shared" si="11"/>
        <v>5665494.0508752279</v>
      </c>
      <c r="N252" s="92">
        <f t="shared" si="12"/>
        <v>5505201.7218202073</v>
      </c>
      <c r="O252" s="92">
        <f t="shared" si="14"/>
        <v>5575731.1456186296</v>
      </c>
      <c r="P252" s="92">
        <f t="shared" si="14"/>
        <v>5575740.3090922553</v>
      </c>
      <c r="Q252" s="92">
        <f t="shared" si="14"/>
        <v>5576748.2911910266</v>
      </c>
      <c r="R252" s="92">
        <f t="shared" si="14"/>
        <v>5610836.4130767612</v>
      </c>
    </row>
    <row r="253" spans="1:18">
      <c r="A253" s="13"/>
      <c r="B253" s="21">
        <v>1773</v>
      </c>
      <c r="C253" s="126" t="s">
        <v>71</v>
      </c>
      <c r="D253" s="128">
        <v>3039245.4886121876</v>
      </c>
      <c r="E253" s="128">
        <v>2881389.6920390599</v>
      </c>
      <c r="F253" s="128">
        <v>2917376.3606835776</v>
      </c>
      <c r="G253" s="128">
        <v>2917381.0362199885</v>
      </c>
      <c r="H253" s="128">
        <v>2917895.3452251456</v>
      </c>
      <c r="I253" s="128">
        <v>2935288.3406722932</v>
      </c>
      <c r="J253" s="54"/>
      <c r="K253" s="80">
        <v>1773</v>
      </c>
      <c r="L253" s="114" t="s">
        <v>71</v>
      </c>
      <c r="M253" s="92">
        <f t="shared" si="11"/>
        <v>3043377.0898624859</v>
      </c>
      <c r="N253" s="92">
        <f t="shared" si="12"/>
        <v>2808953.4766453826</v>
      </c>
      <c r="O253" s="92">
        <f t="shared" si="14"/>
        <v>2844940.1452899007</v>
      </c>
      <c r="P253" s="92">
        <f t="shared" si="14"/>
        <v>2844944.8208263116</v>
      </c>
      <c r="Q253" s="92">
        <f t="shared" si="14"/>
        <v>2845459.1298314692</v>
      </c>
      <c r="R253" s="92">
        <f t="shared" si="14"/>
        <v>2862852.1252786163</v>
      </c>
    </row>
    <row r="254" spans="1:18">
      <c r="A254" s="13"/>
      <c r="B254" s="21">
        <v>175</v>
      </c>
      <c r="C254" s="126" t="s">
        <v>72</v>
      </c>
      <c r="D254" s="128">
        <v>2866522.2770433458</v>
      </c>
      <c r="E254" s="128">
        <v>2852751.8266499904</v>
      </c>
      <c r="F254" s="128">
        <v>2888380.827126509</v>
      </c>
      <c r="G254" s="128">
        <v>2888385.4561931966</v>
      </c>
      <c r="H254" s="128">
        <v>2888894.6535287662</v>
      </c>
      <c r="I254" s="128">
        <v>2906114.7816044148</v>
      </c>
      <c r="J254" s="54"/>
      <c r="K254" s="80">
        <v>175</v>
      </c>
      <c r="L254" s="114" t="s">
        <v>72</v>
      </c>
      <c r="M254" s="92">
        <f t="shared" si="11"/>
        <v>2870419.0754652624</v>
      </c>
      <c r="N254" s="92">
        <f t="shared" si="12"/>
        <v>2781035.5480949399</v>
      </c>
      <c r="O254" s="92">
        <f t="shared" si="14"/>
        <v>2816664.548571459</v>
      </c>
      <c r="P254" s="92">
        <f t="shared" si="14"/>
        <v>2816669.1776381461</v>
      </c>
      <c r="Q254" s="92">
        <f t="shared" si="14"/>
        <v>2817178.3749737162</v>
      </c>
      <c r="R254" s="92">
        <f t="shared" si="14"/>
        <v>2834398.5030493643</v>
      </c>
    </row>
    <row r="255" spans="1:18">
      <c r="A255" s="13"/>
      <c r="B255" s="21">
        <v>881</v>
      </c>
      <c r="C255" s="126" t="s">
        <v>366</v>
      </c>
      <c r="D255" s="128">
        <v>1496734.4263902353</v>
      </c>
      <c r="E255" s="128">
        <v>1561014.6758653224</v>
      </c>
      <c r="F255" s="128">
        <v>1580510.7259986317</v>
      </c>
      <c r="G255" s="128">
        <v>1580513.259005873</v>
      </c>
      <c r="H255" s="128">
        <v>1580791.889802394</v>
      </c>
      <c r="I255" s="128">
        <v>1590214.6767392913</v>
      </c>
      <c r="J255" s="54"/>
      <c r="K255" s="80">
        <v>881</v>
      </c>
      <c r="L255" s="114" t="s">
        <v>366</v>
      </c>
      <c r="M255" s="92">
        <f t="shared" si="11"/>
        <v>1498769.1122524368</v>
      </c>
      <c r="N255" s="92">
        <f t="shared" si="12"/>
        <v>1521771.8078818345</v>
      </c>
      <c r="O255" s="92">
        <f t="shared" si="14"/>
        <v>1541267.858015144</v>
      </c>
      <c r="P255" s="92">
        <f t="shared" si="14"/>
        <v>1541270.3910223851</v>
      </c>
      <c r="Q255" s="92">
        <f t="shared" si="14"/>
        <v>1541549.0218189063</v>
      </c>
      <c r="R255" s="92">
        <f t="shared" si="14"/>
        <v>1550971.8087558034</v>
      </c>
    </row>
    <row r="256" spans="1:18">
      <c r="A256" s="13"/>
      <c r="B256" s="21">
        <v>1586</v>
      </c>
      <c r="C256" s="126" t="s">
        <v>116</v>
      </c>
      <c r="D256" s="128">
        <v>4854009.9836683664</v>
      </c>
      <c r="E256" s="128">
        <v>4614761.5037591979</v>
      </c>
      <c r="F256" s="128">
        <v>4672396.8501922367</v>
      </c>
      <c r="G256" s="128">
        <v>4672404.3384141522</v>
      </c>
      <c r="H256" s="128">
        <v>4673228.0428247675</v>
      </c>
      <c r="I256" s="128">
        <v>4701084.2283474403</v>
      </c>
      <c r="J256" s="54"/>
      <c r="K256" s="80">
        <v>1586</v>
      </c>
      <c r="L256" s="114" t="s">
        <v>116</v>
      </c>
      <c r="M256" s="92">
        <f t="shared" si="11"/>
        <v>4860608.6061859056</v>
      </c>
      <c r="N256" s="92">
        <f t="shared" si="12"/>
        <v>4498749.4769235654</v>
      </c>
      <c r="O256" s="92">
        <f t="shared" si="14"/>
        <v>4556384.8233566051</v>
      </c>
      <c r="P256" s="92">
        <f t="shared" si="14"/>
        <v>4556392.3115785196</v>
      </c>
      <c r="Q256" s="92">
        <f t="shared" si="14"/>
        <v>4557216.0159891369</v>
      </c>
      <c r="R256" s="92">
        <f t="shared" si="14"/>
        <v>4585072.2015118077</v>
      </c>
    </row>
    <row r="257" spans="1:18">
      <c r="A257" s="13"/>
      <c r="B257" s="21">
        <v>826</v>
      </c>
      <c r="C257" s="126" t="s">
        <v>322</v>
      </c>
      <c r="D257" s="128">
        <v>8501978.4625421856</v>
      </c>
      <c r="E257" s="128">
        <v>8918982.1100730933</v>
      </c>
      <c r="F257" s="128">
        <v>9030374.3506743461</v>
      </c>
      <c r="G257" s="128">
        <v>9030388.823213663</v>
      </c>
      <c r="H257" s="128">
        <v>9031980.8025383335</v>
      </c>
      <c r="I257" s="128">
        <v>9085818.6487908866</v>
      </c>
      <c r="J257" s="54"/>
      <c r="K257" s="80">
        <v>826</v>
      </c>
      <c r="L257" s="114" t="s">
        <v>322</v>
      </c>
      <c r="M257" s="92">
        <f t="shared" si="11"/>
        <v>8513536.1945442464</v>
      </c>
      <c r="N257" s="92">
        <f t="shared" si="12"/>
        <v>8694764.847478386</v>
      </c>
      <c r="O257" s="92">
        <f t="shared" si="14"/>
        <v>8806157.0880796388</v>
      </c>
      <c r="P257" s="92">
        <f t="shared" si="14"/>
        <v>8806171.5606189538</v>
      </c>
      <c r="Q257" s="92">
        <f t="shared" si="14"/>
        <v>8807763.5399436262</v>
      </c>
      <c r="R257" s="92">
        <f t="shared" si="14"/>
        <v>8861601.3861961793</v>
      </c>
    </row>
    <row r="258" spans="1:18">
      <c r="A258" s="13"/>
      <c r="B258" s="21">
        <v>85</v>
      </c>
      <c r="C258" s="126" t="s">
        <v>37</v>
      </c>
      <c r="D258" s="128">
        <v>5332285.5202483507</v>
      </c>
      <c r="E258" s="128">
        <v>5168599.6472827764</v>
      </c>
      <c r="F258" s="128">
        <v>5233152.069114795</v>
      </c>
      <c r="G258" s="128">
        <v>5233160.4560316745</v>
      </c>
      <c r="H258" s="128">
        <v>5234083.0168883316</v>
      </c>
      <c r="I258" s="128">
        <v>5265282.3476771154</v>
      </c>
      <c r="J258" s="54"/>
      <c r="K258" s="80">
        <v>85</v>
      </c>
      <c r="L258" s="114" t="s">
        <v>37</v>
      </c>
      <c r="M258" s="92">
        <f t="shared" si="11"/>
        <v>5339534.3185454784</v>
      </c>
      <c r="N258" s="92">
        <f t="shared" si="12"/>
        <v>5038664.4988477472</v>
      </c>
      <c r="O258" s="92">
        <f t="shared" si="14"/>
        <v>5103216.9206797667</v>
      </c>
      <c r="P258" s="92">
        <f t="shared" si="14"/>
        <v>5103225.3075966453</v>
      </c>
      <c r="Q258" s="92">
        <f t="shared" si="14"/>
        <v>5104147.8684533024</v>
      </c>
      <c r="R258" s="92">
        <f t="shared" si="14"/>
        <v>5135347.1992420861</v>
      </c>
    </row>
    <row r="259" spans="1:18">
      <c r="A259" s="13"/>
      <c r="B259" s="21">
        <v>431</v>
      </c>
      <c r="C259" s="126" t="s">
        <v>192</v>
      </c>
      <c r="D259" s="128">
        <v>1178667.1289200778</v>
      </c>
      <c r="E259" s="128">
        <v>1134327.8585986879</v>
      </c>
      <c r="F259" s="128">
        <v>1148494.8700565337</v>
      </c>
      <c r="G259" s="128">
        <v>1148496.7106930916</v>
      </c>
      <c r="H259" s="128">
        <v>1148699.1807144464</v>
      </c>
      <c r="I259" s="128">
        <v>1155546.3487093514</v>
      </c>
      <c r="J259" s="54"/>
      <c r="K259" s="80">
        <v>431</v>
      </c>
      <c r="L259" s="114" t="s">
        <v>192</v>
      </c>
      <c r="M259" s="92">
        <f t="shared" si="11"/>
        <v>1180269.4287677796</v>
      </c>
      <c r="N259" s="92">
        <f t="shared" si="12"/>
        <v>1105811.6126637771</v>
      </c>
      <c r="O259" s="92">
        <f t="shared" si="14"/>
        <v>1119978.6241216231</v>
      </c>
      <c r="P259" s="92">
        <f t="shared" si="14"/>
        <v>1119980.4647581808</v>
      </c>
      <c r="Q259" s="92">
        <f t="shared" si="14"/>
        <v>1120182.9347795355</v>
      </c>
      <c r="R259" s="92">
        <f t="shared" si="14"/>
        <v>1127030.1027744405</v>
      </c>
    </row>
    <row r="260" spans="1:18">
      <c r="A260" s="13"/>
      <c r="B260" s="21">
        <v>432</v>
      </c>
      <c r="C260" s="126" t="s">
        <v>193</v>
      </c>
      <c r="D260" s="128">
        <v>1714653.2200515748</v>
      </c>
      <c r="E260" s="128">
        <v>1655614.8113548888</v>
      </c>
      <c r="F260" s="128">
        <v>1676292.3551747329</v>
      </c>
      <c r="G260" s="128">
        <v>1676295.0416865067</v>
      </c>
      <c r="H260" s="128">
        <v>1676590.5579816138</v>
      </c>
      <c r="I260" s="128">
        <v>1686584.3817797923</v>
      </c>
      <c r="J260" s="54"/>
      <c r="K260" s="80">
        <v>432</v>
      </c>
      <c r="L260" s="114" t="s">
        <v>193</v>
      </c>
      <c r="M260" s="92">
        <f t="shared" si="11"/>
        <v>1716984.1483738632</v>
      </c>
      <c r="N260" s="92">
        <f t="shared" si="12"/>
        <v>1613993.7590496046</v>
      </c>
      <c r="O260" s="92">
        <f t="shared" si="14"/>
        <v>1634671.3028694487</v>
      </c>
      <c r="P260" s="92">
        <f t="shared" si="14"/>
        <v>1634673.9893812223</v>
      </c>
      <c r="Q260" s="92">
        <f t="shared" si="14"/>
        <v>1634969.5056763298</v>
      </c>
      <c r="R260" s="92">
        <f t="shared" si="14"/>
        <v>1644963.3294745078</v>
      </c>
    </row>
    <row r="261" spans="1:18">
      <c r="A261" s="13"/>
      <c r="B261" s="21">
        <v>86</v>
      </c>
      <c r="C261" s="126" t="s">
        <v>38</v>
      </c>
      <c r="D261" s="128">
        <v>5962778.2039489411</v>
      </c>
      <c r="E261" s="128">
        <v>5972949.871709778</v>
      </c>
      <c r="F261" s="128">
        <v>6047548.1006329274</v>
      </c>
      <c r="G261" s="128">
        <v>6047557.7927424964</v>
      </c>
      <c r="H261" s="128">
        <v>6048623.9247949785</v>
      </c>
      <c r="I261" s="128">
        <v>6084678.5723880194</v>
      </c>
      <c r="J261" s="54"/>
      <c r="K261" s="80">
        <v>86</v>
      </c>
      <c r="L261" s="114" t="s">
        <v>38</v>
      </c>
      <c r="M261" s="92">
        <f t="shared" si="11"/>
        <v>5970884.1045663795</v>
      </c>
      <c r="N261" s="92">
        <f t="shared" si="12"/>
        <v>5822793.8950162437</v>
      </c>
      <c r="O261" s="92">
        <f t="shared" si="14"/>
        <v>5897392.123939394</v>
      </c>
      <c r="P261" s="92">
        <f t="shared" si="14"/>
        <v>5897401.8160489621</v>
      </c>
      <c r="Q261" s="92">
        <f t="shared" si="14"/>
        <v>5898467.9481014442</v>
      </c>
      <c r="R261" s="92">
        <f t="shared" si="14"/>
        <v>5934522.5956944842</v>
      </c>
    </row>
    <row r="262" spans="1:18">
      <c r="A262" s="13"/>
      <c r="B262" s="21">
        <v>828</v>
      </c>
      <c r="C262" s="126" t="s">
        <v>323</v>
      </c>
      <c r="D262" s="128">
        <v>17599753.441005722</v>
      </c>
      <c r="E262" s="128">
        <v>18067887.248007894</v>
      </c>
      <c r="F262" s="128">
        <v>18293543.317125168</v>
      </c>
      <c r="G262" s="128">
        <v>18293572.635292344</v>
      </c>
      <c r="H262" s="128">
        <v>18296797.633681659</v>
      </c>
      <c r="I262" s="128">
        <v>18405861.215574946</v>
      </c>
      <c r="J262" s="54"/>
      <c r="K262" s="80">
        <v>828</v>
      </c>
      <c r="L262" s="114" t="s">
        <v>323</v>
      </c>
      <c r="M262" s="92">
        <f t="shared" si="11"/>
        <v>17623678.84077822</v>
      </c>
      <c r="N262" s="92">
        <f t="shared" si="12"/>
        <v>17613672.61122296</v>
      </c>
      <c r="O262" s="92">
        <f t="shared" si="14"/>
        <v>17839328.680340238</v>
      </c>
      <c r="P262" s="92">
        <f t="shared" si="14"/>
        <v>17839357.99850741</v>
      </c>
      <c r="Q262" s="92">
        <f t="shared" si="14"/>
        <v>17842582.996896729</v>
      </c>
      <c r="R262" s="92">
        <f t="shared" si="14"/>
        <v>17951646.578790016</v>
      </c>
    </row>
    <row r="263" spans="1:18">
      <c r="A263" s="13"/>
      <c r="B263" s="21">
        <v>584</v>
      </c>
      <c r="C263" s="126" t="s">
        <v>246</v>
      </c>
      <c r="D263" s="128">
        <v>3600030.1677056802</v>
      </c>
      <c r="E263" s="128">
        <v>3635397.7919785972</v>
      </c>
      <c r="F263" s="128">
        <v>3680801.5275761811</v>
      </c>
      <c r="G263" s="128">
        <v>3680807.4266167693</v>
      </c>
      <c r="H263" s="128">
        <v>3681456.3210814469</v>
      </c>
      <c r="I263" s="128">
        <v>3703400.7520687417</v>
      </c>
      <c r="J263" s="54"/>
      <c r="K263" s="80">
        <v>584</v>
      </c>
      <c r="L263" s="114" t="s">
        <v>246</v>
      </c>
      <c r="M263" s="92">
        <f t="shared" si="11"/>
        <v>3604924.1090466268</v>
      </c>
      <c r="N263" s="92">
        <f t="shared" si="12"/>
        <v>3544006.3157652193</v>
      </c>
      <c r="O263" s="92">
        <f t="shared" si="14"/>
        <v>3589410.0513628037</v>
      </c>
      <c r="P263" s="92">
        <f t="shared" si="14"/>
        <v>3589415.9504033914</v>
      </c>
      <c r="Q263" s="92">
        <f t="shared" si="14"/>
        <v>3590064.8448680695</v>
      </c>
      <c r="R263" s="92">
        <f t="shared" si="14"/>
        <v>3612009.2758553638</v>
      </c>
    </row>
    <row r="264" spans="1:18">
      <c r="A264" s="13"/>
      <c r="B264" s="21">
        <v>1509</v>
      </c>
      <c r="C264" s="126" t="s">
        <v>117</v>
      </c>
      <c r="D264" s="128">
        <v>7079235.1456666598</v>
      </c>
      <c r="E264" s="128">
        <v>7163058.5811073845</v>
      </c>
      <c r="F264" s="128">
        <v>7252520.4877532581</v>
      </c>
      <c r="G264" s="128">
        <v>7252532.1110131396</v>
      </c>
      <c r="H264" s="128">
        <v>7253810.6695999596</v>
      </c>
      <c r="I264" s="128">
        <v>7297049.1963542793</v>
      </c>
      <c r="J264" s="54"/>
      <c r="K264" s="80">
        <v>1509</v>
      </c>
      <c r="L264" s="114" t="s">
        <v>117</v>
      </c>
      <c r="M264" s="92">
        <f t="shared" si="11"/>
        <v>7088858.7765607694</v>
      </c>
      <c r="N264" s="92">
        <f t="shared" si="12"/>
        <v>6982984.0650874982</v>
      </c>
      <c r="O264" s="92">
        <f t="shared" si="14"/>
        <v>7072445.9717333727</v>
      </c>
      <c r="P264" s="92">
        <f t="shared" si="14"/>
        <v>7072457.5949932532</v>
      </c>
      <c r="Q264" s="92">
        <f t="shared" si="14"/>
        <v>7073736.1535800742</v>
      </c>
      <c r="R264" s="92">
        <f t="shared" si="14"/>
        <v>7116974.6803343929</v>
      </c>
    </row>
    <row r="265" spans="1:18">
      <c r="A265" s="13"/>
      <c r="B265" s="21">
        <v>437</v>
      </c>
      <c r="C265" s="126" t="s">
        <v>194</v>
      </c>
      <c r="D265" s="128">
        <v>1504799.3643461296</v>
      </c>
      <c r="E265" s="128">
        <v>1422961.5923372302</v>
      </c>
      <c r="F265" s="128">
        <v>1440733.4499442717</v>
      </c>
      <c r="G265" s="128">
        <v>1440735.7589373088</v>
      </c>
      <c r="H265" s="128">
        <v>1440989.7481713765</v>
      </c>
      <c r="I265" s="128">
        <v>1449579.202268949</v>
      </c>
      <c r="J265" s="54"/>
      <c r="K265" s="80">
        <v>437</v>
      </c>
      <c r="L265" s="114" t="s">
        <v>194</v>
      </c>
      <c r="M265" s="92">
        <f t="shared" si="11"/>
        <v>1506845.0138201441</v>
      </c>
      <c r="N265" s="92">
        <f t="shared" si="12"/>
        <v>1387189.2868124861</v>
      </c>
      <c r="O265" s="92">
        <f t="shared" si="14"/>
        <v>1404961.1444195278</v>
      </c>
      <c r="P265" s="92">
        <f t="shared" si="14"/>
        <v>1404963.4534125649</v>
      </c>
      <c r="Q265" s="92">
        <f t="shared" si="14"/>
        <v>1405217.4426466329</v>
      </c>
      <c r="R265" s="92">
        <f t="shared" si="14"/>
        <v>1413806.8967442049</v>
      </c>
    </row>
    <row r="266" spans="1:18">
      <c r="A266" s="13"/>
      <c r="B266" s="21">
        <v>589</v>
      </c>
      <c r="C266" s="126" t="s">
        <v>148</v>
      </c>
      <c r="D266" s="128">
        <v>1148359.6397117067</v>
      </c>
      <c r="E266" s="128">
        <v>1076749.9374513763</v>
      </c>
      <c r="F266" s="128">
        <v>1090197.8384135843</v>
      </c>
      <c r="G266" s="128">
        <v>1090199.5856203407</v>
      </c>
      <c r="H266" s="128">
        <v>1090391.7783635382</v>
      </c>
      <c r="I266" s="128">
        <v>1096891.3874971278</v>
      </c>
      <c r="J266" s="54"/>
      <c r="K266" s="80">
        <v>589</v>
      </c>
      <c r="L266" s="114" t="s">
        <v>148</v>
      </c>
      <c r="M266" s="92">
        <f t="shared" si="11"/>
        <v>1149920.7390506717</v>
      </c>
      <c r="N266" s="92">
        <f t="shared" si="12"/>
        <v>1049681.1620580829</v>
      </c>
      <c r="O266" s="92">
        <f t="shared" si="14"/>
        <v>1063129.0630202908</v>
      </c>
      <c r="P266" s="92">
        <f t="shared" si="14"/>
        <v>1063130.8102270472</v>
      </c>
      <c r="Q266" s="92">
        <f t="shared" si="14"/>
        <v>1063323.0029702447</v>
      </c>
      <c r="R266" s="92">
        <f t="shared" si="14"/>
        <v>1069822.6121038343</v>
      </c>
    </row>
    <row r="267" spans="1:18">
      <c r="A267" s="13"/>
      <c r="B267" s="21">
        <v>1734</v>
      </c>
      <c r="C267" s="126" t="s">
        <v>118</v>
      </c>
      <c r="D267" s="128">
        <v>8394419.983659938</v>
      </c>
      <c r="E267" s="128">
        <v>8341592.8421660783</v>
      </c>
      <c r="F267" s="128">
        <v>8445773.8692614026</v>
      </c>
      <c r="G267" s="128">
        <v>8445787.40489012</v>
      </c>
      <c r="H267" s="128">
        <v>8447276.3240487929</v>
      </c>
      <c r="I267" s="128">
        <v>8497628.862869421</v>
      </c>
      <c r="J267" s="54"/>
      <c r="K267" s="80">
        <v>1734</v>
      </c>
      <c r="L267" s="114" t="s">
        <v>118</v>
      </c>
      <c r="M267" s="92">
        <f t="shared" si="11"/>
        <v>8405831.498863291</v>
      </c>
      <c r="N267" s="92">
        <f t="shared" si="12"/>
        <v>8131890.760732621</v>
      </c>
      <c r="O267" s="92">
        <f t="shared" si="14"/>
        <v>8236071.7878279472</v>
      </c>
      <c r="P267" s="92">
        <f t="shared" si="14"/>
        <v>8236085.3234566627</v>
      </c>
      <c r="Q267" s="92">
        <f t="shared" si="14"/>
        <v>8237574.2426153375</v>
      </c>
      <c r="R267" s="92">
        <f t="shared" si="14"/>
        <v>8287926.7814359637</v>
      </c>
    </row>
    <row r="268" spans="1:18">
      <c r="A268" s="13"/>
      <c r="B268" s="21">
        <v>590</v>
      </c>
      <c r="C268" s="126" t="s">
        <v>247</v>
      </c>
      <c r="D268" s="128">
        <v>5202994.8814361859</v>
      </c>
      <c r="E268" s="128">
        <v>5318991.1108349841</v>
      </c>
      <c r="F268" s="128">
        <v>5385421.8234725716</v>
      </c>
      <c r="G268" s="128">
        <v>5385430.4544247398</v>
      </c>
      <c r="H268" s="128">
        <v>5386379.8591630887</v>
      </c>
      <c r="I268" s="128">
        <v>5418487.0012236629</v>
      </c>
      <c r="J268" s="54"/>
      <c r="K268" s="80">
        <v>590</v>
      </c>
      <c r="L268" s="114" t="s">
        <v>247</v>
      </c>
      <c r="M268" s="92">
        <f t="shared" ref="M268:M331" si="15">D268/D$10*M$10</f>
        <v>5210067.919872201</v>
      </c>
      <c r="N268" s="92">
        <f t="shared" ref="N268:N331" si="16">E268/E$10*N$10</f>
        <v>5185275.2212952944</v>
      </c>
      <c r="O268" s="92">
        <f t="shared" ref="O268:R299" si="17">$N268/$N$10*O$10</f>
        <v>5251705.9339328827</v>
      </c>
      <c r="P268" s="92">
        <f t="shared" si="17"/>
        <v>5251714.5648850491</v>
      </c>
      <c r="Q268" s="92">
        <f t="shared" si="17"/>
        <v>5252663.9696233999</v>
      </c>
      <c r="R268" s="92">
        <f t="shared" si="17"/>
        <v>5284771.1116839731</v>
      </c>
    </row>
    <row r="269" spans="1:18">
      <c r="A269" s="13"/>
      <c r="B269" s="21">
        <v>1894</v>
      </c>
      <c r="C269" s="126" t="s">
        <v>367</v>
      </c>
      <c r="D269" s="128">
        <v>6205684.5082736462</v>
      </c>
      <c r="E269" s="128">
        <v>6165607.9083565203</v>
      </c>
      <c r="F269" s="128">
        <v>6242612.3098795321</v>
      </c>
      <c r="G269" s="128">
        <v>6242622.3146089688</v>
      </c>
      <c r="H269" s="128">
        <v>6243722.8348469287</v>
      </c>
      <c r="I269" s="128">
        <v>6280940.4283488514</v>
      </c>
      <c r="J269" s="54"/>
      <c r="K269" s="80">
        <v>1894</v>
      </c>
      <c r="L269" s="114" t="s">
        <v>367</v>
      </c>
      <c r="M269" s="92">
        <f t="shared" si="15"/>
        <v>6214120.6197919194</v>
      </c>
      <c r="N269" s="92">
        <f t="shared" si="16"/>
        <v>6010608.6370963324</v>
      </c>
      <c r="O269" s="92">
        <f t="shared" si="17"/>
        <v>6087613.0386193451</v>
      </c>
      <c r="P269" s="92">
        <f t="shared" si="17"/>
        <v>6087623.0433487808</v>
      </c>
      <c r="Q269" s="92">
        <f t="shared" si="17"/>
        <v>6088723.5635867408</v>
      </c>
      <c r="R269" s="92">
        <f t="shared" si="17"/>
        <v>6125941.1570886634</v>
      </c>
    </row>
    <row r="270" spans="1:18">
      <c r="A270" s="13"/>
      <c r="B270" s="21">
        <v>765</v>
      </c>
      <c r="C270" s="126" t="s">
        <v>15</v>
      </c>
      <c r="D270" s="128">
        <v>3337065.7236419185</v>
      </c>
      <c r="E270" s="128">
        <v>3395499.4967876757</v>
      </c>
      <c r="F270" s="128">
        <v>3437907.0599198435</v>
      </c>
      <c r="G270" s="128">
        <v>3437912.5696853483</v>
      </c>
      <c r="H270" s="128">
        <v>3438518.6438908018</v>
      </c>
      <c r="I270" s="128">
        <v>3459014.971566156</v>
      </c>
      <c r="J270" s="54"/>
      <c r="K270" s="80">
        <v>765</v>
      </c>
      <c r="L270" s="114" t="s">
        <v>15</v>
      </c>
      <c r="M270" s="92">
        <f t="shared" si="15"/>
        <v>3341602.1867107255</v>
      </c>
      <c r="N270" s="92">
        <f t="shared" si="16"/>
        <v>3310138.9037384312</v>
      </c>
      <c r="O270" s="92">
        <f t="shared" si="17"/>
        <v>3352546.4668705994</v>
      </c>
      <c r="P270" s="92">
        <f t="shared" si="17"/>
        <v>3352551.9766361038</v>
      </c>
      <c r="Q270" s="92">
        <f t="shared" si="17"/>
        <v>3353158.0508415578</v>
      </c>
      <c r="R270" s="92">
        <f t="shared" si="17"/>
        <v>3373654.3785169111</v>
      </c>
    </row>
    <row r="271" spans="1:18">
      <c r="A271" s="13"/>
      <c r="B271" s="21">
        <v>1926</v>
      </c>
      <c r="C271" s="126" t="s">
        <v>248</v>
      </c>
      <c r="D271" s="128">
        <v>9286476.5046287756</v>
      </c>
      <c r="E271" s="128">
        <v>8898227.8183531053</v>
      </c>
      <c r="F271" s="128">
        <v>9009360.8514541909</v>
      </c>
      <c r="G271" s="128">
        <v>9009375.2903161999</v>
      </c>
      <c r="H271" s="128">
        <v>9010963.5651370473</v>
      </c>
      <c r="I271" s="128">
        <v>9064676.131805798</v>
      </c>
      <c r="J271" s="54"/>
      <c r="K271" s="80">
        <v>1926</v>
      </c>
      <c r="L271" s="114" t="s">
        <v>248</v>
      </c>
      <c r="M271" s="92">
        <f t="shared" si="15"/>
        <v>9299100.696416229</v>
      </c>
      <c r="N271" s="92">
        <f t="shared" si="16"/>
        <v>8674532.3048121706</v>
      </c>
      <c r="O271" s="92">
        <f t="shared" si="17"/>
        <v>8785665.337913258</v>
      </c>
      <c r="P271" s="92">
        <f t="shared" si="17"/>
        <v>8785679.7767752651</v>
      </c>
      <c r="Q271" s="92">
        <f t="shared" si="17"/>
        <v>8787268.0515961163</v>
      </c>
      <c r="R271" s="92">
        <f t="shared" si="17"/>
        <v>8840980.6182648651</v>
      </c>
    </row>
    <row r="272" spans="1:18">
      <c r="A272" s="13"/>
      <c r="B272" s="21">
        <v>439</v>
      </c>
      <c r="C272" s="126" t="s">
        <v>195</v>
      </c>
      <c r="D272" s="128">
        <v>16616945.331158284</v>
      </c>
      <c r="E272" s="128">
        <v>16795518.150585487</v>
      </c>
      <c r="F272" s="128">
        <v>17005283.163651239</v>
      </c>
      <c r="G272" s="128">
        <v>17005310.417186875</v>
      </c>
      <c r="H272" s="128">
        <v>17008308.306106586</v>
      </c>
      <c r="I272" s="128">
        <v>17109691.458664089</v>
      </c>
      <c r="J272" s="54"/>
      <c r="K272" s="80">
        <v>439</v>
      </c>
      <c r="L272" s="114" t="s">
        <v>195</v>
      </c>
      <c r="M272" s="92">
        <f t="shared" si="15"/>
        <v>16639534.685115902</v>
      </c>
      <c r="N272" s="92">
        <f t="shared" si="16"/>
        <v>16373290.024426239</v>
      </c>
      <c r="O272" s="92">
        <f t="shared" si="17"/>
        <v>16583055.037491996</v>
      </c>
      <c r="P272" s="92">
        <f t="shared" si="17"/>
        <v>16583082.291027628</v>
      </c>
      <c r="Q272" s="92">
        <f t="shared" si="17"/>
        <v>16586080.179947339</v>
      </c>
      <c r="R272" s="92">
        <f t="shared" si="17"/>
        <v>16687463.332504842</v>
      </c>
    </row>
    <row r="273" spans="1:18">
      <c r="A273" s="13"/>
      <c r="B273" s="21">
        <v>273</v>
      </c>
      <c r="C273" s="126" t="s">
        <v>119</v>
      </c>
      <c r="D273" s="128">
        <v>3675831.5856978116</v>
      </c>
      <c r="E273" s="128">
        <v>3730633.1395835979</v>
      </c>
      <c r="F273" s="128">
        <v>3777226.3022506875</v>
      </c>
      <c r="G273" s="128">
        <v>3777232.3558265464</v>
      </c>
      <c r="H273" s="128">
        <v>3777898.249170972</v>
      </c>
      <c r="I273" s="128">
        <v>3800417.5513642957</v>
      </c>
      <c r="J273" s="54"/>
      <c r="K273" s="80">
        <v>273</v>
      </c>
      <c r="L273" s="114" t="s">
        <v>119</v>
      </c>
      <c r="M273" s="92">
        <f t="shared" si="15"/>
        <v>3680828.5727566918</v>
      </c>
      <c r="N273" s="92">
        <f t="shared" si="16"/>
        <v>3636847.5102394344</v>
      </c>
      <c r="O273" s="92">
        <f t="shared" si="17"/>
        <v>3683440.672906525</v>
      </c>
      <c r="P273" s="92">
        <f t="shared" si="17"/>
        <v>3683446.7264823834</v>
      </c>
      <c r="Q273" s="92">
        <f t="shared" si="17"/>
        <v>3684112.6198268095</v>
      </c>
      <c r="R273" s="92">
        <f t="shared" si="17"/>
        <v>3706631.9220201327</v>
      </c>
    </row>
    <row r="274" spans="1:18">
      <c r="A274" s="13"/>
      <c r="B274" s="21">
        <v>177</v>
      </c>
      <c r="C274" s="126" t="s">
        <v>73</v>
      </c>
      <c r="D274" s="128">
        <v>6082893.7313099355</v>
      </c>
      <c r="E274" s="128">
        <v>5971952.4761270359</v>
      </c>
      <c r="F274" s="128">
        <v>6046538.2482331013</v>
      </c>
      <c r="G274" s="128">
        <v>6046547.9387242291</v>
      </c>
      <c r="H274" s="128">
        <v>6047613.8927481947</v>
      </c>
      <c r="I274" s="128">
        <v>6083662.5197405247</v>
      </c>
      <c r="J274" s="54"/>
      <c r="K274" s="80">
        <v>177</v>
      </c>
      <c r="L274" s="114" t="s">
        <v>73</v>
      </c>
      <c r="M274" s="92">
        <f t="shared" si="15"/>
        <v>6091162.9189882195</v>
      </c>
      <c r="N274" s="92">
        <f t="shared" si="16"/>
        <v>5821821.5732933357</v>
      </c>
      <c r="O274" s="92">
        <f t="shared" si="17"/>
        <v>5896407.3453994021</v>
      </c>
      <c r="P274" s="92">
        <f t="shared" si="17"/>
        <v>5896417.0358905289</v>
      </c>
      <c r="Q274" s="92">
        <f t="shared" si="17"/>
        <v>5897482.9899144955</v>
      </c>
      <c r="R274" s="92">
        <f t="shared" si="17"/>
        <v>5933531.6169068245</v>
      </c>
    </row>
    <row r="275" spans="1:18">
      <c r="A275" s="13"/>
      <c r="B275" s="21">
        <v>703</v>
      </c>
      <c r="C275" s="126" t="s">
        <v>274</v>
      </c>
      <c r="D275" s="128">
        <v>3662420.0346189714</v>
      </c>
      <c r="E275" s="128">
        <v>3825008.9342016806</v>
      </c>
      <c r="F275" s="128">
        <v>3872780.7886848641</v>
      </c>
      <c r="G275" s="128">
        <v>3872786.9954012251</v>
      </c>
      <c r="H275" s="128">
        <v>3873469.7342008753</v>
      </c>
      <c r="I275" s="128">
        <v>3896558.719061784</v>
      </c>
      <c r="J275" s="54"/>
      <c r="K275" s="80">
        <v>703</v>
      </c>
      <c r="L275" s="114" t="s">
        <v>274</v>
      </c>
      <c r="M275" s="92">
        <f t="shared" si="15"/>
        <v>3667398.7897905582</v>
      </c>
      <c r="N275" s="92">
        <f t="shared" si="16"/>
        <v>3728850.7603156273</v>
      </c>
      <c r="O275" s="92">
        <f t="shared" si="17"/>
        <v>3776622.6147988117</v>
      </c>
      <c r="P275" s="92">
        <f t="shared" si="17"/>
        <v>3776628.8215151723</v>
      </c>
      <c r="Q275" s="92">
        <f t="shared" si="17"/>
        <v>3777311.5603148229</v>
      </c>
      <c r="R275" s="92">
        <f t="shared" si="17"/>
        <v>3800400.5451757312</v>
      </c>
    </row>
    <row r="276" spans="1:18">
      <c r="A276" s="13"/>
      <c r="B276" s="21">
        <v>274</v>
      </c>
      <c r="C276" s="126" t="s">
        <v>120</v>
      </c>
      <c r="D276" s="128">
        <v>4927081.8659793641</v>
      </c>
      <c r="E276" s="128">
        <v>4997913.5548583185</v>
      </c>
      <c r="F276" s="128">
        <v>5060334.2192722838</v>
      </c>
      <c r="G276" s="128">
        <v>5060342.3292224472</v>
      </c>
      <c r="H276" s="128">
        <v>5061234.4237403683</v>
      </c>
      <c r="I276" s="128">
        <v>5091403.4383464316</v>
      </c>
      <c r="J276" s="54"/>
      <c r="K276" s="80">
        <v>274</v>
      </c>
      <c r="L276" s="114" t="s">
        <v>120</v>
      </c>
      <c r="M276" s="92">
        <f t="shared" si="15"/>
        <v>4933779.8236382892</v>
      </c>
      <c r="N276" s="92">
        <f t="shared" si="16"/>
        <v>4872269.3409642586</v>
      </c>
      <c r="O276" s="92">
        <f t="shared" si="17"/>
        <v>4934690.0053782249</v>
      </c>
      <c r="P276" s="92">
        <f t="shared" si="17"/>
        <v>4934698.1153283883</v>
      </c>
      <c r="Q276" s="92">
        <f t="shared" si="17"/>
        <v>4935590.2098463094</v>
      </c>
      <c r="R276" s="92">
        <f t="shared" si="17"/>
        <v>4965759.2244523726</v>
      </c>
    </row>
    <row r="277" spans="1:18">
      <c r="A277" s="13"/>
      <c r="B277" s="21">
        <v>339</v>
      </c>
      <c r="C277" s="126" t="s">
        <v>149</v>
      </c>
      <c r="D277" s="128">
        <v>756344.36917089543</v>
      </c>
      <c r="E277" s="128">
        <v>862075.50930662511</v>
      </c>
      <c r="F277" s="128">
        <v>872842.26736982109</v>
      </c>
      <c r="G277" s="128">
        <v>872843.66623143421</v>
      </c>
      <c r="H277" s="128">
        <v>872997.54100886779</v>
      </c>
      <c r="I277" s="128">
        <v>878201.30620935222</v>
      </c>
      <c r="J277" s="54"/>
      <c r="K277" s="80">
        <v>339</v>
      </c>
      <c r="L277" s="114" t="s">
        <v>149</v>
      </c>
      <c r="M277" s="92">
        <f t="shared" si="15"/>
        <v>757372.55638151453</v>
      </c>
      <c r="N277" s="92">
        <f t="shared" si="16"/>
        <v>840403.5058805428</v>
      </c>
      <c r="O277" s="92">
        <f t="shared" si="17"/>
        <v>851170.26394373889</v>
      </c>
      <c r="P277" s="92">
        <f t="shared" si="17"/>
        <v>851171.66280535201</v>
      </c>
      <c r="Q277" s="92">
        <f t="shared" si="17"/>
        <v>851325.53758278559</v>
      </c>
      <c r="R277" s="92">
        <f t="shared" si="17"/>
        <v>856529.30278327002</v>
      </c>
    </row>
    <row r="278" spans="1:18">
      <c r="A278" s="13"/>
      <c r="B278" s="21">
        <v>1667</v>
      </c>
      <c r="C278" s="126" t="s">
        <v>324</v>
      </c>
      <c r="D278" s="128">
        <v>1975570.7458146808</v>
      </c>
      <c r="E278" s="128">
        <v>1728492.6058496996</v>
      </c>
      <c r="F278" s="128">
        <v>1750080.3455549781</v>
      </c>
      <c r="G278" s="128">
        <v>1750083.1503231553</v>
      </c>
      <c r="H278" s="128">
        <v>1750391.6748226329</v>
      </c>
      <c r="I278" s="128">
        <v>1760825.4124413363</v>
      </c>
      <c r="J278" s="54"/>
      <c r="K278" s="80">
        <v>1667</v>
      </c>
      <c r="L278" s="114" t="s">
        <v>324</v>
      </c>
      <c r="M278" s="92">
        <f t="shared" si="15"/>
        <v>1978256.3697940677</v>
      </c>
      <c r="N278" s="92">
        <f t="shared" si="16"/>
        <v>1685039.4543896124</v>
      </c>
      <c r="O278" s="92">
        <f t="shared" si="17"/>
        <v>1706627.1940948912</v>
      </c>
      <c r="P278" s="92">
        <f t="shared" si="17"/>
        <v>1706629.9988630682</v>
      </c>
      <c r="Q278" s="92">
        <f t="shared" si="17"/>
        <v>1706938.523362546</v>
      </c>
      <c r="R278" s="92">
        <f t="shared" si="17"/>
        <v>1717372.2609812492</v>
      </c>
    </row>
    <row r="279" spans="1:18">
      <c r="A279" s="13"/>
      <c r="B279" s="21">
        <v>275</v>
      </c>
      <c r="C279" s="126" t="s">
        <v>121</v>
      </c>
      <c r="D279" s="128">
        <v>8007797.9106075624</v>
      </c>
      <c r="E279" s="128">
        <v>8346892.2370008444</v>
      </c>
      <c r="F279" s="128">
        <v>8451139.4500641637</v>
      </c>
      <c r="G279" s="128">
        <v>8451152.9942920338</v>
      </c>
      <c r="H279" s="128">
        <v>8452642.8593576383</v>
      </c>
      <c r="I279" s="128">
        <v>8503027.3870308995</v>
      </c>
      <c r="J279" s="54"/>
      <c r="K279" s="80">
        <v>275</v>
      </c>
      <c r="L279" s="114" t="s">
        <v>121</v>
      </c>
      <c r="M279" s="92">
        <f t="shared" si="15"/>
        <v>8018683.8452856168</v>
      </c>
      <c r="N279" s="92">
        <f t="shared" si="16"/>
        <v>8137056.9323151605</v>
      </c>
      <c r="O279" s="92">
        <f t="shared" si="17"/>
        <v>8241304.1453784807</v>
      </c>
      <c r="P279" s="92">
        <f t="shared" si="17"/>
        <v>8241317.689606349</v>
      </c>
      <c r="Q279" s="92">
        <f t="shared" si="17"/>
        <v>8242807.5546719562</v>
      </c>
      <c r="R279" s="92">
        <f t="shared" si="17"/>
        <v>8293192.0823452147</v>
      </c>
    </row>
    <row r="280" spans="1:18">
      <c r="A280" s="13"/>
      <c r="B280" s="21">
        <v>340</v>
      </c>
      <c r="C280" s="126" t="s">
        <v>150</v>
      </c>
      <c r="D280" s="128">
        <v>3131021.5201388462</v>
      </c>
      <c r="E280" s="128">
        <v>3064025.1772505874</v>
      </c>
      <c r="F280" s="128">
        <v>3102292.8433968304</v>
      </c>
      <c r="G280" s="128">
        <v>3102297.8152898443</v>
      </c>
      <c r="H280" s="128">
        <v>3102844.7235213281</v>
      </c>
      <c r="I280" s="128">
        <v>3121340.165531517</v>
      </c>
      <c r="J280" s="54"/>
      <c r="K280" s="80">
        <v>340</v>
      </c>
      <c r="L280" s="114" t="s">
        <v>150</v>
      </c>
      <c r="M280" s="92">
        <f t="shared" si="15"/>
        <v>3135277.8832644271</v>
      </c>
      <c r="N280" s="92">
        <f t="shared" si="16"/>
        <v>2986997.6275497661</v>
      </c>
      <c r="O280" s="92">
        <f t="shared" si="17"/>
        <v>3025265.2936960096</v>
      </c>
      <c r="P280" s="92">
        <f t="shared" si="17"/>
        <v>3025270.265589023</v>
      </c>
      <c r="Q280" s="92">
        <f t="shared" si="17"/>
        <v>3025817.1738205068</v>
      </c>
      <c r="R280" s="92">
        <f t="shared" si="17"/>
        <v>3044312.6158306957</v>
      </c>
    </row>
    <row r="281" spans="1:18">
      <c r="A281" s="13"/>
      <c r="B281" s="21">
        <v>597</v>
      </c>
      <c r="C281" s="126" t="s">
        <v>249</v>
      </c>
      <c r="D281" s="128">
        <v>5962190.7213965245</v>
      </c>
      <c r="E281" s="128">
        <v>5839746.4247364979</v>
      </c>
      <c r="F281" s="128">
        <v>5912681.0299152518</v>
      </c>
      <c r="G281" s="128">
        <v>5912690.5058799619</v>
      </c>
      <c r="H281" s="128">
        <v>5913732.8619980449</v>
      </c>
      <c r="I281" s="128">
        <v>5948983.4507186767</v>
      </c>
      <c r="J281" s="54"/>
      <c r="K281" s="80">
        <v>597</v>
      </c>
      <c r="L281" s="114" t="s">
        <v>249</v>
      </c>
      <c r="M281" s="92">
        <f t="shared" si="15"/>
        <v>5970295.8233803352</v>
      </c>
      <c r="N281" s="92">
        <f t="shared" si="16"/>
        <v>5692939.0938727157</v>
      </c>
      <c r="O281" s="92">
        <f t="shared" si="17"/>
        <v>5765873.6990514696</v>
      </c>
      <c r="P281" s="92">
        <f t="shared" si="17"/>
        <v>5765883.1750161797</v>
      </c>
      <c r="Q281" s="92">
        <f t="shared" si="17"/>
        <v>5766925.5311342627</v>
      </c>
      <c r="R281" s="92">
        <f t="shared" si="17"/>
        <v>5802176.1198548945</v>
      </c>
    </row>
    <row r="282" spans="1:18">
      <c r="A282" s="13"/>
      <c r="B282" s="21">
        <v>196</v>
      </c>
      <c r="C282" s="126" t="s">
        <v>122</v>
      </c>
      <c r="D282" s="128">
        <v>2030403.1696406829</v>
      </c>
      <c r="E282" s="128">
        <v>2016933.3051405111</v>
      </c>
      <c r="F282" s="128">
        <v>2042123.4801212577</v>
      </c>
      <c r="G282" s="128">
        <v>2042126.7529326838</v>
      </c>
      <c r="H282" s="128">
        <v>2042486.7621895021</v>
      </c>
      <c r="I282" s="128">
        <v>2054661.6206928252</v>
      </c>
      <c r="J282" s="54"/>
      <c r="K282" s="80">
        <v>196</v>
      </c>
      <c r="L282" s="114" t="s">
        <v>122</v>
      </c>
      <c r="M282" s="92">
        <f t="shared" si="15"/>
        <v>2033163.3337359261</v>
      </c>
      <c r="N282" s="92">
        <f t="shared" si="16"/>
        <v>1966228.9468478812</v>
      </c>
      <c r="O282" s="92">
        <f t="shared" si="17"/>
        <v>1991419.1218286282</v>
      </c>
      <c r="P282" s="92">
        <f t="shared" si="17"/>
        <v>1991422.3946400539</v>
      </c>
      <c r="Q282" s="92">
        <f t="shared" si="17"/>
        <v>1991782.4038968724</v>
      </c>
      <c r="R282" s="92">
        <f t="shared" si="17"/>
        <v>2003957.2624001952</v>
      </c>
    </row>
    <row r="283" spans="1:18">
      <c r="A283" s="13"/>
      <c r="B283" s="21">
        <v>1742</v>
      </c>
      <c r="C283" s="126" t="s">
        <v>74</v>
      </c>
      <c r="D283" s="128">
        <v>7207283.7083505355</v>
      </c>
      <c r="E283" s="128">
        <v>7326783.62828416</v>
      </c>
      <c r="F283" s="128">
        <v>7418290.3534555659</v>
      </c>
      <c r="G283" s="128">
        <v>7418302.2423867034</v>
      </c>
      <c r="H283" s="128">
        <v>7419610.0248117177</v>
      </c>
      <c r="I283" s="128">
        <v>7463836.8486394938</v>
      </c>
      <c r="J283" s="54"/>
      <c r="K283" s="80">
        <v>1742</v>
      </c>
      <c r="L283" s="114" t="s">
        <v>74</v>
      </c>
      <c r="M283" s="92">
        <f t="shared" si="15"/>
        <v>7217081.4106066553</v>
      </c>
      <c r="N283" s="92">
        <f t="shared" si="16"/>
        <v>7142593.1737588365</v>
      </c>
      <c r="O283" s="92">
        <f t="shared" si="17"/>
        <v>7234099.8989302423</v>
      </c>
      <c r="P283" s="92">
        <f t="shared" si="17"/>
        <v>7234111.7878613789</v>
      </c>
      <c r="Q283" s="92">
        <f t="shared" si="17"/>
        <v>7235419.5702863941</v>
      </c>
      <c r="R283" s="92">
        <f t="shared" si="17"/>
        <v>7279646.3941141693</v>
      </c>
    </row>
    <row r="284" spans="1:18">
      <c r="A284" s="13"/>
      <c r="B284" s="21">
        <v>603</v>
      </c>
      <c r="C284" s="126" t="s">
        <v>250</v>
      </c>
      <c r="D284" s="128">
        <v>7546868.8522319598</v>
      </c>
      <c r="E284" s="128">
        <v>7990387.1362175317</v>
      </c>
      <c r="F284" s="128">
        <v>8090181.8342436049</v>
      </c>
      <c r="G284" s="128">
        <v>8090194.7999823578</v>
      </c>
      <c r="H284" s="128">
        <v>8091621.0312450724</v>
      </c>
      <c r="I284" s="128">
        <v>8139853.5794023573</v>
      </c>
      <c r="J284" s="54"/>
      <c r="K284" s="80">
        <v>603</v>
      </c>
      <c r="L284" s="114" t="s">
        <v>250</v>
      </c>
      <c r="M284" s="92">
        <f t="shared" si="15"/>
        <v>7557128.1922235964</v>
      </c>
      <c r="N284" s="92">
        <f t="shared" si="16"/>
        <v>7789514.1320289429</v>
      </c>
      <c r="O284" s="92">
        <f t="shared" si="17"/>
        <v>7889308.8300550161</v>
      </c>
      <c r="P284" s="92">
        <f t="shared" si="17"/>
        <v>7889321.795793768</v>
      </c>
      <c r="Q284" s="92">
        <f t="shared" si="17"/>
        <v>7890748.0270564836</v>
      </c>
      <c r="R284" s="92">
        <f t="shared" si="17"/>
        <v>7938980.5752137676</v>
      </c>
    </row>
    <row r="285" spans="1:18">
      <c r="A285" s="13"/>
      <c r="B285" s="21">
        <v>1669</v>
      </c>
      <c r="C285" s="126" t="s">
        <v>368</v>
      </c>
      <c r="D285" s="128">
        <v>3100140.2265956453</v>
      </c>
      <c r="E285" s="128">
        <v>3033308.7973205377</v>
      </c>
      <c r="F285" s="128">
        <v>3071192.8360145288</v>
      </c>
      <c r="G285" s="128">
        <v>3071197.7580650821</v>
      </c>
      <c r="H285" s="128">
        <v>3071739.1836258778</v>
      </c>
      <c r="I285" s="128">
        <v>3090049.2116819075</v>
      </c>
      <c r="J285" s="54"/>
      <c r="K285" s="80">
        <v>1669</v>
      </c>
      <c r="L285" s="114" t="s">
        <v>368</v>
      </c>
      <c r="M285" s="92">
        <f t="shared" si="15"/>
        <v>3104354.6091732606</v>
      </c>
      <c r="N285" s="92">
        <f t="shared" si="16"/>
        <v>2957053.4369278387</v>
      </c>
      <c r="O285" s="92">
        <f t="shared" si="17"/>
        <v>2994937.4756218302</v>
      </c>
      <c r="P285" s="92">
        <f t="shared" si="17"/>
        <v>2994942.3976723831</v>
      </c>
      <c r="Q285" s="92">
        <f t="shared" si="17"/>
        <v>2995483.8232331797</v>
      </c>
      <c r="R285" s="92">
        <f t="shared" si="17"/>
        <v>3013793.8512892085</v>
      </c>
    </row>
    <row r="286" spans="1:18">
      <c r="A286" s="13"/>
      <c r="B286" s="21">
        <v>957</v>
      </c>
      <c r="C286" s="126" t="s">
        <v>369</v>
      </c>
      <c r="D286" s="128">
        <v>11700319.543630216</v>
      </c>
      <c r="E286" s="128">
        <v>11550288.990064386</v>
      </c>
      <c r="F286" s="128">
        <v>11694544.528904647</v>
      </c>
      <c r="G286" s="128">
        <v>11694563.271179209</v>
      </c>
      <c r="H286" s="128">
        <v>11696624.921380905</v>
      </c>
      <c r="I286" s="128">
        <v>11766346.182747418</v>
      </c>
      <c r="J286" s="54"/>
      <c r="K286" s="80">
        <v>957</v>
      </c>
      <c r="L286" s="114" t="s">
        <v>369</v>
      </c>
      <c r="M286" s="92">
        <f t="shared" si="15"/>
        <v>11716225.154097183</v>
      </c>
      <c r="N286" s="92">
        <f t="shared" si="16"/>
        <v>11259922.427202336</v>
      </c>
      <c r="O286" s="92">
        <f t="shared" si="17"/>
        <v>11404177.966042599</v>
      </c>
      <c r="P286" s="92">
        <f t="shared" si="17"/>
        <v>11404196.708317161</v>
      </c>
      <c r="Q286" s="92">
        <f t="shared" si="17"/>
        <v>11406258.358518858</v>
      </c>
      <c r="R286" s="92">
        <f t="shared" si="17"/>
        <v>11475979.619885368</v>
      </c>
    </row>
    <row r="287" spans="1:18">
      <c r="A287" s="13"/>
      <c r="B287" s="21">
        <v>1674</v>
      </c>
      <c r="C287" s="126" t="s">
        <v>325</v>
      </c>
      <c r="D287" s="128">
        <v>13760598.005129009</v>
      </c>
      <c r="E287" s="128">
        <v>13955817.910728468</v>
      </c>
      <c r="F287" s="128">
        <v>14130116.929082073</v>
      </c>
      <c r="G287" s="128">
        <v>14130139.574729403</v>
      </c>
      <c r="H287" s="128">
        <v>14132630.595935473</v>
      </c>
      <c r="I287" s="128">
        <v>14216872.403995372</v>
      </c>
      <c r="J287" s="54"/>
      <c r="K287" s="80">
        <v>1674</v>
      </c>
      <c r="L287" s="114" t="s">
        <v>325</v>
      </c>
      <c r="M287" s="92">
        <f t="shared" si="15"/>
        <v>13779304.392663635</v>
      </c>
      <c r="N287" s="92">
        <f t="shared" si="16"/>
        <v>13604977.954935787</v>
      </c>
      <c r="O287" s="92">
        <f t="shared" si="17"/>
        <v>13779276.973289397</v>
      </c>
      <c r="P287" s="92">
        <f t="shared" si="17"/>
        <v>13779299.618936725</v>
      </c>
      <c r="Q287" s="92">
        <f t="shared" si="17"/>
        <v>13781790.640142797</v>
      </c>
      <c r="R287" s="92">
        <f t="shared" si="17"/>
        <v>13866032.448202692</v>
      </c>
    </row>
    <row r="288" spans="1:18">
      <c r="A288" s="13"/>
      <c r="B288" s="21">
        <v>599</v>
      </c>
      <c r="C288" s="126" t="s">
        <v>251</v>
      </c>
      <c r="D288" s="128">
        <v>138106340.55346504</v>
      </c>
      <c r="E288" s="128">
        <v>140193317.25351533</v>
      </c>
      <c r="F288" s="128">
        <v>141944239.89619604</v>
      </c>
      <c r="G288" s="128">
        <v>141944467.38328716</v>
      </c>
      <c r="H288" s="128">
        <v>141969490.96330673</v>
      </c>
      <c r="I288" s="128">
        <v>142815742.94215149</v>
      </c>
      <c r="J288" s="54"/>
      <c r="K288" s="80">
        <v>599</v>
      </c>
      <c r="L288" s="114" t="s">
        <v>251</v>
      </c>
      <c r="M288" s="92">
        <f t="shared" si="15"/>
        <v>138294084.62726325</v>
      </c>
      <c r="N288" s="92">
        <f t="shared" si="16"/>
        <v>136668950.74613625</v>
      </c>
      <c r="O288" s="92">
        <f t="shared" si="17"/>
        <v>138419873.38881698</v>
      </c>
      <c r="P288" s="92">
        <f t="shared" si="17"/>
        <v>138420100.87590808</v>
      </c>
      <c r="Q288" s="92">
        <f t="shared" si="17"/>
        <v>138445124.45592767</v>
      </c>
      <c r="R288" s="92">
        <f t="shared" si="17"/>
        <v>139291376.4347724</v>
      </c>
    </row>
    <row r="289" spans="1:18">
      <c r="A289" s="13"/>
      <c r="B289" s="21">
        <v>277</v>
      </c>
      <c r="C289" s="126" t="s">
        <v>123</v>
      </c>
      <c r="D289" s="128">
        <v>127183.21352695204</v>
      </c>
      <c r="E289" s="128">
        <v>64693.194023336146</v>
      </c>
      <c r="F289" s="128">
        <v>65501.169613484723</v>
      </c>
      <c r="G289" s="128">
        <v>65501.274589005749</v>
      </c>
      <c r="H289" s="128">
        <v>65512.821896317393</v>
      </c>
      <c r="I289" s="128">
        <v>65903.330834493347</v>
      </c>
      <c r="J289" s="54"/>
      <c r="K289" s="80">
        <v>277</v>
      </c>
      <c r="L289" s="114" t="s">
        <v>123</v>
      </c>
      <c r="M289" s="92">
        <f t="shared" si="15"/>
        <v>127356.10851881558</v>
      </c>
      <c r="N289" s="92">
        <f t="shared" si="16"/>
        <v>63066.850266458496</v>
      </c>
      <c r="O289" s="92">
        <f t="shared" si="17"/>
        <v>63874.825856607087</v>
      </c>
      <c r="P289" s="92">
        <f t="shared" si="17"/>
        <v>63874.930832128099</v>
      </c>
      <c r="Q289" s="92">
        <f t="shared" si="17"/>
        <v>63886.478139439758</v>
      </c>
      <c r="R289" s="92">
        <f t="shared" si="17"/>
        <v>64276.987077615704</v>
      </c>
    </row>
    <row r="290" spans="1:18">
      <c r="A290" s="13"/>
      <c r="B290" s="21">
        <v>840</v>
      </c>
      <c r="C290" s="126" t="s">
        <v>326</v>
      </c>
      <c r="D290" s="128">
        <v>3649358.2329815915</v>
      </c>
      <c r="E290" s="128">
        <v>3469871.2278557857</v>
      </c>
      <c r="F290" s="128">
        <v>3513207.6451619868</v>
      </c>
      <c r="G290" s="128">
        <v>3513213.2756080567</v>
      </c>
      <c r="H290" s="128">
        <v>3513832.6246756795</v>
      </c>
      <c r="I290" s="128">
        <v>3534777.8840534817</v>
      </c>
      <c r="J290" s="54"/>
      <c r="K290" s="80">
        <v>840</v>
      </c>
      <c r="L290" s="114" t="s">
        <v>326</v>
      </c>
      <c r="M290" s="92">
        <f t="shared" si="15"/>
        <v>3654319.2317211367</v>
      </c>
      <c r="N290" s="92">
        <f t="shared" si="16"/>
        <v>3382640.979082522</v>
      </c>
      <c r="O290" s="92">
        <f t="shared" si="17"/>
        <v>3425977.396388724</v>
      </c>
      <c r="P290" s="92">
        <f t="shared" si="17"/>
        <v>3425983.0268347934</v>
      </c>
      <c r="Q290" s="92">
        <f t="shared" si="17"/>
        <v>3426602.3759024167</v>
      </c>
      <c r="R290" s="92">
        <f t="shared" si="17"/>
        <v>3447547.6352802184</v>
      </c>
    </row>
    <row r="291" spans="1:18">
      <c r="A291" s="13"/>
      <c r="B291" s="21">
        <v>441</v>
      </c>
      <c r="C291" s="126" t="s">
        <v>196</v>
      </c>
      <c r="D291" s="128">
        <v>7495402.2819043435</v>
      </c>
      <c r="E291" s="128">
        <v>7320270.4629271831</v>
      </c>
      <c r="F291" s="128">
        <v>7411695.8429323388</v>
      </c>
      <c r="G291" s="128">
        <v>7411707.7212947765</v>
      </c>
      <c r="H291" s="128">
        <v>7413014.3411628464</v>
      </c>
      <c r="I291" s="128">
        <v>7457201.8494285131</v>
      </c>
      <c r="J291" s="54"/>
      <c r="K291" s="80">
        <v>441</v>
      </c>
      <c r="L291" s="114" t="s">
        <v>196</v>
      </c>
      <c r="M291" s="92">
        <f t="shared" si="15"/>
        <v>7505591.6573777758</v>
      </c>
      <c r="N291" s="92">
        <f t="shared" si="16"/>
        <v>7136243.7450356074</v>
      </c>
      <c r="O291" s="92">
        <f t="shared" si="17"/>
        <v>7227669.125040764</v>
      </c>
      <c r="P291" s="92">
        <f t="shared" si="17"/>
        <v>7227681.0034032017</v>
      </c>
      <c r="Q291" s="92">
        <f t="shared" si="17"/>
        <v>7228987.6232712725</v>
      </c>
      <c r="R291" s="92">
        <f t="shared" si="17"/>
        <v>7273175.1315369373</v>
      </c>
    </row>
    <row r="292" spans="1:18">
      <c r="A292" s="13"/>
      <c r="B292" s="21">
        <v>279</v>
      </c>
      <c r="C292" s="126" t="s">
        <v>124</v>
      </c>
      <c r="D292" s="128">
        <v>1724792.4277951017</v>
      </c>
      <c r="E292" s="128">
        <v>1673911.2794389362</v>
      </c>
      <c r="F292" s="128">
        <v>1694817.3341527157</v>
      </c>
      <c r="G292" s="128">
        <v>1694820.0503535676</v>
      </c>
      <c r="H292" s="128">
        <v>1695118.8324472317</v>
      </c>
      <c r="I292" s="128">
        <v>1705223.0996147897</v>
      </c>
      <c r="J292" s="54"/>
      <c r="K292" s="80">
        <v>279</v>
      </c>
      <c r="L292" s="114" t="s">
        <v>124</v>
      </c>
      <c r="M292" s="92">
        <f t="shared" si="15"/>
        <v>1727137.1395263141</v>
      </c>
      <c r="N292" s="92">
        <f t="shared" si="16"/>
        <v>1631830.2661270786</v>
      </c>
      <c r="O292" s="92">
        <f t="shared" si="17"/>
        <v>1652736.3208408586</v>
      </c>
      <c r="P292" s="92">
        <f t="shared" si="17"/>
        <v>1652739.0370417102</v>
      </c>
      <c r="Q292" s="92">
        <f t="shared" si="17"/>
        <v>1653037.8191353746</v>
      </c>
      <c r="R292" s="92">
        <f t="shared" si="17"/>
        <v>1663142.0863029324</v>
      </c>
    </row>
    <row r="293" spans="1:18">
      <c r="A293" s="13"/>
      <c r="B293" s="21">
        <v>606</v>
      </c>
      <c r="C293" s="126" t="s">
        <v>252</v>
      </c>
      <c r="D293" s="128">
        <v>14768857.901171073</v>
      </c>
      <c r="E293" s="128">
        <v>14805871.791463144</v>
      </c>
      <c r="F293" s="128">
        <v>14990787.425618669</v>
      </c>
      <c r="G293" s="128">
        <v>14990811.450620512</v>
      </c>
      <c r="H293" s="128">
        <v>14993454.200822815</v>
      </c>
      <c r="I293" s="128">
        <v>15082827.20766443</v>
      </c>
      <c r="J293" s="54"/>
      <c r="K293" s="80">
        <v>606</v>
      </c>
      <c r="L293" s="114" t="s">
        <v>252</v>
      </c>
      <c r="M293" s="92">
        <f t="shared" si="15"/>
        <v>14788934.934105264</v>
      </c>
      <c r="N293" s="92">
        <f t="shared" si="16"/>
        <v>14433662.047970019</v>
      </c>
      <c r="O293" s="92">
        <f t="shared" si="17"/>
        <v>14618577.682125546</v>
      </c>
      <c r="P293" s="92">
        <f t="shared" si="17"/>
        <v>14618601.707127387</v>
      </c>
      <c r="Q293" s="92">
        <f t="shared" si="17"/>
        <v>14621244.457329692</v>
      </c>
      <c r="R293" s="92">
        <f t="shared" si="17"/>
        <v>14710617.464171305</v>
      </c>
    </row>
    <row r="294" spans="1:18" s="8" customFormat="1">
      <c r="A294" s="13"/>
      <c r="B294" s="21">
        <v>88</v>
      </c>
      <c r="C294" s="126" t="s">
        <v>39</v>
      </c>
      <c r="D294" s="128">
        <v>98977.364336799743</v>
      </c>
      <c r="E294" s="128">
        <v>162737.11848556789</v>
      </c>
      <c r="F294" s="128">
        <v>164769.59842928537</v>
      </c>
      <c r="G294" s="128">
        <v>164769.86249746228</v>
      </c>
      <c r="H294" s="128">
        <v>164798.90999691773</v>
      </c>
      <c r="I294" s="128">
        <v>165781.24361486663</v>
      </c>
      <c r="J294" s="54"/>
      <c r="K294" s="80">
        <v>88</v>
      </c>
      <c r="L294" s="114" t="s">
        <v>39</v>
      </c>
      <c r="M294" s="92">
        <f t="shared" si="15"/>
        <v>99111.915824587559</v>
      </c>
      <c r="N294" s="92">
        <f t="shared" si="16"/>
        <v>158646.01584862295</v>
      </c>
      <c r="O294" s="92">
        <f t="shared" si="17"/>
        <v>160678.49579234046</v>
      </c>
      <c r="P294" s="92">
        <f t="shared" si="17"/>
        <v>160678.75986051734</v>
      </c>
      <c r="Q294" s="92">
        <f t="shared" si="17"/>
        <v>160707.80735997282</v>
      </c>
      <c r="R294" s="92">
        <f t="shared" si="17"/>
        <v>161690.14097792169</v>
      </c>
    </row>
    <row r="295" spans="1:18">
      <c r="A295" s="13"/>
      <c r="B295" s="21">
        <v>844</v>
      </c>
      <c r="C295" s="126" t="s">
        <v>327</v>
      </c>
      <c r="D295" s="128">
        <v>4394209.2765927436</v>
      </c>
      <c r="E295" s="128">
        <v>4475622.3913714522</v>
      </c>
      <c r="F295" s="128">
        <v>4531519.9814896043</v>
      </c>
      <c r="G295" s="128">
        <v>4531527.2439350523</v>
      </c>
      <c r="H295" s="128">
        <v>4532326.1129342457</v>
      </c>
      <c r="I295" s="128">
        <v>4559342.4099978991</v>
      </c>
      <c r="J295" s="54"/>
      <c r="K295" s="80">
        <v>844</v>
      </c>
      <c r="L295" s="114" t="s">
        <v>327</v>
      </c>
      <c r="M295" s="92">
        <f t="shared" si="15"/>
        <v>4400182.8383235317</v>
      </c>
      <c r="N295" s="92">
        <f t="shared" si="16"/>
        <v>4363108.229035873</v>
      </c>
      <c r="O295" s="92">
        <f t="shared" si="17"/>
        <v>4419005.819154026</v>
      </c>
      <c r="P295" s="92">
        <f t="shared" si="17"/>
        <v>4419013.081599473</v>
      </c>
      <c r="Q295" s="92">
        <f t="shared" si="17"/>
        <v>4419811.9505986674</v>
      </c>
      <c r="R295" s="92">
        <f t="shared" si="17"/>
        <v>4446828.2476623198</v>
      </c>
    </row>
    <row r="296" spans="1:18">
      <c r="A296" s="13"/>
      <c r="B296" s="21">
        <v>962</v>
      </c>
      <c r="C296" s="126" t="s">
        <v>370</v>
      </c>
      <c r="D296" s="128">
        <v>1932358.9601090485</v>
      </c>
      <c r="E296" s="128">
        <v>1923108.3753677511</v>
      </c>
      <c r="F296" s="128">
        <v>1947126.738473257</v>
      </c>
      <c r="G296" s="128">
        <v>1947129.8590380512</v>
      </c>
      <c r="H296" s="128">
        <v>1947473.1211653771</v>
      </c>
      <c r="I296" s="128">
        <v>1959081.6221985964</v>
      </c>
      <c r="J296" s="54"/>
      <c r="K296" s="80">
        <v>962</v>
      </c>
      <c r="L296" s="114" t="s">
        <v>370</v>
      </c>
      <c r="M296" s="92">
        <f t="shared" si="15"/>
        <v>1934985.8412627843</v>
      </c>
      <c r="N296" s="92">
        <f t="shared" si="16"/>
        <v>1874762.7132421455</v>
      </c>
      <c r="O296" s="92">
        <f t="shared" si="17"/>
        <v>1898781.0763476517</v>
      </c>
      <c r="P296" s="92">
        <f t="shared" si="17"/>
        <v>1898784.1969124456</v>
      </c>
      <c r="Q296" s="92">
        <f t="shared" si="17"/>
        <v>1899127.4590397719</v>
      </c>
      <c r="R296" s="92">
        <f t="shared" si="17"/>
        <v>1910735.960072991</v>
      </c>
    </row>
    <row r="297" spans="1:18">
      <c r="A297" s="13"/>
      <c r="B297" s="21">
        <v>1676</v>
      </c>
      <c r="C297" s="126" t="s">
        <v>275</v>
      </c>
      <c r="D297" s="128">
        <v>4757046.9661555039</v>
      </c>
      <c r="E297" s="128">
        <v>4571080.2225740636</v>
      </c>
      <c r="F297" s="128">
        <v>4628170.0184360286</v>
      </c>
      <c r="G297" s="128">
        <v>4628177.4357777638</v>
      </c>
      <c r="H297" s="128">
        <v>4628993.3433685564</v>
      </c>
      <c r="I297" s="128">
        <v>4656585.854620832</v>
      </c>
      <c r="J297" s="54"/>
      <c r="K297" s="80">
        <v>1676</v>
      </c>
      <c r="L297" s="114" t="s">
        <v>275</v>
      </c>
      <c r="M297" s="92">
        <f t="shared" si="15"/>
        <v>4763513.7755220849</v>
      </c>
      <c r="N297" s="92">
        <f t="shared" si="16"/>
        <v>4456166.3140184199</v>
      </c>
      <c r="O297" s="92">
        <f t="shared" si="17"/>
        <v>4513256.1098803859</v>
      </c>
      <c r="P297" s="92">
        <f t="shared" si="17"/>
        <v>4513263.5272221202</v>
      </c>
      <c r="Q297" s="92">
        <f t="shared" si="17"/>
        <v>4514079.4348129136</v>
      </c>
      <c r="R297" s="92">
        <f t="shared" si="17"/>
        <v>4541671.9460651884</v>
      </c>
    </row>
    <row r="298" spans="1:18">
      <c r="A298" s="13"/>
      <c r="B298" s="21">
        <v>518</v>
      </c>
      <c r="C298" s="126" t="s">
        <v>253</v>
      </c>
      <c r="D298" s="128">
        <v>106577599.7564512</v>
      </c>
      <c r="E298" s="128">
        <v>110203066.58402444</v>
      </c>
      <c r="F298" s="128">
        <v>111579430.65297568</v>
      </c>
      <c r="G298" s="128">
        <v>111579609.47587208</v>
      </c>
      <c r="H298" s="128">
        <v>111599279.99447522</v>
      </c>
      <c r="I298" s="128">
        <v>112264501.16905406</v>
      </c>
      <c r="J298" s="54"/>
      <c r="K298" s="80">
        <v>518</v>
      </c>
      <c r="L298" s="114" t="s">
        <v>253</v>
      </c>
      <c r="M298" s="92">
        <f t="shared" si="15"/>
        <v>106722483.13163675</v>
      </c>
      <c r="N298" s="92">
        <f t="shared" si="16"/>
        <v>107432634.97937918</v>
      </c>
      <c r="O298" s="92">
        <f t="shared" si="17"/>
        <v>108808999.04833041</v>
      </c>
      <c r="P298" s="92">
        <f t="shared" si="17"/>
        <v>108809177.8712268</v>
      </c>
      <c r="Q298" s="92">
        <f t="shared" si="17"/>
        <v>108828848.38982995</v>
      </c>
      <c r="R298" s="92">
        <f t="shared" si="17"/>
        <v>109494069.56440879</v>
      </c>
    </row>
    <row r="299" spans="1:18">
      <c r="A299" s="13"/>
      <c r="B299" s="21">
        <v>796</v>
      </c>
      <c r="C299" s="126" t="s">
        <v>328</v>
      </c>
      <c r="D299" s="128">
        <v>27989323.109270412</v>
      </c>
      <c r="E299" s="128">
        <v>28244264.710201591</v>
      </c>
      <c r="F299" s="128">
        <v>28597017.06370737</v>
      </c>
      <c r="G299" s="128">
        <v>28597062.894748002</v>
      </c>
      <c r="H299" s="128">
        <v>28602104.30921708</v>
      </c>
      <c r="I299" s="128">
        <v>28772595.780353334</v>
      </c>
      <c r="J299" s="54"/>
      <c r="K299" s="80">
        <v>796</v>
      </c>
      <c r="L299" s="114" t="s">
        <v>328</v>
      </c>
      <c r="M299" s="92">
        <f t="shared" si="15"/>
        <v>28027372.264163151</v>
      </c>
      <c r="N299" s="92">
        <f t="shared" si="16"/>
        <v>27534222.730167862</v>
      </c>
      <c r="O299" s="92">
        <f t="shared" si="17"/>
        <v>27886975.083673645</v>
      </c>
      <c r="P299" s="92">
        <f t="shared" si="17"/>
        <v>27887020.914714273</v>
      </c>
      <c r="Q299" s="92">
        <f t="shared" si="17"/>
        <v>27892062.329183355</v>
      </c>
      <c r="R299" s="92">
        <f t="shared" si="17"/>
        <v>28062553.800319601</v>
      </c>
    </row>
    <row r="300" spans="1:18">
      <c r="A300" s="13"/>
      <c r="B300" s="21">
        <v>965</v>
      </c>
      <c r="C300" s="126" t="s">
        <v>371</v>
      </c>
      <c r="D300" s="128">
        <v>1870334.7896218779</v>
      </c>
      <c r="E300" s="128">
        <v>1820092.449540447</v>
      </c>
      <c r="F300" s="128">
        <v>1842824.2112542361</v>
      </c>
      <c r="G300" s="128">
        <v>1842827.1646584712</v>
      </c>
      <c r="H300" s="128">
        <v>1843152.03912429</v>
      </c>
      <c r="I300" s="128">
        <v>1854138.7028774465</v>
      </c>
      <c r="J300" s="54"/>
      <c r="K300" s="80">
        <v>965</v>
      </c>
      <c r="L300" s="114" t="s">
        <v>371</v>
      </c>
      <c r="M300" s="92">
        <f t="shared" si="15"/>
        <v>1872877.3540788237</v>
      </c>
      <c r="N300" s="92">
        <f t="shared" si="16"/>
        <v>1774336.5390936311</v>
      </c>
      <c r="O300" s="92">
        <f t="shared" ref="O300:R331" si="18">$N300/$N$10*O$10</f>
        <v>1797068.3008074206</v>
      </c>
      <c r="P300" s="92">
        <f t="shared" si="18"/>
        <v>1797071.2542116554</v>
      </c>
      <c r="Q300" s="92">
        <f t="shared" si="18"/>
        <v>1797396.1286774746</v>
      </c>
      <c r="R300" s="92">
        <f t="shared" si="18"/>
        <v>1808382.7924306309</v>
      </c>
    </row>
    <row r="301" spans="1:18">
      <c r="A301" s="13"/>
      <c r="B301" s="21">
        <v>1702</v>
      </c>
      <c r="C301" s="126" t="s">
        <v>329</v>
      </c>
      <c r="D301" s="128">
        <v>1838341.2080878008</v>
      </c>
      <c r="E301" s="128">
        <v>1775484.959071154</v>
      </c>
      <c r="F301" s="128">
        <v>1797659.6024669951</v>
      </c>
      <c r="G301" s="128">
        <v>1797662.4834881206</v>
      </c>
      <c r="H301" s="128">
        <v>1797979.3958118837</v>
      </c>
      <c r="I301" s="128">
        <v>1808696.7943973388</v>
      </c>
      <c r="J301" s="54"/>
      <c r="K301" s="80">
        <v>1702</v>
      </c>
      <c r="L301" s="114" t="s">
        <v>329</v>
      </c>
      <c r="M301" s="92">
        <f t="shared" si="15"/>
        <v>1840840.2799338461</v>
      </c>
      <c r="N301" s="92">
        <f t="shared" si="16"/>
        <v>1730850.4511880847</v>
      </c>
      <c r="O301" s="92">
        <f t="shared" si="18"/>
        <v>1753025.0945839263</v>
      </c>
      <c r="P301" s="92">
        <f t="shared" si="18"/>
        <v>1753027.9756050513</v>
      </c>
      <c r="Q301" s="92">
        <f t="shared" si="18"/>
        <v>1753344.8879288146</v>
      </c>
      <c r="R301" s="92">
        <f t="shared" si="18"/>
        <v>1764062.2865142694</v>
      </c>
    </row>
    <row r="302" spans="1:18">
      <c r="A302" s="13"/>
      <c r="B302" s="21">
        <v>845</v>
      </c>
      <c r="C302" s="126" t="s">
        <v>330</v>
      </c>
      <c r="D302" s="128">
        <v>4156680.7424774077</v>
      </c>
      <c r="E302" s="128">
        <v>4270435.3465894498</v>
      </c>
      <c r="F302" s="128">
        <v>4323770.2850082777</v>
      </c>
      <c r="G302" s="128">
        <v>4323777.2145034485</v>
      </c>
      <c r="H302" s="128">
        <v>4324539.4589720666</v>
      </c>
      <c r="I302" s="128">
        <v>4350317.181001747</v>
      </c>
      <c r="J302" s="54"/>
      <c r="K302" s="80">
        <v>845</v>
      </c>
      <c r="L302" s="114" t="s">
        <v>330</v>
      </c>
      <c r="M302" s="92">
        <f t="shared" si="15"/>
        <v>4162331.403938306</v>
      </c>
      <c r="N302" s="92">
        <f t="shared" si="16"/>
        <v>4163079.4497300349</v>
      </c>
      <c r="O302" s="92">
        <f t="shared" si="18"/>
        <v>4216414.3881488638</v>
      </c>
      <c r="P302" s="92">
        <f t="shared" si="18"/>
        <v>4216421.3176440336</v>
      </c>
      <c r="Q302" s="92">
        <f t="shared" si="18"/>
        <v>4217183.5621126527</v>
      </c>
      <c r="R302" s="92">
        <f t="shared" si="18"/>
        <v>4242961.2841423322</v>
      </c>
    </row>
    <row r="303" spans="1:18">
      <c r="A303" s="13"/>
      <c r="B303" s="21">
        <v>846</v>
      </c>
      <c r="C303" s="126" t="s">
        <v>331</v>
      </c>
      <c r="D303" s="128">
        <v>2917087.9194485545</v>
      </c>
      <c r="E303" s="128">
        <v>2750019.2310806424</v>
      </c>
      <c r="F303" s="128">
        <v>2784365.1687746574</v>
      </c>
      <c r="G303" s="128">
        <v>2784369.6311405362</v>
      </c>
      <c r="H303" s="128">
        <v>2784860.4913871763</v>
      </c>
      <c r="I303" s="128">
        <v>2801460.4924553782</v>
      </c>
      <c r="J303" s="54"/>
      <c r="K303" s="80">
        <v>846</v>
      </c>
      <c r="L303" s="114" t="s">
        <v>331</v>
      </c>
      <c r="M303" s="92">
        <f t="shared" si="15"/>
        <v>2921053.457652159</v>
      </c>
      <c r="N303" s="92">
        <f t="shared" si="16"/>
        <v>2680885.5814706362</v>
      </c>
      <c r="O303" s="92">
        <f t="shared" si="18"/>
        <v>2715231.5191646512</v>
      </c>
      <c r="P303" s="92">
        <f t="shared" si="18"/>
        <v>2715235.9815305299</v>
      </c>
      <c r="Q303" s="92">
        <f t="shared" si="18"/>
        <v>2715726.8417771701</v>
      </c>
      <c r="R303" s="92">
        <f t="shared" si="18"/>
        <v>2732326.8428453715</v>
      </c>
    </row>
    <row r="304" spans="1:18">
      <c r="A304" s="13"/>
      <c r="B304" s="21">
        <v>1883</v>
      </c>
      <c r="C304" s="126" t="s">
        <v>372</v>
      </c>
      <c r="D304" s="128">
        <v>20876787.323079135</v>
      </c>
      <c r="E304" s="128">
        <v>20267385.360589013</v>
      </c>
      <c r="F304" s="128">
        <v>20520511.719469722</v>
      </c>
      <c r="G304" s="128">
        <v>20520544.606690247</v>
      </c>
      <c r="H304" s="128">
        <v>20524162.200947192</v>
      </c>
      <c r="I304" s="128">
        <v>20646502.661273073</v>
      </c>
      <c r="J304" s="54"/>
      <c r="K304" s="80">
        <v>1883</v>
      </c>
      <c r="L304" s="114" t="s">
        <v>372</v>
      </c>
      <c r="M304" s="92">
        <f t="shared" si="15"/>
        <v>20905167.577628966</v>
      </c>
      <c r="N304" s="92">
        <f t="shared" si="16"/>
        <v>19757876.807996333</v>
      </c>
      <c r="O304" s="92">
        <f t="shared" si="18"/>
        <v>20011003.16687705</v>
      </c>
      <c r="P304" s="92">
        <f t="shared" si="18"/>
        <v>20011036.054097567</v>
      </c>
      <c r="Q304" s="92">
        <f t="shared" si="18"/>
        <v>20014653.648354515</v>
      </c>
      <c r="R304" s="92">
        <f t="shared" si="18"/>
        <v>20136994.108680394</v>
      </c>
    </row>
    <row r="305" spans="1:18">
      <c r="A305" s="13"/>
      <c r="B305" s="21">
        <v>610</v>
      </c>
      <c r="C305" s="126" t="s">
        <v>254</v>
      </c>
      <c r="D305" s="128">
        <v>5343525.9902350334</v>
      </c>
      <c r="E305" s="128">
        <v>5392800.6899092468</v>
      </c>
      <c r="F305" s="128">
        <v>5460153.235810928</v>
      </c>
      <c r="G305" s="128">
        <v>5460161.9865314746</v>
      </c>
      <c r="H305" s="128">
        <v>5461124.5657915799</v>
      </c>
      <c r="I305" s="128">
        <v>5493677.24622426</v>
      </c>
      <c r="J305" s="54"/>
      <c r="K305" s="80">
        <v>610</v>
      </c>
      <c r="L305" s="114" t="s">
        <v>254</v>
      </c>
      <c r="M305" s="92">
        <f t="shared" si="15"/>
        <v>5350790.069015434</v>
      </c>
      <c r="N305" s="92">
        <f t="shared" si="16"/>
        <v>5257229.2767717903</v>
      </c>
      <c r="O305" s="92">
        <f t="shared" si="18"/>
        <v>5324581.8226734716</v>
      </c>
      <c r="P305" s="92">
        <f t="shared" si="18"/>
        <v>5324590.5733940182</v>
      </c>
      <c r="Q305" s="92">
        <f t="shared" si="18"/>
        <v>5325553.1526541244</v>
      </c>
      <c r="R305" s="92">
        <f t="shared" si="18"/>
        <v>5358105.8330868036</v>
      </c>
    </row>
    <row r="306" spans="1:18">
      <c r="A306" s="13"/>
      <c r="B306" s="21">
        <v>40</v>
      </c>
      <c r="C306" s="126" t="s">
        <v>16</v>
      </c>
      <c r="D306" s="128">
        <v>2874323.9350994956</v>
      </c>
      <c r="E306" s="128">
        <v>2716174.5545440186</v>
      </c>
      <c r="F306" s="128">
        <v>2750097.7944116099</v>
      </c>
      <c r="G306" s="128">
        <v>2750102.2018588441</v>
      </c>
      <c r="H306" s="128">
        <v>2750587.0210545398</v>
      </c>
      <c r="I306" s="128">
        <v>2766982.724763541</v>
      </c>
      <c r="J306" s="54"/>
      <c r="K306" s="80">
        <v>40</v>
      </c>
      <c r="L306" s="114" t="s">
        <v>16</v>
      </c>
      <c r="M306" s="92">
        <f t="shared" si="15"/>
        <v>2878231.3392261174</v>
      </c>
      <c r="N306" s="92">
        <f t="shared" si="16"/>
        <v>2647891.7375327097</v>
      </c>
      <c r="O306" s="92">
        <f t="shared" si="18"/>
        <v>2681814.9774003015</v>
      </c>
      <c r="P306" s="92">
        <f t="shared" si="18"/>
        <v>2681819.3848475353</v>
      </c>
      <c r="Q306" s="92">
        <f t="shared" si="18"/>
        <v>2682304.2040432314</v>
      </c>
      <c r="R306" s="92">
        <f t="shared" si="18"/>
        <v>2698699.9077522322</v>
      </c>
    </row>
    <row r="307" spans="1:18">
      <c r="A307" s="13"/>
      <c r="B307" s="21">
        <v>1714</v>
      </c>
      <c r="C307" s="126" t="s">
        <v>276</v>
      </c>
      <c r="D307" s="128">
        <v>3165369.2497569271</v>
      </c>
      <c r="E307" s="128">
        <v>2993472.7135898536</v>
      </c>
      <c r="F307" s="128">
        <v>3030859.2257086397</v>
      </c>
      <c r="G307" s="128">
        <v>3030864.0831184881</v>
      </c>
      <c r="H307" s="128">
        <v>3031398.3982017776</v>
      </c>
      <c r="I307" s="128">
        <v>3049467.9628366758</v>
      </c>
      <c r="J307" s="54"/>
      <c r="K307" s="80">
        <v>1714</v>
      </c>
      <c r="L307" s="114" t="s">
        <v>276</v>
      </c>
      <c r="M307" s="92">
        <f t="shared" si="15"/>
        <v>3169672.3057617657</v>
      </c>
      <c r="N307" s="92">
        <f t="shared" si="16"/>
        <v>2918218.8057773206</v>
      </c>
      <c r="O307" s="92">
        <f t="shared" si="18"/>
        <v>2955605.3178961072</v>
      </c>
      <c r="P307" s="92">
        <f t="shared" si="18"/>
        <v>2955610.1753059551</v>
      </c>
      <c r="Q307" s="92">
        <f t="shared" si="18"/>
        <v>2956144.4903892451</v>
      </c>
      <c r="R307" s="92">
        <f t="shared" si="18"/>
        <v>2974214.0550241428</v>
      </c>
    </row>
    <row r="308" spans="1:18">
      <c r="A308" s="13"/>
      <c r="B308" s="21">
        <v>90</v>
      </c>
      <c r="C308" s="126" t="s">
        <v>40</v>
      </c>
      <c r="D308" s="128">
        <v>13078148.224091085</v>
      </c>
      <c r="E308" s="128">
        <v>13212765.182869663</v>
      </c>
      <c r="F308" s="128">
        <v>13377783.959686786</v>
      </c>
      <c r="G308" s="128">
        <v>13377805.399606861</v>
      </c>
      <c r="H308" s="128">
        <v>13380163.790814878</v>
      </c>
      <c r="I308" s="128">
        <v>13459920.293486079</v>
      </c>
      <c r="J308" s="54"/>
      <c r="K308" s="80">
        <v>90</v>
      </c>
      <c r="L308" s="114" t="s">
        <v>40</v>
      </c>
      <c r="M308" s="92">
        <f t="shared" si="15"/>
        <v>13095926.87795656</v>
      </c>
      <c r="N308" s="92">
        <f t="shared" si="16"/>
        <v>12880605.077148201</v>
      </c>
      <c r="O308" s="92">
        <f t="shared" si="18"/>
        <v>13045623.853965325</v>
      </c>
      <c r="P308" s="92">
        <f t="shared" si="18"/>
        <v>13045645.293885399</v>
      </c>
      <c r="Q308" s="92">
        <f t="shared" si="18"/>
        <v>13048003.685093418</v>
      </c>
      <c r="R308" s="92">
        <f t="shared" si="18"/>
        <v>13127760.187764617</v>
      </c>
    </row>
    <row r="309" spans="1:18">
      <c r="A309" s="13"/>
      <c r="B309" s="21">
        <v>342</v>
      </c>
      <c r="C309" s="126" t="s">
        <v>151</v>
      </c>
      <c r="D309" s="128">
        <v>6977350.8955821022</v>
      </c>
      <c r="E309" s="128">
        <v>7182974.2032553144</v>
      </c>
      <c r="F309" s="128">
        <v>7272684.8429681063</v>
      </c>
      <c r="G309" s="128">
        <v>7272696.4985444136</v>
      </c>
      <c r="H309" s="128">
        <v>7273978.6119380835</v>
      </c>
      <c r="I309" s="128">
        <v>7317337.3557967758</v>
      </c>
      <c r="J309" s="54"/>
      <c r="K309" s="80">
        <v>342</v>
      </c>
      <c r="L309" s="114" t="s">
        <v>151</v>
      </c>
      <c r="M309" s="92">
        <f t="shared" si="15"/>
        <v>6986836.0233192239</v>
      </c>
      <c r="N309" s="92">
        <f t="shared" si="16"/>
        <v>7002399.0217754282</v>
      </c>
      <c r="O309" s="92">
        <f t="shared" si="18"/>
        <v>7092109.6614882201</v>
      </c>
      <c r="P309" s="92">
        <f t="shared" si="18"/>
        <v>7092121.3170645265</v>
      </c>
      <c r="Q309" s="92">
        <f t="shared" si="18"/>
        <v>7093403.4304581974</v>
      </c>
      <c r="R309" s="92">
        <f t="shared" si="18"/>
        <v>7136762.1743168887</v>
      </c>
    </row>
    <row r="310" spans="1:18">
      <c r="A310" s="13"/>
      <c r="B310" s="21">
        <v>847</v>
      </c>
      <c r="C310" s="126" t="s">
        <v>332</v>
      </c>
      <c r="D310" s="128">
        <v>2271945.1341950293</v>
      </c>
      <c r="E310" s="128">
        <v>2323062.2035231218</v>
      </c>
      <c r="F310" s="128">
        <v>2352075.7277922495</v>
      </c>
      <c r="G310" s="128">
        <v>2352079.4973489838</v>
      </c>
      <c r="H310" s="128">
        <v>2352494.148589707</v>
      </c>
      <c r="I310" s="128">
        <v>2366516.8996396442</v>
      </c>
      <c r="J310" s="54"/>
      <c r="K310" s="80">
        <v>847</v>
      </c>
      <c r="L310" s="114" t="s">
        <v>332</v>
      </c>
      <c r="M310" s="92">
        <f t="shared" si="15"/>
        <v>2275033.6544847596</v>
      </c>
      <c r="N310" s="92">
        <f t="shared" si="16"/>
        <v>2264661.9688682146</v>
      </c>
      <c r="O310" s="92">
        <f t="shared" si="18"/>
        <v>2293675.4931373429</v>
      </c>
      <c r="P310" s="92">
        <f t="shared" si="18"/>
        <v>2293679.2626940766</v>
      </c>
      <c r="Q310" s="92">
        <f t="shared" si="18"/>
        <v>2294093.9139348008</v>
      </c>
      <c r="R310" s="92">
        <f t="shared" si="18"/>
        <v>2308116.6649847371</v>
      </c>
    </row>
    <row r="311" spans="1:18">
      <c r="A311" s="13"/>
      <c r="B311" s="21">
        <v>848</v>
      </c>
      <c r="C311" s="126" t="s">
        <v>333</v>
      </c>
      <c r="D311" s="128">
        <v>2053308.3892749599</v>
      </c>
      <c r="E311" s="128">
        <v>2058794.275546703</v>
      </c>
      <c r="F311" s="128">
        <v>2084507.2666100182</v>
      </c>
      <c r="G311" s="128">
        <v>2084510.6073478658</v>
      </c>
      <c r="H311" s="128">
        <v>2084878.0885110716</v>
      </c>
      <c r="I311" s="128">
        <v>2097305.6333031324</v>
      </c>
      <c r="J311" s="54"/>
      <c r="K311" s="80">
        <v>848</v>
      </c>
      <c r="L311" s="114" t="s">
        <v>333</v>
      </c>
      <c r="M311" s="92">
        <f t="shared" si="15"/>
        <v>2056099.6911096303</v>
      </c>
      <c r="N311" s="92">
        <f t="shared" si="16"/>
        <v>2007037.5603731871</v>
      </c>
      <c r="O311" s="92">
        <f t="shared" si="18"/>
        <v>2032750.5514365025</v>
      </c>
      <c r="P311" s="92">
        <f t="shared" si="18"/>
        <v>2032753.8921743499</v>
      </c>
      <c r="Q311" s="92">
        <f t="shared" si="18"/>
        <v>2033121.3733375559</v>
      </c>
      <c r="R311" s="92">
        <f t="shared" si="18"/>
        <v>2045548.9181296164</v>
      </c>
    </row>
    <row r="312" spans="1:18">
      <c r="A312" s="13"/>
      <c r="B312" s="21">
        <v>37</v>
      </c>
      <c r="C312" s="126" t="s">
        <v>17</v>
      </c>
      <c r="D312" s="128">
        <v>8300444.3233090229</v>
      </c>
      <c r="E312" s="128">
        <v>8124642.1488212338</v>
      </c>
      <c r="F312" s="128">
        <v>8226113.6039571771</v>
      </c>
      <c r="G312" s="128">
        <v>8226126.7875471301</v>
      </c>
      <c r="H312" s="128">
        <v>8227576.9824417541</v>
      </c>
      <c r="I312" s="128">
        <v>8276619.9370599994</v>
      </c>
      <c r="J312" s="54"/>
      <c r="K312" s="80">
        <v>37</v>
      </c>
      <c r="L312" s="114" t="s">
        <v>17</v>
      </c>
      <c r="M312" s="92">
        <f t="shared" si="15"/>
        <v>8311728.0864248071</v>
      </c>
      <c r="N312" s="92">
        <f t="shared" si="16"/>
        <v>7920394.0631441837</v>
      </c>
      <c r="O312" s="92">
        <f t="shared" si="18"/>
        <v>8021865.5182801289</v>
      </c>
      <c r="P312" s="92">
        <f t="shared" si="18"/>
        <v>8021878.7018700801</v>
      </c>
      <c r="Q312" s="92">
        <f t="shared" si="18"/>
        <v>8023328.896764705</v>
      </c>
      <c r="R312" s="92">
        <f t="shared" si="18"/>
        <v>8072371.8513829494</v>
      </c>
    </row>
    <row r="313" spans="1:18">
      <c r="A313" s="13"/>
      <c r="B313" s="21">
        <v>180</v>
      </c>
      <c r="C313" s="126" t="s">
        <v>75</v>
      </c>
      <c r="D313" s="128">
        <v>2371351.7242391459</v>
      </c>
      <c r="E313" s="128">
        <v>2331943.2755627814</v>
      </c>
      <c r="F313" s="128">
        <v>2361067.7186005791</v>
      </c>
      <c r="G313" s="128">
        <v>2361071.5025683371</v>
      </c>
      <c r="H313" s="128">
        <v>2361487.7390216887</v>
      </c>
      <c r="I313" s="128">
        <v>2375564.0990804932</v>
      </c>
      <c r="J313" s="54"/>
      <c r="K313" s="80">
        <v>180</v>
      </c>
      <c r="L313" s="114" t="s">
        <v>75</v>
      </c>
      <c r="M313" s="92">
        <f t="shared" si="15"/>
        <v>2374575.3795132833</v>
      </c>
      <c r="N313" s="92">
        <f t="shared" si="16"/>
        <v>2273319.7766791699</v>
      </c>
      <c r="O313" s="92">
        <f t="shared" si="18"/>
        <v>2302444.219716968</v>
      </c>
      <c r="P313" s="92">
        <f t="shared" si="18"/>
        <v>2302448.0036847256</v>
      </c>
      <c r="Q313" s="92">
        <f t="shared" si="18"/>
        <v>2302864.2401380776</v>
      </c>
      <c r="R313" s="92">
        <f t="shared" si="18"/>
        <v>2316940.6001968817</v>
      </c>
    </row>
    <row r="314" spans="1:18">
      <c r="A314" s="13"/>
      <c r="B314" s="21">
        <v>532</v>
      </c>
      <c r="C314" s="126" t="s">
        <v>197</v>
      </c>
      <c r="D314" s="128">
        <v>4190392.0732928501</v>
      </c>
      <c r="E314" s="128">
        <v>4082845.7960385699</v>
      </c>
      <c r="F314" s="128">
        <v>4133837.8639267306</v>
      </c>
      <c r="G314" s="128">
        <v>4133844.4890264985</v>
      </c>
      <c r="H314" s="128">
        <v>4134573.2500008894</v>
      </c>
      <c r="I314" s="128">
        <v>4159218.6211348614</v>
      </c>
      <c r="J314" s="54"/>
      <c r="K314" s="80">
        <v>532</v>
      </c>
      <c r="L314" s="114" t="s">
        <v>197</v>
      </c>
      <c r="M314" s="92">
        <f t="shared" si="15"/>
        <v>4196088.5625018096</v>
      </c>
      <c r="N314" s="92">
        <f t="shared" si="16"/>
        <v>3980205.775385296</v>
      </c>
      <c r="O314" s="92">
        <f t="shared" si="18"/>
        <v>4031197.8432734576</v>
      </c>
      <c r="P314" s="92">
        <f t="shared" si="18"/>
        <v>4031204.4683732246</v>
      </c>
      <c r="Q314" s="92">
        <f t="shared" si="18"/>
        <v>4031933.2293476164</v>
      </c>
      <c r="R314" s="92">
        <f t="shared" si="18"/>
        <v>4056578.6004815879</v>
      </c>
    </row>
    <row r="315" spans="1:18">
      <c r="A315" s="13"/>
      <c r="B315" s="21">
        <v>851</v>
      </c>
      <c r="C315" s="126" t="s">
        <v>334</v>
      </c>
      <c r="D315" s="128">
        <v>3349556.5746546066</v>
      </c>
      <c r="E315" s="128">
        <v>3322162.1132166097</v>
      </c>
      <c r="F315" s="128">
        <v>3363653.7404970187</v>
      </c>
      <c r="G315" s="128">
        <v>3363659.1312603597</v>
      </c>
      <c r="H315" s="128">
        <v>3364252.115227832</v>
      </c>
      <c r="I315" s="128">
        <v>3384305.7548550954</v>
      </c>
      <c r="J315" s="54"/>
      <c r="K315" s="80">
        <v>851</v>
      </c>
      <c r="L315" s="114" t="s">
        <v>334</v>
      </c>
      <c r="M315" s="92">
        <f t="shared" si="15"/>
        <v>3354110.0179956076</v>
      </c>
      <c r="N315" s="92">
        <f t="shared" si="16"/>
        <v>3238645.1730850665</v>
      </c>
      <c r="O315" s="92">
        <f t="shared" si="18"/>
        <v>3280136.8003654759</v>
      </c>
      <c r="P315" s="92">
        <f t="shared" si="18"/>
        <v>3280142.1911288165</v>
      </c>
      <c r="Q315" s="92">
        <f t="shared" si="18"/>
        <v>3280735.1750962893</v>
      </c>
      <c r="R315" s="92">
        <f t="shared" si="18"/>
        <v>3300788.8147235522</v>
      </c>
    </row>
    <row r="316" spans="1:18">
      <c r="A316" s="13"/>
      <c r="B316" s="21">
        <v>1708</v>
      </c>
      <c r="C316" s="126" t="s">
        <v>76</v>
      </c>
      <c r="D316" s="128">
        <v>8048446.9355193619</v>
      </c>
      <c r="E316" s="128">
        <v>8358147.2477306733</v>
      </c>
      <c r="F316" s="128">
        <v>8462535.0285009034</v>
      </c>
      <c r="G316" s="128">
        <v>8462548.5909919087</v>
      </c>
      <c r="H316" s="128">
        <v>8464040.4650024995</v>
      </c>
      <c r="I316" s="128">
        <v>8514492.9315425232</v>
      </c>
      <c r="J316" s="54"/>
      <c r="K316" s="80">
        <v>1708</v>
      </c>
      <c r="L316" s="114" t="s">
        <v>76</v>
      </c>
      <c r="M316" s="92">
        <f t="shared" si="15"/>
        <v>8059388.1291630967</v>
      </c>
      <c r="N316" s="92">
        <f t="shared" si="16"/>
        <v>8148028.9995806832</v>
      </c>
      <c r="O316" s="92">
        <f t="shared" si="18"/>
        <v>8252416.7803509133</v>
      </c>
      <c r="P316" s="92">
        <f t="shared" si="18"/>
        <v>8252430.3428419186</v>
      </c>
      <c r="Q316" s="92">
        <f t="shared" si="18"/>
        <v>8253922.2168525103</v>
      </c>
      <c r="R316" s="92">
        <f t="shared" si="18"/>
        <v>8304374.6833925331</v>
      </c>
    </row>
    <row r="317" spans="1:18">
      <c r="A317" s="13"/>
      <c r="B317" s="21">
        <v>971</v>
      </c>
      <c r="C317" s="126" t="s">
        <v>373</v>
      </c>
      <c r="D317" s="128">
        <v>4554182.0558332084</v>
      </c>
      <c r="E317" s="128">
        <v>4352182.7036871323</v>
      </c>
      <c r="F317" s="128">
        <v>4406538.6130147437</v>
      </c>
      <c r="G317" s="128">
        <v>4406545.6751586646</v>
      </c>
      <c r="H317" s="128">
        <v>4407322.510989924</v>
      </c>
      <c r="I317" s="128">
        <v>4433593.6863743318</v>
      </c>
      <c r="J317" s="54"/>
      <c r="K317" s="80">
        <v>971</v>
      </c>
      <c r="L317" s="114" t="s">
        <v>373</v>
      </c>
      <c r="M317" s="92">
        <f t="shared" si="15"/>
        <v>4560373.087240994</v>
      </c>
      <c r="N317" s="92">
        <f t="shared" si="16"/>
        <v>4242771.7327837758</v>
      </c>
      <c r="O317" s="92">
        <f t="shared" si="18"/>
        <v>4297127.642111388</v>
      </c>
      <c r="P317" s="92">
        <f t="shared" si="18"/>
        <v>4297134.704255308</v>
      </c>
      <c r="Q317" s="92">
        <f t="shared" si="18"/>
        <v>4297911.5400865674</v>
      </c>
      <c r="R317" s="92">
        <f t="shared" si="18"/>
        <v>4324182.7154709753</v>
      </c>
    </row>
    <row r="318" spans="1:18">
      <c r="A318" s="13"/>
      <c r="B318" s="21">
        <v>1904</v>
      </c>
      <c r="C318" s="126" t="s">
        <v>152</v>
      </c>
      <c r="D318" s="128">
        <v>8269806.4314153027</v>
      </c>
      <c r="E318" s="128">
        <v>8172214.2317722403</v>
      </c>
      <c r="F318" s="128">
        <v>8274279.8310430842</v>
      </c>
      <c r="G318" s="128">
        <v>8274293.0918266932</v>
      </c>
      <c r="H318" s="128">
        <v>8275751.7780235261</v>
      </c>
      <c r="I318" s="128">
        <v>8325081.8930437341</v>
      </c>
      <c r="J318" s="54"/>
      <c r="K318" s="80">
        <v>1904</v>
      </c>
      <c r="L318" s="114" t="s">
        <v>152</v>
      </c>
      <c r="M318" s="92">
        <f t="shared" si="15"/>
        <v>8281048.5448674029</v>
      </c>
      <c r="N318" s="92">
        <f t="shared" si="16"/>
        <v>7966770.2156534018</v>
      </c>
      <c r="O318" s="92">
        <f t="shared" si="18"/>
        <v>8068835.8149242466</v>
      </c>
      <c r="P318" s="92">
        <f t="shared" si="18"/>
        <v>8068849.0757078547</v>
      </c>
      <c r="Q318" s="92">
        <f t="shared" si="18"/>
        <v>8070307.7619046886</v>
      </c>
      <c r="R318" s="92">
        <f t="shared" si="18"/>
        <v>8119637.8769248957</v>
      </c>
    </row>
    <row r="319" spans="1:18">
      <c r="A319" s="13"/>
      <c r="B319" s="21">
        <v>617</v>
      </c>
      <c r="C319" s="126" t="s">
        <v>255</v>
      </c>
      <c r="D319" s="128">
        <v>1243280.6169875669</v>
      </c>
      <c r="E319" s="128">
        <v>1038652.9936011345</v>
      </c>
      <c r="F319" s="128">
        <v>1051625.0887053234</v>
      </c>
      <c r="G319" s="128">
        <v>1051626.7740934205</v>
      </c>
      <c r="H319" s="128">
        <v>1051812.1667840788</v>
      </c>
      <c r="I319" s="128">
        <v>1058081.810504532</v>
      </c>
      <c r="J319" s="54"/>
      <c r="K319" s="80">
        <v>617</v>
      </c>
      <c r="L319" s="114" t="s">
        <v>255</v>
      </c>
      <c r="M319" s="92">
        <f t="shared" si="15"/>
        <v>1244970.7534937703</v>
      </c>
      <c r="N319" s="92">
        <f t="shared" si="16"/>
        <v>1012541.9499711639</v>
      </c>
      <c r="O319" s="92">
        <f t="shared" si="18"/>
        <v>1025514.045075353</v>
      </c>
      <c r="P319" s="92">
        <f t="shared" si="18"/>
        <v>1025515.73046345</v>
      </c>
      <c r="Q319" s="92">
        <f t="shared" si="18"/>
        <v>1025701.1231541085</v>
      </c>
      <c r="R319" s="92">
        <f t="shared" si="18"/>
        <v>1031970.7668745613</v>
      </c>
    </row>
    <row r="320" spans="1:18">
      <c r="A320" s="13"/>
      <c r="B320" s="21">
        <v>1900</v>
      </c>
      <c r="C320" s="126" t="s">
        <v>41</v>
      </c>
      <c r="D320" s="128">
        <v>16723702.024086269</v>
      </c>
      <c r="E320" s="128">
        <v>16502830.47193213</v>
      </c>
      <c r="F320" s="128">
        <v>16708940.007733863</v>
      </c>
      <c r="G320" s="128">
        <v>16708966.786334816</v>
      </c>
      <c r="H320" s="128">
        <v>16711912.432439454</v>
      </c>
      <c r="I320" s="128">
        <v>16811528.827978179</v>
      </c>
      <c r="J320" s="54"/>
      <c r="K320" s="80">
        <v>1900</v>
      </c>
      <c r="L320" s="114" t="s">
        <v>41</v>
      </c>
      <c r="M320" s="92">
        <f t="shared" si="15"/>
        <v>16746436.504881332</v>
      </c>
      <c r="N320" s="92">
        <f t="shared" si="16"/>
        <v>16087960.318834487</v>
      </c>
      <c r="O320" s="92">
        <f t="shared" si="18"/>
        <v>16294069.854636222</v>
      </c>
      <c r="P320" s="92">
        <f t="shared" si="18"/>
        <v>16294096.633237174</v>
      </c>
      <c r="Q320" s="92">
        <f t="shared" si="18"/>
        <v>16297042.279341813</v>
      </c>
      <c r="R320" s="92">
        <f t="shared" si="18"/>
        <v>16396658.674880534</v>
      </c>
    </row>
    <row r="321" spans="1:18">
      <c r="A321" s="13"/>
      <c r="B321" s="21">
        <v>9</v>
      </c>
      <c r="C321" s="126" t="s">
        <v>18</v>
      </c>
      <c r="D321" s="128">
        <v>1443732.3104239991</v>
      </c>
      <c r="E321" s="128">
        <v>1472508.6584390004</v>
      </c>
      <c r="F321" s="128">
        <v>1490899.326425991</v>
      </c>
      <c r="G321" s="128">
        <v>1490901.7158174249</v>
      </c>
      <c r="H321" s="128">
        <v>1491164.548875133</v>
      </c>
      <c r="I321" s="128">
        <v>1500053.0850085397</v>
      </c>
      <c r="J321" s="54"/>
      <c r="K321" s="80">
        <v>9</v>
      </c>
      <c r="L321" s="114" t="s">
        <v>18</v>
      </c>
      <c r="M321" s="92">
        <f t="shared" si="15"/>
        <v>1445694.944321522</v>
      </c>
      <c r="N321" s="92">
        <f t="shared" si="16"/>
        <v>1435490.7727130817</v>
      </c>
      <c r="O321" s="92">
        <f t="shared" si="18"/>
        <v>1453881.4407000726</v>
      </c>
      <c r="P321" s="92">
        <f t="shared" si="18"/>
        <v>1453883.8300915062</v>
      </c>
      <c r="Q321" s="92">
        <f t="shared" si="18"/>
        <v>1454146.6631492146</v>
      </c>
      <c r="R321" s="92">
        <f t="shared" si="18"/>
        <v>1463035.199282621</v>
      </c>
    </row>
    <row r="322" spans="1:18">
      <c r="A322" s="13"/>
      <c r="B322" s="21">
        <v>715</v>
      </c>
      <c r="C322" s="126" t="s">
        <v>277</v>
      </c>
      <c r="D322" s="128">
        <v>9794607.5534176957</v>
      </c>
      <c r="E322" s="128">
        <v>9609511.4050547071</v>
      </c>
      <c r="F322" s="128">
        <v>9729527.9039423317</v>
      </c>
      <c r="G322" s="128">
        <v>9729543.4969808534</v>
      </c>
      <c r="H322" s="128">
        <v>9731258.7312181499</v>
      </c>
      <c r="I322" s="128">
        <v>9789264.8345158789</v>
      </c>
      <c r="J322" s="54"/>
      <c r="K322" s="80">
        <v>715</v>
      </c>
      <c r="L322" s="114" t="s">
        <v>277</v>
      </c>
      <c r="M322" s="92">
        <f t="shared" si="15"/>
        <v>9807922.5070683677</v>
      </c>
      <c r="N322" s="92">
        <f t="shared" si="16"/>
        <v>9367934.6964658909</v>
      </c>
      <c r="O322" s="92">
        <f t="shared" si="18"/>
        <v>9487951.1953535154</v>
      </c>
      <c r="P322" s="92">
        <f t="shared" si="18"/>
        <v>9487966.7883920372</v>
      </c>
      <c r="Q322" s="92">
        <f t="shared" si="18"/>
        <v>9489682.0226293355</v>
      </c>
      <c r="R322" s="92">
        <f t="shared" si="18"/>
        <v>9547688.1259270627</v>
      </c>
    </row>
    <row r="323" spans="1:18">
      <c r="A323" s="13"/>
      <c r="B323" s="21">
        <v>93</v>
      </c>
      <c r="C323" s="126" t="s">
        <v>42</v>
      </c>
      <c r="D323" s="128">
        <v>452153.09551148582</v>
      </c>
      <c r="E323" s="128">
        <v>367882.49178775138</v>
      </c>
      <c r="F323" s="128">
        <v>372477.10298132326</v>
      </c>
      <c r="G323" s="128">
        <v>372477.69993215922</v>
      </c>
      <c r="H323" s="128">
        <v>372543.36452410551</v>
      </c>
      <c r="I323" s="128">
        <v>374764.02163356496</v>
      </c>
      <c r="J323" s="54"/>
      <c r="K323" s="80">
        <v>93</v>
      </c>
      <c r="L323" s="114" t="s">
        <v>42</v>
      </c>
      <c r="M323" s="92">
        <f t="shared" si="15"/>
        <v>452767.7600069145</v>
      </c>
      <c r="N323" s="92">
        <f t="shared" si="16"/>
        <v>358634.17126785585</v>
      </c>
      <c r="O323" s="92">
        <f t="shared" si="18"/>
        <v>363228.78246142779</v>
      </c>
      <c r="P323" s="92">
        <f t="shared" si="18"/>
        <v>363229.37941226369</v>
      </c>
      <c r="Q323" s="92">
        <f t="shared" si="18"/>
        <v>363295.0440042101</v>
      </c>
      <c r="R323" s="92">
        <f t="shared" si="18"/>
        <v>365515.70111366943</v>
      </c>
    </row>
    <row r="324" spans="1:18">
      <c r="A324" s="13"/>
      <c r="B324" s="21">
        <v>448</v>
      </c>
      <c r="C324" s="126" t="s">
        <v>198</v>
      </c>
      <c r="D324" s="128">
        <v>2505758.750121953</v>
      </c>
      <c r="E324" s="128">
        <v>2381329.603405843</v>
      </c>
      <c r="F324" s="128">
        <v>2411070.8493080945</v>
      </c>
      <c r="G324" s="128">
        <v>2411074.7134134248</v>
      </c>
      <c r="H324" s="128">
        <v>2411499.7649997002</v>
      </c>
      <c r="I324" s="128">
        <v>2425874.2368264822</v>
      </c>
      <c r="J324" s="54"/>
      <c r="K324" s="80">
        <v>448</v>
      </c>
      <c r="L324" s="114" t="s">
        <v>198</v>
      </c>
      <c r="M324" s="92">
        <f t="shared" si="15"/>
        <v>2509165.1205595308</v>
      </c>
      <c r="N324" s="92">
        <f t="shared" si="16"/>
        <v>2321464.5651736916</v>
      </c>
      <c r="O324" s="92">
        <f t="shared" si="18"/>
        <v>2351205.8110759435</v>
      </c>
      <c r="P324" s="92">
        <f t="shared" si="18"/>
        <v>2351209.6751812734</v>
      </c>
      <c r="Q324" s="92">
        <f t="shared" si="18"/>
        <v>2351634.7267675493</v>
      </c>
      <c r="R324" s="92">
        <f t="shared" si="18"/>
        <v>2366009.1985943308</v>
      </c>
    </row>
    <row r="325" spans="1:18">
      <c r="A325" s="13"/>
      <c r="B325" s="21">
        <v>1525</v>
      </c>
      <c r="C325" s="126" t="s">
        <v>256</v>
      </c>
      <c r="D325" s="128">
        <v>5127701.8592268322</v>
      </c>
      <c r="E325" s="128">
        <v>4948197.2260262612</v>
      </c>
      <c r="F325" s="128">
        <v>5009996.9660797194</v>
      </c>
      <c r="G325" s="128">
        <v>5010004.9953568298</v>
      </c>
      <c r="H325" s="128">
        <v>5010888.2158388318</v>
      </c>
      <c r="I325" s="128">
        <v>5040757.1266847504</v>
      </c>
      <c r="J325" s="54"/>
      <c r="K325" s="80">
        <v>1525</v>
      </c>
      <c r="L325" s="114" t="s">
        <v>256</v>
      </c>
      <c r="M325" s="92">
        <f t="shared" si="15"/>
        <v>5134672.5430666599</v>
      </c>
      <c r="N325" s="92">
        <f t="shared" si="16"/>
        <v>4823802.8474855414</v>
      </c>
      <c r="O325" s="92">
        <f t="shared" si="18"/>
        <v>4885602.5875390004</v>
      </c>
      <c r="P325" s="92">
        <f t="shared" si="18"/>
        <v>4885610.61681611</v>
      </c>
      <c r="Q325" s="92">
        <f t="shared" si="18"/>
        <v>4886493.8372981129</v>
      </c>
      <c r="R325" s="92">
        <f t="shared" si="18"/>
        <v>4916362.7481440306</v>
      </c>
    </row>
    <row r="326" spans="1:18">
      <c r="A326" s="13"/>
      <c r="B326" s="21">
        <v>716</v>
      </c>
      <c r="C326" s="126" t="s">
        <v>278</v>
      </c>
      <c r="D326" s="128">
        <v>5207339.4129840145</v>
      </c>
      <c r="E326" s="128">
        <v>4907559.5097122891</v>
      </c>
      <c r="F326" s="128">
        <v>4968851.7113250075</v>
      </c>
      <c r="G326" s="128">
        <v>4968859.6746606305</v>
      </c>
      <c r="H326" s="128">
        <v>4969735.6415790115</v>
      </c>
      <c r="I326" s="128">
        <v>4999359.2500915509</v>
      </c>
      <c r="J326" s="54"/>
      <c r="K326" s="80">
        <v>716</v>
      </c>
      <c r="L326" s="114" t="s">
        <v>278</v>
      </c>
      <c r="M326" s="92">
        <f t="shared" si="15"/>
        <v>5214418.3574490231</v>
      </c>
      <c r="N326" s="92">
        <f t="shared" si="16"/>
        <v>4784186.736260308</v>
      </c>
      <c r="O326" s="92">
        <f t="shared" si="18"/>
        <v>4845478.9378730282</v>
      </c>
      <c r="P326" s="92">
        <f t="shared" si="18"/>
        <v>4845486.9012086494</v>
      </c>
      <c r="Q326" s="92">
        <f t="shared" si="18"/>
        <v>4846362.8681270313</v>
      </c>
      <c r="R326" s="92">
        <f t="shared" si="18"/>
        <v>4875986.4766395697</v>
      </c>
    </row>
    <row r="327" spans="1:18">
      <c r="A327" s="13"/>
      <c r="B327" s="21">
        <v>281</v>
      </c>
      <c r="C327" s="126" t="s">
        <v>125</v>
      </c>
      <c r="D327" s="128">
        <v>8421761.0783749949</v>
      </c>
      <c r="E327" s="128">
        <v>8328424.0933166146</v>
      </c>
      <c r="F327" s="128">
        <v>8432440.6513702758</v>
      </c>
      <c r="G327" s="128">
        <v>8432454.165630497</v>
      </c>
      <c r="H327" s="128">
        <v>8433940.7342545856</v>
      </c>
      <c r="I327" s="128">
        <v>8484213.7822692953</v>
      </c>
      <c r="J327" s="54"/>
      <c r="K327" s="80">
        <v>281</v>
      </c>
      <c r="L327" s="114" t="s">
        <v>125</v>
      </c>
      <c r="M327" s="92">
        <f t="shared" si="15"/>
        <v>8433209.7615206987</v>
      </c>
      <c r="N327" s="92">
        <f t="shared" si="16"/>
        <v>8119053.0654476099</v>
      </c>
      <c r="O327" s="92">
        <f t="shared" si="18"/>
        <v>8223069.6235012729</v>
      </c>
      <c r="P327" s="92">
        <f t="shared" si="18"/>
        <v>8223083.1377614914</v>
      </c>
      <c r="Q327" s="92">
        <f t="shared" si="18"/>
        <v>8224569.7063855827</v>
      </c>
      <c r="R327" s="92">
        <f t="shared" si="18"/>
        <v>8274842.7544002915</v>
      </c>
    </row>
    <row r="328" spans="1:18">
      <c r="A328" s="13"/>
      <c r="B328" s="21">
        <v>855</v>
      </c>
      <c r="C328" s="126" t="s">
        <v>335</v>
      </c>
      <c r="D328" s="128">
        <v>41802678.87553446</v>
      </c>
      <c r="E328" s="128">
        <v>42599758.285281092</v>
      </c>
      <c r="F328" s="128">
        <v>43131801.344220504</v>
      </c>
      <c r="G328" s="128">
        <v>43131870.469449036</v>
      </c>
      <c r="H328" s="128">
        <v>43139474.244587183</v>
      </c>
      <c r="I328" s="128">
        <v>43396620.094713815</v>
      </c>
      <c r="J328" s="54"/>
      <c r="K328" s="80">
        <v>855</v>
      </c>
      <c r="L328" s="114" t="s">
        <v>335</v>
      </c>
      <c r="M328" s="92">
        <f t="shared" si="15"/>
        <v>41859506.137746453</v>
      </c>
      <c r="N328" s="92">
        <f t="shared" si="16"/>
        <v>41528828.769777924</v>
      </c>
      <c r="O328" s="92">
        <f t="shared" si="18"/>
        <v>42060871.828717344</v>
      </c>
      <c r="P328" s="92">
        <f t="shared" si="18"/>
        <v>42060940.953945875</v>
      </c>
      <c r="Q328" s="92">
        <f t="shared" si="18"/>
        <v>42068544.72908403</v>
      </c>
      <c r="R328" s="92">
        <f t="shared" si="18"/>
        <v>42325690.579210646</v>
      </c>
    </row>
    <row r="329" spans="1:18">
      <c r="A329" s="13"/>
      <c r="B329" s="21">
        <v>183</v>
      </c>
      <c r="C329" s="126" t="s">
        <v>77</v>
      </c>
      <c r="D329" s="128">
        <v>3179073.5917127286</v>
      </c>
      <c r="E329" s="128">
        <v>3027386.2617044756</v>
      </c>
      <c r="F329" s="128">
        <v>3065196.3318105522</v>
      </c>
      <c r="G329" s="128">
        <v>3065201.2442508014</v>
      </c>
      <c r="H329" s="128">
        <v>3065741.6126781562</v>
      </c>
      <c r="I329" s="128">
        <v>3084015.8904032637</v>
      </c>
      <c r="J329" s="54"/>
      <c r="K329" s="80">
        <v>183</v>
      </c>
      <c r="L329" s="114" t="s">
        <v>77</v>
      </c>
      <c r="M329" s="92">
        <f t="shared" si="15"/>
        <v>3183395.2776296856</v>
      </c>
      <c r="N329" s="92">
        <f t="shared" si="16"/>
        <v>2951279.7899077018</v>
      </c>
      <c r="O329" s="92">
        <f t="shared" si="18"/>
        <v>2989089.8600137793</v>
      </c>
      <c r="P329" s="92">
        <f t="shared" si="18"/>
        <v>2989094.772454028</v>
      </c>
      <c r="Q329" s="92">
        <f t="shared" si="18"/>
        <v>2989635.1408813833</v>
      </c>
      <c r="R329" s="92">
        <f t="shared" si="18"/>
        <v>3007909.4186064899</v>
      </c>
    </row>
    <row r="330" spans="1:18">
      <c r="A330" s="13"/>
      <c r="B330" s="21">
        <v>1700</v>
      </c>
      <c r="C330" s="126" t="s">
        <v>78</v>
      </c>
      <c r="D330" s="128">
        <v>7045236.1264354307</v>
      </c>
      <c r="E330" s="128">
        <v>7150857.73986091</v>
      </c>
      <c r="F330" s="128">
        <v>7240167.2659966657</v>
      </c>
      <c r="G330" s="128">
        <v>7240178.8694586428</v>
      </c>
      <c r="H330" s="128">
        <v>7241455.2502759853</v>
      </c>
      <c r="I330" s="128">
        <v>7284620.1288261637</v>
      </c>
      <c r="J330" s="54"/>
      <c r="K330" s="80">
        <v>1700</v>
      </c>
      <c r="L330" s="114" t="s">
        <v>78</v>
      </c>
      <c r="M330" s="92">
        <f t="shared" si="15"/>
        <v>7054813.538493027</v>
      </c>
      <c r="N330" s="92">
        <f t="shared" si="16"/>
        <v>6971089.9448537901</v>
      </c>
      <c r="O330" s="92">
        <f t="shared" si="18"/>
        <v>7060399.4709895467</v>
      </c>
      <c r="P330" s="92">
        <f t="shared" si="18"/>
        <v>7060411.074451522</v>
      </c>
      <c r="Q330" s="92">
        <f t="shared" si="18"/>
        <v>7061687.4552688664</v>
      </c>
      <c r="R330" s="92">
        <f t="shared" si="18"/>
        <v>7104852.3338190429</v>
      </c>
    </row>
    <row r="331" spans="1:18">
      <c r="A331" s="13"/>
      <c r="B331" s="21">
        <v>1730</v>
      </c>
      <c r="C331" s="126" t="s">
        <v>55</v>
      </c>
      <c r="D331" s="128">
        <v>5046673.8614421198</v>
      </c>
      <c r="E331" s="128">
        <v>4934596.6625629207</v>
      </c>
      <c r="F331" s="128">
        <v>4996226.540493222</v>
      </c>
      <c r="G331" s="128">
        <v>4996234.5477011446</v>
      </c>
      <c r="H331" s="128">
        <v>4997115.3405725099</v>
      </c>
      <c r="I331" s="128">
        <v>5026902.1540405378</v>
      </c>
      <c r="J331" s="54"/>
      <c r="K331" s="80">
        <v>1730</v>
      </c>
      <c r="L331" s="114" t="s">
        <v>55</v>
      </c>
      <c r="M331" s="92">
        <f t="shared" si="15"/>
        <v>5053534.3944638548</v>
      </c>
      <c r="N331" s="92">
        <f t="shared" si="16"/>
        <v>4810544.1931180898</v>
      </c>
      <c r="O331" s="92">
        <f t="shared" si="18"/>
        <v>4872174.071048392</v>
      </c>
      <c r="P331" s="92">
        <f t="shared" si="18"/>
        <v>4872182.0782563137</v>
      </c>
      <c r="Q331" s="92">
        <f t="shared" si="18"/>
        <v>4873062.8711276799</v>
      </c>
      <c r="R331" s="92">
        <f t="shared" si="18"/>
        <v>4902849.6845957069</v>
      </c>
    </row>
    <row r="332" spans="1:18">
      <c r="A332" s="13"/>
      <c r="B332" s="21">
        <v>737</v>
      </c>
      <c r="C332" s="126" t="s">
        <v>43</v>
      </c>
      <c r="D332" s="128">
        <v>5800286.8854156155</v>
      </c>
      <c r="E332" s="128">
        <v>5823407.1190737626</v>
      </c>
      <c r="F332" s="128">
        <v>5896137.657034399</v>
      </c>
      <c r="G332" s="128">
        <v>5896147.1064858548</v>
      </c>
      <c r="H332" s="128">
        <v>5897186.54614593</v>
      </c>
      <c r="I332" s="128">
        <v>5932338.505559396</v>
      </c>
      <c r="J332" s="54"/>
      <c r="K332" s="80">
        <v>737</v>
      </c>
      <c r="L332" s="114" t="s">
        <v>43</v>
      </c>
      <c r="M332" s="92">
        <f t="shared" ref="M332:M400" si="19">D332/D$10*M$10</f>
        <v>5808171.8926115343</v>
      </c>
      <c r="N332" s="92">
        <f t="shared" ref="N332:N400" si="20">E332/E$10*N$10</f>
        <v>5677010.5474584224</v>
      </c>
      <c r="O332" s="92">
        <f t="shared" ref="O332:R363" si="21">$N332/$N$10*O$10</f>
        <v>5749741.0854190597</v>
      </c>
      <c r="P332" s="92">
        <f t="shared" si="21"/>
        <v>5749750.5348705146</v>
      </c>
      <c r="Q332" s="92">
        <f t="shared" si="21"/>
        <v>5750789.9745305898</v>
      </c>
      <c r="R332" s="92">
        <f t="shared" si="21"/>
        <v>5785941.9339440558</v>
      </c>
    </row>
    <row r="333" spans="1:18">
      <c r="A333" s="13"/>
      <c r="B333" s="21">
        <v>856</v>
      </c>
      <c r="C333" s="126" t="s">
        <v>336</v>
      </c>
      <c r="D333" s="128">
        <v>7699057.1375298137</v>
      </c>
      <c r="E333" s="128">
        <v>7802537.9217413943</v>
      </c>
      <c r="F333" s="128">
        <v>7899986.5062045697</v>
      </c>
      <c r="G333" s="128">
        <v>7899999.1671265727</v>
      </c>
      <c r="H333" s="128">
        <v>7901391.8685467653</v>
      </c>
      <c r="I333" s="128">
        <v>7948490.498393327</v>
      </c>
      <c r="J333" s="54"/>
      <c r="K333" s="80">
        <v>856</v>
      </c>
      <c r="L333" s="114" t="s">
        <v>336</v>
      </c>
      <c r="M333" s="92">
        <f t="shared" si="19"/>
        <v>7709523.3648269251</v>
      </c>
      <c r="N333" s="92">
        <f t="shared" si="20"/>
        <v>7606387.3215368697</v>
      </c>
      <c r="O333" s="92">
        <f t="shared" si="21"/>
        <v>7703835.9060000461</v>
      </c>
      <c r="P333" s="92">
        <f t="shared" si="21"/>
        <v>7703848.5669220472</v>
      </c>
      <c r="Q333" s="92">
        <f t="shared" si="21"/>
        <v>7705241.2683422416</v>
      </c>
      <c r="R333" s="92">
        <f t="shared" si="21"/>
        <v>7752339.8981888015</v>
      </c>
    </row>
    <row r="334" spans="1:18">
      <c r="A334" s="13"/>
      <c r="B334" s="21">
        <v>450</v>
      </c>
      <c r="C334" s="126" t="s">
        <v>199</v>
      </c>
      <c r="D334" s="128">
        <v>1920786.9174935995</v>
      </c>
      <c r="E334" s="128">
        <v>1832268.298210239</v>
      </c>
      <c r="F334" s="128">
        <v>1855152.1282932449</v>
      </c>
      <c r="G334" s="128">
        <v>1855155.1014548296</v>
      </c>
      <c r="H334" s="128">
        <v>1855482.149229116</v>
      </c>
      <c r="I334" s="128">
        <v>1866542.3103231788</v>
      </c>
      <c r="J334" s="54"/>
      <c r="K334" s="80">
        <v>450</v>
      </c>
      <c r="L334" s="114" t="s">
        <v>199</v>
      </c>
      <c r="M334" s="92">
        <f t="shared" si="19"/>
        <v>1923398.0674186742</v>
      </c>
      <c r="N334" s="92">
        <f t="shared" si="20"/>
        <v>1786206.2950473696</v>
      </c>
      <c r="O334" s="92">
        <f t="shared" si="21"/>
        <v>1809090.1251303756</v>
      </c>
      <c r="P334" s="92">
        <f t="shared" si="21"/>
        <v>1809093.0982919601</v>
      </c>
      <c r="Q334" s="92">
        <f t="shared" si="21"/>
        <v>1809420.1460662468</v>
      </c>
      <c r="R334" s="92">
        <f t="shared" si="21"/>
        <v>1820480.3071603091</v>
      </c>
    </row>
    <row r="335" spans="1:18">
      <c r="A335" s="13"/>
      <c r="B335" s="21">
        <v>451</v>
      </c>
      <c r="C335" s="126" t="s">
        <v>200</v>
      </c>
      <c r="D335" s="128">
        <v>4388102.3276430089</v>
      </c>
      <c r="E335" s="128">
        <v>4454525.6794666015</v>
      </c>
      <c r="F335" s="128">
        <v>4510159.7854809174</v>
      </c>
      <c r="G335" s="128">
        <v>4510167.0136934239</v>
      </c>
      <c r="H335" s="128">
        <v>4510962.1170690572</v>
      </c>
      <c r="I335" s="128">
        <v>4537851.067590476</v>
      </c>
      <c r="J335" s="54"/>
      <c r="K335" s="80">
        <v>451</v>
      </c>
      <c r="L335" s="114" t="s">
        <v>200</v>
      </c>
      <c r="M335" s="92">
        <f t="shared" si="19"/>
        <v>4394067.5874850517</v>
      </c>
      <c r="N335" s="92">
        <f t="shared" si="20"/>
        <v>4342541.8743998986</v>
      </c>
      <c r="O335" s="92">
        <f t="shared" si="21"/>
        <v>4398175.9804142155</v>
      </c>
      <c r="P335" s="92">
        <f t="shared" si="21"/>
        <v>4398183.208626722</v>
      </c>
      <c r="Q335" s="92">
        <f t="shared" si="21"/>
        <v>4398978.3120023552</v>
      </c>
      <c r="R335" s="92">
        <f t="shared" si="21"/>
        <v>4425867.2625237731</v>
      </c>
    </row>
    <row r="336" spans="1:18">
      <c r="A336" s="13"/>
      <c r="B336" s="21">
        <v>184</v>
      </c>
      <c r="C336" s="126" t="s">
        <v>384</v>
      </c>
      <c r="D336" s="128">
        <v>3941052.1805011961</v>
      </c>
      <c r="E336" s="128">
        <v>3943852.0701165986</v>
      </c>
      <c r="F336" s="128">
        <v>3993108.1974715367</v>
      </c>
      <c r="G336" s="128">
        <v>3993114.5970307505</v>
      </c>
      <c r="H336" s="128">
        <v>3993818.5485442416</v>
      </c>
      <c r="I336" s="128">
        <v>4017624.9088186896</v>
      </c>
      <c r="J336" s="54"/>
      <c r="K336" s="80">
        <v>184</v>
      </c>
      <c r="L336" s="114" t="s">
        <v>384</v>
      </c>
      <c r="M336" s="92">
        <f t="shared" si="19"/>
        <v>3946409.7128813416</v>
      </c>
      <c r="N336" s="92">
        <f t="shared" si="20"/>
        <v>3844706.2590445806</v>
      </c>
      <c r="O336" s="92">
        <f t="shared" si="21"/>
        <v>3893962.3863995187</v>
      </c>
      <c r="P336" s="92">
        <f t="shared" si="21"/>
        <v>3893968.7859587325</v>
      </c>
      <c r="Q336" s="92">
        <f t="shared" si="21"/>
        <v>3894672.737472224</v>
      </c>
      <c r="R336" s="92">
        <f t="shared" si="21"/>
        <v>3918479.0977466712</v>
      </c>
    </row>
    <row r="337" spans="1:18">
      <c r="A337" s="13"/>
      <c r="B337" s="21">
        <v>344</v>
      </c>
      <c r="C337" s="126" t="s">
        <v>153</v>
      </c>
      <c r="D337" s="128">
        <v>53618868.535692334</v>
      </c>
      <c r="E337" s="128">
        <v>53606484.55644688</v>
      </c>
      <c r="F337" s="128">
        <v>54275994.412146099</v>
      </c>
      <c r="G337" s="128">
        <v>54276081.397627831</v>
      </c>
      <c r="H337" s="128">
        <v>54285649.800616972</v>
      </c>
      <c r="I337" s="128">
        <v>54609235.792613797</v>
      </c>
      <c r="J337" s="54"/>
      <c r="K337" s="80">
        <v>344</v>
      </c>
      <c r="L337" s="114" t="s">
        <v>153</v>
      </c>
      <c r="M337" s="92">
        <f t="shared" si="19"/>
        <v>53691758.924149506</v>
      </c>
      <c r="N337" s="92">
        <f t="shared" si="20"/>
        <v>52258853.282358184</v>
      </c>
      <c r="O337" s="92">
        <f t="shared" si="21"/>
        <v>52928363.138057418</v>
      </c>
      <c r="P337" s="92">
        <f t="shared" si="21"/>
        <v>52928450.123539142</v>
      </c>
      <c r="Q337" s="92">
        <f t="shared" si="21"/>
        <v>52938018.526528291</v>
      </c>
      <c r="R337" s="92">
        <f t="shared" si="21"/>
        <v>53261604.518525109</v>
      </c>
    </row>
    <row r="338" spans="1:18">
      <c r="A338" s="13"/>
      <c r="B338" s="21">
        <v>1581</v>
      </c>
      <c r="C338" s="126" t="s">
        <v>154</v>
      </c>
      <c r="D338" s="128">
        <v>6106947.1266642213</v>
      </c>
      <c r="E338" s="128">
        <v>6223107.876327402</v>
      </c>
      <c r="F338" s="128">
        <v>6300830.4147619735</v>
      </c>
      <c r="G338" s="128">
        <v>6300840.5127947191</v>
      </c>
      <c r="H338" s="128">
        <v>6301951.296396709</v>
      </c>
      <c r="I338" s="128">
        <v>6339515.978209489</v>
      </c>
      <c r="J338" s="54"/>
      <c r="K338" s="80">
        <v>1581</v>
      </c>
      <c r="L338" s="114" t="s">
        <v>154</v>
      </c>
      <c r="M338" s="92">
        <f t="shared" si="19"/>
        <v>6115249.0129312482</v>
      </c>
      <c r="N338" s="92">
        <f t="shared" si="20"/>
        <v>6066663.0942164687</v>
      </c>
      <c r="O338" s="92">
        <f t="shared" si="21"/>
        <v>6144385.6326510403</v>
      </c>
      <c r="P338" s="92">
        <f t="shared" si="21"/>
        <v>6144395.7306837859</v>
      </c>
      <c r="Q338" s="92">
        <f t="shared" si="21"/>
        <v>6145506.5142857768</v>
      </c>
      <c r="R338" s="92">
        <f t="shared" si="21"/>
        <v>6183071.1960985558</v>
      </c>
    </row>
    <row r="339" spans="1:18">
      <c r="A339" s="13"/>
      <c r="B339" s="21">
        <v>981</v>
      </c>
      <c r="C339" s="126" t="s">
        <v>374</v>
      </c>
      <c r="D339" s="128">
        <v>1534032.0226516624</v>
      </c>
      <c r="E339" s="128">
        <v>1462625.222036127</v>
      </c>
      <c r="F339" s="128">
        <v>1480892.4523805515</v>
      </c>
      <c r="G339" s="128">
        <v>1480894.8257344579</v>
      </c>
      <c r="H339" s="128">
        <v>1481155.8946641281</v>
      </c>
      <c r="I339" s="128">
        <v>1489984.7711947977</v>
      </c>
      <c r="J339" s="54"/>
      <c r="K339" s="80">
        <v>981</v>
      </c>
      <c r="L339" s="114" t="s">
        <v>374</v>
      </c>
      <c r="M339" s="92">
        <f t="shared" si="19"/>
        <v>1536117.411491272</v>
      </c>
      <c r="N339" s="92">
        <f t="shared" si="20"/>
        <v>1425855.7993105745</v>
      </c>
      <c r="O339" s="92">
        <f t="shared" si="21"/>
        <v>1444123.0296549995</v>
      </c>
      <c r="P339" s="92">
        <f t="shared" si="21"/>
        <v>1444125.4030089055</v>
      </c>
      <c r="Q339" s="92">
        <f t="shared" si="21"/>
        <v>1444386.4719385759</v>
      </c>
      <c r="R339" s="92">
        <f t="shared" si="21"/>
        <v>1453215.3484692455</v>
      </c>
    </row>
    <row r="340" spans="1:18">
      <c r="A340" s="13"/>
      <c r="B340" s="21">
        <v>994</v>
      </c>
      <c r="C340" s="126" t="s">
        <v>375</v>
      </c>
      <c r="D340" s="128">
        <v>2472353.2959421109</v>
      </c>
      <c r="E340" s="128">
        <v>2598578.2496720431</v>
      </c>
      <c r="F340" s="128">
        <v>2631032.7887703702</v>
      </c>
      <c r="G340" s="128">
        <v>2631037.0053979428</v>
      </c>
      <c r="H340" s="128">
        <v>2631500.8344308934</v>
      </c>
      <c r="I340" s="128">
        <v>2647186.6889997758</v>
      </c>
      <c r="J340" s="54"/>
      <c r="K340" s="80">
        <v>994</v>
      </c>
      <c r="L340" s="114" t="s">
        <v>375</v>
      </c>
      <c r="M340" s="92">
        <f t="shared" si="19"/>
        <v>2475714.2544454527</v>
      </c>
      <c r="N340" s="92">
        <f t="shared" si="20"/>
        <v>2533251.7253457331</v>
      </c>
      <c r="O340" s="92">
        <f t="shared" si="21"/>
        <v>2565706.2644440606</v>
      </c>
      <c r="P340" s="92">
        <f t="shared" si="21"/>
        <v>2565710.4810716328</v>
      </c>
      <c r="Q340" s="92">
        <f t="shared" si="21"/>
        <v>2566174.3101045834</v>
      </c>
      <c r="R340" s="92">
        <f t="shared" si="21"/>
        <v>2581860.1646734658</v>
      </c>
    </row>
    <row r="341" spans="1:18">
      <c r="A341" s="13"/>
      <c r="B341" s="21">
        <v>858</v>
      </c>
      <c r="C341" s="126" t="s">
        <v>337</v>
      </c>
      <c r="D341" s="128">
        <v>4538762.4247549865</v>
      </c>
      <c r="E341" s="128">
        <v>4409979.7342056902</v>
      </c>
      <c r="F341" s="128">
        <v>4465057.4905613707</v>
      </c>
      <c r="G341" s="128">
        <v>4465064.6464906354</v>
      </c>
      <c r="H341" s="128">
        <v>4465851.7987096244</v>
      </c>
      <c r="I341" s="128">
        <v>4492471.8555700257</v>
      </c>
      <c r="J341" s="54"/>
      <c r="K341" s="80">
        <v>858</v>
      </c>
      <c r="L341" s="114" t="s">
        <v>337</v>
      </c>
      <c r="M341" s="92">
        <f t="shared" si="19"/>
        <v>4544932.4944578744</v>
      </c>
      <c r="N341" s="92">
        <f t="shared" si="20"/>
        <v>4299115.7844972368</v>
      </c>
      <c r="O341" s="92">
        <f t="shared" si="21"/>
        <v>4354193.5408529183</v>
      </c>
      <c r="P341" s="92">
        <f t="shared" si="21"/>
        <v>4354200.696782182</v>
      </c>
      <c r="Q341" s="92">
        <f t="shared" si="21"/>
        <v>4354987.849001172</v>
      </c>
      <c r="R341" s="92">
        <f t="shared" si="21"/>
        <v>4381607.9058615724</v>
      </c>
    </row>
    <row r="342" spans="1:18">
      <c r="A342" s="13"/>
      <c r="B342" s="21">
        <v>47</v>
      </c>
      <c r="C342" s="126" t="s">
        <v>19</v>
      </c>
      <c r="D342" s="128">
        <v>6824953.133752767</v>
      </c>
      <c r="E342" s="128">
        <v>6870009.845556505</v>
      </c>
      <c r="F342" s="128">
        <v>6955811.7655743631</v>
      </c>
      <c r="G342" s="128">
        <v>6955822.9133136859</v>
      </c>
      <c r="H342" s="128">
        <v>6957049.1646391666</v>
      </c>
      <c r="I342" s="128">
        <v>6998518.7549190791</v>
      </c>
      <c r="J342" s="54"/>
      <c r="K342" s="80">
        <v>47</v>
      </c>
      <c r="L342" s="114" t="s">
        <v>19</v>
      </c>
      <c r="M342" s="92">
        <f t="shared" si="19"/>
        <v>6834231.0894185062</v>
      </c>
      <c r="N342" s="92">
        <f t="shared" si="20"/>
        <v>6697302.379327856</v>
      </c>
      <c r="O342" s="92">
        <f t="shared" si="21"/>
        <v>6783104.299345715</v>
      </c>
      <c r="P342" s="92">
        <f t="shared" si="21"/>
        <v>6783115.4470850369</v>
      </c>
      <c r="Q342" s="92">
        <f t="shared" si="21"/>
        <v>6784341.6984105185</v>
      </c>
      <c r="R342" s="92">
        <f t="shared" si="21"/>
        <v>6825811.2886904301</v>
      </c>
    </row>
    <row r="343" spans="1:18">
      <c r="A343" s="13"/>
      <c r="B343" s="21">
        <v>345</v>
      </c>
      <c r="C343" s="126" t="s">
        <v>155</v>
      </c>
      <c r="D343" s="128">
        <v>13740359.535699492</v>
      </c>
      <c r="E343" s="128">
        <v>13664618.551534461</v>
      </c>
      <c r="F343" s="128">
        <v>13835280.680758575</v>
      </c>
      <c r="G343" s="128">
        <v>13835302.853886269</v>
      </c>
      <c r="H343" s="128">
        <v>13837741.897932449</v>
      </c>
      <c r="I343" s="128">
        <v>13920225.932948781</v>
      </c>
      <c r="J343" s="54"/>
      <c r="K343" s="80">
        <v>345</v>
      </c>
      <c r="L343" s="114" t="s">
        <v>155</v>
      </c>
      <c r="M343" s="92">
        <f t="shared" si="19"/>
        <v>13759038.410719611</v>
      </c>
      <c r="N343" s="92">
        <f t="shared" si="20"/>
        <v>13321099.15344467</v>
      </c>
      <c r="O343" s="92">
        <f t="shared" si="21"/>
        <v>13491761.282668784</v>
      </c>
      <c r="P343" s="92">
        <f t="shared" si="21"/>
        <v>13491783.455796478</v>
      </c>
      <c r="Q343" s="92">
        <f t="shared" si="21"/>
        <v>13494222.499842659</v>
      </c>
      <c r="R343" s="92">
        <f t="shared" si="21"/>
        <v>13576706.534858989</v>
      </c>
    </row>
    <row r="344" spans="1:18">
      <c r="A344" s="13"/>
      <c r="B344" s="21">
        <v>717</v>
      </c>
      <c r="C344" s="126" t="s">
        <v>279</v>
      </c>
      <c r="D344" s="128">
        <v>2715461.391579343</v>
      </c>
      <c r="E344" s="128">
        <v>2538706.3800947135</v>
      </c>
      <c r="F344" s="128">
        <v>2570413.1587850819</v>
      </c>
      <c r="G344" s="128">
        <v>2570417.2782605384</v>
      </c>
      <c r="H344" s="128">
        <v>2570870.4205607069</v>
      </c>
      <c r="I344" s="128">
        <v>2586194.8692573304</v>
      </c>
      <c r="J344" s="54"/>
      <c r="K344" s="80">
        <v>717</v>
      </c>
      <c r="L344" s="114" t="s">
        <v>279</v>
      </c>
      <c r="M344" s="92">
        <f t="shared" si="19"/>
        <v>2719152.8353020116</v>
      </c>
      <c r="N344" s="92">
        <f t="shared" si="20"/>
        <v>2474884.9946438246</v>
      </c>
      <c r="O344" s="92">
        <f t="shared" si="21"/>
        <v>2506591.7733341935</v>
      </c>
      <c r="P344" s="92">
        <f t="shared" si="21"/>
        <v>2506595.8928096495</v>
      </c>
      <c r="Q344" s="92">
        <f t="shared" si="21"/>
        <v>2507049.0351098184</v>
      </c>
      <c r="R344" s="92">
        <f t="shared" si="21"/>
        <v>2522373.4838064415</v>
      </c>
    </row>
    <row r="345" spans="1:18">
      <c r="A345" s="13"/>
      <c r="B345" s="21">
        <v>860</v>
      </c>
      <c r="C345" s="126" t="s">
        <v>338</v>
      </c>
      <c r="D345" s="128">
        <v>6823977.1618984928</v>
      </c>
      <c r="E345" s="128">
        <v>6545344.3733703773</v>
      </c>
      <c r="F345" s="128">
        <v>6627091.4344428601</v>
      </c>
      <c r="G345" s="128">
        <v>6627102.0553581854</v>
      </c>
      <c r="H345" s="128">
        <v>6628270.3560439209</v>
      </c>
      <c r="I345" s="128">
        <v>6667780.1610524477</v>
      </c>
      <c r="J345" s="54"/>
      <c r="K345" s="80">
        <v>860</v>
      </c>
      <c r="L345" s="114" t="s">
        <v>338</v>
      </c>
      <c r="M345" s="92">
        <f t="shared" si="19"/>
        <v>6833253.790811738</v>
      </c>
      <c r="N345" s="92">
        <f t="shared" si="20"/>
        <v>6380798.7806082508</v>
      </c>
      <c r="O345" s="92">
        <f t="shared" si="21"/>
        <v>6462545.8416807335</v>
      </c>
      <c r="P345" s="92">
        <f t="shared" si="21"/>
        <v>6462556.4625960588</v>
      </c>
      <c r="Q345" s="92">
        <f t="shared" si="21"/>
        <v>6463724.7632817943</v>
      </c>
      <c r="R345" s="92">
        <f t="shared" si="21"/>
        <v>6503234.5682903212</v>
      </c>
    </row>
    <row r="346" spans="1:18">
      <c r="A346" s="13"/>
      <c r="B346" s="21">
        <v>861</v>
      </c>
      <c r="C346" s="126" t="s">
        <v>339</v>
      </c>
      <c r="D346" s="128">
        <v>6589402.4518244611</v>
      </c>
      <c r="E346" s="128">
        <v>6320537.730009336</v>
      </c>
      <c r="F346" s="128">
        <v>6399477.1034559226</v>
      </c>
      <c r="G346" s="128">
        <v>6399487.3595848922</v>
      </c>
      <c r="H346" s="128">
        <v>6400615.5337714525</v>
      </c>
      <c r="I346" s="128">
        <v>6438768.3335351599</v>
      </c>
      <c r="J346" s="54"/>
      <c r="K346" s="80">
        <v>861</v>
      </c>
      <c r="L346" s="114" t="s">
        <v>339</v>
      </c>
      <c r="M346" s="92">
        <f t="shared" si="19"/>
        <v>6598360.1959457193</v>
      </c>
      <c r="N346" s="92">
        <f t="shared" si="20"/>
        <v>6161643.6263482561</v>
      </c>
      <c r="O346" s="92">
        <f t="shared" si="21"/>
        <v>6240582.9997948445</v>
      </c>
      <c r="P346" s="92">
        <f t="shared" si="21"/>
        <v>6240593.2559238132</v>
      </c>
      <c r="Q346" s="92">
        <f t="shared" si="21"/>
        <v>6241721.4301103745</v>
      </c>
      <c r="R346" s="92">
        <f t="shared" si="21"/>
        <v>6279874.229874081</v>
      </c>
    </row>
    <row r="347" spans="1:18">
      <c r="A347" s="13"/>
      <c r="B347" s="21">
        <v>453</v>
      </c>
      <c r="C347" s="126" t="s">
        <v>201</v>
      </c>
      <c r="D347" s="128">
        <v>11505180.120957896</v>
      </c>
      <c r="E347" s="128">
        <v>11702441.410628332</v>
      </c>
      <c r="F347" s="128">
        <v>11848597.233473018</v>
      </c>
      <c r="G347" s="128">
        <v>11848616.222640315</v>
      </c>
      <c r="H347" s="128">
        <v>11850705.031042885</v>
      </c>
      <c r="I347" s="128">
        <v>11921344.733384408</v>
      </c>
      <c r="J347" s="54"/>
      <c r="K347" s="80">
        <v>453</v>
      </c>
      <c r="L347" s="114" t="s">
        <v>201</v>
      </c>
      <c r="M347" s="92">
        <f t="shared" si="19"/>
        <v>11520820.455623446</v>
      </c>
      <c r="N347" s="92">
        <f t="shared" si="20"/>
        <v>11408249.837376647</v>
      </c>
      <c r="O347" s="92">
        <f t="shared" si="21"/>
        <v>11554405.660221333</v>
      </c>
      <c r="P347" s="92">
        <f t="shared" si="21"/>
        <v>11554424.64938863</v>
      </c>
      <c r="Q347" s="92">
        <f t="shared" si="21"/>
        <v>11556513.457791202</v>
      </c>
      <c r="R347" s="92">
        <f t="shared" si="21"/>
        <v>11627153.160132723</v>
      </c>
    </row>
    <row r="348" spans="1:18">
      <c r="A348" s="13"/>
      <c r="B348" s="21">
        <v>983</v>
      </c>
      <c r="C348" s="126" t="s">
        <v>376</v>
      </c>
      <c r="D348" s="128">
        <v>18550217.280477528</v>
      </c>
      <c r="E348" s="128">
        <v>17795769.230974909</v>
      </c>
      <c r="F348" s="128">
        <v>18018026.7244194</v>
      </c>
      <c r="G348" s="128">
        <v>18018055.601029608</v>
      </c>
      <c r="H348" s="128">
        <v>18021232.028152425</v>
      </c>
      <c r="I348" s="128">
        <v>18128653.018124036</v>
      </c>
      <c r="J348" s="54"/>
      <c r="K348" s="80">
        <v>983</v>
      </c>
      <c r="L348" s="114" t="s">
        <v>376</v>
      </c>
      <c r="M348" s="92">
        <f t="shared" si="19"/>
        <v>18575434.756721716</v>
      </c>
      <c r="N348" s="92">
        <f t="shared" si="20"/>
        <v>17348395.45967539</v>
      </c>
      <c r="O348" s="92">
        <f t="shared" si="21"/>
        <v>17570652.953119885</v>
      </c>
      <c r="P348" s="92">
        <f t="shared" si="21"/>
        <v>17570681.829730093</v>
      </c>
      <c r="Q348" s="92">
        <f t="shared" si="21"/>
        <v>17573858.25685291</v>
      </c>
      <c r="R348" s="92">
        <f t="shared" si="21"/>
        <v>17681279.246824518</v>
      </c>
    </row>
    <row r="349" spans="1:18">
      <c r="A349" s="13"/>
      <c r="B349" s="21">
        <v>984</v>
      </c>
      <c r="C349" s="126" t="s">
        <v>377</v>
      </c>
      <c r="D349" s="128">
        <v>8077469.2648451319</v>
      </c>
      <c r="E349" s="128">
        <v>8011145.4093194008</v>
      </c>
      <c r="F349" s="128">
        <v>8111199.3645704901</v>
      </c>
      <c r="G349" s="128">
        <v>8111212.3639930105</v>
      </c>
      <c r="H349" s="128">
        <v>8112642.3004701976</v>
      </c>
      <c r="I349" s="128">
        <v>8161000.1522441879</v>
      </c>
      <c r="J349" s="54"/>
      <c r="K349" s="80">
        <v>984</v>
      </c>
      <c r="L349" s="114" t="s">
        <v>377</v>
      </c>
      <c r="M349" s="92">
        <f t="shared" si="19"/>
        <v>8088449.911929721</v>
      </c>
      <c r="N349" s="92">
        <f t="shared" si="20"/>
        <v>7809750.555987753</v>
      </c>
      <c r="O349" s="92">
        <f t="shared" si="21"/>
        <v>7909804.5112388432</v>
      </c>
      <c r="P349" s="92">
        <f t="shared" si="21"/>
        <v>7909817.5106613627</v>
      </c>
      <c r="Q349" s="92">
        <f t="shared" si="21"/>
        <v>7911247.4471385507</v>
      </c>
      <c r="R349" s="92">
        <f t="shared" si="21"/>
        <v>7959605.2989125401</v>
      </c>
    </row>
    <row r="350" spans="1:18">
      <c r="A350" s="13"/>
      <c r="B350" s="21">
        <v>620</v>
      </c>
      <c r="C350" s="126" t="s">
        <v>156</v>
      </c>
      <c r="D350" s="128">
        <v>3104706.7203229568</v>
      </c>
      <c r="E350" s="128">
        <v>3121818.615633118</v>
      </c>
      <c r="F350" s="128">
        <v>3160808.0839440059</v>
      </c>
      <c r="G350" s="128">
        <v>3160813.1496165339</v>
      </c>
      <c r="H350" s="128">
        <v>3161370.373594576</v>
      </c>
      <c r="I350" s="128">
        <v>3180214.6753974683</v>
      </c>
      <c r="J350" s="54"/>
      <c r="K350" s="80">
        <v>620</v>
      </c>
      <c r="L350" s="114" t="s">
        <v>156</v>
      </c>
      <c r="M350" s="92">
        <f t="shared" si="19"/>
        <v>3108927.3106686724</v>
      </c>
      <c r="N350" s="92">
        <f t="shared" si="20"/>
        <v>3043338.1774311038</v>
      </c>
      <c r="O350" s="92">
        <f t="shared" si="21"/>
        <v>3082327.6457419922</v>
      </c>
      <c r="P350" s="92">
        <f t="shared" si="21"/>
        <v>3082332.7114145197</v>
      </c>
      <c r="Q350" s="92">
        <f t="shared" si="21"/>
        <v>3082889.9353925623</v>
      </c>
      <c r="R350" s="92">
        <f t="shared" si="21"/>
        <v>3101734.2371954545</v>
      </c>
    </row>
    <row r="351" spans="1:18">
      <c r="A351" s="13"/>
      <c r="B351" s="21">
        <v>622</v>
      </c>
      <c r="C351" s="126" t="s">
        <v>257</v>
      </c>
      <c r="D351" s="128">
        <v>12663319.820100343</v>
      </c>
      <c r="E351" s="128">
        <v>13016449.459221879</v>
      </c>
      <c r="F351" s="128">
        <v>13179016.38132593</v>
      </c>
      <c r="G351" s="128">
        <v>13179037.502690928</v>
      </c>
      <c r="H351" s="128">
        <v>13181360.852840526</v>
      </c>
      <c r="I351" s="128">
        <v>13259932.330627019</v>
      </c>
      <c r="J351" s="54"/>
      <c r="K351" s="80">
        <v>622</v>
      </c>
      <c r="L351" s="114" t="s">
        <v>257</v>
      </c>
      <c r="M351" s="92">
        <f t="shared" si="19"/>
        <v>12680534.549281547</v>
      </c>
      <c r="N351" s="92">
        <f t="shared" si="20"/>
        <v>12689224.599879136</v>
      </c>
      <c r="O351" s="92">
        <f t="shared" si="21"/>
        <v>12851791.52198319</v>
      </c>
      <c r="P351" s="92">
        <f t="shared" si="21"/>
        <v>12851812.643348185</v>
      </c>
      <c r="Q351" s="92">
        <f t="shared" si="21"/>
        <v>12854135.993497787</v>
      </c>
      <c r="R351" s="92">
        <f t="shared" si="21"/>
        <v>12932707.471284276</v>
      </c>
    </row>
    <row r="352" spans="1:18">
      <c r="A352" s="13"/>
      <c r="B352" s="21">
        <v>48</v>
      </c>
      <c r="C352" s="126" t="s">
        <v>20</v>
      </c>
      <c r="D352" s="128">
        <v>2963018.0121800834</v>
      </c>
      <c r="E352" s="128">
        <v>3162519.6408364847</v>
      </c>
      <c r="F352" s="128">
        <v>3202017.4382746448</v>
      </c>
      <c r="G352" s="128">
        <v>3202022.5699913898</v>
      </c>
      <c r="H352" s="128">
        <v>3202587.0588332713</v>
      </c>
      <c r="I352" s="128">
        <v>3221677.0451223729</v>
      </c>
      <c r="J352" s="54"/>
      <c r="K352" s="80">
        <v>48</v>
      </c>
      <c r="L352" s="114" t="s">
        <v>20</v>
      </c>
      <c r="M352" s="92">
        <f t="shared" si="19"/>
        <v>2967045.9885214651</v>
      </c>
      <c r="N352" s="92">
        <f t="shared" si="20"/>
        <v>3083016.0060024704</v>
      </c>
      <c r="O352" s="92">
        <f t="shared" si="21"/>
        <v>3122513.8034406314</v>
      </c>
      <c r="P352" s="92">
        <f t="shared" si="21"/>
        <v>3122518.9351573759</v>
      </c>
      <c r="Q352" s="92">
        <f t="shared" si="21"/>
        <v>3123083.4239992579</v>
      </c>
      <c r="R352" s="92">
        <f t="shared" si="21"/>
        <v>3142173.4102883586</v>
      </c>
    </row>
    <row r="353" spans="1:18">
      <c r="A353" s="13"/>
      <c r="B353" s="21">
        <v>96</v>
      </c>
      <c r="C353" s="126" t="s">
        <v>44</v>
      </c>
      <c r="D353" s="128">
        <v>115628.41485375681</v>
      </c>
      <c r="E353" s="128">
        <v>151328.73608303527</v>
      </c>
      <c r="F353" s="128">
        <v>153218.732808178</v>
      </c>
      <c r="G353" s="128">
        <v>153218.97836434751</v>
      </c>
      <c r="H353" s="128">
        <v>153245.98954298868</v>
      </c>
      <c r="I353" s="128">
        <v>154159.45849340069</v>
      </c>
      <c r="J353" s="54"/>
      <c r="K353" s="80">
        <v>96</v>
      </c>
      <c r="L353" s="114" t="s">
        <v>44</v>
      </c>
      <c r="M353" s="92">
        <f t="shared" si="19"/>
        <v>115785.60205866337</v>
      </c>
      <c r="N353" s="92">
        <f t="shared" si="20"/>
        <v>147524.43257197272</v>
      </c>
      <c r="O353" s="92">
        <f t="shared" si="21"/>
        <v>149414.42929711548</v>
      </c>
      <c r="P353" s="92">
        <f t="shared" si="21"/>
        <v>149414.67485328493</v>
      </c>
      <c r="Q353" s="92">
        <f t="shared" si="21"/>
        <v>149441.68603192616</v>
      </c>
      <c r="R353" s="92">
        <f t="shared" si="21"/>
        <v>150355.15498233811</v>
      </c>
    </row>
    <row r="354" spans="1:18">
      <c r="A354" s="13"/>
      <c r="B354" s="21">
        <v>718</v>
      </c>
      <c r="C354" s="126" t="s">
        <v>280</v>
      </c>
      <c r="D354" s="128">
        <v>8262430.0796980457</v>
      </c>
      <c r="E354" s="128">
        <v>8180387.3129699929</v>
      </c>
      <c r="F354" s="128">
        <v>8282554.9886679444</v>
      </c>
      <c r="G354" s="128">
        <v>8282568.2627137434</v>
      </c>
      <c r="H354" s="128">
        <v>8284028.4077515211</v>
      </c>
      <c r="I354" s="128">
        <v>8333407.8581200354</v>
      </c>
      <c r="J354" s="54"/>
      <c r="K354" s="80">
        <v>718</v>
      </c>
      <c r="L354" s="114" t="s">
        <v>280</v>
      </c>
      <c r="M354" s="92">
        <f t="shared" si="19"/>
        <v>8273662.1656140052</v>
      </c>
      <c r="N354" s="92">
        <f t="shared" si="20"/>
        <v>7974737.831040089</v>
      </c>
      <c r="O354" s="92">
        <f t="shared" si="21"/>
        <v>8076905.5067380415</v>
      </c>
      <c r="P354" s="92">
        <f t="shared" si="21"/>
        <v>8076918.7807838395</v>
      </c>
      <c r="Q354" s="92">
        <f t="shared" si="21"/>
        <v>8078378.9258216182</v>
      </c>
      <c r="R354" s="92">
        <f t="shared" si="21"/>
        <v>8127758.3761901315</v>
      </c>
    </row>
    <row r="355" spans="1:18">
      <c r="A355" s="13"/>
      <c r="B355" s="21">
        <v>986</v>
      </c>
      <c r="C355" s="126" t="s">
        <v>378</v>
      </c>
      <c r="D355" s="128">
        <v>1854402.7121484939</v>
      </c>
      <c r="E355" s="128">
        <v>1792823.6767048424</v>
      </c>
      <c r="F355" s="128">
        <v>1815214.8693192527</v>
      </c>
      <c r="G355" s="128">
        <v>1815217.7784753456</v>
      </c>
      <c r="H355" s="128">
        <v>1815537.7856455441</v>
      </c>
      <c r="I355" s="128">
        <v>1826359.8463104446</v>
      </c>
      <c r="J355" s="54"/>
      <c r="K355" s="80">
        <v>986</v>
      </c>
      <c r="L355" s="114" t="s">
        <v>378</v>
      </c>
      <c r="M355" s="92">
        <f t="shared" si="19"/>
        <v>1856923.6182723255</v>
      </c>
      <c r="N355" s="92">
        <f t="shared" si="20"/>
        <v>1747753.2850228429</v>
      </c>
      <c r="O355" s="92">
        <f t="shared" si="21"/>
        <v>1770144.4776372535</v>
      </c>
      <c r="P355" s="92">
        <f t="shared" si="21"/>
        <v>1770147.3867933461</v>
      </c>
      <c r="Q355" s="92">
        <f t="shared" si="21"/>
        <v>1770467.3939635449</v>
      </c>
      <c r="R355" s="92">
        <f t="shared" si="21"/>
        <v>1781289.4546284452</v>
      </c>
    </row>
    <row r="356" spans="1:18">
      <c r="A356" s="13"/>
      <c r="B356" s="21">
        <v>626</v>
      </c>
      <c r="C356" s="126" t="s">
        <v>258</v>
      </c>
      <c r="D356" s="128">
        <v>3296818.7118797209</v>
      </c>
      <c r="E356" s="128">
        <v>3528136.9791123774</v>
      </c>
      <c r="F356" s="128">
        <v>3572201.0974614429</v>
      </c>
      <c r="G356" s="128">
        <v>3572206.8224534336</v>
      </c>
      <c r="H356" s="128">
        <v>3572836.5715723396</v>
      </c>
      <c r="I356" s="128">
        <v>3594133.5417753491</v>
      </c>
      <c r="J356" s="54"/>
      <c r="K356" s="80">
        <v>626</v>
      </c>
      <c r="L356" s="114" t="s">
        <v>258</v>
      </c>
      <c r="M356" s="92">
        <f t="shared" si="19"/>
        <v>3301300.4624862606</v>
      </c>
      <c r="N356" s="92">
        <f t="shared" si="20"/>
        <v>3439441.9682072308</v>
      </c>
      <c r="O356" s="92">
        <f t="shared" si="21"/>
        <v>3483506.0865562973</v>
      </c>
      <c r="P356" s="92">
        <f t="shared" si="21"/>
        <v>3483511.811548287</v>
      </c>
      <c r="Q356" s="92">
        <f t="shared" si="21"/>
        <v>3484141.5606671935</v>
      </c>
      <c r="R356" s="92">
        <f t="shared" si="21"/>
        <v>3505438.5308702025</v>
      </c>
    </row>
    <row r="357" spans="1:18">
      <c r="A357" s="13"/>
      <c r="B357" s="21">
        <v>285</v>
      </c>
      <c r="C357" s="126" t="s">
        <v>126</v>
      </c>
      <c r="D357" s="128">
        <v>3581590.6818397432</v>
      </c>
      <c r="E357" s="128">
        <v>3562228.681297252</v>
      </c>
      <c r="F357" s="128">
        <v>3606718.5826611742</v>
      </c>
      <c r="G357" s="128">
        <v>3606724.3629726502</v>
      </c>
      <c r="H357" s="128">
        <v>3607360.1972349449</v>
      </c>
      <c r="I357" s="128">
        <v>3628862.9559234637</v>
      </c>
      <c r="J357" s="54"/>
      <c r="K357" s="80">
        <v>285</v>
      </c>
      <c r="L357" s="114" t="s">
        <v>126</v>
      </c>
      <c r="M357" s="92">
        <f t="shared" si="19"/>
        <v>3586459.5562345865</v>
      </c>
      <c r="N357" s="92">
        <f t="shared" si="20"/>
        <v>3472676.627733341</v>
      </c>
      <c r="O357" s="92">
        <f t="shared" si="21"/>
        <v>3517166.5290972642</v>
      </c>
      <c r="P357" s="92">
        <f t="shared" si="21"/>
        <v>3517172.3094087397</v>
      </c>
      <c r="Q357" s="92">
        <f t="shared" si="21"/>
        <v>3517808.1436710344</v>
      </c>
      <c r="R357" s="92">
        <f t="shared" si="21"/>
        <v>3539310.9023595527</v>
      </c>
    </row>
    <row r="358" spans="1:18">
      <c r="A358" s="13"/>
      <c r="B358" s="21">
        <v>865</v>
      </c>
      <c r="C358" s="126" t="s">
        <v>340</v>
      </c>
      <c r="D358" s="128">
        <v>4152285.1033229739</v>
      </c>
      <c r="E358" s="128">
        <v>4257177.2896812949</v>
      </c>
      <c r="F358" s="128">
        <v>4310346.6436593439</v>
      </c>
      <c r="G358" s="128">
        <v>4310353.5516411001</v>
      </c>
      <c r="H358" s="128">
        <v>4311113.4296342377</v>
      </c>
      <c r="I358" s="128">
        <v>4336811.1217658175</v>
      </c>
      <c r="J358" s="54"/>
      <c r="K358" s="80">
        <v>865</v>
      </c>
      <c r="L358" s="114" t="s">
        <v>340</v>
      </c>
      <c r="M358" s="92">
        <f t="shared" si="19"/>
        <v>4157929.7892783419</v>
      </c>
      <c r="N358" s="92">
        <f t="shared" si="20"/>
        <v>4150154.6915313727</v>
      </c>
      <c r="O358" s="92">
        <f t="shared" si="21"/>
        <v>4203324.0455094222</v>
      </c>
      <c r="P358" s="92">
        <f t="shared" si="21"/>
        <v>4203330.9534911783</v>
      </c>
      <c r="Q358" s="92">
        <f t="shared" si="21"/>
        <v>4204090.8314843159</v>
      </c>
      <c r="R358" s="92">
        <f t="shared" si="21"/>
        <v>4229788.5236158948</v>
      </c>
    </row>
    <row r="359" spans="1:18">
      <c r="A359" s="13"/>
      <c r="B359" s="21">
        <v>866</v>
      </c>
      <c r="C359" s="126" t="s">
        <v>341</v>
      </c>
      <c r="D359" s="128">
        <v>1866348.447033097</v>
      </c>
      <c r="E359" s="128">
        <v>1926035.065982423</v>
      </c>
      <c r="F359" s="128">
        <v>1950089.9815354045</v>
      </c>
      <c r="G359" s="128">
        <v>1950093.1068492434</v>
      </c>
      <c r="H359" s="128">
        <v>1950436.8913714897</v>
      </c>
      <c r="I359" s="128">
        <v>1962063.0588511035</v>
      </c>
      <c r="J359" s="54"/>
      <c r="K359" s="80">
        <v>866</v>
      </c>
      <c r="L359" s="114" t="s">
        <v>341</v>
      </c>
      <c r="M359" s="92">
        <f t="shared" si="19"/>
        <v>1868885.5923891228</v>
      </c>
      <c r="N359" s="92">
        <f t="shared" si="20"/>
        <v>1877615.8288064378</v>
      </c>
      <c r="O359" s="92">
        <f t="shared" si="21"/>
        <v>1901670.7443594197</v>
      </c>
      <c r="P359" s="92">
        <f t="shared" si="21"/>
        <v>1901673.8696732584</v>
      </c>
      <c r="Q359" s="92">
        <f t="shared" si="21"/>
        <v>1902017.654195505</v>
      </c>
      <c r="R359" s="92">
        <f t="shared" si="21"/>
        <v>1913643.8216751185</v>
      </c>
    </row>
    <row r="360" spans="1:18">
      <c r="A360" s="13"/>
      <c r="B360" s="21">
        <v>867</v>
      </c>
      <c r="C360" s="126" t="s">
        <v>342</v>
      </c>
      <c r="D360" s="128">
        <v>7908626.6209121747</v>
      </c>
      <c r="E360" s="128">
        <v>7895459.3175339662</v>
      </c>
      <c r="F360" s="128">
        <v>7994068.4293251913</v>
      </c>
      <c r="G360" s="128">
        <v>7994081.2410276914</v>
      </c>
      <c r="H360" s="128">
        <v>7995490.5283025354</v>
      </c>
      <c r="I360" s="128">
        <v>8043150.0615973286</v>
      </c>
      <c r="J360" s="54"/>
      <c r="K360" s="80">
        <v>867</v>
      </c>
      <c r="L360" s="114" t="s">
        <v>342</v>
      </c>
      <c r="M360" s="92">
        <f t="shared" si="19"/>
        <v>7919377.7404770581</v>
      </c>
      <c r="N360" s="92">
        <f t="shared" si="20"/>
        <v>7696972.7354041534</v>
      </c>
      <c r="O360" s="92">
        <f t="shared" si="21"/>
        <v>7795581.8471953804</v>
      </c>
      <c r="P360" s="92">
        <f t="shared" si="21"/>
        <v>7795594.6588978786</v>
      </c>
      <c r="Q360" s="92">
        <f t="shared" si="21"/>
        <v>7797003.9461727245</v>
      </c>
      <c r="R360" s="92">
        <f t="shared" si="21"/>
        <v>7844663.4794675158</v>
      </c>
    </row>
    <row r="361" spans="1:18">
      <c r="A361" s="13"/>
      <c r="B361" s="21">
        <v>627</v>
      </c>
      <c r="C361" s="126" t="s">
        <v>259</v>
      </c>
      <c r="D361" s="128">
        <v>3422561.225270194</v>
      </c>
      <c r="E361" s="128">
        <v>3729762.6373286345</v>
      </c>
      <c r="F361" s="128">
        <v>3776344.9279931309</v>
      </c>
      <c r="G361" s="128">
        <v>3776350.9801564547</v>
      </c>
      <c r="H361" s="128">
        <v>3777016.7181219845</v>
      </c>
      <c r="I361" s="128">
        <v>3799530.7656835592</v>
      </c>
      <c r="J361" s="54"/>
      <c r="K361" s="80">
        <v>627</v>
      </c>
      <c r="L361" s="114" t="s">
        <v>259</v>
      </c>
      <c r="M361" s="92">
        <f t="shared" si="19"/>
        <v>3427213.9123566872</v>
      </c>
      <c r="N361" s="92">
        <f t="shared" si="20"/>
        <v>3635998.8918306637</v>
      </c>
      <c r="O361" s="92">
        <f t="shared" si="21"/>
        <v>3682581.182495161</v>
      </c>
      <c r="P361" s="92">
        <f t="shared" si="21"/>
        <v>3682587.2346584839</v>
      </c>
      <c r="Q361" s="92">
        <f t="shared" si="21"/>
        <v>3683252.9726240146</v>
      </c>
      <c r="R361" s="92">
        <f t="shared" si="21"/>
        <v>3705767.0201855884</v>
      </c>
    </row>
    <row r="362" spans="1:18">
      <c r="A362" s="13"/>
      <c r="B362" s="21">
        <v>289</v>
      </c>
      <c r="C362" s="126" t="s">
        <v>127</v>
      </c>
      <c r="D362" s="128">
        <v>5005795.8133206908</v>
      </c>
      <c r="E362" s="128">
        <v>4912933.5586029952</v>
      </c>
      <c r="F362" s="128">
        <v>4974292.8785639349</v>
      </c>
      <c r="G362" s="128">
        <v>4974300.8506198497</v>
      </c>
      <c r="H362" s="128">
        <v>4975177.7767704185</v>
      </c>
      <c r="I362" s="128">
        <v>5004833.8247714965</v>
      </c>
      <c r="J362" s="54"/>
      <c r="K362" s="80">
        <v>289</v>
      </c>
      <c r="L362" s="114" t="s">
        <v>127</v>
      </c>
      <c r="M362" s="92">
        <f t="shared" si="19"/>
        <v>5012600.7760387557</v>
      </c>
      <c r="N362" s="92">
        <f t="shared" si="20"/>
        <v>4789425.6851456044</v>
      </c>
      <c r="O362" s="92">
        <f t="shared" si="21"/>
        <v>4850785.0051065441</v>
      </c>
      <c r="P362" s="92">
        <f t="shared" si="21"/>
        <v>4850792.9771624589</v>
      </c>
      <c r="Q362" s="92">
        <f t="shared" si="21"/>
        <v>4851669.9033130286</v>
      </c>
      <c r="R362" s="92">
        <f t="shared" si="21"/>
        <v>4881325.9513141047</v>
      </c>
    </row>
    <row r="363" spans="1:18">
      <c r="A363" s="13"/>
      <c r="B363" s="21">
        <v>629</v>
      </c>
      <c r="C363" s="126" t="s">
        <v>260</v>
      </c>
      <c r="D363" s="128">
        <v>2620260.0243292097</v>
      </c>
      <c r="E363" s="128">
        <v>2721985.1125972639</v>
      </c>
      <c r="F363" s="128">
        <v>2755980.9225264057</v>
      </c>
      <c r="G363" s="128">
        <v>2755985.3394022412</v>
      </c>
      <c r="H363" s="128">
        <v>2756471.1957441238</v>
      </c>
      <c r="I363" s="128">
        <v>2772901.9738514423</v>
      </c>
      <c r="J363" s="54"/>
      <c r="K363" s="80">
        <v>629</v>
      </c>
      <c r="L363" s="114" t="s">
        <v>260</v>
      </c>
      <c r="M363" s="92">
        <f t="shared" si="19"/>
        <v>2623822.04971781</v>
      </c>
      <c r="N363" s="92">
        <f t="shared" si="20"/>
        <v>2653556.222031286</v>
      </c>
      <c r="O363" s="92">
        <f t="shared" si="21"/>
        <v>2687552.0319604282</v>
      </c>
      <c r="P363" s="92">
        <f t="shared" si="21"/>
        <v>2687556.4488362633</v>
      </c>
      <c r="Q363" s="92">
        <f t="shared" si="21"/>
        <v>2688042.3051781463</v>
      </c>
      <c r="R363" s="92">
        <f t="shared" si="21"/>
        <v>2704473.083285464</v>
      </c>
    </row>
    <row r="364" spans="1:18">
      <c r="A364" s="13"/>
      <c r="B364" s="21">
        <v>852</v>
      </c>
      <c r="C364" s="126" t="s">
        <v>202</v>
      </c>
      <c r="D364" s="128">
        <v>1981122.0993709902</v>
      </c>
      <c r="E364" s="128">
        <v>1965378.7138039877</v>
      </c>
      <c r="F364" s="128">
        <v>1989925.0057304369</v>
      </c>
      <c r="G364" s="128">
        <v>1989928.1948859207</v>
      </c>
      <c r="H364" s="128">
        <v>1990279.0019891204</v>
      </c>
      <c r="I364" s="128">
        <v>2002142.6603882462</v>
      </c>
      <c r="J364" s="54"/>
      <c r="K364" s="80">
        <v>852</v>
      </c>
      <c r="L364" s="114" t="s">
        <v>202</v>
      </c>
      <c r="M364" s="92">
        <f t="shared" si="19"/>
        <v>1983815.2699534339</v>
      </c>
      <c r="N364" s="92">
        <f t="shared" si="20"/>
        <v>1915970.4035582093</v>
      </c>
      <c r="O364" s="92">
        <f t="shared" ref="O364:R400" si="22">$N364/$N$10*O$10</f>
        <v>1940516.6954846587</v>
      </c>
      <c r="P364" s="92">
        <f t="shared" si="22"/>
        <v>1940519.8846401423</v>
      </c>
      <c r="Q364" s="92">
        <f t="shared" si="22"/>
        <v>1940870.6917433424</v>
      </c>
      <c r="R364" s="92">
        <f t="shared" si="22"/>
        <v>1952734.3501424678</v>
      </c>
    </row>
    <row r="365" spans="1:18">
      <c r="A365" s="13"/>
      <c r="B365" s="21">
        <v>988</v>
      </c>
      <c r="C365" s="126" t="s">
        <v>379</v>
      </c>
      <c r="D365" s="128">
        <v>8151061.6835409906</v>
      </c>
      <c r="E365" s="128">
        <v>8112805.2065189779</v>
      </c>
      <c r="F365" s="128">
        <v>8214128.8260040991</v>
      </c>
      <c r="G365" s="128">
        <v>8214141.9903866341</v>
      </c>
      <c r="H365" s="128">
        <v>8215590.072465336</v>
      </c>
      <c r="I365" s="128">
        <v>8264561.5754905734</v>
      </c>
      <c r="J365" s="54"/>
      <c r="K365" s="80">
        <v>988</v>
      </c>
      <c r="L365" s="114" t="s">
        <v>379</v>
      </c>
      <c r="M365" s="92">
        <f t="shared" si="19"/>
        <v>8162142.3733928511</v>
      </c>
      <c r="N365" s="92">
        <f t="shared" si="20"/>
        <v>7908854.6936779022</v>
      </c>
      <c r="O365" s="92">
        <f t="shared" si="22"/>
        <v>8010178.3131630244</v>
      </c>
      <c r="P365" s="92">
        <f t="shared" si="22"/>
        <v>8010191.4775455585</v>
      </c>
      <c r="Q365" s="92">
        <f t="shared" si="22"/>
        <v>8011639.5596242622</v>
      </c>
      <c r="R365" s="92">
        <f t="shared" si="22"/>
        <v>8060611.0626494987</v>
      </c>
    </row>
    <row r="366" spans="1:18">
      <c r="A366" s="13"/>
      <c r="B366" s="21">
        <v>457</v>
      </c>
      <c r="C366" s="126" t="s">
        <v>203</v>
      </c>
      <c r="D366" s="128">
        <v>2567529.4008800085</v>
      </c>
      <c r="E366" s="128">
        <v>2558169.1402553124</v>
      </c>
      <c r="F366" s="128">
        <v>2590118.9960632059</v>
      </c>
      <c r="G366" s="128">
        <v>2590123.1471202439</v>
      </c>
      <c r="H366" s="128">
        <v>2590579.7633943921</v>
      </c>
      <c r="I366" s="128">
        <v>2606021.6955746962</v>
      </c>
      <c r="J366" s="54"/>
      <c r="K366" s="80">
        <v>457</v>
      </c>
      <c r="L366" s="114" t="s">
        <v>203</v>
      </c>
      <c r="M366" s="92">
        <f t="shared" si="19"/>
        <v>2571019.7433754075</v>
      </c>
      <c r="N366" s="92">
        <f t="shared" si="20"/>
        <v>2493858.4739927915</v>
      </c>
      <c r="O366" s="92">
        <f t="shared" si="22"/>
        <v>2525808.3298006854</v>
      </c>
      <c r="P366" s="92">
        <f t="shared" si="22"/>
        <v>2525812.4808577229</v>
      </c>
      <c r="Q366" s="92">
        <f t="shared" si="22"/>
        <v>2526269.0971318716</v>
      </c>
      <c r="R366" s="92">
        <f t="shared" si="22"/>
        <v>2541711.0293121752</v>
      </c>
    </row>
    <row r="367" spans="1:18">
      <c r="A367" s="13"/>
      <c r="B367" s="21">
        <v>870</v>
      </c>
      <c r="C367" s="126" t="s">
        <v>343</v>
      </c>
      <c r="D367" s="128">
        <v>4051265.0072051859</v>
      </c>
      <c r="E367" s="128">
        <v>4032180.4923957349</v>
      </c>
      <c r="F367" s="128">
        <v>4082539.7838500077</v>
      </c>
      <c r="G367" s="128">
        <v>4082546.3267368516</v>
      </c>
      <c r="H367" s="128">
        <v>4083266.0442895964</v>
      </c>
      <c r="I367" s="128">
        <v>4107605.5833460735</v>
      </c>
      <c r="J367" s="54"/>
      <c r="K367" s="80">
        <v>870</v>
      </c>
      <c r="L367" s="114" t="s">
        <v>343</v>
      </c>
      <c r="M367" s="92">
        <f t="shared" si="19"/>
        <v>4056772.3647489501</v>
      </c>
      <c r="N367" s="92">
        <f t="shared" si="20"/>
        <v>3930814.1636897177</v>
      </c>
      <c r="O367" s="92">
        <f t="shared" si="22"/>
        <v>3981173.4551439914</v>
      </c>
      <c r="P367" s="92">
        <f t="shared" si="22"/>
        <v>3981179.9980308344</v>
      </c>
      <c r="Q367" s="92">
        <f t="shared" si="22"/>
        <v>3981899.7155835796</v>
      </c>
      <c r="R367" s="92">
        <f t="shared" si="22"/>
        <v>4006239.2546400568</v>
      </c>
    </row>
    <row r="368" spans="1:18">
      <c r="A368" s="13"/>
      <c r="B368" s="21">
        <v>668</v>
      </c>
      <c r="C368" s="126" t="s">
        <v>128</v>
      </c>
      <c r="D368" s="128">
        <v>2479223.786872189</v>
      </c>
      <c r="E368" s="128">
        <v>2421583.5860708165</v>
      </c>
      <c r="F368" s="128">
        <v>2451827.5778320502</v>
      </c>
      <c r="G368" s="128">
        <v>2451831.5072561959</v>
      </c>
      <c r="H368" s="128">
        <v>2452263.7439121744</v>
      </c>
      <c r="I368" s="128">
        <v>2466881.2017325396</v>
      </c>
      <c r="J368" s="54"/>
      <c r="K368" s="80">
        <v>668</v>
      </c>
      <c r="L368" s="114" t="s">
        <v>128</v>
      </c>
      <c r="M368" s="92">
        <f t="shared" si="19"/>
        <v>2482594.0852360399</v>
      </c>
      <c r="N368" s="92">
        <f t="shared" si="20"/>
        <v>2360706.5895579685</v>
      </c>
      <c r="O368" s="92">
        <f t="shared" si="22"/>
        <v>2390950.5813192027</v>
      </c>
      <c r="P368" s="92">
        <f t="shared" si="22"/>
        <v>2390954.5107433479</v>
      </c>
      <c r="Q368" s="92">
        <f t="shared" si="22"/>
        <v>2391386.7473993264</v>
      </c>
      <c r="R368" s="92">
        <f t="shared" si="22"/>
        <v>2406004.2052196916</v>
      </c>
    </row>
    <row r="369" spans="1:18">
      <c r="A369" s="13"/>
      <c r="B369" s="21">
        <v>1701</v>
      </c>
      <c r="C369" s="126" t="s">
        <v>56</v>
      </c>
      <c r="D369" s="128">
        <v>2818807.3183650537</v>
      </c>
      <c r="E369" s="128">
        <v>2877839.0881533176</v>
      </c>
      <c r="F369" s="128">
        <v>2913781.4120825483</v>
      </c>
      <c r="G369" s="128">
        <v>2913786.0818575108</v>
      </c>
      <c r="H369" s="128">
        <v>2914299.7571033551</v>
      </c>
      <c r="I369" s="128">
        <v>2931671.319962821</v>
      </c>
      <c r="J369" s="54"/>
      <c r="K369" s="80">
        <v>1701</v>
      </c>
      <c r="L369" s="114" t="s">
        <v>56</v>
      </c>
      <c r="M369" s="92">
        <f t="shared" si="19"/>
        <v>2822639.2522725137</v>
      </c>
      <c r="N369" s="92">
        <f t="shared" si="20"/>
        <v>2805492.1325735962</v>
      </c>
      <c r="O369" s="92">
        <f t="shared" si="22"/>
        <v>2841434.4565028274</v>
      </c>
      <c r="P369" s="92">
        <f t="shared" si="22"/>
        <v>2841439.1262777895</v>
      </c>
      <c r="Q369" s="92">
        <f t="shared" si="22"/>
        <v>2841952.8015236338</v>
      </c>
      <c r="R369" s="92">
        <f t="shared" si="22"/>
        <v>2859324.3643830996</v>
      </c>
    </row>
    <row r="370" spans="1:18">
      <c r="A370" s="13"/>
      <c r="B370" s="21">
        <v>293</v>
      </c>
      <c r="C370" s="126" t="s">
        <v>129</v>
      </c>
      <c r="D370" s="128">
        <v>3409540.749384854</v>
      </c>
      <c r="E370" s="128">
        <v>3444265.7968255552</v>
      </c>
      <c r="F370" s="128">
        <v>3487282.4190812879</v>
      </c>
      <c r="G370" s="128">
        <v>3487288.0079782661</v>
      </c>
      <c r="H370" s="128">
        <v>3487902.7866457808</v>
      </c>
      <c r="I370" s="128">
        <v>3508693.4834017474</v>
      </c>
      <c r="J370" s="54"/>
      <c r="K370" s="80">
        <v>293</v>
      </c>
      <c r="L370" s="114" t="s">
        <v>129</v>
      </c>
      <c r="M370" s="92">
        <f t="shared" si="19"/>
        <v>3414175.7362182257</v>
      </c>
      <c r="N370" s="92">
        <f t="shared" si="20"/>
        <v>3357679.2515133256</v>
      </c>
      <c r="O370" s="92">
        <f t="shared" si="22"/>
        <v>3400695.8737690593</v>
      </c>
      <c r="P370" s="92">
        <f t="shared" si="22"/>
        <v>3400701.4626660366</v>
      </c>
      <c r="Q370" s="92">
        <f t="shared" si="22"/>
        <v>3401316.2413335517</v>
      </c>
      <c r="R370" s="92">
        <f t="shared" si="22"/>
        <v>3422106.9380895179</v>
      </c>
    </row>
    <row r="371" spans="1:18">
      <c r="A371" s="13"/>
      <c r="B371" s="21">
        <v>1783</v>
      </c>
      <c r="C371" s="126" t="s">
        <v>261</v>
      </c>
      <c r="D371" s="128">
        <v>14692625.966921661</v>
      </c>
      <c r="E371" s="128">
        <v>14581773.01330512</v>
      </c>
      <c r="F371" s="128">
        <v>14763889.800607165</v>
      </c>
      <c r="G371" s="128">
        <v>14763913.461971279</v>
      </c>
      <c r="H371" s="128">
        <v>14766516.212023666</v>
      </c>
      <c r="I371" s="128">
        <v>14854536.486522628</v>
      </c>
      <c r="J371" s="54"/>
      <c r="K371" s="80">
        <v>1783</v>
      </c>
      <c r="L371" s="114" t="s">
        <v>261</v>
      </c>
      <c r="M371" s="92">
        <f t="shared" si="19"/>
        <v>14712599.368886905</v>
      </c>
      <c r="N371" s="92">
        <f t="shared" si="20"/>
        <v>14215196.963653881</v>
      </c>
      <c r="O371" s="92">
        <f t="shared" si="22"/>
        <v>14397313.750955928</v>
      </c>
      <c r="P371" s="92">
        <f t="shared" si="22"/>
        <v>14397337.412320042</v>
      </c>
      <c r="Q371" s="92">
        <f t="shared" si="22"/>
        <v>14399940.162372431</v>
      </c>
      <c r="R371" s="92">
        <f t="shared" si="22"/>
        <v>14487960.436871389</v>
      </c>
    </row>
    <row r="372" spans="1:18">
      <c r="A372" s="13"/>
      <c r="B372" s="21">
        <v>98</v>
      </c>
      <c r="C372" s="126" t="s">
        <v>45</v>
      </c>
      <c r="D372" s="128">
        <v>4655631.0286745336</v>
      </c>
      <c r="E372" s="128">
        <v>4842952.4876052095</v>
      </c>
      <c r="F372" s="128">
        <v>4903437.7898585321</v>
      </c>
      <c r="G372" s="128">
        <v>4903445.6483584624</v>
      </c>
      <c r="H372" s="128">
        <v>4904310.0833506482</v>
      </c>
      <c r="I372" s="128">
        <v>4933543.7030864293</v>
      </c>
      <c r="J372" s="54"/>
      <c r="K372" s="80">
        <v>98</v>
      </c>
      <c r="L372" s="114" t="s">
        <v>45</v>
      </c>
      <c r="M372" s="92">
        <f t="shared" si="19"/>
        <v>4661959.9715161277</v>
      </c>
      <c r="N372" s="92">
        <f t="shared" si="20"/>
        <v>4721203.8916055961</v>
      </c>
      <c r="O372" s="92">
        <f t="shared" si="22"/>
        <v>4781689.1938589197</v>
      </c>
      <c r="P372" s="92">
        <f t="shared" si="22"/>
        <v>4781697.052358849</v>
      </c>
      <c r="Q372" s="92">
        <f t="shared" si="22"/>
        <v>4782561.4873510357</v>
      </c>
      <c r="R372" s="92">
        <f t="shared" si="22"/>
        <v>4811795.1070868159</v>
      </c>
    </row>
    <row r="373" spans="1:18">
      <c r="A373" s="13"/>
      <c r="B373" s="21">
        <v>614</v>
      </c>
      <c r="C373" s="126" t="s">
        <v>262</v>
      </c>
      <c r="D373" s="128">
        <v>1114895.5773256186</v>
      </c>
      <c r="E373" s="128">
        <v>1083423.7704722949</v>
      </c>
      <c r="F373" s="128">
        <v>1096955.023234565</v>
      </c>
      <c r="G373" s="128">
        <v>1096956.7812707312</v>
      </c>
      <c r="H373" s="128">
        <v>1097150.1652489882</v>
      </c>
      <c r="I373" s="128">
        <v>1103690.0597864122</v>
      </c>
      <c r="J373" s="54"/>
      <c r="K373" s="80">
        <v>614</v>
      </c>
      <c r="L373" s="114" t="s">
        <v>262</v>
      </c>
      <c r="M373" s="92">
        <f t="shared" si="19"/>
        <v>1116411.1850573698</v>
      </c>
      <c r="N373" s="92">
        <f t="shared" si="20"/>
        <v>1056187.219367323</v>
      </c>
      <c r="O373" s="92">
        <f t="shared" si="22"/>
        <v>1069718.4721295934</v>
      </c>
      <c r="P373" s="92">
        <f t="shared" si="22"/>
        <v>1069720.2301657593</v>
      </c>
      <c r="Q373" s="92">
        <f t="shared" si="22"/>
        <v>1069913.6141440165</v>
      </c>
      <c r="R373" s="92">
        <f t="shared" si="22"/>
        <v>1076453.5086814405</v>
      </c>
    </row>
    <row r="374" spans="1:18">
      <c r="A374" s="13"/>
      <c r="B374" s="21">
        <v>189</v>
      </c>
      <c r="C374" s="126" t="s">
        <v>79</v>
      </c>
      <c r="D374" s="128">
        <v>3381735.7933466658</v>
      </c>
      <c r="E374" s="128">
        <v>3284508.8966940576</v>
      </c>
      <c r="F374" s="128">
        <v>3325530.2599799288</v>
      </c>
      <c r="G374" s="128">
        <v>3325535.5896446323</v>
      </c>
      <c r="H374" s="128">
        <v>3326121.8527619592</v>
      </c>
      <c r="I374" s="128">
        <v>3345948.2054570331</v>
      </c>
      <c r="J374" s="54"/>
      <c r="K374" s="80">
        <v>189</v>
      </c>
      <c r="L374" s="114" t="s">
        <v>79</v>
      </c>
      <c r="M374" s="92">
        <f t="shared" si="19"/>
        <v>3386332.9816568312</v>
      </c>
      <c r="N374" s="92">
        <f t="shared" si="20"/>
        <v>3201938.5333167203</v>
      </c>
      <c r="O374" s="92">
        <f t="shared" si="22"/>
        <v>3242959.896602592</v>
      </c>
      <c r="P374" s="92">
        <f t="shared" si="22"/>
        <v>3242965.226267295</v>
      </c>
      <c r="Q374" s="92">
        <f t="shared" si="22"/>
        <v>3243551.4893846223</v>
      </c>
      <c r="R374" s="92">
        <f t="shared" si="22"/>
        <v>3263377.8420796953</v>
      </c>
    </row>
    <row r="375" spans="1:18">
      <c r="A375" s="13"/>
      <c r="B375" s="21">
        <v>296</v>
      </c>
      <c r="C375" s="126" t="s">
        <v>130</v>
      </c>
      <c r="D375" s="128">
        <v>7309152.8162866859</v>
      </c>
      <c r="E375" s="128">
        <v>7074488.281332639</v>
      </c>
      <c r="F375" s="128">
        <v>7162844.0029877955</v>
      </c>
      <c r="G375" s="128">
        <v>7162855.4825275606</v>
      </c>
      <c r="H375" s="128">
        <v>7164118.2319015944</v>
      </c>
      <c r="I375" s="128">
        <v>7206822.1198234819</v>
      </c>
      <c r="J375" s="54"/>
      <c r="K375" s="80">
        <v>296</v>
      </c>
      <c r="L375" s="114" t="s">
        <v>130</v>
      </c>
      <c r="M375" s="92">
        <f t="shared" si="19"/>
        <v>7319089.0011153035</v>
      </c>
      <c r="N375" s="92">
        <f t="shared" si="20"/>
        <v>6896640.3635856947</v>
      </c>
      <c r="O375" s="92">
        <f t="shared" si="22"/>
        <v>6984996.085240853</v>
      </c>
      <c r="P375" s="92">
        <f t="shared" si="22"/>
        <v>6985007.5647806171</v>
      </c>
      <c r="Q375" s="92">
        <f t="shared" si="22"/>
        <v>6986270.314154651</v>
      </c>
      <c r="R375" s="92">
        <f t="shared" si="22"/>
        <v>7028974.2020765375</v>
      </c>
    </row>
    <row r="376" spans="1:18">
      <c r="A376" s="13"/>
      <c r="B376" s="21">
        <v>1696</v>
      </c>
      <c r="C376" s="126" t="s">
        <v>204</v>
      </c>
      <c r="D376" s="128">
        <v>2313456.1198654273</v>
      </c>
      <c r="E376" s="128">
        <v>2364095.8671566532</v>
      </c>
      <c r="F376" s="128">
        <v>2393621.8749890178</v>
      </c>
      <c r="G376" s="128">
        <v>2393625.7111297306</v>
      </c>
      <c r="H376" s="128">
        <v>2394047.6866080533</v>
      </c>
      <c r="I376" s="128">
        <v>2408318.130056811</v>
      </c>
      <c r="J376" s="54"/>
      <c r="K376" s="80">
        <v>1696</v>
      </c>
      <c r="L376" s="114" t="s">
        <v>204</v>
      </c>
      <c r="M376" s="92">
        <f t="shared" si="19"/>
        <v>2316601.0708847381</v>
      </c>
      <c r="N376" s="92">
        <f t="shared" si="20"/>
        <v>2304664.0735614328</v>
      </c>
      <c r="O376" s="92">
        <f t="shared" si="22"/>
        <v>2334190.0813937979</v>
      </c>
      <c r="P376" s="92">
        <f t="shared" si="22"/>
        <v>2334193.9175345097</v>
      </c>
      <c r="Q376" s="92">
        <f t="shared" si="22"/>
        <v>2334615.8930128333</v>
      </c>
      <c r="R376" s="92">
        <f t="shared" si="22"/>
        <v>2348886.3364615906</v>
      </c>
    </row>
    <row r="377" spans="1:18">
      <c r="A377" s="13"/>
      <c r="B377" s="21">
        <v>352</v>
      </c>
      <c r="C377" s="126" t="s">
        <v>157</v>
      </c>
      <c r="D377" s="128">
        <v>3733903.5777108963</v>
      </c>
      <c r="E377" s="128">
        <v>3860742.1811964423</v>
      </c>
      <c r="F377" s="128">
        <v>3908960.320513207</v>
      </c>
      <c r="G377" s="128">
        <v>3908966.5852127345</v>
      </c>
      <c r="H377" s="128">
        <v>3909655.7021606658</v>
      </c>
      <c r="I377" s="128">
        <v>3932960.3843998257</v>
      </c>
      <c r="J377" s="54"/>
      <c r="K377" s="80">
        <v>352</v>
      </c>
      <c r="L377" s="114" t="s">
        <v>157</v>
      </c>
      <c r="M377" s="92">
        <f t="shared" si="19"/>
        <v>3738979.5088089164</v>
      </c>
      <c r="N377" s="92">
        <f t="shared" si="20"/>
        <v>3763685.6973097743</v>
      </c>
      <c r="O377" s="92">
        <f t="shared" si="22"/>
        <v>3811903.8366265395</v>
      </c>
      <c r="P377" s="92">
        <f t="shared" si="22"/>
        <v>3811910.1013260665</v>
      </c>
      <c r="Q377" s="92">
        <f t="shared" si="22"/>
        <v>3812599.2182739982</v>
      </c>
      <c r="R377" s="92">
        <f t="shared" si="22"/>
        <v>3835903.9005131577</v>
      </c>
    </row>
    <row r="378" spans="1:18">
      <c r="A378" s="13"/>
      <c r="B378" s="21">
        <v>53</v>
      </c>
      <c r="C378" s="126" t="s">
        <v>21</v>
      </c>
      <c r="D378" s="128">
        <v>2939810.9589657648</v>
      </c>
      <c r="E378" s="128">
        <v>2699107.2263449607</v>
      </c>
      <c r="F378" s="128">
        <v>2732817.306470139</v>
      </c>
      <c r="G378" s="128">
        <v>2732821.68622278</v>
      </c>
      <c r="H378" s="128">
        <v>2733303.45901326</v>
      </c>
      <c r="I378" s="128">
        <v>2749596.1388367792</v>
      </c>
      <c r="J378" s="54"/>
      <c r="K378" s="80">
        <v>53</v>
      </c>
      <c r="L378" s="114" t="s">
        <v>21</v>
      </c>
      <c r="M378" s="92">
        <f t="shared" si="19"/>
        <v>2943807.3872500919</v>
      </c>
      <c r="N378" s="92">
        <f t="shared" si="20"/>
        <v>2631253.470583172</v>
      </c>
      <c r="O378" s="92">
        <f t="shared" si="22"/>
        <v>2664963.5507083507</v>
      </c>
      <c r="P378" s="92">
        <f t="shared" si="22"/>
        <v>2664967.9304609913</v>
      </c>
      <c r="Q378" s="92">
        <f t="shared" si="22"/>
        <v>2665449.7032514717</v>
      </c>
      <c r="R378" s="92">
        <f t="shared" si="22"/>
        <v>2681742.3830749905</v>
      </c>
    </row>
    <row r="379" spans="1:18">
      <c r="A379" s="13"/>
      <c r="B379" s="21">
        <v>294</v>
      </c>
      <c r="C379" s="126" t="s">
        <v>131</v>
      </c>
      <c r="D379" s="128">
        <v>5760610.588602908</v>
      </c>
      <c r="E379" s="128">
        <v>5580677.5469668033</v>
      </c>
      <c r="F379" s="128">
        <v>5650376.551669105</v>
      </c>
      <c r="G379" s="128">
        <v>5650385.6072512567</v>
      </c>
      <c r="H379" s="128">
        <v>5651381.7212879015</v>
      </c>
      <c r="I379" s="128">
        <v>5685068.4868908226</v>
      </c>
      <c r="J379" s="54"/>
      <c r="K379" s="80">
        <v>294</v>
      </c>
      <c r="L379" s="114" t="s">
        <v>131</v>
      </c>
      <c r="M379" s="92">
        <f t="shared" si="19"/>
        <v>5768441.6591760265</v>
      </c>
      <c r="N379" s="92">
        <f t="shared" si="20"/>
        <v>5440383.0349292187</v>
      </c>
      <c r="O379" s="92">
        <f t="shared" si="22"/>
        <v>5510082.0396315213</v>
      </c>
      <c r="P379" s="92">
        <f t="shared" si="22"/>
        <v>5510091.0952136731</v>
      </c>
      <c r="Q379" s="92">
        <f t="shared" si="22"/>
        <v>5511087.2092503188</v>
      </c>
      <c r="R379" s="92">
        <f t="shared" si="22"/>
        <v>5544773.9748532381</v>
      </c>
    </row>
    <row r="380" spans="1:18">
      <c r="A380" s="13"/>
      <c r="B380" s="21">
        <v>873</v>
      </c>
      <c r="C380" s="126" t="s">
        <v>344</v>
      </c>
      <c r="D380" s="128">
        <v>2813917.1633842271</v>
      </c>
      <c r="E380" s="128">
        <v>2590111.1474408587</v>
      </c>
      <c r="F380" s="128">
        <v>2622459.937982087</v>
      </c>
      <c r="G380" s="128">
        <v>2622464.1408703709</v>
      </c>
      <c r="H380" s="128">
        <v>2622926.4585815668</v>
      </c>
      <c r="I380" s="128">
        <v>2638561.2029965664</v>
      </c>
      <c r="J380" s="54"/>
      <c r="K380" s="80">
        <v>873</v>
      </c>
      <c r="L380" s="114" t="s">
        <v>344</v>
      </c>
      <c r="M380" s="92">
        <f t="shared" si="19"/>
        <v>2817742.4495330546</v>
      </c>
      <c r="N380" s="92">
        <f t="shared" si="20"/>
        <v>2524997.4804183259</v>
      </c>
      <c r="O380" s="92">
        <f t="shared" si="22"/>
        <v>2557346.2709595542</v>
      </c>
      <c r="P380" s="92">
        <f t="shared" si="22"/>
        <v>2557350.4738478381</v>
      </c>
      <c r="Q380" s="92">
        <f t="shared" si="22"/>
        <v>2557812.791559034</v>
      </c>
      <c r="R380" s="92">
        <f t="shared" si="22"/>
        <v>2573447.5359740336</v>
      </c>
    </row>
    <row r="381" spans="1:18">
      <c r="A381" s="13"/>
      <c r="B381" s="21">
        <v>632</v>
      </c>
      <c r="C381" s="126" t="s">
        <v>158</v>
      </c>
      <c r="D381" s="128">
        <v>7864132.7179238535</v>
      </c>
      <c r="E381" s="128">
        <v>7683677.7051302614</v>
      </c>
      <c r="F381" s="128">
        <v>7779641.8033949817</v>
      </c>
      <c r="G381" s="128">
        <v>7779654.2714464152</v>
      </c>
      <c r="H381" s="128">
        <v>7781025.7571039759</v>
      </c>
      <c r="I381" s="128">
        <v>7827406.9084324194</v>
      </c>
      <c r="J381" s="54"/>
      <c r="K381" s="80">
        <v>632</v>
      </c>
      <c r="L381" s="114" t="s">
        <v>158</v>
      </c>
      <c r="M381" s="92">
        <f t="shared" si="19"/>
        <v>7874823.3517313665</v>
      </c>
      <c r="N381" s="92">
        <f t="shared" si="20"/>
        <v>7490515.1715090135</v>
      </c>
      <c r="O381" s="92">
        <f t="shared" si="22"/>
        <v>7586479.2697737357</v>
      </c>
      <c r="P381" s="92">
        <f t="shared" si="22"/>
        <v>7586491.7378251683</v>
      </c>
      <c r="Q381" s="92">
        <f t="shared" si="22"/>
        <v>7587863.2234827299</v>
      </c>
      <c r="R381" s="92">
        <f t="shared" si="22"/>
        <v>7634244.3748111716</v>
      </c>
    </row>
    <row r="382" spans="1:18">
      <c r="A382" s="13"/>
      <c r="B382" s="21">
        <v>880</v>
      </c>
      <c r="C382" s="126" t="s">
        <v>205</v>
      </c>
      <c r="D382" s="128">
        <v>2270707.7291465909</v>
      </c>
      <c r="E382" s="128">
        <v>2286895.1350561818</v>
      </c>
      <c r="F382" s="128">
        <v>2315456.9563458897</v>
      </c>
      <c r="G382" s="128">
        <v>2315460.6672155098</v>
      </c>
      <c r="H382" s="128">
        <v>2315868.8628736879</v>
      </c>
      <c r="I382" s="128">
        <v>2329673.2978593591</v>
      </c>
      <c r="J382" s="54"/>
      <c r="K382" s="80">
        <v>880</v>
      </c>
      <c r="L382" s="114" t="s">
        <v>205</v>
      </c>
      <c r="M382" s="92">
        <f t="shared" si="19"/>
        <v>2273794.567287161</v>
      </c>
      <c r="N382" s="92">
        <f t="shared" si="20"/>
        <v>2229404.1163844052</v>
      </c>
      <c r="O382" s="92">
        <f t="shared" si="22"/>
        <v>2257965.9376741135</v>
      </c>
      <c r="P382" s="92">
        <f t="shared" si="22"/>
        <v>2257969.6485437332</v>
      </c>
      <c r="Q382" s="92">
        <f t="shared" si="22"/>
        <v>2258377.8442019117</v>
      </c>
      <c r="R382" s="92">
        <f t="shared" si="22"/>
        <v>2272182.2791875824</v>
      </c>
    </row>
    <row r="383" spans="1:18">
      <c r="A383" s="13"/>
      <c r="B383" s="21">
        <v>351</v>
      </c>
      <c r="C383" s="126" t="s">
        <v>159</v>
      </c>
      <c r="D383" s="128">
        <v>2181525.5441916552</v>
      </c>
      <c r="E383" s="128">
        <v>2232837.4320182852</v>
      </c>
      <c r="F383" s="128">
        <v>2260724.1080292119</v>
      </c>
      <c r="G383" s="128">
        <v>2260727.7311811731</v>
      </c>
      <c r="H383" s="128">
        <v>2261126.2778968471</v>
      </c>
      <c r="I383" s="128">
        <v>2274604.4031905597</v>
      </c>
      <c r="J383" s="54"/>
      <c r="K383" s="80">
        <v>351</v>
      </c>
      <c r="L383" s="114" t="s">
        <v>159</v>
      </c>
      <c r="M383" s="92">
        <f t="shared" si="19"/>
        <v>2184491.1465754416</v>
      </c>
      <c r="N383" s="92">
        <f t="shared" si="20"/>
        <v>2176705.3879523245</v>
      </c>
      <c r="O383" s="92">
        <f t="shared" si="22"/>
        <v>2204592.0639632517</v>
      </c>
      <c r="P383" s="92">
        <f t="shared" si="22"/>
        <v>2204595.6871152124</v>
      </c>
      <c r="Q383" s="92">
        <f t="shared" si="22"/>
        <v>2204994.2338308864</v>
      </c>
      <c r="R383" s="92">
        <f t="shared" si="22"/>
        <v>2218472.359124599</v>
      </c>
    </row>
    <row r="384" spans="1:18">
      <c r="A384" s="13"/>
      <c r="B384" s="21">
        <v>874</v>
      </c>
      <c r="C384" s="126" t="s">
        <v>345</v>
      </c>
      <c r="D384" s="128">
        <v>2282823.2261826047</v>
      </c>
      <c r="E384" s="128">
        <v>2276015.7259564097</v>
      </c>
      <c r="F384" s="128">
        <v>2304441.6705573788</v>
      </c>
      <c r="G384" s="128">
        <v>2304445.363773339</v>
      </c>
      <c r="H384" s="128">
        <v>2304851.6175289392</v>
      </c>
      <c r="I384" s="128">
        <v>2318590.380900159</v>
      </c>
      <c r="J384" s="54"/>
      <c r="K384" s="80">
        <v>874</v>
      </c>
      <c r="L384" s="114" t="s">
        <v>345</v>
      </c>
      <c r="M384" s="92">
        <f t="shared" si="19"/>
        <v>2285926.5343328831</v>
      </c>
      <c r="N384" s="92">
        <f t="shared" si="20"/>
        <v>2218798.2083744318</v>
      </c>
      <c r="O384" s="92">
        <f t="shared" si="22"/>
        <v>2247224.1529754009</v>
      </c>
      <c r="P384" s="92">
        <f t="shared" si="22"/>
        <v>2247227.8461913611</v>
      </c>
      <c r="Q384" s="92">
        <f t="shared" si="22"/>
        <v>2247634.0999469617</v>
      </c>
      <c r="R384" s="92">
        <f t="shared" si="22"/>
        <v>2261372.8633181807</v>
      </c>
    </row>
    <row r="385" spans="1:18">
      <c r="A385" s="13"/>
      <c r="B385" s="21">
        <v>479</v>
      </c>
      <c r="C385" s="126" t="s">
        <v>206</v>
      </c>
      <c r="D385" s="128">
        <v>31675305.452753115</v>
      </c>
      <c r="E385" s="128">
        <v>32587416.668398634</v>
      </c>
      <c r="F385" s="128">
        <v>32994412.143140063</v>
      </c>
      <c r="G385" s="128">
        <v>32994465.021670721</v>
      </c>
      <c r="H385" s="128">
        <v>33000281.660042711</v>
      </c>
      <c r="I385" s="128">
        <v>33196989.794077389</v>
      </c>
      <c r="J385" s="54"/>
      <c r="K385" s="80">
        <v>479</v>
      </c>
      <c r="L385" s="114" t="s">
        <v>206</v>
      </c>
      <c r="M385" s="92">
        <f t="shared" si="19"/>
        <v>31718365.393814981</v>
      </c>
      <c r="N385" s="92">
        <f t="shared" si="20"/>
        <v>31768190.744380984</v>
      </c>
      <c r="O385" s="92">
        <f t="shared" si="22"/>
        <v>32175186.219122417</v>
      </c>
      <c r="P385" s="92">
        <f t="shared" si="22"/>
        <v>32175239.097653072</v>
      </c>
      <c r="Q385" s="92">
        <f t="shared" si="22"/>
        <v>32181055.736025065</v>
      </c>
      <c r="R385" s="92">
        <f t="shared" si="22"/>
        <v>32377763.87005974</v>
      </c>
    </row>
    <row r="386" spans="1:18">
      <c r="A386" s="13"/>
      <c r="B386" s="21">
        <v>297</v>
      </c>
      <c r="C386" s="126" t="s">
        <v>132</v>
      </c>
      <c r="D386" s="128">
        <v>4772490.5445369445</v>
      </c>
      <c r="E386" s="128">
        <v>4667664.1976475157</v>
      </c>
      <c r="F386" s="128">
        <v>4725960.2640521089</v>
      </c>
      <c r="G386" s="128">
        <v>4725967.8381174887</v>
      </c>
      <c r="H386" s="128">
        <v>4726800.9853091137</v>
      </c>
      <c r="I386" s="128">
        <v>4754976.5085168211</v>
      </c>
      <c r="J386" s="54"/>
      <c r="K386" s="80">
        <v>297</v>
      </c>
      <c r="L386" s="114" t="s">
        <v>132</v>
      </c>
      <c r="M386" s="92">
        <f t="shared" si="19"/>
        <v>4778978.348162788</v>
      </c>
      <c r="N386" s="92">
        <f t="shared" si="20"/>
        <v>4550322.2323658662</v>
      </c>
      <c r="O386" s="92">
        <f t="shared" si="22"/>
        <v>4608618.2987704603</v>
      </c>
      <c r="P386" s="92">
        <f t="shared" si="22"/>
        <v>4608625.8728358392</v>
      </c>
      <c r="Q386" s="92">
        <f t="shared" si="22"/>
        <v>4609459.0200274643</v>
      </c>
      <c r="R386" s="92">
        <f t="shared" si="22"/>
        <v>4637634.5432351716</v>
      </c>
    </row>
    <row r="387" spans="1:18">
      <c r="A387" s="13"/>
      <c r="B387" s="21">
        <v>473</v>
      </c>
      <c r="C387" s="126" t="s">
        <v>207</v>
      </c>
      <c r="D387" s="128">
        <v>2581709.7127032797</v>
      </c>
      <c r="E387" s="128">
        <v>2635862.9931735261</v>
      </c>
      <c r="F387" s="128">
        <v>2668783.1942798737</v>
      </c>
      <c r="G387" s="128">
        <v>2668787.4714081748</v>
      </c>
      <c r="H387" s="128">
        <v>2669257.9555212734</v>
      </c>
      <c r="I387" s="128">
        <v>2685168.8728006119</v>
      </c>
      <c r="J387" s="54"/>
      <c r="K387" s="80">
        <v>473</v>
      </c>
      <c r="L387" s="114" t="s">
        <v>207</v>
      </c>
      <c r="M387" s="92">
        <f t="shared" si="19"/>
        <v>2585219.332152212</v>
      </c>
      <c r="N387" s="92">
        <f t="shared" si="20"/>
        <v>2569599.1552590425</v>
      </c>
      <c r="O387" s="92">
        <f t="shared" si="22"/>
        <v>2602519.3563653906</v>
      </c>
      <c r="P387" s="92">
        <f t="shared" si="22"/>
        <v>2602523.6334936912</v>
      </c>
      <c r="Q387" s="92">
        <f t="shared" si="22"/>
        <v>2602994.1176067898</v>
      </c>
      <c r="R387" s="92">
        <f t="shared" si="22"/>
        <v>2618905.0348861283</v>
      </c>
    </row>
    <row r="388" spans="1:18">
      <c r="A388" s="13"/>
      <c r="B388" s="21">
        <v>707</v>
      </c>
      <c r="C388" s="126" t="s">
        <v>263</v>
      </c>
      <c r="D388" s="128">
        <v>2050826.2353779264</v>
      </c>
      <c r="E388" s="128">
        <v>1973401.1621034897</v>
      </c>
      <c r="F388" s="128">
        <v>1998047.6491508798</v>
      </c>
      <c r="G388" s="128">
        <v>1998050.8513241273</v>
      </c>
      <c r="H388" s="128">
        <v>1998403.0903812952</v>
      </c>
      <c r="I388" s="128">
        <v>2010315.1748600774</v>
      </c>
      <c r="J388" s="54"/>
      <c r="K388" s="80">
        <v>707</v>
      </c>
      <c r="L388" s="114" t="s">
        <v>263</v>
      </c>
      <c r="M388" s="92">
        <f t="shared" si="19"/>
        <v>2053614.162930992</v>
      </c>
      <c r="N388" s="92">
        <f t="shared" si="20"/>
        <v>1923791.1728572578</v>
      </c>
      <c r="O388" s="92">
        <f t="shared" si="22"/>
        <v>1948437.6599046483</v>
      </c>
      <c r="P388" s="92">
        <f t="shared" si="22"/>
        <v>1948440.8620778953</v>
      </c>
      <c r="Q388" s="92">
        <f t="shared" si="22"/>
        <v>1948793.1011350637</v>
      </c>
      <c r="R388" s="92">
        <f t="shared" si="22"/>
        <v>1960705.1856138457</v>
      </c>
    </row>
    <row r="389" spans="1:18">
      <c r="A389" s="13"/>
      <c r="B389" s="21">
        <v>50</v>
      </c>
      <c r="C389" s="126" t="s">
        <v>385</v>
      </c>
      <c r="D389" s="128">
        <v>4066370.6304070991</v>
      </c>
      <c r="E389" s="128">
        <v>4092812.5808123373</v>
      </c>
      <c r="F389" s="128">
        <v>4143929.1273095855</v>
      </c>
      <c r="G389" s="128">
        <v>4143935.7685821275</v>
      </c>
      <c r="H389" s="128">
        <v>4144666.3085616897</v>
      </c>
      <c r="I389" s="128">
        <v>4169371.842415988</v>
      </c>
      <c r="J389" s="54"/>
      <c r="K389" s="80">
        <v>50</v>
      </c>
      <c r="L389" s="114" t="s">
        <v>385</v>
      </c>
      <c r="M389" s="92">
        <f t="shared" si="19"/>
        <v>4071898.5227881907</v>
      </c>
      <c r="N389" s="92">
        <f t="shared" si="20"/>
        <v>3989922.0018362342</v>
      </c>
      <c r="O389" s="92">
        <f t="shared" si="22"/>
        <v>4041038.5483334833</v>
      </c>
      <c r="P389" s="92">
        <f t="shared" si="22"/>
        <v>4041045.1896060249</v>
      </c>
      <c r="Q389" s="92">
        <f t="shared" si="22"/>
        <v>4041775.729585587</v>
      </c>
      <c r="R389" s="92">
        <f t="shared" si="22"/>
        <v>4066481.2634398849</v>
      </c>
    </row>
    <row r="390" spans="1:18">
      <c r="A390" s="13"/>
      <c r="B390" s="21">
        <v>355</v>
      </c>
      <c r="C390" s="126" t="s">
        <v>160</v>
      </c>
      <c r="D390" s="128">
        <v>10881373.820169583</v>
      </c>
      <c r="E390" s="128">
        <v>10806056.231218772</v>
      </c>
      <c r="F390" s="128">
        <v>10941016.790708976</v>
      </c>
      <c r="G390" s="128">
        <v>10941034.325341485</v>
      </c>
      <c r="H390" s="128">
        <v>10942963.134917401</v>
      </c>
      <c r="I390" s="128">
        <v>11008191.967848431</v>
      </c>
      <c r="J390" s="54"/>
      <c r="K390" s="80">
        <v>355</v>
      </c>
      <c r="L390" s="114" t="s">
        <v>160</v>
      </c>
      <c r="M390" s="92">
        <f t="shared" si="19"/>
        <v>10896166.142095808</v>
      </c>
      <c r="N390" s="92">
        <f t="shared" si="20"/>
        <v>10534399.183620041</v>
      </c>
      <c r="O390" s="92">
        <f t="shared" si="22"/>
        <v>10669359.743110247</v>
      </c>
      <c r="P390" s="92">
        <f t="shared" si="22"/>
        <v>10669377.277742755</v>
      </c>
      <c r="Q390" s="92">
        <f t="shared" si="22"/>
        <v>10671306.087318672</v>
      </c>
      <c r="R390" s="92">
        <f t="shared" si="22"/>
        <v>10736534.920249701</v>
      </c>
    </row>
    <row r="391" spans="1:18">
      <c r="A391" s="13"/>
      <c r="B391" s="21">
        <v>299</v>
      </c>
      <c r="C391" s="126" t="s">
        <v>133</v>
      </c>
      <c r="D391" s="128">
        <v>5520887.2780069988</v>
      </c>
      <c r="E391" s="128">
        <v>6006967.8468915233</v>
      </c>
      <c r="F391" s="128">
        <v>6081990.9380275849</v>
      </c>
      <c r="G391" s="128">
        <v>6082000.6853370052</v>
      </c>
      <c r="H391" s="128">
        <v>6083072.8893730929</v>
      </c>
      <c r="I391" s="128">
        <v>6119332.8804117264</v>
      </c>
      <c r="J391" s="54"/>
      <c r="K391" s="80">
        <v>299</v>
      </c>
      <c r="L391" s="114" t="s">
        <v>133</v>
      </c>
      <c r="M391" s="92">
        <f t="shared" si="19"/>
        <v>5528392.4646942988</v>
      </c>
      <c r="N391" s="92">
        <f t="shared" si="20"/>
        <v>5855956.6809869185</v>
      </c>
      <c r="O391" s="92">
        <f t="shared" si="22"/>
        <v>5930979.772122982</v>
      </c>
      <c r="P391" s="92">
        <f t="shared" si="22"/>
        <v>5930989.5194324013</v>
      </c>
      <c r="Q391" s="92">
        <f t="shared" si="22"/>
        <v>5932061.7234684899</v>
      </c>
      <c r="R391" s="92">
        <f t="shared" si="22"/>
        <v>5968321.7145071216</v>
      </c>
    </row>
    <row r="392" spans="1:18">
      <c r="A392" s="13"/>
      <c r="B392" s="21">
        <v>637</v>
      </c>
      <c r="C392" s="126" t="s">
        <v>264</v>
      </c>
      <c r="D392" s="128">
        <v>26224379.074390702</v>
      </c>
      <c r="E392" s="128">
        <v>26986677.383666974</v>
      </c>
      <c r="F392" s="128">
        <v>27323723.295750897</v>
      </c>
      <c r="G392" s="128">
        <v>27323767.086145882</v>
      </c>
      <c r="H392" s="128">
        <v>27328584.029593706</v>
      </c>
      <c r="I392" s="128">
        <v>27491484.298920203</v>
      </c>
      <c r="J392" s="54"/>
      <c r="K392" s="80">
        <v>637</v>
      </c>
      <c r="L392" s="114" t="s">
        <v>264</v>
      </c>
      <c r="M392" s="92">
        <f t="shared" si="19"/>
        <v>26260028.934784681</v>
      </c>
      <c r="N392" s="92">
        <f t="shared" si="20"/>
        <v>26308250.310396083</v>
      </c>
      <c r="O392" s="92">
        <f t="shared" si="22"/>
        <v>26645296.22248001</v>
      </c>
      <c r="P392" s="92">
        <f t="shared" si="22"/>
        <v>26645340.012874991</v>
      </c>
      <c r="Q392" s="92">
        <f t="shared" si="22"/>
        <v>26650156.956322815</v>
      </c>
      <c r="R392" s="92">
        <f t="shared" si="22"/>
        <v>26813057.225649312</v>
      </c>
    </row>
    <row r="393" spans="1:18">
      <c r="A393" s="13"/>
      <c r="B393" s="21">
        <v>638</v>
      </c>
      <c r="C393" s="126" t="s">
        <v>265</v>
      </c>
      <c r="D393" s="128">
        <v>1311477.0998521589</v>
      </c>
      <c r="E393" s="128">
        <v>1234160.6940595573</v>
      </c>
      <c r="F393" s="128">
        <v>1249574.5521968021</v>
      </c>
      <c r="G393" s="128">
        <v>1249576.5548288231</v>
      </c>
      <c r="H393" s="128">
        <v>1249796.8443511045</v>
      </c>
      <c r="I393" s="128">
        <v>1257246.6354682634</v>
      </c>
      <c r="J393" s="54"/>
      <c r="K393" s="80">
        <v>638</v>
      </c>
      <c r="L393" s="114" t="s">
        <v>265</v>
      </c>
      <c r="M393" s="92">
        <f t="shared" si="19"/>
        <v>1313259.9438000366</v>
      </c>
      <c r="N393" s="92">
        <f t="shared" si="20"/>
        <v>1203134.7172150146</v>
      </c>
      <c r="O393" s="92">
        <f t="shared" si="22"/>
        <v>1218548.5753522594</v>
      </c>
      <c r="P393" s="92">
        <f t="shared" si="22"/>
        <v>1218550.5779842802</v>
      </c>
      <c r="Q393" s="92">
        <f t="shared" si="22"/>
        <v>1218770.8675065618</v>
      </c>
      <c r="R393" s="92">
        <f t="shared" si="22"/>
        <v>1226220.6586237208</v>
      </c>
    </row>
    <row r="394" spans="1:18">
      <c r="A394" s="13"/>
      <c r="B394" s="21">
        <v>56</v>
      </c>
      <c r="C394" s="126" t="s">
        <v>22</v>
      </c>
      <c r="D394" s="128">
        <v>3851453.1673566303</v>
      </c>
      <c r="E394" s="128">
        <v>3720369.0483581917</v>
      </c>
      <c r="F394" s="128">
        <v>3766834.0192534826</v>
      </c>
      <c r="G394" s="128">
        <v>3766840.0561741381</v>
      </c>
      <c r="H394" s="128">
        <v>3767504.1174461571</v>
      </c>
      <c r="I394" s="128">
        <v>3789961.4622817356</v>
      </c>
      <c r="J394" s="54"/>
      <c r="K394" s="80">
        <v>56</v>
      </c>
      <c r="L394" s="114" t="s">
        <v>22</v>
      </c>
      <c r="M394" s="92">
        <f t="shared" si="19"/>
        <v>3856688.8973367652</v>
      </c>
      <c r="N394" s="92">
        <f t="shared" si="20"/>
        <v>3626841.4514227924</v>
      </c>
      <c r="O394" s="92">
        <f t="shared" si="22"/>
        <v>3673306.4223180837</v>
      </c>
      <c r="P394" s="92">
        <f t="shared" si="22"/>
        <v>3673312.4592387388</v>
      </c>
      <c r="Q394" s="92">
        <f t="shared" si="22"/>
        <v>3673976.5205107583</v>
      </c>
      <c r="R394" s="92">
        <f t="shared" si="22"/>
        <v>3696433.8653463363</v>
      </c>
    </row>
    <row r="395" spans="1:18">
      <c r="A395" s="13"/>
      <c r="B395" s="21">
        <v>1892</v>
      </c>
      <c r="C395" s="126" t="s">
        <v>266</v>
      </c>
      <c r="D395" s="128">
        <v>5381389.34406194</v>
      </c>
      <c r="E395" s="128">
        <v>5572170.1880025193</v>
      </c>
      <c r="F395" s="128">
        <v>5641762.9413675116</v>
      </c>
      <c r="G395" s="128">
        <v>5641771.9831450526</v>
      </c>
      <c r="H395" s="128">
        <v>5642766.5786743816</v>
      </c>
      <c r="I395" s="128">
        <v>5676401.9911208237</v>
      </c>
      <c r="J395" s="54"/>
      <c r="K395" s="80">
        <v>1892</v>
      </c>
      <c r="L395" s="114" t="s">
        <v>266</v>
      </c>
      <c r="M395" s="92">
        <f t="shared" si="19"/>
        <v>5388704.8949200651</v>
      </c>
      <c r="N395" s="92">
        <f t="shared" si="20"/>
        <v>5432089.5452961372</v>
      </c>
      <c r="O395" s="92">
        <f t="shared" si="22"/>
        <v>5501682.2986611305</v>
      </c>
      <c r="P395" s="92">
        <f t="shared" si="22"/>
        <v>5501691.3404386705</v>
      </c>
      <c r="Q395" s="92">
        <f t="shared" si="22"/>
        <v>5502685.9359680004</v>
      </c>
      <c r="R395" s="92">
        <f t="shared" si="22"/>
        <v>5536321.3484144416</v>
      </c>
    </row>
    <row r="396" spans="1:18">
      <c r="A396" s="13"/>
      <c r="B396" s="21">
        <v>879</v>
      </c>
      <c r="C396" s="126" t="s">
        <v>346</v>
      </c>
      <c r="D396" s="128">
        <v>3020690.7032077969</v>
      </c>
      <c r="E396" s="128">
        <v>2864678.8421323029</v>
      </c>
      <c r="F396" s="128">
        <v>2900456.8032146245</v>
      </c>
      <c r="G396" s="128">
        <v>2900461.4516348881</v>
      </c>
      <c r="H396" s="128">
        <v>2900972.7778638471</v>
      </c>
      <c r="I396" s="128">
        <v>2918264.9012432043</v>
      </c>
      <c r="J396" s="54"/>
      <c r="K396" s="80">
        <v>879</v>
      </c>
      <c r="L396" s="114" t="s">
        <v>346</v>
      </c>
      <c r="M396" s="92">
        <f t="shared" si="19"/>
        <v>3024797.0807718667</v>
      </c>
      <c r="N396" s="92">
        <f t="shared" si="20"/>
        <v>2792662.7263615965</v>
      </c>
      <c r="O396" s="92">
        <f t="shared" si="22"/>
        <v>2828440.6874439185</v>
      </c>
      <c r="P396" s="92">
        <f t="shared" si="22"/>
        <v>2828445.3358641816</v>
      </c>
      <c r="Q396" s="92">
        <f t="shared" si="22"/>
        <v>2828956.6620931411</v>
      </c>
      <c r="R396" s="92">
        <f t="shared" si="22"/>
        <v>2846248.7854724978</v>
      </c>
    </row>
    <row r="397" spans="1:18">
      <c r="A397" s="13"/>
      <c r="B397" s="21">
        <v>301</v>
      </c>
      <c r="C397" s="126" t="s">
        <v>134</v>
      </c>
      <c r="D397" s="128">
        <v>12461398.48896992</v>
      </c>
      <c r="E397" s="128">
        <v>12566228.636962719</v>
      </c>
      <c r="F397" s="128">
        <v>12723172.596094331</v>
      </c>
      <c r="G397" s="128">
        <v>12723192.986900788</v>
      </c>
      <c r="H397" s="128">
        <v>12725435.975610962</v>
      </c>
      <c r="I397" s="128">
        <v>12801289.775627799</v>
      </c>
      <c r="J397" s="54"/>
      <c r="K397" s="80">
        <v>301</v>
      </c>
      <c r="L397" s="114" t="s">
        <v>134</v>
      </c>
      <c r="M397" s="92">
        <f t="shared" si="19"/>
        <v>12478338.722909696</v>
      </c>
      <c r="N397" s="92">
        <f t="shared" si="20"/>
        <v>12250322.028860336</v>
      </c>
      <c r="O397" s="92">
        <f t="shared" si="22"/>
        <v>12407265.987991951</v>
      </c>
      <c r="P397" s="92">
        <f t="shared" si="22"/>
        <v>12407286.378798407</v>
      </c>
      <c r="Q397" s="92">
        <f t="shared" si="22"/>
        <v>12409529.367508583</v>
      </c>
      <c r="R397" s="92">
        <f t="shared" si="22"/>
        <v>12485383.167525418</v>
      </c>
    </row>
    <row r="398" spans="1:18">
      <c r="A398" s="13"/>
      <c r="B398" s="21">
        <v>1896</v>
      </c>
      <c r="C398" s="126" t="s">
        <v>80</v>
      </c>
      <c r="D398" s="128">
        <v>4166898.421432571</v>
      </c>
      <c r="E398" s="128">
        <v>4201751.6305741053</v>
      </c>
      <c r="F398" s="128">
        <v>4254228.7543986961</v>
      </c>
      <c r="G398" s="128">
        <v>4254235.5724430559</v>
      </c>
      <c r="H398" s="128">
        <v>4254985.5573225776</v>
      </c>
      <c r="I398" s="128">
        <v>4280348.6823391393</v>
      </c>
      <c r="J398" s="54"/>
      <c r="K398" s="80">
        <v>1896</v>
      </c>
      <c r="L398" s="114" t="s">
        <v>80</v>
      </c>
      <c r="M398" s="92">
        <f t="shared" si="19"/>
        <v>4172562.9729774739</v>
      </c>
      <c r="N398" s="92">
        <f t="shared" si="20"/>
        <v>4096122.3965333551</v>
      </c>
      <c r="O398" s="92">
        <f t="shared" si="22"/>
        <v>4148599.5203579459</v>
      </c>
      <c r="P398" s="92">
        <f t="shared" si="22"/>
        <v>4148606.3384023053</v>
      </c>
      <c r="Q398" s="92">
        <f t="shared" si="22"/>
        <v>4149356.3232818274</v>
      </c>
      <c r="R398" s="92">
        <f t="shared" si="22"/>
        <v>4174719.4482983891</v>
      </c>
    </row>
    <row r="399" spans="1:18">
      <c r="A399" s="13"/>
      <c r="B399" s="21">
        <v>642</v>
      </c>
      <c r="C399" s="126" t="s">
        <v>267</v>
      </c>
      <c r="D399" s="128">
        <v>7906049.4032016136</v>
      </c>
      <c r="E399" s="128">
        <v>8146722.1691886988</v>
      </c>
      <c r="F399" s="128">
        <v>8248469.3893066654</v>
      </c>
      <c r="G399" s="128">
        <v>8248482.6087251417</v>
      </c>
      <c r="H399" s="128">
        <v>8249936.744757385</v>
      </c>
      <c r="I399" s="128">
        <v>8299112.981484185</v>
      </c>
      <c r="J399" s="54"/>
      <c r="K399" s="80">
        <v>642</v>
      </c>
      <c r="L399" s="114" t="s">
        <v>267</v>
      </c>
      <c r="M399" s="92">
        <f t="shared" si="19"/>
        <v>7916797.019253552</v>
      </c>
      <c r="N399" s="92">
        <f t="shared" si="20"/>
        <v>7941919.0065237442</v>
      </c>
      <c r="O399" s="92">
        <f t="shared" si="22"/>
        <v>8043666.2266417127</v>
      </c>
      <c r="P399" s="92">
        <f t="shared" si="22"/>
        <v>8043679.4460601881</v>
      </c>
      <c r="Q399" s="92">
        <f t="shared" si="22"/>
        <v>8045133.5820924323</v>
      </c>
      <c r="R399" s="92">
        <f t="shared" si="22"/>
        <v>8094309.8188192314</v>
      </c>
    </row>
    <row r="400" spans="1:18">
      <c r="A400" s="13"/>
      <c r="B400" s="22">
        <v>193</v>
      </c>
      <c r="C400" s="127" t="s">
        <v>81</v>
      </c>
      <c r="D400" s="129">
        <v>27080227.656408533</v>
      </c>
      <c r="E400" s="129">
        <v>26765707.791622054</v>
      </c>
      <c r="F400" s="129">
        <v>27099993.938336022</v>
      </c>
      <c r="G400" s="129">
        <v>27100037.370170906</v>
      </c>
      <c r="H400" s="129">
        <v>27104814.872007839</v>
      </c>
      <c r="I400" s="129">
        <v>27266381.297766075</v>
      </c>
      <c r="J400" s="54"/>
      <c r="K400" s="81">
        <v>193</v>
      </c>
      <c r="L400" s="115" t="s">
        <v>81</v>
      </c>
      <c r="M400" s="93">
        <f t="shared" si="19"/>
        <v>27117040.971707612</v>
      </c>
      <c r="N400" s="93">
        <f t="shared" si="20"/>
        <v>26092835.746540871</v>
      </c>
      <c r="O400" s="93">
        <f t="shared" si="22"/>
        <v>26427121.893254846</v>
      </c>
      <c r="P400" s="93">
        <f t="shared" si="22"/>
        <v>26427165.325089727</v>
      </c>
      <c r="Q400" s="93">
        <f t="shared" si="22"/>
        <v>26431942.826926664</v>
      </c>
      <c r="R400" s="93">
        <f t="shared" si="22"/>
        <v>26593509.252684891</v>
      </c>
    </row>
    <row r="401" spans="1:15">
      <c r="A401" s="13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13"/>
      <c r="O401" s="8"/>
    </row>
    <row r="402" spans="1:15">
      <c r="A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8"/>
    </row>
    <row r="403" spans="1:15">
      <c r="A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3"/>
    </row>
  </sheetData>
  <sortState ref="B10:AB402">
    <sortCondition ref="C10:C40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Macrobudget</vt:lpstr>
      <vt:lpstr>2016-2021</vt:lpstr>
      <vt:lpstr>obj.model 2016 ev</vt:lpstr>
    </vt:vector>
  </TitlesOfParts>
  <Company>Rijksoverheid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Sayfollahi</dc:creator>
  <cp:lastModifiedBy>Nieuwland</cp:lastModifiedBy>
  <dcterms:created xsi:type="dcterms:W3CDTF">2015-05-20T13:31:35Z</dcterms:created>
  <dcterms:modified xsi:type="dcterms:W3CDTF">2016-09-20T12:02:48Z</dcterms:modified>
</cp:coreProperties>
</file>