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firstSheet="1" activeTab="2"/>
  </bookViews>
  <sheets>
    <sheet name="Деньги" sheetId="1" state="hidden" r:id="rId1"/>
    <sheet name="ВВОД" sheetId="2" r:id="rId2"/>
    <sheet name="Эфирная справка" sheetId="3" r:id="rId3"/>
  </sheets>
  <definedNames>
    <definedName name="if">#REF!</definedName>
    <definedName name="if_3">'Эфирная справка'!$AK$5</definedName>
    <definedName name="_xlnm.Print_Area" localSheetId="1">'ВВОД'!$A$1:$A$14</definedName>
    <definedName name="_xlnm.Print_Area" localSheetId="2">'Эфирная справка'!$A$1:$AM$51</definedName>
  </definedNames>
  <calcPr fullCalcOnLoad="1"/>
</workbook>
</file>

<file path=xl/sharedStrings.xml><?xml version="1.0" encoding="utf-8"?>
<sst xmlns="http://schemas.openxmlformats.org/spreadsheetml/2006/main" count="96" uniqueCount="71">
  <si>
    <t>стоим.</t>
  </si>
  <si>
    <t>сумма</t>
  </si>
  <si>
    <t>со скидкой</t>
  </si>
  <si>
    <t>1мин.</t>
  </si>
  <si>
    <t>по блоку</t>
  </si>
  <si>
    <t>ВВОД ДАННЫХ (ЕВРОПА ПЛЮС)</t>
  </si>
  <si>
    <t>Менеджер</t>
  </si>
  <si>
    <t>(фамилия, инициалы)</t>
  </si>
  <si>
    <t>Инфомация о рекламодателе</t>
  </si>
  <si>
    <t>Юридическое лицо</t>
  </si>
  <si>
    <t>№ договора</t>
  </si>
  <si>
    <t xml:space="preserve">От </t>
  </si>
  <si>
    <t>Период проката</t>
  </si>
  <si>
    <t>(месяц)</t>
  </si>
  <si>
    <t>Коэффициенты и скидки:</t>
  </si>
  <si>
    <t>ООО ТРК  "Тверской проспект"</t>
  </si>
  <si>
    <t>Наценка сезонная:</t>
  </si>
  <si>
    <t>Утверждаю_________________________</t>
  </si>
  <si>
    <t>ООО РА «Тверской проспект»</t>
  </si>
  <si>
    <t>за позиционирование:</t>
  </si>
  <si>
    <t>Получатель:</t>
  </si>
  <si>
    <t>Скидка объёмная:</t>
  </si>
  <si>
    <t>По договору №</t>
  </si>
  <si>
    <t>Скидка агентская:</t>
  </si>
  <si>
    <t>Менеджер:</t>
  </si>
  <si>
    <t>Коэффициент за хронометраж</t>
  </si>
  <si>
    <t>Программа</t>
  </si>
  <si>
    <t>Программы</t>
  </si>
  <si>
    <t>Время</t>
  </si>
  <si>
    <t>День</t>
  </si>
  <si>
    <t>cтоимость</t>
  </si>
  <si>
    <t>факт ст.</t>
  </si>
  <si>
    <t>рекламный блок</t>
  </si>
  <si>
    <t xml:space="preserve"> эфира</t>
  </si>
  <si>
    <t xml:space="preserve"> недели</t>
  </si>
  <si>
    <t>1сек</t>
  </si>
  <si>
    <t>секунды</t>
  </si>
  <si>
    <t>Перед "Дор. Патр."</t>
  </si>
  <si>
    <t>Бригада "У"</t>
  </si>
  <si>
    <t>Перед Х-Ф</t>
  </si>
  <si>
    <t>пн-пт</t>
  </si>
  <si>
    <t>Внутри Х-Ф</t>
  </si>
  <si>
    <t>Внутри повтора</t>
  </si>
  <si>
    <t>Внутри сериала</t>
  </si>
  <si>
    <t>Перед "Пол. Случ."</t>
  </si>
  <si>
    <t>Перед "Патр. Сл."</t>
  </si>
  <si>
    <t>Перед Новостями</t>
  </si>
  <si>
    <t>Внутри Новостей</t>
  </si>
  <si>
    <t>После Новостей</t>
  </si>
  <si>
    <t>Внутри Ток-шоу</t>
  </si>
  <si>
    <t>PlayBox/Линейный эфир(вых)</t>
  </si>
  <si>
    <t>пн-чт</t>
  </si>
  <si>
    <t>Внутри СВ-шоу (п)</t>
  </si>
  <si>
    <t>пт</t>
  </si>
  <si>
    <t>Внутри Я-сама (п)</t>
  </si>
  <si>
    <t>Перед "Скан. Нед"</t>
  </si>
  <si>
    <t>Внутри ОСП (п)</t>
  </si>
  <si>
    <t>Перед Х-Ф 2</t>
  </si>
  <si>
    <t>Всего (руб)</t>
  </si>
  <si>
    <t>Итог</t>
  </si>
  <si>
    <t>Всего (мин)</t>
  </si>
  <si>
    <t>ВСЕГО</t>
  </si>
  <si>
    <t>руб.</t>
  </si>
  <si>
    <t>С учётом всех коэффициентов:</t>
  </si>
  <si>
    <t>Количество выходов роликов</t>
  </si>
  <si>
    <t>Ролик " ___________________________________" есть, хронометраж _____________сек. соответствует, ___________________________/______________________/</t>
  </si>
  <si>
    <t>Тверь.ONLINE</t>
  </si>
  <si>
    <t>Бригада "У"/Линейный эфир(вых</t>
  </si>
  <si>
    <t xml:space="preserve">Название файла: </t>
  </si>
  <si>
    <t xml:space="preserve">месяц: </t>
  </si>
  <si>
    <t>от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</si>
</sst>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0.0"/>
  </numFmts>
  <fonts count="62">
    <font>
      <sz val="10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sz val="10"/>
      <color indexed="16"/>
      <name val="Arial Cyr"/>
      <family val="2"/>
    </font>
    <font>
      <b/>
      <u val="single"/>
      <sz val="18"/>
      <name val="Arial Cyr"/>
      <family val="2"/>
    </font>
    <font>
      <sz val="16"/>
      <name val="Arial Cyr"/>
      <family val="2"/>
    </font>
    <font>
      <sz val="8"/>
      <name val="Arial CYR"/>
      <family val="2"/>
    </font>
    <font>
      <sz val="1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color indexed="9"/>
      <name val="Arial Cyr"/>
      <family val="2"/>
    </font>
    <font>
      <sz val="7"/>
      <color indexed="9"/>
      <name val="Arial Cyr"/>
      <family val="2"/>
    </font>
    <font>
      <i/>
      <sz val="8"/>
      <name val="Arial Cyr"/>
      <family val="2"/>
    </font>
    <font>
      <i/>
      <sz val="7.5"/>
      <name val="Arial Cyr"/>
      <family val="2"/>
    </font>
    <font>
      <i/>
      <sz val="9"/>
      <name val="Arial Cyr"/>
      <family val="2"/>
    </font>
    <font>
      <sz val="8"/>
      <color indexed="10"/>
      <name val="Arial Cyr"/>
      <family val="2"/>
    </font>
    <font>
      <i/>
      <sz val="6"/>
      <name val="Arial Cyr"/>
      <family val="2"/>
    </font>
    <font>
      <sz val="6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7"/>
      <color indexed="8"/>
      <name val="Arial Cyr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3">
    <xf numFmtId="3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36">
    <xf numFmtId="3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15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5" fillId="33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8" fillId="33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>
      <alignment horizontal="right"/>
    </xf>
    <xf numFmtId="3" fontId="9" fillId="34" borderId="0" xfId="0" applyFont="1" applyFill="1" applyAlignment="1">
      <alignment horizontal="center"/>
    </xf>
    <xf numFmtId="3" fontId="9" fillId="0" borderId="0" xfId="0" applyFont="1" applyAlignment="1">
      <alignment horizontal="center"/>
    </xf>
    <xf numFmtId="49" fontId="9" fillId="34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0" fillId="0" borderId="0" xfId="0" applyNumberFormat="1" applyFont="1" applyAlignment="1" applyProtection="1">
      <alignment horizontal="left"/>
      <protection hidden="1"/>
    </xf>
    <xf numFmtId="0" fontId="1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3" fontId="0" fillId="0" borderId="0" xfId="0" applyAlignment="1">
      <alignment horizontal="center"/>
    </xf>
    <xf numFmtId="3" fontId="14" fillId="0" borderId="0" xfId="0" applyFont="1" applyAlignment="1">
      <alignment horizontal="left"/>
    </xf>
    <xf numFmtId="3" fontId="0" fillId="0" borderId="0" xfId="0" applyAlignment="1">
      <alignment horizontal="right"/>
    </xf>
    <xf numFmtId="0" fontId="15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20" fillId="36" borderId="12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" fillId="36" borderId="23" xfId="0" applyNumberFormat="1" applyFont="1" applyFill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8" fillId="0" borderId="22" xfId="0" applyNumberFormat="1" applyFont="1" applyBorder="1" applyAlignment="1">
      <alignment horizontal="left" vertical="center"/>
    </xf>
    <xf numFmtId="0" fontId="18" fillId="0" borderId="14" xfId="0" applyNumberFormat="1" applyFont="1" applyBorder="1" applyAlignment="1">
      <alignment horizontal="left" vertical="center"/>
    </xf>
    <xf numFmtId="164" fontId="18" fillId="0" borderId="24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2" fontId="21" fillId="37" borderId="14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22" xfId="0" applyNumberFormat="1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2" fontId="23" fillId="37" borderId="25" xfId="0" applyNumberFormat="1" applyFont="1" applyFill="1" applyBorder="1" applyAlignment="1">
      <alignment vertical="center"/>
    </xf>
    <xf numFmtId="0" fontId="24" fillId="37" borderId="25" xfId="0" applyNumberFormat="1" applyFont="1" applyFill="1" applyBorder="1" applyAlignment="1">
      <alignment horizontal="center" vertical="center"/>
    </xf>
    <xf numFmtId="2" fontId="21" fillId="37" borderId="2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2" fontId="23" fillId="37" borderId="26" xfId="0" applyNumberFormat="1" applyFont="1" applyFill="1" applyBorder="1" applyAlignment="1">
      <alignment vertical="center"/>
    </xf>
    <xf numFmtId="0" fontId="24" fillId="37" borderId="26" xfId="0" applyNumberFormat="1" applyFont="1" applyFill="1" applyBorder="1" applyAlignment="1">
      <alignment horizontal="center" vertical="center"/>
    </xf>
    <xf numFmtId="2" fontId="24" fillId="37" borderId="26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35" borderId="0" xfId="0" applyNumberFormat="1" applyFont="1" applyFill="1" applyAlignment="1">
      <alignment vertical="center"/>
    </xf>
    <xf numFmtId="0" fontId="10" fillId="35" borderId="0" xfId="0" applyNumberFormat="1" applyFont="1" applyFill="1" applyAlignment="1">
      <alignment vertical="center"/>
    </xf>
    <xf numFmtId="0" fontId="25" fillId="35" borderId="0" xfId="0" applyNumberFormat="1" applyFont="1" applyFill="1" applyAlignment="1">
      <alignment vertical="center"/>
    </xf>
    <xf numFmtId="0" fontId="25" fillId="35" borderId="0" xfId="0" applyNumberFormat="1" applyFont="1" applyFill="1" applyAlignment="1">
      <alignment horizontal="right" vertical="center"/>
    </xf>
    <xf numFmtId="0" fontId="25" fillId="0" borderId="0" xfId="0" applyNumberFormat="1" applyFont="1" applyAlignment="1">
      <alignment horizontal="right" vertical="center"/>
    </xf>
    <xf numFmtId="0" fontId="2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2" fontId="2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20" fillId="38" borderId="12" xfId="0" applyNumberFormat="1" applyFont="1" applyFill="1" applyBorder="1" applyAlignment="1">
      <alignment vertical="center"/>
    </xf>
    <xf numFmtId="0" fontId="2" fillId="38" borderId="23" xfId="0" applyNumberFormat="1" applyFont="1" applyFill="1" applyBorder="1" applyAlignment="1">
      <alignment vertical="center"/>
    </xf>
    <xf numFmtId="0" fontId="1" fillId="0" borderId="27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26" fillId="36" borderId="14" xfId="0" applyNumberFormat="1" applyFont="1" applyFill="1" applyBorder="1" applyAlignment="1">
      <alignment horizontal="right" vertical="center"/>
    </xf>
    <xf numFmtId="0" fontId="26" fillId="38" borderId="14" xfId="0" applyNumberFormat="1" applyFont="1" applyFill="1" applyBorder="1" applyAlignment="1">
      <alignment horizontal="right" vertical="center"/>
    </xf>
    <xf numFmtId="0" fontId="26" fillId="38" borderId="14" xfId="53" applyFont="1" applyFill="1" applyBorder="1" applyAlignment="1" applyProtection="1">
      <alignment horizontal="right" vertical="center"/>
      <protection locked="0"/>
    </xf>
    <xf numFmtId="0" fontId="26" fillId="36" borderId="14" xfId="53" applyFont="1" applyFill="1" applyBorder="1" applyAlignment="1" applyProtection="1">
      <alignment horizontal="right" vertical="center"/>
      <protection locked="0"/>
    </xf>
    <xf numFmtId="0" fontId="27" fillId="36" borderId="14" xfId="52" applyNumberFormat="1" applyFont="1" applyFill="1" applyBorder="1" applyAlignment="1" applyProtection="1">
      <alignment horizontal="right" vertical="center"/>
      <protection locked="0"/>
    </xf>
    <xf numFmtId="0" fontId="27" fillId="38" borderId="14" xfId="52" applyNumberFormat="1" applyFont="1" applyFill="1" applyBorder="1" applyAlignment="1" applyProtection="1">
      <alignment horizontal="right" vertical="center"/>
      <protection locked="0"/>
    </xf>
    <xf numFmtId="3" fontId="26" fillId="0" borderId="14" xfId="0" applyFont="1" applyBorder="1" applyAlignment="1">
      <alignment horizontal="right" vertical="center"/>
    </xf>
    <xf numFmtId="3" fontId="26" fillId="39" borderId="14" xfId="0" applyFont="1" applyFill="1" applyBorder="1" applyAlignment="1">
      <alignment horizontal="right" vertical="center"/>
    </xf>
    <xf numFmtId="0" fontId="27" fillId="36" borderId="14" xfId="52" applyFont="1" applyFill="1" applyBorder="1" applyAlignment="1" applyProtection="1">
      <alignment horizontal="right" vertical="center"/>
      <protection locked="0"/>
    </xf>
    <xf numFmtId="0" fontId="27" fillId="38" borderId="14" xfId="52" applyFont="1" applyFill="1" applyBorder="1" applyAlignment="1" applyProtection="1">
      <alignment horizontal="right" vertical="center"/>
      <protection locked="0"/>
    </xf>
    <xf numFmtId="0" fontId="26" fillId="0" borderId="14" xfId="53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>
      <alignment horizontal="center"/>
    </xf>
    <xf numFmtId="0" fontId="7" fillId="40" borderId="0" xfId="0" applyNumberFormat="1" applyFont="1" applyFill="1" applyBorder="1" applyAlignment="1">
      <alignment horizontal="center"/>
    </xf>
    <xf numFmtId="0" fontId="10" fillId="35" borderId="0" xfId="0" applyNumberFormat="1" applyFont="1" applyFill="1" applyBorder="1" applyAlignment="1">
      <alignment horizontal="center"/>
    </xf>
    <xf numFmtId="0" fontId="11" fillId="41" borderId="18" xfId="0" applyNumberFormat="1" applyFont="1" applyFill="1" applyBorder="1" applyAlignment="1">
      <alignment horizontal="right"/>
    </xf>
    <xf numFmtId="9" fontId="12" fillId="0" borderId="14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3" fontId="14" fillId="0" borderId="0" xfId="0" applyFont="1" applyBorder="1" applyAlignment="1">
      <alignment horizontal="center"/>
    </xf>
    <xf numFmtId="0" fontId="11" fillId="42" borderId="18" xfId="0" applyNumberFormat="1" applyFont="1" applyFill="1" applyBorder="1" applyAlignment="1">
      <alignment horizontal="right"/>
    </xf>
    <xf numFmtId="9" fontId="16" fillId="42" borderId="14" xfId="0" applyNumberFormat="1" applyFont="1" applyFill="1" applyBorder="1" applyAlignment="1">
      <alignment horizontal="center"/>
    </xf>
    <xf numFmtId="2" fontId="17" fillId="42" borderId="24" xfId="0" applyNumberFormat="1" applyFont="1" applyFill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2" fontId="25" fillId="37" borderId="14" xfId="0" applyNumberFormat="1" applyFont="1" applyFill="1" applyBorder="1" applyAlignment="1">
      <alignment horizontal="center" vertical="center"/>
    </xf>
    <xf numFmtId="2" fontId="25" fillId="35" borderId="1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Шаблон Иммеди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>
      <font>
        <b val="0"/>
        <color indexed="16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28575</xdr:rowOff>
    </xdr:from>
    <xdr:to>
      <xdr:col>2</xdr:col>
      <xdr:colOff>1228725</xdr:colOff>
      <xdr:row>5</xdr:row>
      <xdr:rowOff>171450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33400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7"/>
  <sheetViews>
    <sheetView showZeros="0" zoomScalePageLayoutView="0" workbookViewId="0" topLeftCell="F22">
      <selection activeCell="L34" sqref="L34"/>
    </sheetView>
  </sheetViews>
  <sheetFormatPr defaultColWidth="9.140625" defaultRowHeight="12.75"/>
  <cols>
    <col min="1" max="1" width="1.7109375" style="1" customWidth="1"/>
    <col min="2" max="2" width="30.421875" style="1" customWidth="1"/>
    <col min="3" max="3" width="9.421875" style="1" customWidth="1"/>
    <col min="4" max="4" width="8.7109375" style="1" customWidth="1"/>
    <col min="5" max="5" width="7.421875" style="1" customWidth="1"/>
    <col min="6" max="6" width="5.28125" style="1" customWidth="1"/>
    <col min="7" max="36" width="4.57421875" style="1" customWidth="1"/>
    <col min="37" max="37" width="10.00390625" style="1" customWidth="1"/>
    <col min="38" max="38" width="10.8515625" style="1" customWidth="1"/>
  </cols>
  <sheetData>
    <row r="1" ht="12.75">
      <c r="E1" s="1">
        <f>Деньги!C1</f>
        <v>0</v>
      </c>
    </row>
    <row r="2" spans="5:17" ht="12.75">
      <c r="E2" s="1">
        <f>Деньги!C2</f>
        <v>0</v>
      </c>
      <c r="Q2" s="1">
        <f>Деньги!O2</f>
        <v>0</v>
      </c>
    </row>
    <row r="3" spans="5:7" ht="12.75">
      <c r="E3" s="1">
        <f>Деньги!C3</f>
        <v>0</v>
      </c>
      <c r="G3" s="1">
        <f>Деньги!E3</f>
        <v>0</v>
      </c>
    </row>
    <row r="4" spans="2:38" ht="12.75">
      <c r="B4" s="2"/>
      <c r="C4" s="3"/>
      <c r="D4" s="2"/>
      <c r="E4" s="4" t="s">
        <v>0</v>
      </c>
      <c r="F4" s="2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5">
        <v>19</v>
      </c>
      <c r="Y4" s="5">
        <v>20</v>
      </c>
      <c r="Z4" s="5">
        <v>21</v>
      </c>
      <c r="AA4" s="5">
        <v>22</v>
      </c>
      <c r="AB4" s="5">
        <v>23</v>
      </c>
      <c r="AC4" s="5">
        <v>24</v>
      </c>
      <c r="AD4" s="5">
        <v>25</v>
      </c>
      <c r="AE4" s="5">
        <v>26</v>
      </c>
      <c r="AF4" s="5">
        <v>27</v>
      </c>
      <c r="AG4" s="5">
        <v>28</v>
      </c>
      <c r="AH4" s="5">
        <v>29</v>
      </c>
      <c r="AI4" s="5">
        <v>30</v>
      </c>
      <c r="AJ4" s="6">
        <v>31</v>
      </c>
      <c r="AK4" s="7" t="s">
        <v>1</v>
      </c>
      <c r="AL4" s="7" t="s">
        <v>2</v>
      </c>
    </row>
    <row r="5" spans="2:38" ht="12.75">
      <c r="B5" s="8"/>
      <c r="C5" s="9"/>
      <c r="D5" s="8"/>
      <c r="E5" s="10" t="s">
        <v>3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3"/>
      <c r="AF5" s="13"/>
      <c r="AG5" s="13"/>
      <c r="AH5" s="13"/>
      <c r="AI5" s="13"/>
      <c r="AJ5" s="14"/>
      <c r="AK5" s="7" t="s">
        <v>4</v>
      </c>
      <c r="AL5" s="7"/>
    </row>
    <row r="6" spans="2:38" ht="12.75">
      <c r="B6" s="15"/>
      <c r="C6" s="16">
        <f>'Эфирная справка'!D9</f>
        <v>0.3055555555555555</v>
      </c>
      <c r="D6" s="8"/>
      <c r="E6" s="17">
        <f>'Эфирная справка'!F9</f>
        <v>28</v>
      </c>
      <c r="F6" s="17">
        <f>E6*'Эфирная справка'!G9/60</f>
        <v>0</v>
      </c>
      <c r="G6" s="17">
        <f>E6*'Эфирная справка'!H9/60</f>
        <v>0</v>
      </c>
      <c r="H6" s="17">
        <f>E6*'Эфирная справка'!I9/60</f>
        <v>0</v>
      </c>
      <c r="I6" s="17">
        <f>E6*'Эфирная справка'!J9/60</f>
        <v>0</v>
      </c>
      <c r="J6" s="17">
        <f>E6*'Эфирная справка'!K9/60</f>
        <v>0</v>
      </c>
      <c r="K6" s="17">
        <f>E6*'Эфирная справка'!L9/60</f>
        <v>0</v>
      </c>
      <c r="L6" s="17">
        <f>E6*'Эфирная справка'!M9/60</f>
        <v>0</v>
      </c>
      <c r="M6" s="17">
        <f>E6*'Эфирная справка'!N9/60</f>
        <v>0</v>
      </c>
      <c r="N6" s="17">
        <f>E6*'Эфирная справка'!O9/60</f>
        <v>0</v>
      </c>
      <c r="O6" s="17">
        <f>E6*'Эфирная справка'!P9/60</f>
        <v>0</v>
      </c>
      <c r="P6" s="17">
        <f>E6*'Эфирная справка'!Q9/60</f>
        <v>0</v>
      </c>
      <c r="Q6" s="17">
        <f>E6*'Эфирная справка'!R9/60</f>
        <v>0</v>
      </c>
      <c r="R6" s="17">
        <f>E6*'Эфирная справка'!S9/60</f>
        <v>0</v>
      </c>
      <c r="S6" s="17">
        <f>E6*'Эфирная справка'!T9/60</f>
        <v>0</v>
      </c>
      <c r="T6" s="17">
        <f>E6*'Эфирная справка'!U9/60</f>
        <v>0</v>
      </c>
      <c r="U6" s="17">
        <f>E6*'Эфирная справка'!V9/60</f>
        <v>0</v>
      </c>
      <c r="V6" s="17">
        <f>E6*'Эфирная справка'!W9/60</f>
        <v>0</v>
      </c>
      <c r="W6" s="17">
        <f>E6*'Эфирная справка'!X9/60</f>
        <v>0</v>
      </c>
      <c r="X6" s="17">
        <f>E6*'Эфирная справка'!Y9/60</f>
        <v>0</v>
      </c>
      <c r="Y6" s="17">
        <f>E6*'Эфирная справка'!Z9/60</f>
        <v>0</v>
      </c>
      <c r="Z6" s="17">
        <f>E6*'Эфирная справка'!AA9/60</f>
        <v>0</v>
      </c>
      <c r="AA6" s="17">
        <f>E6*'Эфирная справка'!AB9/60</f>
        <v>0</v>
      </c>
      <c r="AB6" s="17">
        <f>E6*'Эфирная справка'!AC9/60</f>
        <v>0</v>
      </c>
      <c r="AC6" s="17">
        <f>E6*'Эфирная справка'!AD9/60</f>
        <v>0</v>
      </c>
      <c r="AD6" s="17">
        <f>E6*'Эфирная справка'!AE9/60</f>
        <v>0</v>
      </c>
      <c r="AE6" s="17">
        <f>E6*'Эфирная справка'!AF9/60</f>
        <v>0</v>
      </c>
      <c r="AF6" s="17">
        <f>E6*'Эфирная справка'!AG9/60</f>
        <v>0</v>
      </c>
      <c r="AG6" s="17">
        <f>E6*'Эфирная справка'!AH9/60</f>
        <v>0</v>
      </c>
      <c r="AH6" s="17">
        <f>E6*'Эфирная справка'!AI9/60</f>
        <v>0</v>
      </c>
      <c r="AI6" s="17">
        <f>E6*'Эфирная справка'!AJ9/60</f>
        <v>0</v>
      </c>
      <c r="AJ6" s="18">
        <f>E6*'Эфирная справка'!AK9/60</f>
        <v>0</v>
      </c>
      <c r="AK6" s="7">
        <f aca="true" t="shared" si="0" ref="AK6:AK36">SUM(F6:AJ6)</f>
        <v>0</v>
      </c>
      <c r="AL6" s="19">
        <f>AK6*(100-G3)/100</f>
        <v>0</v>
      </c>
    </row>
    <row r="7" spans="2:38" ht="12.75">
      <c r="B7" s="15"/>
      <c r="C7" s="16">
        <f>'Эфирная справка'!D12</f>
        <v>0.3576388888888889</v>
      </c>
      <c r="D7" s="8"/>
      <c r="E7" s="17">
        <f>'Эфирная справка'!F12</f>
        <v>34</v>
      </c>
      <c r="F7" s="17">
        <f>E7*'Эфирная справка'!G12/60</f>
        <v>0</v>
      </c>
      <c r="G7" s="17">
        <f>E7*'Эфирная справка'!H12/60</f>
        <v>0</v>
      </c>
      <c r="H7" s="17">
        <f>E7*'Эфирная справка'!I12/60</f>
        <v>0</v>
      </c>
      <c r="I7" s="17">
        <f>E7*'Эфирная справка'!J12/60</f>
        <v>0</v>
      </c>
      <c r="J7" s="17">
        <f>E7*'Эфирная справка'!K12/60</f>
        <v>0</v>
      </c>
      <c r="K7" s="17">
        <f>E7*'Эфирная справка'!L12/60</f>
        <v>0</v>
      </c>
      <c r="L7" s="17">
        <f>E7*'Эфирная справка'!M12/60</f>
        <v>0</v>
      </c>
      <c r="M7" s="17">
        <f>E7*'Эфирная справка'!N12/60</f>
        <v>0</v>
      </c>
      <c r="N7" s="17">
        <f>E7*'Эфирная справка'!O12/60</f>
        <v>0</v>
      </c>
      <c r="O7" s="17">
        <f>E7*'Эфирная справка'!P12/60</f>
        <v>0</v>
      </c>
      <c r="P7" s="17">
        <f>E7*'Эфирная справка'!Q12/60</f>
        <v>0</v>
      </c>
      <c r="Q7" s="17">
        <f>E7*'Эфирная справка'!R12/60</f>
        <v>0</v>
      </c>
      <c r="R7" s="17">
        <f>E7*'Эфирная справка'!S12/60</f>
        <v>0</v>
      </c>
      <c r="S7" s="17">
        <f>E7*'Эфирная справка'!T12/60</f>
        <v>0</v>
      </c>
      <c r="T7" s="17">
        <f>E7*'Эфирная справка'!U12/60</f>
        <v>0</v>
      </c>
      <c r="U7" s="17">
        <f>E7*'Эфирная справка'!V12/60</f>
        <v>0</v>
      </c>
      <c r="V7" s="17">
        <f>E7*'Эфирная справка'!W12/60</f>
        <v>0</v>
      </c>
      <c r="W7" s="17">
        <f>E7*'Эфирная справка'!X12/60</f>
        <v>0</v>
      </c>
      <c r="X7" s="17">
        <f>E7*'Эфирная справка'!Y12/60</f>
        <v>0</v>
      </c>
      <c r="Y7" s="17">
        <f>E7*'Эфирная справка'!Z12/60</f>
        <v>0</v>
      </c>
      <c r="Z7" s="17">
        <f>E7*'Эфирная справка'!AA12/60</f>
        <v>0</v>
      </c>
      <c r="AA7" s="17">
        <f>E7*'Эфирная справка'!AB12/60</f>
        <v>0</v>
      </c>
      <c r="AB7" s="17">
        <f>E7*'Эфирная справка'!AC12/60</f>
        <v>0</v>
      </c>
      <c r="AC7" s="17">
        <f>E7*'Эфирная справка'!AD12/60</f>
        <v>0</v>
      </c>
      <c r="AD7" s="17">
        <f>E7*'Эфирная справка'!AE12/60</f>
        <v>0</v>
      </c>
      <c r="AE7" s="17">
        <f>E7*'Эфирная справка'!AF12/60</f>
        <v>0</v>
      </c>
      <c r="AF7" s="17">
        <f>E7*'Эфирная справка'!AG12/60</f>
        <v>0</v>
      </c>
      <c r="AG7" s="17">
        <f>E7*'Эфирная справка'!AH12/60</f>
        <v>0</v>
      </c>
      <c r="AH7" s="17">
        <f>E7*'Эфирная справка'!AI12/60</f>
        <v>0</v>
      </c>
      <c r="AI7" s="17">
        <f>E7*'Эфирная справка'!AJ12/60</f>
        <v>0</v>
      </c>
      <c r="AJ7" s="18">
        <f>E7*'Эфирная справка'!AK12/60</f>
        <v>0</v>
      </c>
      <c r="AK7" s="7">
        <f t="shared" si="0"/>
        <v>0</v>
      </c>
      <c r="AL7" s="19">
        <f>AK7*(100-G3)/100</f>
        <v>0</v>
      </c>
    </row>
    <row r="8" spans="2:38" ht="12.75">
      <c r="B8" s="15"/>
      <c r="C8" s="16">
        <f>'Эфирная справка'!D13</f>
        <v>0.3888888888888889</v>
      </c>
      <c r="D8" s="8"/>
      <c r="E8" s="17">
        <f>'Эфирная справка'!F13</f>
        <v>34</v>
      </c>
      <c r="F8" s="17">
        <f>E8*'Эфирная справка'!G13/60</f>
        <v>0</v>
      </c>
      <c r="G8" s="17">
        <f>E8*'Эфирная справка'!H13/60</f>
        <v>0</v>
      </c>
      <c r="H8" s="17">
        <f>E8*'Эфирная справка'!I13/60</f>
        <v>0</v>
      </c>
      <c r="I8" s="17">
        <f>E8*'Эфирная справка'!J13/60</f>
        <v>0</v>
      </c>
      <c r="J8" s="17">
        <f>E8*'Эфирная справка'!K13/60</f>
        <v>0</v>
      </c>
      <c r="K8" s="17">
        <f>E8*'Эфирная справка'!L13/60</f>
        <v>0</v>
      </c>
      <c r="L8" s="17">
        <f>E8*'Эфирная справка'!M13/60</f>
        <v>0</v>
      </c>
      <c r="M8" s="17">
        <f>E8*'Эфирная справка'!N13/60</f>
        <v>0</v>
      </c>
      <c r="N8" s="17">
        <f>E8*'Эфирная справка'!O13/60</f>
        <v>0</v>
      </c>
      <c r="O8" s="17">
        <f>E8*'Эфирная справка'!P13/60</f>
        <v>0</v>
      </c>
      <c r="P8" s="17">
        <f>E8*'Эфирная справка'!Q13/60</f>
        <v>0</v>
      </c>
      <c r="Q8" s="17">
        <f>E8*'Эфирная справка'!R13/60</f>
        <v>0</v>
      </c>
      <c r="R8" s="17">
        <f>E8*'Эфирная справка'!S13/60</f>
        <v>0</v>
      </c>
      <c r="S8" s="17">
        <f>E8*'Эфирная справка'!T13/60</f>
        <v>0</v>
      </c>
      <c r="T8" s="17">
        <f>E8*'Эфирная справка'!U13/60</f>
        <v>0</v>
      </c>
      <c r="U8" s="17">
        <f>E8*'Эфирная справка'!V13/60</f>
        <v>0</v>
      </c>
      <c r="V8" s="17">
        <f>E8*'Эфирная справка'!W13/60</f>
        <v>0</v>
      </c>
      <c r="W8" s="17">
        <f>E8*'Эфирная справка'!X13/60</f>
        <v>0</v>
      </c>
      <c r="X8" s="17">
        <f>E8*'Эфирная справка'!Y13/60</f>
        <v>0</v>
      </c>
      <c r="Y8" s="17">
        <f>E8*'Эфирная справка'!Z13/60</f>
        <v>0</v>
      </c>
      <c r="Z8" s="17">
        <f>E8*'Эфирная справка'!AA13/60</f>
        <v>0</v>
      </c>
      <c r="AA8" s="17">
        <f>E8*'Эфирная справка'!AB13/60</f>
        <v>0</v>
      </c>
      <c r="AB8" s="17">
        <f>E8*'Эфирная справка'!AC13/60</f>
        <v>0</v>
      </c>
      <c r="AC8" s="17">
        <f>E8*'Эфирная справка'!AD13/60</f>
        <v>0</v>
      </c>
      <c r="AD8" s="17">
        <f>E8*'Эфирная справка'!AE13/60</f>
        <v>0</v>
      </c>
      <c r="AE8" s="17">
        <f>E8*'Эфирная справка'!AF13/60</f>
        <v>0</v>
      </c>
      <c r="AF8" s="17">
        <f>E8*'Эфирная справка'!AG13/60</f>
        <v>0</v>
      </c>
      <c r="AG8" s="17">
        <f>E8*'Эфирная справка'!AH13/60</f>
        <v>0</v>
      </c>
      <c r="AH8" s="17">
        <f>E8*'Эфирная справка'!AI13/60</f>
        <v>0</v>
      </c>
      <c r="AI8" s="17">
        <f>E8*'Эфирная справка'!AJ13/60</f>
        <v>0</v>
      </c>
      <c r="AJ8" s="18">
        <f>E8*'Эфирная справка'!AK13/60</f>
        <v>0</v>
      </c>
      <c r="AK8" s="7">
        <f t="shared" si="0"/>
        <v>0</v>
      </c>
      <c r="AL8" s="19">
        <f>AK8*(100-G3)/100</f>
        <v>0</v>
      </c>
    </row>
    <row r="9" spans="2:38" ht="12.75">
      <c r="B9" s="15"/>
      <c r="C9" s="16">
        <f>'Эфирная справка'!D14</f>
        <v>0.3993055555555556</v>
      </c>
      <c r="D9" s="8"/>
      <c r="E9" s="17">
        <f>'Эфирная справка'!F14</f>
        <v>34</v>
      </c>
      <c r="F9" s="17">
        <f>E9*'Эфирная справка'!G14/60</f>
        <v>0</v>
      </c>
      <c r="G9" s="17">
        <f>E9*'Эфирная справка'!H14/60</f>
        <v>0</v>
      </c>
      <c r="H9" s="17">
        <f>E9*'Эфирная справка'!I14/60</f>
        <v>0</v>
      </c>
      <c r="I9" s="17">
        <f>E9*'Эфирная справка'!J14/60</f>
        <v>0</v>
      </c>
      <c r="J9" s="17">
        <f>E9*'Эфирная справка'!K14/60</f>
        <v>0</v>
      </c>
      <c r="K9" s="17">
        <f>E9*'Эфирная справка'!L14/60</f>
        <v>0</v>
      </c>
      <c r="L9" s="17">
        <f>E9*'Эфирная справка'!M14/60</f>
        <v>0</v>
      </c>
      <c r="M9" s="17">
        <f>E9*'Эфирная справка'!N14/60</f>
        <v>0</v>
      </c>
      <c r="N9" s="17">
        <f>E9*'Эфирная справка'!O14/60</f>
        <v>0</v>
      </c>
      <c r="O9" s="17">
        <f>E9*'Эфирная справка'!P14/60</f>
        <v>0</v>
      </c>
      <c r="P9" s="17">
        <f>E9*'Эфирная справка'!Q14/60</f>
        <v>0</v>
      </c>
      <c r="Q9" s="17">
        <f>E9*'Эфирная справка'!R14/60</f>
        <v>0</v>
      </c>
      <c r="R9" s="17">
        <f>E9*'Эфирная справка'!S14/60</f>
        <v>0</v>
      </c>
      <c r="S9" s="17">
        <f>E9*'Эфирная справка'!T14/60</f>
        <v>0</v>
      </c>
      <c r="T9" s="17">
        <f>E9*'Эфирная справка'!U14/60</f>
        <v>0</v>
      </c>
      <c r="U9" s="17">
        <f>E9*'Эфирная справка'!V14/60</f>
        <v>0</v>
      </c>
      <c r="V9" s="17">
        <f>E9*'Эфирная справка'!W14/60</f>
        <v>0</v>
      </c>
      <c r="W9" s="17">
        <f>E9*'Эфирная справка'!X14/60</f>
        <v>0</v>
      </c>
      <c r="X9" s="17">
        <f>E9*'Эфирная справка'!Y14/60</f>
        <v>0</v>
      </c>
      <c r="Y9" s="17">
        <f>E9*'Эфирная справка'!Z14/60</f>
        <v>0</v>
      </c>
      <c r="Z9" s="17">
        <f>E9*'Эфирная справка'!AA14/60</f>
        <v>0</v>
      </c>
      <c r="AA9" s="17">
        <f>E9*'Эфирная справка'!AB14/60</f>
        <v>0</v>
      </c>
      <c r="AB9" s="17">
        <f>E9*'Эфирная справка'!AC14/60</f>
        <v>0</v>
      </c>
      <c r="AC9" s="17">
        <f>E9*'Эфирная справка'!AD14/60</f>
        <v>0</v>
      </c>
      <c r="AD9" s="17">
        <f>E9*'Эфирная справка'!AE14/60</f>
        <v>0</v>
      </c>
      <c r="AE9" s="17">
        <f>E9*'Эфирная справка'!AF14/60</f>
        <v>0</v>
      </c>
      <c r="AF9" s="17">
        <f>E9*'Эфирная справка'!AG14/60</f>
        <v>0</v>
      </c>
      <c r="AG9" s="17">
        <f>E9*'Эфирная справка'!AH14/60</f>
        <v>0</v>
      </c>
      <c r="AH9" s="17">
        <f>E9*'Эфирная справка'!AI14/60</f>
        <v>0</v>
      </c>
      <c r="AI9" s="17">
        <f>E9*'Эфирная справка'!AJ14/60</f>
        <v>0</v>
      </c>
      <c r="AJ9" s="18">
        <f>E9*'Эфирная справка'!AK14/60</f>
        <v>0</v>
      </c>
      <c r="AK9" s="7">
        <f t="shared" si="0"/>
        <v>0</v>
      </c>
      <c r="AL9" s="19">
        <f>AK9*(100-G3)/100</f>
        <v>0</v>
      </c>
    </row>
    <row r="10" spans="2:38" ht="12.75">
      <c r="B10" s="15"/>
      <c r="C10" s="16">
        <f>'Эфирная справка'!D15</f>
        <v>0.4305555555555556</v>
      </c>
      <c r="D10" s="17"/>
      <c r="E10" s="17">
        <f>'Эфирная справка'!F15</f>
        <v>28</v>
      </c>
      <c r="F10" s="17">
        <f>E10*'Эфирная справка'!G15/60</f>
        <v>0</v>
      </c>
      <c r="G10" s="17">
        <f>E10*'Эфирная справка'!H15/60</f>
        <v>0</v>
      </c>
      <c r="H10" s="17">
        <f>E10*'Эфирная справка'!I15/60</f>
        <v>0</v>
      </c>
      <c r="I10" s="17">
        <f>E10*'Эфирная справка'!J15/60</f>
        <v>0</v>
      </c>
      <c r="J10" s="17">
        <f>E10*'Эфирная справка'!K15/60</f>
        <v>0</v>
      </c>
      <c r="K10" s="17">
        <f>E10*'Эфирная справка'!L15/60</f>
        <v>0</v>
      </c>
      <c r="L10" s="17">
        <f>E10*'Эфирная справка'!M15/60</f>
        <v>0</v>
      </c>
      <c r="M10" s="17">
        <f>E10*'Эфирная справка'!N15/60</f>
        <v>0</v>
      </c>
      <c r="N10" s="17">
        <f>E10*'Эфирная справка'!O15/60</f>
        <v>0</v>
      </c>
      <c r="O10" s="17">
        <f>E10*'Эфирная справка'!P15/60</f>
        <v>0</v>
      </c>
      <c r="P10" s="17">
        <f>E10*'Эфирная справка'!Q15/60</f>
        <v>0</v>
      </c>
      <c r="Q10" s="17">
        <f>E10*'Эфирная справка'!R15/60</f>
        <v>0</v>
      </c>
      <c r="R10" s="17">
        <f>E10*'Эфирная справка'!S15/60</f>
        <v>0</v>
      </c>
      <c r="S10" s="17">
        <f>E10*'Эфирная справка'!T15/60</f>
        <v>0</v>
      </c>
      <c r="T10" s="17">
        <f>E10*'Эфирная справка'!U15/60</f>
        <v>0</v>
      </c>
      <c r="U10" s="17">
        <f>E10*'Эфирная справка'!V15/60</f>
        <v>0</v>
      </c>
      <c r="V10" s="17">
        <f>E10*'Эфирная справка'!W15/60</f>
        <v>0</v>
      </c>
      <c r="W10" s="17">
        <f>E10*'Эфирная справка'!X15/60</f>
        <v>0</v>
      </c>
      <c r="X10" s="17">
        <f>E10*'Эфирная справка'!Y15/60</f>
        <v>0</v>
      </c>
      <c r="Y10" s="17">
        <f>E10*'Эфирная справка'!Z15/60</f>
        <v>0</v>
      </c>
      <c r="Z10" s="17">
        <f>E10*'Эфирная справка'!AA15/60</f>
        <v>0</v>
      </c>
      <c r="AA10" s="17">
        <f>E10*'Эфирная справка'!AB15/60</f>
        <v>0</v>
      </c>
      <c r="AB10" s="17">
        <f>E10*'Эфирная справка'!AC15/60</f>
        <v>0</v>
      </c>
      <c r="AC10" s="17">
        <f>E10*'Эфирная справка'!AD15/60</f>
        <v>0</v>
      </c>
      <c r="AD10" s="17">
        <f>E10*'Эфирная справка'!AE15/60</f>
        <v>0</v>
      </c>
      <c r="AE10" s="17">
        <f>E10*'Эфирная справка'!AF15/60</f>
        <v>0</v>
      </c>
      <c r="AF10" s="17">
        <f>E10*'Эфирная справка'!AG15/60</f>
        <v>0</v>
      </c>
      <c r="AG10" s="17">
        <f>E10*'Эфирная справка'!AH15/60</f>
        <v>0</v>
      </c>
      <c r="AH10" s="17">
        <f>E10*'Эфирная справка'!AI15/60</f>
        <v>0</v>
      </c>
      <c r="AI10" s="17">
        <f>E10*'Эфирная справка'!AJ15/60</f>
        <v>0</v>
      </c>
      <c r="AJ10" s="18">
        <f>E10*'Эфирная справка'!AK15/60</f>
        <v>0</v>
      </c>
      <c r="AK10" s="7">
        <f t="shared" si="0"/>
        <v>0</v>
      </c>
      <c r="AL10" s="19">
        <f>AK10*(100-G3)/100</f>
        <v>0</v>
      </c>
    </row>
    <row r="11" spans="2:38" ht="12.75">
      <c r="B11" s="15"/>
      <c r="C11" s="16">
        <f>'Эфирная справка'!D16</f>
        <v>0.44097222222222227</v>
      </c>
      <c r="D11" s="17"/>
      <c r="E11" s="17">
        <f>'Эфирная справка'!F16</f>
        <v>28</v>
      </c>
      <c r="F11" s="17">
        <f>E11*'Эфирная справка'!G16/60</f>
        <v>0</v>
      </c>
      <c r="G11" s="17">
        <f>E11*'Эфирная справка'!H16/60</f>
        <v>0</v>
      </c>
      <c r="H11" s="17">
        <f>E11*'Эфирная справка'!I16/60</f>
        <v>0</v>
      </c>
      <c r="I11" s="17">
        <f>E11*'Эфирная справка'!J16/60</f>
        <v>0</v>
      </c>
      <c r="J11" s="17">
        <f>E11*'Эфирная справка'!K16/60</f>
        <v>0</v>
      </c>
      <c r="K11" s="17">
        <f>E11*'Эфирная справка'!L16/60</f>
        <v>0</v>
      </c>
      <c r="L11" s="17">
        <f>E11*'Эфирная справка'!M16/60</f>
        <v>0</v>
      </c>
      <c r="M11" s="17">
        <f>E11*'Эфирная справка'!N16/60</f>
        <v>0</v>
      </c>
      <c r="N11" s="17">
        <f>E11*'Эфирная справка'!O16/60</f>
        <v>0</v>
      </c>
      <c r="O11" s="17">
        <f>E11*'Эфирная справка'!P16/60</f>
        <v>0</v>
      </c>
      <c r="P11" s="17">
        <f>E11*'Эфирная справка'!Q16/60</f>
        <v>0</v>
      </c>
      <c r="Q11" s="17">
        <f>E11*'Эфирная справка'!R16/60</f>
        <v>0</v>
      </c>
      <c r="R11" s="17">
        <f>E11*'Эфирная справка'!S16/60</f>
        <v>0</v>
      </c>
      <c r="S11" s="17">
        <f>E11*'Эфирная справка'!T16/60</f>
        <v>0</v>
      </c>
      <c r="T11" s="17">
        <f>E11*'Эфирная справка'!U16/60</f>
        <v>0</v>
      </c>
      <c r="U11" s="17">
        <f>E11*'Эфирная справка'!V16/60</f>
        <v>0</v>
      </c>
      <c r="V11" s="17">
        <f>E11*'Эфирная справка'!W16/60</f>
        <v>0</v>
      </c>
      <c r="W11" s="17">
        <f>E11*'Эфирная справка'!X16/60</f>
        <v>0</v>
      </c>
      <c r="X11" s="17">
        <f>E11*'Эфирная справка'!Y16/60</f>
        <v>0</v>
      </c>
      <c r="Y11" s="17">
        <f>E11*'Эфирная справка'!Z16/60</f>
        <v>0</v>
      </c>
      <c r="Z11" s="17">
        <f>E11*'Эфирная справка'!AA16/60</f>
        <v>0</v>
      </c>
      <c r="AA11" s="17">
        <f>E11*'Эфирная справка'!AB16/60</f>
        <v>0</v>
      </c>
      <c r="AB11" s="17">
        <f>E11*'Эфирная справка'!AC16/60</f>
        <v>0</v>
      </c>
      <c r="AC11" s="17">
        <f>E11*'Эфирная справка'!AD16/60</f>
        <v>0</v>
      </c>
      <c r="AD11" s="17">
        <f>E11*'Эфирная справка'!AE16/60</f>
        <v>0</v>
      </c>
      <c r="AE11" s="17">
        <f>E11*'Эфирная справка'!AF16/60</f>
        <v>0</v>
      </c>
      <c r="AF11" s="17">
        <f>E11*'Эфирная справка'!AG16/60</f>
        <v>0</v>
      </c>
      <c r="AG11" s="17">
        <f>E11*'Эфирная справка'!AH16/60</f>
        <v>0</v>
      </c>
      <c r="AH11" s="17">
        <f>E11*'Эфирная справка'!AI16/60</f>
        <v>0</v>
      </c>
      <c r="AI11" s="17">
        <f>E11*'Эфирная справка'!AJ16/60</f>
        <v>0</v>
      </c>
      <c r="AJ11" s="18">
        <f>E11*'Эфирная справка'!AK16/60</f>
        <v>0</v>
      </c>
      <c r="AK11" s="7">
        <f t="shared" si="0"/>
        <v>0</v>
      </c>
      <c r="AL11" s="19">
        <f>AK11*(100-G3)/100</f>
        <v>0</v>
      </c>
    </row>
    <row r="12" spans="2:38" ht="12.75">
      <c r="B12" s="15"/>
      <c r="C12" s="16">
        <f>'Эфирная справка'!D17</f>
        <v>0.47222222222222227</v>
      </c>
      <c r="D12" s="17"/>
      <c r="E12" s="17">
        <f>'Эфирная справка'!F17</f>
        <v>28</v>
      </c>
      <c r="F12" s="17">
        <f>E12*'Эфирная справка'!G17/60</f>
        <v>0</v>
      </c>
      <c r="G12" s="17">
        <f>E12*'Эфирная справка'!H17/60</f>
        <v>0</v>
      </c>
      <c r="H12" s="17">
        <f>E12*'Эфирная справка'!I17/60</f>
        <v>0</v>
      </c>
      <c r="I12" s="17">
        <f>E12*'Эфирная справка'!J17/60</f>
        <v>0</v>
      </c>
      <c r="J12" s="17">
        <f>E12*'Эфирная справка'!K17/60</f>
        <v>0</v>
      </c>
      <c r="K12" s="17">
        <f>E12*'Эфирная справка'!L17/60</f>
        <v>0</v>
      </c>
      <c r="L12" s="17">
        <f>E12*'Эфирная справка'!M17/60</f>
        <v>0</v>
      </c>
      <c r="M12" s="17">
        <f>E12*'Эфирная справка'!N17/60</f>
        <v>0</v>
      </c>
      <c r="N12" s="17">
        <f>E12*'Эфирная справка'!O17/60</f>
        <v>0</v>
      </c>
      <c r="O12" s="17">
        <f>E12*'Эфирная справка'!P17/60</f>
        <v>0</v>
      </c>
      <c r="P12" s="17">
        <f>E12*'Эфирная справка'!Q17/60</f>
        <v>0</v>
      </c>
      <c r="Q12" s="17">
        <f>E12*'Эфирная справка'!R17/60</f>
        <v>0</v>
      </c>
      <c r="R12" s="17">
        <f>E12*'Эфирная справка'!S17/60</f>
        <v>0</v>
      </c>
      <c r="S12" s="17">
        <f>E12*'Эфирная справка'!T17/60</f>
        <v>0</v>
      </c>
      <c r="T12" s="17">
        <f>E12*'Эфирная справка'!U17/60</f>
        <v>0</v>
      </c>
      <c r="U12" s="17">
        <f>E12*'Эфирная справка'!V17/60</f>
        <v>0</v>
      </c>
      <c r="V12" s="17">
        <f>E12*'Эфирная справка'!W17/60</f>
        <v>0</v>
      </c>
      <c r="W12" s="17">
        <f>E12*'Эфирная справка'!X17/60</f>
        <v>0</v>
      </c>
      <c r="X12" s="17">
        <f>E12*'Эфирная справка'!Y17/60</f>
        <v>0</v>
      </c>
      <c r="Y12" s="17">
        <f>E12*'Эфирная справка'!Z17/60</f>
        <v>0</v>
      </c>
      <c r="Z12" s="17">
        <f>E12*'Эфирная справка'!AA17/60</f>
        <v>0</v>
      </c>
      <c r="AA12" s="17">
        <f>E12*'Эфирная справка'!AB17/60</f>
        <v>0</v>
      </c>
      <c r="AB12" s="17">
        <f>E12*'Эфирная справка'!AC17/60</f>
        <v>0</v>
      </c>
      <c r="AC12" s="17">
        <f>E12*'Эфирная справка'!AD17/60</f>
        <v>0</v>
      </c>
      <c r="AD12" s="17">
        <f>E12*'Эфирная справка'!AE17/60</f>
        <v>0</v>
      </c>
      <c r="AE12" s="17">
        <f>E12*'Эфирная справка'!AF17/60</f>
        <v>0</v>
      </c>
      <c r="AF12" s="17">
        <f>E12*'Эфирная справка'!AG17/60</f>
        <v>0</v>
      </c>
      <c r="AG12" s="17">
        <f>E12*'Эфирная справка'!AH17/60</f>
        <v>0</v>
      </c>
      <c r="AH12" s="17">
        <f>E12*'Эфирная справка'!AI17/60</f>
        <v>0</v>
      </c>
      <c r="AI12" s="17">
        <f>E12*'Эфирная справка'!AJ17/60</f>
        <v>0</v>
      </c>
      <c r="AJ12" s="18">
        <f>E12*'Эфирная справка'!AK17/60</f>
        <v>0</v>
      </c>
      <c r="AK12" s="7">
        <f t="shared" si="0"/>
        <v>0</v>
      </c>
      <c r="AL12" s="19">
        <f>AK12*(100-G3)/100</f>
        <v>0</v>
      </c>
    </row>
    <row r="13" spans="2:38" ht="12.75">
      <c r="B13" s="15"/>
      <c r="C13" s="16">
        <f>'Эфирная справка'!D18</f>
        <v>0.4826388888888889</v>
      </c>
      <c r="D13" s="17"/>
      <c r="E13" s="17">
        <f>'Эфирная справка'!F18</f>
        <v>28</v>
      </c>
      <c r="F13" s="17">
        <f>E13*'Эфирная справка'!G18/60</f>
        <v>0</v>
      </c>
      <c r="G13" s="17">
        <f>E13*'Эфирная справка'!H18/60</f>
        <v>0</v>
      </c>
      <c r="H13" s="17">
        <f>E13*'Эфирная справка'!I18/60</f>
        <v>0</v>
      </c>
      <c r="I13" s="17">
        <f>E13*'Эфирная справка'!J18/60</f>
        <v>0</v>
      </c>
      <c r="J13" s="17">
        <f>E13*'Эфирная справка'!K18/60</f>
        <v>0</v>
      </c>
      <c r="K13" s="17">
        <f>E13*'Эфирная справка'!L18/60</f>
        <v>0</v>
      </c>
      <c r="L13" s="17">
        <f>E13*'Эфирная справка'!M18/60</f>
        <v>0</v>
      </c>
      <c r="M13" s="17">
        <f>E13*'Эфирная справка'!N18/60</f>
        <v>0</v>
      </c>
      <c r="N13" s="17">
        <f>E13*'Эфирная справка'!O18/60</f>
        <v>0</v>
      </c>
      <c r="O13" s="17">
        <f>E13*'Эфирная справка'!P18/60</f>
        <v>0</v>
      </c>
      <c r="P13" s="17">
        <f>E13*'Эфирная справка'!Q18/60</f>
        <v>0</v>
      </c>
      <c r="Q13" s="17">
        <f>E13*'Эфирная справка'!R18/60</f>
        <v>0</v>
      </c>
      <c r="R13" s="17">
        <f>E13*'Эфирная справка'!S18/60</f>
        <v>0</v>
      </c>
      <c r="S13" s="17">
        <f>E13*'Эфирная справка'!T18/60</f>
        <v>0</v>
      </c>
      <c r="T13" s="17">
        <f>E13*'Эфирная справка'!U18/60</f>
        <v>0</v>
      </c>
      <c r="U13" s="17">
        <f>E13*'Эфирная справка'!V18/60</f>
        <v>0</v>
      </c>
      <c r="V13" s="17">
        <f>E13*'Эфирная справка'!W18/60</f>
        <v>0</v>
      </c>
      <c r="W13" s="17">
        <f>E13*'Эфирная справка'!X18/60</f>
        <v>0</v>
      </c>
      <c r="X13" s="17">
        <f>E13*'Эфирная справка'!Y18/60</f>
        <v>0</v>
      </c>
      <c r="Y13" s="17">
        <f>E13*'Эфирная справка'!Z18/60</f>
        <v>0</v>
      </c>
      <c r="Z13" s="17">
        <f>E13*'Эфирная справка'!AA18/60</f>
        <v>0</v>
      </c>
      <c r="AA13" s="17">
        <f>E13*'Эфирная справка'!AB18/60</f>
        <v>0</v>
      </c>
      <c r="AB13" s="17">
        <f>E13*'Эфирная справка'!AC18/60</f>
        <v>0</v>
      </c>
      <c r="AC13" s="17">
        <f>E13*'Эфирная справка'!AD18/60</f>
        <v>0</v>
      </c>
      <c r="AD13" s="17">
        <f>E13*'Эфирная справка'!AE18/60</f>
        <v>0</v>
      </c>
      <c r="AE13" s="17">
        <f>E13*'Эфирная справка'!AF18/60</f>
        <v>0</v>
      </c>
      <c r="AF13" s="17">
        <f>E13*'Эфирная справка'!AG18/60</f>
        <v>0</v>
      </c>
      <c r="AG13" s="17">
        <f>E13*'Эфирная справка'!AH18/60</f>
        <v>0</v>
      </c>
      <c r="AH13" s="17">
        <f>E13*'Эфирная справка'!AI18/60</f>
        <v>0</v>
      </c>
      <c r="AI13" s="17">
        <f>E13*'Эфирная справка'!AJ18/60</f>
        <v>0</v>
      </c>
      <c r="AJ13" s="18">
        <f>E13*'Эфирная справка'!AK18/60</f>
        <v>0</v>
      </c>
      <c r="AK13" s="7">
        <f t="shared" si="0"/>
        <v>0</v>
      </c>
      <c r="AL13" s="19">
        <f>AK13*(100-G3)/100</f>
        <v>0</v>
      </c>
    </row>
    <row r="14" spans="2:38" ht="12.75">
      <c r="B14" s="15"/>
      <c r="C14" s="16">
        <f>'Эфирная справка'!D19</f>
        <v>0.513888888888889</v>
      </c>
      <c r="D14" s="17"/>
      <c r="E14" s="17">
        <f>'Эфирная справка'!F19</f>
        <v>30</v>
      </c>
      <c r="F14" s="17">
        <f>E14*'Эфирная справка'!G19/60</f>
        <v>0</v>
      </c>
      <c r="G14" s="17">
        <f>E14*'Эфирная справка'!H19/60</f>
        <v>0</v>
      </c>
      <c r="H14" s="17">
        <f>E14*'Эфирная справка'!I19/60</f>
        <v>0</v>
      </c>
      <c r="I14" s="17">
        <f>E14*'Эфирная справка'!J19/60</f>
        <v>0</v>
      </c>
      <c r="J14" s="17">
        <f>E14*'Эфирная справка'!K19/60</f>
        <v>0</v>
      </c>
      <c r="K14" s="17">
        <f>E14*'Эфирная справка'!L19/60</f>
        <v>0</v>
      </c>
      <c r="L14" s="17">
        <f>E14*'Эфирная справка'!M19/60</f>
        <v>0</v>
      </c>
      <c r="M14" s="17">
        <f>E14*'Эфирная справка'!N19/60</f>
        <v>0</v>
      </c>
      <c r="N14" s="17">
        <f>E14*'Эфирная справка'!O19/60</f>
        <v>0</v>
      </c>
      <c r="O14" s="17">
        <f>E14*'Эфирная справка'!P19/60</f>
        <v>0</v>
      </c>
      <c r="P14" s="17">
        <f>E14*'Эфирная справка'!Q19/60</f>
        <v>0</v>
      </c>
      <c r="Q14" s="17">
        <f>E14*'Эфирная справка'!R19/60</f>
        <v>0</v>
      </c>
      <c r="R14" s="17">
        <f>E14*'Эфирная справка'!S19/60</f>
        <v>0</v>
      </c>
      <c r="S14" s="17">
        <f>E14*'Эфирная справка'!T19/60</f>
        <v>0</v>
      </c>
      <c r="T14" s="17">
        <f>E14*'Эфирная справка'!U19/60</f>
        <v>0</v>
      </c>
      <c r="U14" s="17">
        <f>E14*'Эфирная справка'!V19/60</f>
        <v>0</v>
      </c>
      <c r="V14" s="17">
        <f>E14*'Эфирная справка'!W19/60</f>
        <v>0</v>
      </c>
      <c r="W14" s="17">
        <f>E14*'Эфирная справка'!X19/60</f>
        <v>0</v>
      </c>
      <c r="X14" s="17">
        <f>E14*'Эфирная справка'!Y19/60</f>
        <v>0</v>
      </c>
      <c r="Y14" s="17">
        <f>E14*'Эфирная справка'!Z19/60</f>
        <v>0</v>
      </c>
      <c r="Z14" s="17">
        <f>E14*'Эфирная справка'!AA19/60</f>
        <v>0</v>
      </c>
      <c r="AA14" s="17">
        <f>E14*'Эфирная справка'!AB19/60</f>
        <v>0</v>
      </c>
      <c r="AB14" s="17">
        <f>E14*'Эфирная справка'!AC19/60</f>
        <v>0</v>
      </c>
      <c r="AC14" s="17">
        <f>E14*'Эфирная справка'!AD19/60</f>
        <v>0</v>
      </c>
      <c r="AD14" s="17">
        <f>E14*'Эфирная справка'!AE19/60</f>
        <v>0</v>
      </c>
      <c r="AE14" s="17">
        <f>E14*'Эфирная справка'!AF19/60</f>
        <v>0</v>
      </c>
      <c r="AF14" s="17">
        <f>E14*'Эфирная справка'!AG19/60</f>
        <v>0</v>
      </c>
      <c r="AG14" s="17">
        <f>E14*'Эфирная справка'!AH19/60</f>
        <v>0</v>
      </c>
      <c r="AH14" s="17">
        <f>E14*'Эфирная справка'!AI19/60</f>
        <v>0</v>
      </c>
      <c r="AI14" s="17">
        <f>E14*'Эфирная справка'!AJ19/60</f>
        <v>0</v>
      </c>
      <c r="AJ14" s="18">
        <f>E14*'Эфирная справка'!AK19/60</f>
        <v>0</v>
      </c>
      <c r="AK14" s="7">
        <f t="shared" si="0"/>
        <v>0</v>
      </c>
      <c r="AL14" s="19">
        <f>AK14*(100-G3)/100</f>
        <v>0</v>
      </c>
    </row>
    <row r="15" spans="2:38" ht="12.75">
      <c r="B15" s="15"/>
      <c r="C15" s="16">
        <f>'Эфирная справка'!D20</f>
        <v>0.5243055555555556</v>
      </c>
      <c r="D15" s="17"/>
      <c r="E15" s="17">
        <f>'Эфирная справка'!F20</f>
        <v>30</v>
      </c>
      <c r="F15" s="17">
        <f>E15*'Эфирная справка'!G20/60</f>
        <v>0</v>
      </c>
      <c r="G15" s="17">
        <f>E15*'Эфирная справка'!H20/60</f>
        <v>0</v>
      </c>
      <c r="H15" s="17">
        <f>E15*'Эфирная справка'!I20/60</f>
        <v>0</v>
      </c>
      <c r="I15" s="17">
        <f>E15*'Эфирная справка'!J20/60</f>
        <v>0</v>
      </c>
      <c r="J15" s="17">
        <f>E15*'Эфирная справка'!K20/60</f>
        <v>0</v>
      </c>
      <c r="K15" s="17">
        <f>E15*'Эфирная справка'!L20/60</f>
        <v>0</v>
      </c>
      <c r="L15" s="17">
        <f>E15*'Эфирная справка'!M20/60</f>
        <v>0</v>
      </c>
      <c r="M15" s="17">
        <f>E15*'Эфирная справка'!N20/60</f>
        <v>0</v>
      </c>
      <c r="N15" s="17">
        <f>E15*'Эфирная справка'!O20/60</f>
        <v>0</v>
      </c>
      <c r="O15" s="17">
        <f>E15*'Эфирная справка'!P20/60</f>
        <v>0</v>
      </c>
      <c r="P15" s="17">
        <f>E15*'Эфирная справка'!Q20/60</f>
        <v>0</v>
      </c>
      <c r="Q15" s="17">
        <f>E15*'Эфирная справка'!R20/60</f>
        <v>0</v>
      </c>
      <c r="R15" s="17">
        <f>E15*'Эфирная справка'!S20/60</f>
        <v>0</v>
      </c>
      <c r="S15" s="17">
        <f>E15*'Эфирная справка'!T20/60</f>
        <v>0</v>
      </c>
      <c r="T15" s="17">
        <f>E15*'Эфирная справка'!U20/60</f>
        <v>0</v>
      </c>
      <c r="U15" s="17">
        <f>E15*'Эфирная справка'!V20/60</f>
        <v>0</v>
      </c>
      <c r="V15" s="17">
        <f>E15*'Эфирная справка'!W20/60</f>
        <v>0</v>
      </c>
      <c r="W15" s="17">
        <f>E15*'Эфирная справка'!X20/60</f>
        <v>0</v>
      </c>
      <c r="X15" s="17">
        <f>E15*'Эфирная справка'!Y20/60</f>
        <v>0</v>
      </c>
      <c r="Y15" s="17">
        <f>E15*'Эфирная справка'!Z20/60</f>
        <v>0</v>
      </c>
      <c r="Z15" s="17">
        <f>E15*'Эфирная справка'!AA20/60</f>
        <v>0</v>
      </c>
      <c r="AA15" s="17">
        <f>E15*'Эфирная справка'!AB20/60</f>
        <v>0</v>
      </c>
      <c r="AB15" s="17">
        <f>E15*'Эфирная справка'!AC20/60</f>
        <v>0</v>
      </c>
      <c r="AC15" s="17">
        <f>E15*'Эфирная справка'!AD20/60</f>
        <v>0</v>
      </c>
      <c r="AD15" s="17">
        <f>E15*'Эфирная справка'!AE20/60</f>
        <v>0</v>
      </c>
      <c r="AE15" s="17">
        <f>E15*'Эфирная справка'!AF20/60</f>
        <v>0</v>
      </c>
      <c r="AF15" s="17">
        <f>E15*'Эфирная справка'!AG20/60</f>
        <v>0</v>
      </c>
      <c r="AG15" s="17">
        <f>E15*'Эфирная справка'!AH20/60</f>
        <v>0</v>
      </c>
      <c r="AH15" s="17">
        <f>E15*'Эфирная справка'!AI20/60</f>
        <v>0</v>
      </c>
      <c r="AI15" s="17">
        <f>E15*'Эфирная справка'!AJ20/60</f>
        <v>0</v>
      </c>
      <c r="AJ15" s="18">
        <f>E15*'Эфирная справка'!AK20/60</f>
        <v>0</v>
      </c>
      <c r="AK15" s="7">
        <f t="shared" si="0"/>
        <v>0</v>
      </c>
      <c r="AL15" s="19">
        <f>AK15*(100-G3)/100</f>
        <v>0</v>
      </c>
    </row>
    <row r="16" spans="2:38" ht="12.75">
      <c r="B16" s="15"/>
      <c r="C16" s="16">
        <f>'Эфирная справка'!D21</f>
        <v>0.5555555555555556</v>
      </c>
      <c r="D16" s="17"/>
      <c r="E16" s="17">
        <f>'Эфирная справка'!F21</f>
        <v>30</v>
      </c>
      <c r="F16" s="17">
        <f>E16*'Эфирная справка'!G21/60</f>
        <v>0</v>
      </c>
      <c r="G16" s="17">
        <f>E16*'Эфирная справка'!H21/60</f>
        <v>0</v>
      </c>
      <c r="H16" s="17">
        <f>E16*'Эфирная справка'!I21/60</f>
        <v>0</v>
      </c>
      <c r="I16" s="17">
        <f>E16*'Эфирная справка'!J21/60</f>
        <v>0</v>
      </c>
      <c r="J16" s="17">
        <f>E16*'Эфирная справка'!K21/60</f>
        <v>0</v>
      </c>
      <c r="K16" s="17">
        <f>E16*'Эфирная справка'!L21/60</f>
        <v>0</v>
      </c>
      <c r="L16" s="17">
        <f>E16*'Эфирная справка'!M21/60</f>
        <v>0</v>
      </c>
      <c r="M16" s="17">
        <f>E16*'Эфирная справка'!N21/60</f>
        <v>0</v>
      </c>
      <c r="N16" s="17">
        <f>E16*'Эфирная справка'!O21/60</f>
        <v>0</v>
      </c>
      <c r="O16" s="17">
        <f>E16*'Эфирная справка'!P21/60</f>
        <v>0</v>
      </c>
      <c r="P16" s="17">
        <f>E16*'Эфирная справка'!Q21/60</f>
        <v>0</v>
      </c>
      <c r="Q16" s="17">
        <f>E16*'Эфирная справка'!R21/60</f>
        <v>0</v>
      </c>
      <c r="R16" s="17">
        <f>E16*'Эфирная справка'!S21/60</f>
        <v>0</v>
      </c>
      <c r="S16" s="17">
        <f>E16*'Эфирная справка'!T21/60</f>
        <v>0</v>
      </c>
      <c r="T16" s="17">
        <f>E16*'Эфирная справка'!U21/60</f>
        <v>0</v>
      </c>
      <c r="U16" s="17">
        <f>E16*'Эфирная справка'!V21/60</f>
        <v>0</v>
      </c>
      <c r="V16" s="17">
        <f>E16*'Эфирная справка'!W21/60</f>
        <v>0</v>
      </c>
      <c r="W16" s="17">
        <f>E16*'Эфирная справка'!X21/60</f>
        <v>0</v>
      </c>
      <c r="X16" s="17">
        <f>E16*'Эфирная справка'!Y21/60</f>
        <v>0</v>
      </c>
      <c r="Y16" s="17">
        <f>E16*'Эфирная справка'!Z21/60</f>
        <v>0</v>
      </c>
      <c r="Z16" s="17">
        <f>E16*'Эфирная справка'!AA21/60</f>
        <v>0</v>
      </c>
      <c r="AA16" s="17">
        <f>E16*'Эфирная справка'!AB21/60</f>
        <v>0</v>
      </c>
      <c r="AB16" s="17">
        <f>E16*'Эфирная справка'!AC21/60</f>
        <v>0</v>
      </c>
      <c r="AC16" s="17">
        <f>E16*'Эфирная справка'!AD21/60</f>
        <v>0</v>
      </c>
      <c r="AD16" s="17">
        <f>E16*'Эфирная справка'!AE21/60</f>
        <v>0</v>
      </c>
      <c r="AE16" s="17">
        <f>E16*'Эфирная справка'!AF21/60</f>
        <v>0</v>
      </c>
      <c r="AF16" s="17">
        <f>E16*'Эфирная справка'!AG21/60</f>
        <v>0</v>
      </c>
      <c r="AG16" s="17">
        <f>E16*'Эфирная справка'!AH21/60</f>
        <v>0</v>
      </c>
      <c r="AH16" s="17">
        <f>E16*'Эфирная справка'!AI21/60</f>
        <v>0</v>
      </c>
      <c r="AI16" s="17">
        <f>E16*'Эфирная справка'!AJ21/60</f>
        <v>0</v>
      </c>
      <c r="AJ16" s="18">
        <f>E16*'Эфирная справка'!AK21/60</f>
        <v>0</v>
      </c>
      <c r="AK16" s="7">
        <f t="shared" si="0"/>
        <v>0</v>
      </c>
      <c r="AL16" s="19">
        <f>AK16*(100-G3)/100</f>
        <v>0</v>
      </c>
    </row>
    <row r="17" spans="2:38" ht="12.75">
      <c r="B17" s="15"/>
      <c r="C17" s="16">
        <f>'Эфирная справка'!D22</f>
        <v>0.5659722222222222</v>
      </c>
      <c r="D17" s="17"/>
      <c r="E17" s="17">
        <f>'Эфирная справка'!F22</f>
        <v>30</v>
      </c>
      <c r="F17" s="17">
        <f>E17*'Эфирная справка'!G22/60</f>
        <v>0</v>
      </c>
      <c r="G17" s="17">
        <f>E17*'Эфирная справка'!H22/60</f>
        <v>0</v>
      </c>
      <c r="H17" s="17">
        <f>E17*'Эфирная справка'!I22/60</f>
        <v>0</v>
      </c>
      <c r="I17" s="17">
        <f>E17*'Эфирная справка'!J22/60</f>
        <v>0</v>
      </c>
      <c r="J17" s="17">
        <f>E17*'Эфирная справка'!K22/60</f>
        <v>0</v>
      </c>
      <c r="K17" s="17">
        <f>E17*'Эфирная справка'!L22/60</f>
        <v>0</v>
      </c>
      <c r="L17" s="17">
        <f>E17*'Эфирная справка'!M22/60</f>
        <v>0</v>
      </c>
      <c r="M17" s="17">
        <f>E17*'Эфирная справка'!N22/60</f>
        <v>0</v>
      </c>
      <c r="N17" s="17">
        <f>E17*'Эфирная справка'!O22/60</f>
        <v>0</v>
      </c>
      <c r="O17" s="17">
        <f>E17*'Эфирная справка'!P22/60</f>
        <v>0</v>
      </c>
      <c r="P17" s="17">
        <f>E17*'Эфирная справка'!Q22/60</f>
        <v>0</v>
      </c>
      <c r="Q17" s="17">
        <f>E17*'Эфирная справка'!R22/60</f>
        <v>0</v>
      </c>
      <c r="R17" s="17">
        <f>E17*'Эфирная справка'!S22/60</f>
        <v>0</v>
      </c>
      <c r="S17" s="17">
        <f>E17*'Эфирная справка'!T22/60</f>
        <v>0</v>
      </c>
      <c r="T17" s="17">
        <f>E17*'Эфирная справка'!U22/60</f>
        <v>0</v>
      </c>
      <c r="U17" s="17">
        <f>E17*'Эфирная справка'!V22/60</f>
        <v>0</v>
      </c>
      <c r="V17" s="17">
        <f>E17*'Эфирная справка'!W22/60</f>
        <v>0</v>
      </c>
      <c r="W17" s="17">
        <f>E17*'Эфирная справка'!X22/60</f>
        <v>0</v>
      </c>
      <c r="X17" s="17">
        <f>E17*'Эфирная справка'!Y22/60</f>
        <v>0</v>
      </c>
      <c r="Y17" s="17">
        <f>E17*'Эфирная справка'!Z22/60</f>
        <v>0</v>
      </c>
      <c r="Z17" s="17">
        <f>E17*'Эфирная справка'!AA22/60</f>
        <v>0</v>
      </c>
      <c r="AA17" s="17">
        <f>E17*'Эфирная справка'!AB22/60</f>
        <v>0</v>
      </c>
      <c r="AB17" s="17">
        <f>E17*'Эфирная справка'!AC22/60</f>
        <v>0</v>
      </c>
      <c r="AC17" s="17">
        <f>E17*'Эфирная справка'!AD22/60</f>
        <v>0</v>
      </c>
      <c r="AD17" s="17">
        <f>E17*'Эфирная справка'!AE22/60</f>
        <v>0</v>
      </c>
      <c r="AE17" s="17">
        <f>E17*'Эфирная справка'!AF22/60</f>
        <v>0</v>
      </c>
      <c r="AF17" s="17">
        <f>E17*'Эфирная справка'!AG22/60</f>
        <v>0</v>
      </c>
      <c r="AG17" s="17">
        <f>E17*'Эфирная справка'!AH22/60</f>
        <v>0</v>
      </c>
      <c r="AH17" s="17">
        <f>E17*'Эфирная справка'!AI22/60</f>
        <v>0</v>
      </c>
      <c r="AI17" s="17">
        <f>E17*'Эфирная справка'!AJ22/60</f>
        <v>0</v>
      </c>
      <c r="AJ17" s="18">
        <f>E17*'Эфирная справка'!AK22/60</f>
        <v>0</v>
      </c>
      <c r="AK17" s="7">
        <f t="shared" si="0"/>
        <v>0</v>
      </c>
      <c r="AL17" s="19">
        <f>AK17*(100-G3)/100</f>
        <v>0</v>
      </c>
    </row>
    <row r="18" spans="2:38" ht="12.75">
      <c r="B18" s="15"/>
      <c r="C18" s="16">
        <f>'Эфирная справка'!D23</f>
        <v>0.5972222222222222</v>
      </c>
      <c r="D18" s="17"/>
      <c r="E18" s="17">
        <f>'Эфирная справка'!F23</f>
        <v>28</v>
      </c>
      <c r="F18" s="17">
        <f>E18*'Эфирная справка'!G23/60</f>
        <v>0</v>
      </c>
      <c r="G18" s="17">
        <f>E18*'Эфирная справка'!H23/60</f>
        <v>0</v>
      </c>
      <c r="H18" s="17">
        <f>E18*'Эфирная справка'!I23/60</f>
        <v>0</v>
      </c>
      <c r="I18" s="17">
        <f>E18*'Эфирная справка'!J23/60</f>
        <v>0</v>
      </c>
      <c r="J18" s="17">
        <f>E18*'Эфирная справка'!K23/60</f>
        <v>0</v>
      </c>
      <c r="K18" s="17">
        <f>E18*'Эфирная справка'!L23/60</f>
        <v>0</v>
      </c>
      <c r="L18" s="17">
        <f>E18*'Эфирная справка'!M23/60</f>
        <v>0</v>
      </c>
      <c r="M18" s="17">
        <f>E18*'Эфирная справка'!N23/60</f>
        <v>0</v>
      </c>
      <c r="N18" s="17">
        <f>E18*'Эфирная справка'!O23/60</f>
        <v>0</v>
      </c>
      <c r="O18" s="17">
        <f>E18*'Эфирная справка'!P23/60</f>
        <v>0</v>
      </c>
      <c r="P18" s="17">
        <f>E18*'Эфирная справка'!Q23/60</f>
        <v>0</v>
      </c>
      <c r="Q18" s="17">
        <f>E18*'Эфирная справка'!R23/60</f>
        <v>0</v>
      </c>
      <c r="R18" s="17">
        <f>E18*'Эфирная справка'!S23/60</f>
        <v>0</v>
      </c>
      <c r="S18" s="17">
        <f>E18*'Эфирная справка'!T23/60</f>
        <v>0</v>
      </c>
      <c r="T18" s="17">
        <f>E18*'Эфирная справка'!U23/60</f>
        <v>0</v>
      </c>
      <c r="U18" s="17">
        <f>E18*'Эфирная справка'!V23/60</f>
        <v>0</v>
      </c>
      <c r="V18" s="17">
        <f>E18*'Эфирная справка'!W23/60</f>
        <v>0</v>
      </c>
      <c r="W18" s="17">
        <f>E18*'Эфирная справка'!X23/60</f>
        <v>0</v>
      </c>
      <c r="X18" s="17">
        <f>E18*'Эфирная справка'!Y23/60</f>
        <v>0</v>
      </c>
      <c r="Y18" s="17">
        <f>E18*'Эфирная справка'!Z23/60</f>
        <v>0</v>
      </c>
      <c r="Z18" s="17">
        <f>E18*'Эфирная справка'!AA23/60</f>
        <v>0</v>
      </c>
      <c r="AA18" s="17">
        <f>E18*'Эфирная справка'!AB23/60</f>
        <v>0</v>
      </c>
      <c r="AB18" s="17">
        <f>E18*'Эфирная справка'!AC23/60</f>
        <v>0</v>
      </c>
      <c r="AC18" s="17">
        <f>E18*'Эфирная справка'!AD23/60</f>
        <v>0</v>
      </c>
      <c r="AD18" s="17">
        <f>E18*'Эфирная справка'!AE23/60</f>
        <v>0</v>
      </c>
      <c r="AE18" s="17">
        <f>E18*'Эфирная справка'!AF23/60</f>
        <v>0</v>
      </c>
      <c r="AF18" s="17">
        <f>E18*'Эфирная справка'!AG23/60</f>
        <v>0</v>
      </c>
      <c r="AG18" s="17">
        <f>E18*'Эфирная справка'!AH23/60</f>
        <v>0</v>
      </c>
      <c r="AH18" s="17">
        <f>E18*'Эфирная справка'!AI23/60</f>
        <v>0</v>
      </c>
      <c r="AI18" s="17">
        <f>E18*'Эфирная справка'!AJ23/60</f>
        <v>0</v>
      </c>
      <c r="AJ18" s="18">
        <f>E18*'Эфирная справка'!AK23/60</f>
        <v>0</v>
      </c>
      <c r="AK18" s="7">
        <f t="shared" si="0"/>
        <v>0</v>
      </c>
      <c r="AL18" s="19">
        <f>AK18*(100-G3)/100</f>
        <v>0</v>
      </c>
    </row>
    <row r="19" spans="2:38" ht="12.75">
      <c r="B19" s="15"/>
      <c r="C19" s="16">
        <f>'Эфирная справка'!D24</f>
        <v>0.607638888888889</v>
      </c>
      <c r="D19" s="17"/>
      <c r="E19" s="17">
        <f>'Эфирная справка'!F24</f>
        <v>28</v>
      </c>
      <c r="F19" s="17">
        <f>E19*'Эфирная справка'!G24/60</f>
        <v>0</v>
      </c>
      <c r="G19" s="17">
        <f>E19*'Эфирная справка'!H24/60</f>
        <v>0</v>
      </c>
      <c r="H19" s="17">
        <f>E19*'Эфирная справка'!I24/60</f>
        <v>0</v>
      </c>
      <c r="I19" s="17">
        <f>E19*'Эфирная справка'!J24/60</f>
        <v>0</v>
      </c>
      <c r="J19" s="17">
        <f>E19*'Эфирная справка'!K24/60</f>
        <v>0</v>
      </c>
      <c r="K19" s="17">
        <f>E19*'Эфирная справка'!L24/60</f>
        <v>0</v>
      </c>
      <c r="L19" s="17">
        <f>E19*'Эфирная справка'!M24/60</f>
        <v>0</v>
      </c>
      <c r="M19" s="17">
        <f>E19*'Эфирная справка'!N24/60</f>
        <v>0</v>
      </c>
      <c r="N19" s="17">
        <f>E19*'Эфирная справка'!O24/60</f>
        <v>0</v>
      </c>
      <c r="O19" s="17">
        <f>E19*'Эфирная справка'!P24/60</f>
        <v>0</v>
      </c>
      <c r="P19" s="17">
        <f>E19*'Эфирная справка'!Q24/60</f>
        <v>0</v>
      </c>
      <c r="Q19" s="17">
        <f>E19*'Эфирная справка'!R24/60</f>
        <v>0</v>
      </c>
      <c r="R19" s="17">
        <f>E19*'Эфирная справка'!S24/60</f>
        <v>0</v>
      </c>
      <c r="S19" s="17">
        <f>E19*'Эфирная справка'!T24/60</f>
        <v>0</v>
      </c>
      <c r="T19" s="17">
        <f>E19*'Эфирная справка'!U24/60</f>
        <v>0</v>
      </c>
      <c r="U19" s="17">
        <f>E19*'Эфирная справка'!V24/60</f>
        <v>0</v>
      </c>
      <c r="V19" s="17">
        <f>E19*'Эфирная справка'!W24/60</f>
        <v>0</v>
      </c>
      <c r="W19" s="17">
        <f>E19*'Эфирная справка'!X24/60</f>
        <v>0</v>
      </c>
      <c r="X19" s="17">
        <f>E19*'Эфирная справка'!Y24/60</f>
        <v>0</v>
      </c>
      <c r="Y19" s="17">
        <f>E19*'Эфирная справка'!Z24/60</f>
        <v>0</v>
      </c>
      <c r="Z19" s="17">
        <f>E19*'Эфирная справка'!AA24/60</f>
        <v>0</v>
      </c>
      <c r="AA19" s="17">
        <f>E19*'Эфирная справка'!AB24/60</f>
        <v>0</v>
      </c>
      <c r="AB19" s="17">
        <f>E19*'Эфирная справка'!AC24/60</f>
        <v>0</v>
      </c>
      <c r="AC19" s="17">
        <f>E19*'Эфирная справка'!AD24/60</f>
        <v>0</v>
      </c>
      <c r="AD19" s="17">
        <f>E19*'Эфирная справка'!AE24/60</f>
        <v>0</v>
      </c>
      <c r="AE19" s="17">
        <f>E19*'Эфирная справка'!AF24/60</f>
        <v>0</v>
      </c>
      <c r="AF19" s="17">
        <f>E19*'Эфирная справка'!AG24/60</f>
        <v>0</v>
      </c>
      <c r="AG19" s="17">
        <f>E19*'Эфирная справка'!AH24/60</f>
        <v>0</v>
      </c>
      <c r="AH19" s="17">
        <f>E19*'Эфирная справка'!AI24/60</f>
        <v>0</v>
      </c>
      <c r="AI19" s="17">
        <f>E19*'Эфирная справка'!AJ24/60</f>
        <v>0</v>
      </c>
      <c r="AJ19" s="18">
        <f>E19*'Эфирная справка'!AK24/60</f>
        <v>0</v>
      </c>
      <c r="AK19" s="7">
        <f t="shared" si="0"/>
        <v>0</v>
      </c>
      <c r="AL19" s="19">
        <f>AK19*(100-G3)/100</f>
        <v>0</v>
      </c>
    </row>
    <row r="20" spans="2:38" ht="12.75">
      <c r="B20" s="15"/>
      <c r="C20" s="16">
        <f>'Эфирная справка'!D25</f>
        <v>0.638888888888889</v>
      </c>
      <c r="D20" s="17"/>
      <c r="E20" s="17">
        <f>'Эфирная справка'!F25</f>
        <v>28</v>
      </c>
      <c r="F20" s="17">
        <f>E20*'Эфирная справка'!G25/60</f>
        <v>0</v>
      </c>
      <c r="G20" s="17">
        <f>E20*'Эфирная справка'!H25/60</f>
        <v>0</v>
      </c>
      <c r="H20" s="17">
        <f>E20*'Эфирная справка'!I25/60</f>
        <v>0</v>
      </c>
      <c r="I20" s="17">
        <f>E20*'Эфирная справка'!J25/60</f>
        <v>0</v>
      </c>
      <c r="J20" s="17">
        <f>E20*'Эфирная справка'!K25/60</f>
        <v>0</v>
      </c>
      <c r="K20" s="17">
        <f>E20*'Эфирная справка'!L25/60</f>
        <v>0</v>
      </c>
      <c r="L20" s="17">
        <f>E20*'Эфирная справка'!M25/60</f>
        <v>0</v>
      </c>
      <c r="M20" s="17">
        <f>E20*'Эфирная справка'!N25/60</f>
        <v>0</v>
      </c>
      <c r="N20" s="17">
        <f>E20*'Эфирная справка'!O25/60</f>
        <v>0</v>
      </c>
      <c r="O20" s="17">
        <f>E20*'Эфирная справка'!P25/60</f>
        <v>0</v>
      </c>
      <c r="P20" s="17">
        <f>E20*'Эфирная справка'!Q25/60</f>
        <v>0</v>
      </c>
      <c r="Q20" s="17">
        <f>E20*'Эфирная справка'!R25/60</f>
        <v>0</v>
      </c>
      <c r="R20" s="17">
        <f>E20*'Эфирная справка'!S25/60</f>
        <v>0</v>
      </c>
      <c r="S20" s="17">
        <f>E20*'Эфирная справка'!T25/60</f>
        <v>0</v>
      </c>
      <c r="T20" s="17">
        <f>E20*'Эфирная справка'!U25/60</f>
        <v>0</v>
      </c>
      <c r="U20" s="17">
        <f>E20*'Эфирная справка'!V25/60</f>
        <v>0</v>
      </c>
      <c r="V20" s="17">
        <f>E20*'Эфирная справка'!W25/60</f>
        <v>0</v>
      </c>
      <c r="W20" s="17">
        <f>E20*'Эфирная справка'!X25/60</f>
        <v>0</v>
      </c>
      <c r="X20" s="17">
        <f>E20*'Эфирная справка'!Y25/60</f>
        <v>0</v>
      </c>
      <c r="Y20" s="17">
        <f>E20*'Эфирная справка'!Z25/60</f>
        <v>0</v>
      </c>
      <c r="Z20" s="17">
        <f>E20*'Эфирная справка'!AA25/60</f>
        <v>0</v>
      </c>
      <c r="AA20" s="17">
        <f>E20*'Эфирная справка'!AB25/60</f>
        <v>0</v>
      </c>
      <c r="AB20" s="17">
        <f>E20*'Эфирная справка'!AC25/60</f>
        <v>0</v>
      </c>
      <c r="AC20" s="17">
        <f>E20*'Эфирная справка'!AD25/60</f>
        <v>0</v>
      </c>
      <c r="AD20" s="17">
        <f>E20*'Эфирная справка'!AE25/60</f>
        <v>0</v>
      </c>
      <c r="AE20" s="17">
        <f>E20*'Эфирная справка'!AF25/60</f>
        <v>0</v>
      </c>
      <c r="AF20" s="17">
        <f>E20*'Эфирная справка'!AG25/60</f>
        <v>0</v>
      </c>
      <c r="AG20" s="17">
        <f>E20*'Эфирная справка'!AH25/60</f>
        <v>0</v>
      </c>
      <c r="AH20" s="17">
        <f>E20*'Эфирная справка'!AI25/60</f>
        <v>0</v>
      </c>
      <c r="AI20" s="17">
        <f>E20*'Эфирная справка'!AJ25/60</f>
        <v>0</v>
      </c>
      <c r="AJ20" s="18">
        <f>E20*'Эфирная справка'!AK25/60</f>
        <v>0</v>
      </c>
      <c r="AK20" s="7">
        <f t="shared" si="0"/>
        <v>0</v>
      </c>
      <c r="AL20" s="19">
        <f>AK20*(100-G3)/100</f>
        <v>0</v>
      </c>
    </row>
    <row r="21" spans="2:38" ht="12.75">
      <c r="B21" s="15"/>
      <c r="C21" s="16">
        <f>'Эфирная справка'!D26</f>
        <v>0.6493055555555556</v>
      </c>
      <c r="D21" s="17"/>
      <c r="E21" s="17">
        <f>'Эфирная справка'!F26</f>
        <v>28</v>
      </c>
      <c r="F21" s="17">
        <f>E21*'Эфирная справка'!G26/60</f>
        <v>0</v>
      </c>
      <c r="G21" s="17">
        <f>E21*'Эфирная справка'!H26/60</f>
        <v>0</v>
      </c>
      <c r="H21" s="17">
        <f>E21*'Эфирная справка'!I26/60</f>
        <v>0</v>
      </c>
      <c r="I21" s="17">
        <f>E21*'Эфирная справка'!J26/60</f>
        <v>0</v>
      </c>
      <c r="J21" s="17">
        <f>E21*'Эфирная справка'!K26/60</f>
        <v>0</v>
      </c>
      <c r="K21" s="17">
        <f>E21*'Эфирная справка'!L26/60</f>
        <v>0</v>
      </c>
      <c r="L21" s="17">
        <f>E21*'Эфирная справка'!M26/60</f>
        <v>0</v>
      </c>
      <c r="M21" s="17">
        <f>E21*'Эфирная справка'!N26/60</f>
        <v>0</v>
      </c>
      <c r="N21" s="17">
        <f>E21*'Эфирная справка'!O26/60</f>
        <v>0</v>
      </c>
      <c r="O21" s="17">
        <f>E21*'Эфирная справка'!P26/60</f>
        <v>0</v>
      </c>
      <c r="P21" s="17">
        <f>E21*'Эфирная справка'!Q26/60</f>
        <v>0</v>
      </c>
      <c r="Q21" s="17">
        <f>E21*'Эфирная справка'!R26/60</f>
        <v>0</v>
      </c>
      <c r="R21" s="17">
        <f>E21*'Эфирная справка'!S26/60</f>
        <v>0</v>
      </c>
      <c r="S21" s="17">
        <f>E21*'Эфирная справка'!T26/60</f>
        <v>0</v>
      </c>
      <c r="T21" s="17">
        <f>E21*'Эфирная справка'!U26/60</f>
        <v>0</v>
      </c>
      <c r="U21" s="17">
        <f>E21*'Эфирная справка'!V26/60</f>
        <v>0</v>
      </c>
      <c r="V21" s="17">
        <f>E21*'Эфирная справка'!W26/60</f>
        <v>0</v>
      </c>
      <c r="W21" s="17">
        <f>E21*'Эфирная справка'!X26/60</f>
        <v>0</v>
      </c>
      <c r="X21" s="17">
        <f>E21*'Эфирная справка'!Y26/60</f>
        <v>0</v>
      </c>
      <c r="Y21" s="17">
        <f>E21*'Эфирная справка'!Z26/60</f>
        <v>0</v>
      </c>
      <c r="Z21" s="17">
        <f>E21*'Эфирная справка'!AA26/60</f>
        <v>0</v>
      </c>
      <c r="AA21" s="17">
        <f>E21*'Эфирная справка'!AB26/60</f>
        <v>0</v>
      </c>
      <c r="AB21" s="17">
        <f>E21*'Эфирная справка'!AC26/60</f>
        <v>0</v>
      </c>
      <c r="AC21" s="17">
        <f>E21*'Эфирная справка'!AD26/60</f>
        <v>0</v>
      </c>
      <c r="AD21" s="17">
        <f>E21*'Эфирная справка'!AE26/60</f>
        <v>0</v>
      </c>
      <c r="AE21" s="17">
        <f>E21*'Эфирная справка'!AF26/60</f>
        <v>0</v>
      </c>
      <c r="AF21" s="17">
        <f>E21*'Эфирная справка'!AG26/60</f>
        <v>0</v>
      </c>
      <c r="AG21" s="17">
        <f>E21*'Эфирная справка'!AH26/60</f>
        <v>0</v>
      </c>
      <c r="AH21" s="17">
        <f>E21*'Эфирная справка'!AI26/60</f>
        <v>0</v>
      </c>
      <c r="AI21" s="17">
        <f>E21*'Эфирная справка'!AJ26/60</f>
        <v>0</v>
      </c>
      <c r="AJ21" s="18">
        <f>E21*'Эфирная справка'!AK26/60</f>
        <v>0</v>
      </c>
      <c r="AK21" s="7">
        <f t="shared" si="0"/>
        <v>0</v>
      </c>
      <c r="AL21" s="19">
        <f>AK21*(100-G3)/100</f>
        <v>0</v>
      </c>
    </row>
    <row r="22" spans="2:38" ht="12.75">
      <c r="B22" s="15"/>
      <c r="C22" s="16">
        <f>'Эфирная справка'!D27</f>
        <v>0.6805555555555555</v>
      </c>
      <c r="D22" s="17"/>
      <c r="E22" s="17">
        <f>'Эфирная справка'!F27</f>
        <v>28</v>
      </c>
      <c r="F22" s="17">
        <f>E22*'Эфирная справка'!G27/60</f>
        <v>0</v>
      </c>
      <c r="G22" s="17">
        <f>E22*'Эфирная справка'!H27/60</f>
        <v>0</v>
      </c>
      <c r="H22" s="17">
        <f>E22*'Эфирная справка'!I27/60</f>
        <v>0</v>
      </c>
      <c r="I22" s="17">
        <f>E22*'Эфирная справка'!J27/60</f>
        <v>0</v>
      </c>
      <c r="J22" s="17">
        <f>E22*'Эфирная справка'!K27/60</f>
        <v>0</v>
      </c>
      <c r="K22" s="17">
        <f>E22*'Эфирная справка'!L27/60</f>
        <v>0</v>
      </c>
      <c r="L22" s="17">
        <f>E22*'Эфирная справка'!M27/60</f>
        <v>0</v>
      </c>
      <c r="M22" s="17">
        <f>E22*'Эфирная справка'!N27/60</f>
        <v>0</v>
      </c>
      <c r="N22" s="17">
        <f>E22*'Эфирная справка'!O27/60</f>
        <v>0</v>
      </c>
      <c r="O22" s="17">
        <f>E22*'Эфирная справка'!P27/60</f>
        <v>0</v>
      </c>
      <c r="P22" s="17">
        <f>E22*'Эфирная справка'!Q27/60</f>
        <v>0</v>
      </c>
      <c r="Q22" s="17">
        <f>E22*'Эфирная справка'!R27/60</f>
        <v>0</v>
      </c>
      <c r="R22" s="17">
        <f>E22*'Эфирная справка'!S27/60</f>
        <v>0</v>
      </c>
      <c r="S22" s="17">
        <f>E22*'Эфирная справка'!T27/60</f>
        <v>0</v>
      </c>
      <c r="T22" s="17">
        <f>E22*'Эфирная справка'!U27/60</f>
        <v>0</v>
      </c>
      <c r="U22" s="17">
        <f>E22*'Эфирная справка'!V27/60</f>
        <v>0</v>
      </c>
      <c r="V22" s="17">
        <f>E22*'Эфирная справка'!W27/60</f>
        <v>0</v>
      </c>
      <c r="W22" s="17">
        <f>E22*'Эфирная справка'!X27/60</f>
        <v>0</v>
      </c>
      <c r="X22" s="17">
        <f>E22*'Эфирная справка'!Y27/60</f>
        <v>0</v>
      </c>
      <c r="Y22" s="17">
        <f>E22*'Эфирная справка'!Z27/60</f>
        <v>0</v>
      </c>
      <c r="Z22" s="17">
        <f>E22*'Эфирная справка'!AA27/60</f>
        <v>0</v>
      </c>
      <c r="AA22" s="17">
        <f>E22*'Эфирная справка'!AB27/60</f>
        <v>0</v>
      </c>
      <c r="AB22" s="17">
        <f>E22*'Эфирная справка'!AC27/60</f>
        <v>0</v>
      </c>
      <c r="AC22" s="17">
        <f>E22*'Эфирная справка'!AD27/60</f>
        <v>0</v>
      </c>
      <c r="AD22" s="17">
        <f>E22*'Эфирная справка'!AE27/60</f>
        <v>0</v>
      </c>
      <c r="AE22" s="17">
        <f>E22*'Эфирная справка'!AF27/60</f>
        <v>0</v>
      </c>
      <c r="AF22" s="17">
        <f>E22*'Эфирная справка'!AG27/60</f>
        <v>0</v>
      </c>
      <c r="AG22" s="17">
        <f>E22*'Эфирная справка'!AH27/60</f>
        <v>0</v>
      </c>
      <c r="AH22" s="17">
        <f>E22*'Эфирная справка'!AI27/60</f>
        <v>0</v>
      </c>
      <c r="AI22" s="17">
        <f>E22*'Эфирная справка'!AJ27/60</f>
        <v>0</v>
      </c>
      <c r="AJ22" s="18">
        <f>E22*'Эфирная справка'!AK27/60</f>
        <v>0</v>
      </c>
      <c r="AK22" s="7">
        <f t="shared" si="0"/>
        <v>0</v>
      </c>
      <c r="AL22" s="19">
        <f>AK22*(100-G3)/100</f>
        <v>0</v>
      </c>
    </row>
    <row r="23" spans="2:38" ht="12.75">
      <c r="B23" s="15"/>
      <c r="C23" s="16" t="e">
        <f>'Эфирная справка'!#REF!</f>
        <v>#REF!</v>
      </c>
      <c r="D23" s="17"/>
      <c r="E23" s="17" t="e">
        <f>'Эфирная справка'!#REF!</f>
        <v>#REF!</v>
      </c>
      <c r="F23" s="17" t="e">
        <f>E23*'Эфирная справка'!#REF!/60</f>
        <v>#REF!</v>
      </c>
      <c r="G23" s="17" t="e">
        <f>E23*'Эфирная справка'!#REF!/60</f>
        <v>#REF!</v>
      </c>
      <c r="H23" s="17" t="e">
        <f>E23*'Эфирная справка'!#REF!/60</f>
        <v>#REF!</v>
      </c>
      <c r="I23" s="17" t="e">
        <f>E23*'Эфирная справка'!#REF!/60</f>
        <v>#REF!</v>
      </c>
      <c r="J23" s="17" t="e">
        <f>E23*'Эфирная справка'!#REF!/60</f>
        <v>#REF!</v>
      </c>
      <c r="K23" s="17" t="e">
        <f>E23*'Эфирная справка'!#REF!/60</f>
        <v>#REF!</v>
      </c>
      <c r="L23" s="17" t="e">
        <f>E23*'Эфирная справка'!#REF!/60</f>
        <v>#REF!</v>
      </c>
      <c r="M23" s="17" t="e">
        <f>E23*'Эфирная справка'!#REF!/60</f>
        <v>#REF!</v>
      </c>
      <c r="N23" s="17" t="e">
        <f>E23*'Эфирная справка'!#REF!/60</f>
        <v>#REF!</v>
      </c>
      <c r="O23" s="17" t="e">
        <f>E23*'Эфирная справка'!#REF!/60</f>
        <v>#REF!</v>
      </c>
      <c r="P23" s="17" t="e">
        <f>E23*'Эфирная справка'!#REF!/60</f>
        <v>#REF!</v>
      </c>
      <c r="Q23" s="17" t="e">
        <f>E23*'Эфирная справка'!#REF!/60</f>
        <v>#REF!</v>
      </c>
      <c r="R23" s="17" t="e">
        <f>E23*'Эфирная справка'!#REF!/60</f>
        <v>#REF!</v>
      </c>
      <c r="S23" s="17" t="e">
        <f>E23*'Эфирная справка'!#REF!/60</f>
        <v>#REF!</v>
      </c>
      <c r="T23" s="17" t="e">
        <f>E23*'Эфирная справка'!#REF!/60</f>
        <v>#REF!</v>
      </c>
      <c r="U23" s="17" t="e">
        <f>E23*'Эфирная справка'!#REF!/60</f>
        <v>#REF!</v>
      </c>
      <c r="V23" s="17" t="e">
        <f>E23*'Эфирная справка'!#REF!/60</f>
        <v>#REF!</v>
      </c>
      <c r="W23" s="17" t="e">
        <f>E23*'Эфирная справка'!#REF!/60</f>
        <v>#REF!</v>
      </c>
      <c r="X23" s="17" t="e">
        <f>E23*'Эфирная справка'!#REF!/60</f>
        <v>#REF!</v>
      </c>
      <c r="Y23" s="17" t="e">
        <f>E23*'Эфирная справка'!#REF!/60</f>
        <v>#REF!</v>
      </c>
      <c r="Z23" s="17" t="e">
        <f>E23*'Эфирная справка'!#REF!/60</f>
        <v>#REF!</v>
      </c>
      <c r="AA23" s="17" t="e">
        <f>E23*'Эфирная справка'!#REF!/60</f>
        <v>#REF!</v>
      </c>
      <c r="AB23" s="17" t="e">
        <f>E23*'Эфирная справка'!#REF!/60</f>
        <v>#REF!</v>
      </c>
      <c r="AC23" s="17" t="e">
        <f>E23*'Эфирная справка'!#REF!/60</f>
        <v>#REF!</v>
      </c>
      <c r="AD23" s="17" t="e">
        <f>E23*'Эфирная справка'!#REF!/60</f>
        <v>#REF!</v>
      </c>
      <c r="AE23" s="17" t="e">
        <f>E23*'Эфирная справка'!#REF!/60</f>
        <v>#REF!</v>
      </c>
      <c r="AF23" s="17" t="e">
        <f>E23*'Эфирная справка'!#REF!/60</f>
        <v>#REF!</v>
      </c>
      <c r="AG23" s="17" t="e">
        <f>E23*'Эфирная справка'!#REF!/60</f>
        <v>#REF!</v>
      </c>
      <c r="AH23" s="17" t="e">
        <f>E23*'Эфирная справка'!#REF!/60</f>
        <v>#REF!</v>
      </c>
      <c r="AI23" s="17" t="e">
        <f>E23*'Эфирная справка'!#REF!/60</f>
        <v>#REF!</v>
      </c>
      <c r="AJ23" s="18" t="e">
        <f>E23*'Эфирная справка'!#REF!/60</f>
        <v>#REF!</v>
      </c>
      <c r="AK23" s="7" t="e">
        <f t="shared" si="0"/>
        <v>#REF!</v>
      </c>
      <c r="AL23" s="19" t="e">
        <f>AK23*(100-G3)/100</f>
        <v>#REF!</v>
      </c>
    </row>
    <row r="24" spans="2:38" ht="12.75">
      <c r="B24" s="15"/>
      <c r="C24" s="16">
        <f>'Эфирная справка'!D28</f>
        <v>0.6909722222222222</v>
      </c>
      <c r="D24" s="17"/>
      <c r="E24" s="17">
        <f>'Эфирная справка'!F28</f>
        <v>28</v>
      </c>
      <c r="F24" s="17">
        <f>E24*'Эфирная справка'!G28/60</f>
        <v>0</v>
      </c>
      <c r="G24" s="17">
        <f>E24*'Эфирная справка'!H28/60</f>
        <v>0</v>
      </c>
      <c r="H24" s="17">
        <f>E24*'Эфирная справка'!I28/60</f>
        <v>0</v>
      </c>
      <c r="I24" s="17">
        <f>E24*'Эфирная справка'!J28/60</f>
        <v>0</v>
      </c>
      <c r="J24" s="17">
        <f>E24*'Эфирная справка'!K28/60</f>
        <v>0</v>
      </c>
      <c r="K24" s="17">
        <f>E24*'Эфирная справка'!L28/60</f>
        <v>0</v>
      </c>
      <c r="L24" s="17">
        <f>E24*'Эфирная справка'!M28/60</f>
        <v>0</v>
      </c>
      <c r="M24" s="17">
        <f>E24*'Эфирная справка'!N28/60</f>
        <v>0</v>
      </c>
      <c r="N24" s="17">
        <f>E24*'Эфирная справка'!O28/60</f>
        <v>0</v>
      </c>
      <c r="O24" s="17">
        <f>E24*'Эфирная справка'!P28/60</f>
        <v>0</v>
      </c>
      <c r="P24" s="17">
        <f>E24*'Эфирная справка'!Q28/60</f>
        <v>0</v>
      </c>
      <c r="Q24" s="17">
        <f>E24*'Эфирная справка'!R28/60</f>
        <v>0</v>
      </c>
      <c r="R24" s="17">
        <f>E24*'Эфирная справка'!S28/60</f>
        <v>0</v>
      </c>
      <c r="S24" s="17">
        <f>E24*'Эфирная справка'!T28/60</f>
        <v>0</v>
      </c>
      <c r="T24" s="17">
        <f>E24*'Эфирная справка'!U28/60</f>
        <v>0</v>
      </c>
      <c r="U24" s="17">
        <f>E24*'Эфирная справка'!V28/60</f>
        <v>0</v>
      </c>
      <c r="V24" s="17">
        <f>E24*'Эфирная справка'!W28/60</f>
        <v>0</v>
      </c>
      <c r="W24" s="17">
        <f>E24*'Эфирная справка'!X28/60</f>
        <v>0</v>
      </c>
      <c r="X24" s="17">
        <f>E24*'Эфирная справка'!Y28/60</f>
        <v>0</v>
      </c>
      <c r="Y24" s="17">
        <f>E24*'Эфирная справка'!Z28/60</f>
        <v>0</v>
      </c>
      <c r="Z24" s="17">
        <f>E24*'Эфирная справка'!AA28/60</f>
        <v>0</v>
      </c>
      <c r="AA24" s="17">
        <f>E24*'Эфирная справка'!AB28/60</f>
        <v>0</v>
      </c>
      <c r="AB24" s="17">
        <f>E24*'Эфирная справка'!AC28/60</f>
        <v>0</v>
      </c>
      <c r="AC24" s="17">
        <f>E24*'Эфирная справка'!AD28/60</f>
        <v>0</v>
      </c>
      <c r="AD24" s="17">
        <f>E24*'Эфирная справка'!AE28/60</f>
        <v>0</v>
      </c>
      <c r="AE24" s="17">
        <f>E24*'Эфирная справка'!AF28/60</f>
        <v>0</v>
      </c>
      <c r="AF24" s="17">
        <f>E24*'Эфирная справка'!AG28/60</f>
        <v>0</v>
      </c>
      <c r="AG24" s="17">
        <f>E24*'Эфирная справка'!AH28/60</f>
        <v>0</v>
      </c>
      <c r="AH24" s="17">
        <f>E24*'Эфирная справка'!AI28/60</f>
        <v>0</v>
      </c>
      <c r="AI24" s="17">
        <f>E24*'Эфирная справка'!AJ28/60</f>
        <v>0</v>
      </c>
      <c r="AJ24" s="18">
        <f>E24*'Эфирная справка'!AK28/60</f>
        <v>0</v>
      </c>
      <c r="AK24" s="7">
        <f t="shared" si="0"/>
        <v>0</v>
      </c>
      <c r="AL24" s="19">
        <f>AK24*(100-G3)/100</f>
        <v>0</v>
      </c>
    </row>
    <row r="25" spans="2:38" ht="12.75">
      <c r="B25" s="15"/>
      <c r="C25" s="16" t="e">
        <f>'Эфирная справка'!#REF!</f>
        <v>#REF!</v>
      </c>
      <c r="D25" s="17"/>
      <c r="E25" s="17" t="e">
        <f>'Эфирная справка'!#REF!</f>
        <v>#REF!</v>
      </c>
      <c r="F25" s="17" t="e">
        <f>E25*'Эфирная справка'!#REF!/60</f>
        <v>#REF!</v>
      </c>
      <c r="G25" s="17" t="e">
        <f>E25*'Эфирная справка'!#REF!/60</f>
        <v>#REF!</v>
      </c>
      <c r="H25" s="17" t="e">
        <f>E25*'Эфирная справка'!#REF!/60</f>
        <v>#REF!</v>
      </c>
      <c r="I25" s="17" t="e">
        <f>E25*'Эфирная справка'!#REF!/60</f>
        <v>#REF!</v>
      </c>
      <c r="J25" s="17" t="e">
        <f>E25*'Эфирная справка'!#REF!/60</f>
        <v>#REF!</v>
      </c>
      <c r="K25" s="17" t="e">
        <f>E25*'Эфирная справка'!#REF!/60</f>
        <v>#REF!</v>
      </c>
      <c r="L25" s="17" t="e">
        <f>E25*'Эфирная справка'!#REF!/60</f>
        <v>#REF!</v>
      </c>
      <c r="M25" s="17" t="e">
        <f>E25*'Эфирная справка'!#REF!/60</f>
        <v>#REF!</v>
      </c>
      <c r="N25" s="17" t="e">
        <f>E25*'Эфирная справка'!#REF!/60</f>
        <v>#REF!</v>
      </c>
      <c r="O25" s="17" t="e">
        <f>E25*'Эфирная справка'!#REF!/60</f>
        <v>#REF!</v>
      </c>
      <c r="P25" s="17" t="e">
        <f>E25*'Эфирная справка'!#REF!/60</f>
        <v>#REF!</v>
      </c>
      <c r="Q25" s="17" t="e">
        <f>E25*'Эфирная справка'!#REF!/60</f>
        <v>#REF!</v>
      </c>
      <c r="R25" s="17" t="e">
        <f>E25*'Эфирная справка'!#REF!/60</f>
        <v>#REF!</v>
      </c>
      <c r="S25" s="17" t="e">
        <f>E25*'Эфирная справка'!#REF!/60</f>
        <v>#REF!</v>
      </c>
      <c r="T25" s="17" t="e">
        <f>E25*'Эфирная справка'!#REF!/60</f>
        <v>#REF!</v>
      </c>
      <c r="U25" s="17" t="e">
        <f>E25*'Эфирная справка'!#REF!/60</f>
        <v>#REF!</v>
      </c>
      <c r="V25" s="17" t="e">
        <f>E25*'Эфирная справка'!#REF!/60</f>
        <v>#REF!</v>
      </c>
      <c r="W25" s="17" t="e">
        <f>E25*'Эфирная справка'!#REF!/60</f>
        <v>#REF!</v>
      </c>
      <c r="X25" s="17" t="e">
        <f>E25*'Эфирная справка'!#REF!/60</f>
        <v>#REF!</v>
      </c>
      <c r="Y25" s="17" t="e">
        <f>E25*'Эфирная справка'!#REF!/60</f>
        <v>#REF!</v>
      </c>
      <c r="Z25" s="17" t="e">
        <f>E25*'Эфирная справка'!#REF!/60</f>
        <v>#REF!</v>
      </c>
      <c r="AA25" s="17" t="e">
        <f>E25*'Эфирная справка'!#REF!/60</f>
        <v>#REF!</v>
      </c>
      <c r="AB25" s="17" t="e">
        <f>E25*'Эфирная справка'!#REF!/60</f>
        <v>#REF!</v>
      </c>
      <c r="AC25" s="17" t="e">
        <f>E25*'Эфирная справка'!#REF!/60</f>
        <v>#REF!</v>
      </c>
      <c r="AD25" s="17" t="e">
        <f>E25*'Эфирная справка'!#REF!/60</f>
        <v>#REF!</v>
      </c>
      <c r="AE25" s="17" t="e">
        <f>E25*'Эфирная справка'!#REF!/60</f>
        <v>#REF!</v>
      </c>
      <c r="AF25" s="17" t="e">
        <f>E25*'Эфирная справка'!#REF!/60</f>
        <v>#REF!</v>
      </c>
      <c r="AG25" s="17" t="e">
        <f>E25*'Эфирная справка'!#REF!/60</f>
        <v>#REF!</v>
      </c>
      <c r="AH25" s="17" t="e">
        <f>E25*'Эфирная справка'!#REF!/60</f>
        <v>#REF!</v>
      </c>
      <c r="AI25" s="17" t="e">
        <f>E25*'Эфирная справка'!#REF!/60</f>
        <v>#REF!</v>
      </c>
      <c r="AJ25" s="18" t="e">
        <f>E25*'Эфирная справка'!#REF!/60</f>
        <v>#REF!</v>
      </c>
      <c r="AK25" s="7" t="e">
        <f t="shared" si="0"/>
        <v>#REF!</v>
      </c>
      <c r="AL25" s="19" t="e">
        <f>AK25*(100-G3)/100</f>
        <v>#REF!</v>
      </c>
    </row>
    <row r="26" spans="2:38" ht="12.75">
      <c r="B26" s="15"/>
      <c r="C26" s="16">
        <f>'Эфирная справка'!D29</f>
        <v>0.7222222222222222</v>
      </c>
      <c r="D26" s="17"/>
      <c r="E26" s="17">
        <f>'Эфирная справка'!F29</f>
        <v>34</v>
      </c>
      <c r="F26" s="17">
        <f>E26*'Эфирная справка'!G29/60</f>
        <v>0</v>
      </c>
      <c r="G26" s="17">
        <f>E26*'Эфирная справка'!H29/60</f>
        <v>0</v>
      </c>
      <c r="H26" s="17">
        <f>E26*'Эфирная справка'!I29/60</f>
        <v>0</v>
      </c>
      <c r="I26" s="17">
        <f>E26*'Эфирная справка'!J29/60</f>
        <v>0</v>
      </c>
      <c r="J26" s="17">
        <f>E26*'Эфирная справка'!K29/60</f>
        <v>0</v>
      </c>
      <c r="K26" s="17">
        <f>E26*'Эфирная справка'!L29/60</f>
        <v>0</v>
      </c>
      <c r="L26" s="17">
        <f>E26*'Эфирная справка'!M29/60</f>
        <v>0</v>
      </c>
      <c r="M26" s="17">
        <f>E26*'Эфирная справка'!N29/60</f>
        <v>0</v>
      </c>
      <c r="N26" s="17">
        <f>E26*'Эфирная справка'!O29/60</f>
        <v>0</v>
      </c>
      <c r="O26" s="17">
        <f>E26*'Эфирная справка'!P29/60</f>
        <v>0</v>
      </c>
      <c r="P26" s="17">
        <f>E26*'Эфирная справка'!Q29/60</f>
        <v>0</v>
      </c>
      <c r="Q26" s="17">
        <f>E26*'Эфирная справка'!R29/60</f>
        <v>0</v>
      </c>
      <c r="R26" s="17">
        <f>E26*'Эфирная справка'!S29/60</f>
        <v>0</v>
      </c>
      <c r="S26" s="17">
        <f>E26*'Эфирная справка'!T29/60</f>
        <v>0</v>
      </c>
      <c r="T26" s="17">
        <f>E26*'Эфирная справка'!U29/60</f>
        <v>0</v>
      </c>
      <c r="U26" s="17">
        <f>E26*'Эфирная справка'!V29/60</f>
        <v>0</v>
      </c>
      <c r="V26" s="17">
        <f>E26*'Эфирная справка'!W29/60</f>
        <v>0</v>
      </c>
      <c r="W26" s="17">
        <f>E26*'Эфирная справка'!X29/60</f>
        <v>0</v>
      </c>
      <c r="X26" s="17">
        <f>E26*'Эфирная справка'!Y29/60</f>
        <v>0</v>
      </c>
      <c r="Y26" s="17">
        <f>E26*'Эфирная справка'!Z29/60</f>
        <v>0</v>
      </c>
      <c r="Z26" s="17">
        <f>E26*'Эфирная справка'!AA29/60</f>
        <v>0</v>
      </c>
      <c r="AA26" s="17">
        <f>E26*'Эфирная справка'!AB29/60</f>
        <v>0</v>
      </c>
      <c r="AB26" s="17">
        <f>E26*'Эфирная справка'!AC29/60</f>
        <v>0</v>
      </c>
      <c r="AC26" s="17">
        <f>E26*'Эфирная справка'!AD29/60</f>
        <v>0</v>
      </c>
      <c r="AD26" s="17">
        <f>E26*'Эфирная справка'!AE29/60</f>
        <v>0</v>
      </c>
      <c r="AE26" s="17">
        <f>E26*'Эфирная справка'!AF29/60</f>
        <v>0</v>
      </c>
      <c r="AF26" s="17">
        <f>E26*'Эфирная справка'!AG29/60</f>
        <v>0</v>
      </c>
      <c r="AG26" s="17">
        <f>E26*'Эфирная справка'!AH29/60</f>
        <v>0</v>
      </c>
      <c r="AH26" s="17">
        <f>E26*'Эфирная справка'!AI29/60</f>
        <v>0</v>
      </c>
      <c r="AI26" s="17">
        <f>E26*'Эфирная справка'!AJ29/60</f>
        <v>0</v>
      </c>
      <c r="AJ26" s="18">
        <f>E26*'Эфирная справка'!AK29/60</f>
        <v>0</v>
      </c>
      <c r="AK26" s="7">
        <f t="shared" si="0"/>
        <v>0</v>
      </c>
      <c r="AL26" s="19">
        <f>AK26*(100-G3)/100</f>
        <v>0</v>
      </c>
    </row>
    <row r="27" spans="2:38" ht="12.75">
      <c r="B27" s="15"/>
      <c r="C27" s="16" t="e">
        <f>'Эфирная справка'!#REF!</f>
        <v>#REF!</v>
      </c>
      <c r="D27" s="17"/>
      <c r="E27" s="17" t="e">
        <f>'Эфирная справка'!#REF!</f>
        <v>#REF!</v>
      </c>
      <c r="F27" s="17" t="e">
        <f>E27*'Эфирная справка'!#REF!/60</f>
        <v>#REF!</v>
      </c>
      <c r="G27" s="17" t="e">
        <f>E27*'Эфирная справка'!#REF!/60</f>
        <v>#REF!</v>
      </c>
      <c r="H27" s="17" t="e">
        <f>E27*'Эфирная справка'!#REF!/60</f>
        <v>#REF!</v>
      </c>
      <c r="I27" s="17" t="e">
        <f>E27*'Эфирная справка'!#REF!/60</f>
        <v>#REF!</v>
      </c>
      <c r="J27" s="17" t="e">
        <f>E27*'Эфирная справка'!#REF!/60</f>
        <v>#REF!</v>
      </c>
      <c r="K27" s="17" t="e">
        <f>E27*'Эфирная справка'!#REF!/60</f>
        <v>#REF!</v>
      </c>
      <c r="L27" s="17" t="e">
        <f>E27*'Эфирная справка'!#REF!/60</f>
        <v>#REF!</v>
      </c>
      <c r="M27" s="17" t="e">
        <f>E27*'Эфирная справка'!#REF!/60</f>
        <v>#REF!</v>
      </c>
      <c r="N27" s="17" t="e">
        <f>E27*'Эфирная справка'!#REF!/60</f>
        <v>#REF!</v>
      </c>
      <c r="O27" s="17" t="e">
        <f>E27*'Эфирная справка'!#REF!/60</f>
        <v>#REF!</v>
      </c>
      <c r="P27" s="17" t="e">
        <f>E27*'Эфирная справка'!#REF!/60</f>
        <v>#REF!</v>
      </c>
      <c r="Q27" s="17" t="e">
        <f>E27*'Эфирная справка'!#REF!/60</f>
        <v>#REF!</v>
      </c>
      <c r="R27" s="17" t="e">
        <f>E27*'Эфирная справка'!#REF!/60</f>
        <v>#REF!</v>
      </c>
      <c r="S27" s="17" t="e">
        <f>E27*'Эфирная справка'!#REF!/60</f>
        <v>#REF!</v>
      </c>
      <c r="T27" s="17" t="e">
        <f>E27*'Эфирная справка'!#REF!/60</f>
        <v>#REF!</v>
      </c>
      <c r="U27" s="17" t="e">
        <f>E27*'Эфирная справка'!#REF!/60</f>
        <v>#REF!</v>
      </c>
      <c r="V27" s="17" t="e">
        <f>E27*'Эфирная справка'!#REF!/60</f>
        <v>#REF!</v>
      </c>
      <c r="W27" s="17" t="e">
        <f>E27*'Эфирная справка'!#REF!/60</f>
        <v>#REF!</v>
      </c>
      <c r="X27" s="17" t="e">
        <f>E27*'Эфирная справка'!#REF!/60</f>
        <v>#REF!</v>
      </c>
      <c r="Y27" s="17" t="e">
        <f>E27*'Эфирная справка'!#REF!/60</f>
        <v>#REF!</v>
      </c>
      <c r="Z27" s="17" t="e">
        <f>E27*'Эфирная справка'!#REF!/60</f>
        <v>#REF!</v>
      </c>
      <c r="AA27" s="17" t="e">
        <f>E27*'Эфирная справка'!#REF!/60</f>
        <v>#REF!</v>
      </c>
      <c r="AB27" s="17" t="e">
        <f>E27*'Эфирная справка'!#REF!/60</f>
        <v>#REF!</v>
      </c>
      <c r="AC27" s="17" t="e">
        <f>E27*'Эфирная справка'!#REF!/60</f>
        <v>#REF!</v>
      </c>
      <c r="AD27" s="17" t="e">
        <f>E27*'Эфирная справка'!#REF!/60</f>
        <v>#REF!</v>
      </c>
      <c r="AE27" s="17" t="e">
        <f>E27*'Эфирная справка'!#REF!/60</f>
        <v>#REF!</v>
      </c>
      <c r="AF27" s="17" t="e">
        <f>E27*'Эфирная справка'!#REF!/60</f>
        <v>#REF!</v>
      </c>
      <c r="AG27" s="17" t="e">
        <f>E27*'Эфирная справка'!#REF!/60</f>
        <v>#REF!</v>
      </c>
      <c r="AH27" s="17" t="e">
        <f>E27*'Эфирная справка'!#REF!/60</f>
        <v>#REF!</v>
      </c>
      <c r="AI27" s="17" t="e">
        <f>E27*'Эфирная справка'!#REF!/60</f>
        <v>#REF!</v>
      </c>
      <c r="AJ27" s="18" t="e">
        <f>E27*'Эфирная справка'!#REF!/60</f>
        <v>#REF!</v>
      </c>
      <c r="AK27" s="7" t="e">
        <f t="shared" si="0"/>
        <v>#REF!</v>
      </c>
      <c r="AL27" s="19" t="e">
        <f>AK27*(100-G3)/100</f>
        <v>#REF!</v>
      </c>
    </row>
    <row r="28" spans="2:38" ht="12.75">
      <c r="B28" s="15"/>
      <c r="C28" s="16">
        <f>'Эфирная справка'!D30</f>
        <v>0.7326388888888888</v>
      </c>
      <c r="D28" s="17"/>
      <c r="E28" s="17">
        <f>'Эфирная справка'!F30</f>
        <v>34</v>
      </c>
      <c r="F28" s="17">
        <f>E28*'Эфирная справка'!G30/60</f>
        <v>0</v>
      </c>
      <c r="G28" s="17">
        <f>E28*'Эфирная справка'!H30/60</f>
        <v>0</v>
      </c>
      <c r="H28" s="17">
        <f>E28*'Эфирная справка'!I30/60</f>
        <v>0</v>
      </c>
      <c r="I28" s="17">
        <f>E28*'Эфирная справка'!J30/60</f>
        <v>0</v>
      </c>
      <c r="J28" s="17">
        <f>E28*'Эфирная справка'!K30/60</f>
        <v>0</v>
      </c>
      <c r="K28" s="17">
        <f>E28*'Эфирная справка'!L30/60</f>
        <v>0</v>
      </c>
      <c r="L28" s="17">
        <f>E28*'Эфирная справка'!M30/60</f>
        <v>0</v>
      </c>
      <c r="M28" s="17">
        <f>E28*'Эфирная справка'!N30/60</f>
        <v>0</v>
      </c>
      <c r="N28" s="17">
        <f>E28*'Эфирная справка'!O30/60</f>
        <v>0</v>
      </c>
      <c r="O28" s="17">
        <f>E28*'Эфирная справка'!P30/60</f>
        <v>0</v>
      </c>
      <c r="P28" s="17">
        <f>E28*'Эфирная справка'!Q30/60</f>
        <v>0</v>
      </c>
      <c r="Q28" s="17">
        <f>E28*'Эфирная справка'!R30/60</f>
        <v>0</v>
      </c>
      <c r="R28" s="17">
        <f>E28*'Эфирная справка'!S30/60</f>
        <v>0</v>
      </c>
      <c r="S28" s="17">
        <f>E28*'Эфирная справка'!T30/60</f>
        <v>0</v>
      </c>
      <c r="T28" s="17">
        <f>E28*'Эфирная справка'!U30/60</f>
        <v>0</v>
      </c>
      <c r="U28" s="17">
        <f>E28*'Эфирная справка'!V30/60</f>
        <v>0</v>
      </c>
      <c r="V28" s="17">
        <f>E28*'Эфирная справка'!W30/60</f>
        <v>0</v>
      </c>
      <c r="W28" s="17">
        <f>E28*'Эфирная справка'!X30/60</f>
        <v>0</v>
      </c>
      <c r="X28" s="17">
        <f>E28*'Эфирная справка'!Y30/60</f>
        <v>0</v>
      </c>
      <c r="Y28" s="17">
        <f>E28*'Эфирная справка'!Z30/60</f>
        <v>0</v>
      </c>
      <c r="Z28" s="17">
        <f>E28*'Эфирная справка'!AA30/60</f>
        <v>0</v>
      </c>
      <c r="AA28" s="17">
        <f>E28*'Эфирная справка'!AB30/60</f>
        <v>0</v>
      </c>
      <c r="AB28" s="17">
        <f>E28*'Эфирная справка'!AC30/60</f>
        <v>0</v>
      </c>
      <c r="AC28" s="17">
        <f>E28*'Эфирная справка'!AD30/60</f>
        <v>0</v>
      </c>
      <c r="AD28" s="17">
        <f>E28*'Эфирная справка'!AE30/60</f>
        <v>0</v>
      </c>
      <c r="AE28" s="17">
        <f>E28*'Эфирная справка'!AF30/60</f>
        <v>0</v>
      </c>
      <c r="AF28" s="17">
        <f>E28*'Эфирная справка'!AG30/60</f>
        <v>0</v>
      </c>
      <c r="AG28" s="17">
        <f>E28*'Эфирная справка'!AH30/60</f>
        <v>0</v>
      </c>
      <c r="AH28" s="17">
        <f>E28*'Эфирная справка'!AI30/60</f>
        <v>0</v>
      </c>
      <c r="AI28" s="17">
        <f>E28*'Эфирная справка'!AJ30/60</f>
        <v>0</v>
      </c>
      <c r="AJ28" s="18">
        <f>E28*'Эфирная справка'!AK30/60</f>
        <v>0</v>
      </c>
      <c r="AK28" s="7">
        <f t="shared" si="0"/>
        <v>0</v>
      </c>
      <c r="AL28" s="19">
        <f>AK28*(100-G3)/100</f>
        <v>0</v>
      </c>
    </row>
    <row r="29" spans="2:38" ht="12.75">
      <c r="B29" s="15"/>
      <c r="C29" s="16" t="e">
        <f>'Эфирная справка'!#REF!</f>
        <v>#REF!</v>
      </c>
      <c r="D29" s="17"/>
      <c r="E29" s="17" t="e">
        <f>'Эфирная справка'!#REF!</f>
        <v>#REF!</v>
      </c>
      <c r="F29" s="17" t="e">
        <f>E29*'Эфирная справка'!#REF!/60</f>
        <v>#REF!</v>
      </c>
      <c r="G29" s="17" t="e">
        <f>E29*'Эфирная справка'!#REF!/60</f>
        <v>#REF!</v>
      </c>
      <c r="H29" s="17" t="e">
        <f>E29*'Эфирная справка'!#REF!/60</f>
        <v>#REF!</v>
      </c>
      <c r="I29" s="17" t="e">
        <f>E29*'Эфирная справка'!#REF!/60</f>
        <v>#REF!</v>
      </c>
      <c r="J29" s="17" t="e">
        <f>E29*'Эфирная справка'!#REF!/60</f>
        <v>#REF!</v>
      </c>
      <c r="K29" s="17" t="e">
        <f>E29*'Эфирная справка'!#REF!/60</f>
        <v>#REF!</v>
      </c>
      <c r="L29" s="17" t="e">
        <f>E29*'Эфирная справка'!#REF!/60</f>
        <v>#REF!</v>
      </c>
      <c r="M29" s="17" t="e">
        <f>E29*'Эфирная справка'!#REF!/60</f>
        <v>#REF!</v>
      </c>
      <c r="N29" s="17" t="e">
        <f>E29*'Эфирная справка'!#REF!/60</f>
        <v>#REF!</v>
      </c>
      <c r="O29" s="17" t="e">
        <f>E29*'Эфирная справка'!#REF!/60</f>
        <v>#REF!</v>
      </c>
      <c r="P29" s="17" t="e">
        <f>E29*'Эфирная справка'!#REF!/60</f>
        <v>#REF!</v>
      </c>
      <c r="Q29" s="17" t="e">
        <f>E29*'Эфирная справка'!#REF!/60</f>
        <v>#REF!</v>
      </c>
      <c r="R29" s="17" t="e">
        <f>E29*'Эфирная справка'!#REF!/60</f>
        <v>#REF!</v>
      </c>
      <c r="S29" s="17" t="e">
        <f>E29*'Эфирная справка'!#REF!/60</f>
        <v>#REF!</v>
      </c>
      <c r="T29" s="17" t="e">
        <f>E29*'Эфирная справка'!#REF!/60</f>
        <v>#REF!</v>
      </c>
      <c r="U29" s="17" t="e">
        <f>E29*'Эфирная справка'!#REF!/60</f>
        <v>#REF!</v>
      </c>
      <c r="V29" s="17" t="e">
        <f>E29*'Эфирная справка'!#REF!/60</f>
        <v>#REF!</v>
      </c>
      <c r="W29" s="17" t="e">
        <f>E29*'Эфирная справка'!#REF!/60</f>
        <v>#REF!</v>
      </c>
      <c r="X29" s="17" t="e">
        <f>E29*'Эфирная справка'!#REF!/60</f>
        <v>#REF!</v>
      </c>
      <c r="Y29" s="17" t="e">
        <f>E29*'Эфирная справка'!#REF!/60</f>
        <v>#REF!</v>
      </c>
      <c r="Z29" s="17" t="e">
        <f>E29*'Эфирная справка'!#REF!/60</f>
        <v>#REF!</v>
      </c>
      <c r="AA29" s="17" t="e">
        <f>E29*'Эфирная справка'!#REF!/60</f>
        <v>#REF!</v>
      </c>
      <c r="AB29" s="17" t="e">
        <f>E29*'Эфирная справка'!#REF!/60</f>
        <v>#REF!</v>
      </c>
      <c r="AC29" s="17" t="e">
        <f>E29*'Эфирная справка'!#REF!/60</f>
        <v>#REF!</v>
      </c>
      <c r="AD29" s="17" t="e">
        <f>E29*'Эфирная справка'!#REF!/60</f>
        <v>#REF!</v>
      </c>
      <c r="AE29" s="17" t="e">
        <f>E29*'Эфирная справка'!#REF!/60</f>
        <v>#REF!</v>
      </c>
      <c r="AF29" s="17" t="e">
        <f>E29*'Эфирная справка'!#REF!/60</f>
        <v>#REF!</v>
      </c>
      <c r="AG29" s="17" t="e">
        <f>E29*'Эфирная справка'!#REF!/60</f>
        <v>#REF!</v>
      </c>
      <c r="AH29" s="17" t="e">
        <f>E29*'Эфирная справка'!#REF!/60</f>
        <v>#REF!</v>
      </c>
      <c r="AI29" s="17" t="e">
        <f>E29*'Эфирная справка'!#REF!/60</f>
        <v>#REF!</v>
      </c>
      <c r="AJ29" s="18" t="e">
        <f>E29*'Эфирная справка'!#REF!/60</f>
        <v>#REF!</v>
      </c>
      <c r="AK29" s="7" t="e">
        <f t="shared" si="0"/>
        <v>#REF!</v>
      </c>
      <c r="AL29" s="19" t="e">
        <f>AK29*(100-G3)/100</f>
        <v>#REF!</v>
      </c>
    </row>
    <row r="30" spans="2:38" ht="12.75">
      <c r="B30" s="15"/>
      <c r="C30" s="16">
        <f>'Эфирная справка'!D31</f>
        <v>0.7638888888888888</v>
      </c>
      <c r="D30" s="17"/>
      <c r="E30" s="17">
        <f>'Эфирная справка'!F31</f>
        <v>34</v>
      </c>
      <c r="F30" s="17">
        <f>E30*'Эфирная справка'!G31/60</f>
        <v>0</v>
      </c>
      <c r="G30" s="17">
        <f>E30*'Эфирная справка'!H31/60</f>
        <v>0</v>
      </c>
      <c r="H30" s="17">
        <f>E30*'Эфирная справка'!I31/60</f>
        <v>0</v>
      </c>
      <c r="I30" s="17">
        <f>E30*'Эфирная справка'!J31/60</f>
        <v>0</v>
      </c>
      <c r="J30" s="17">
        <f>E30*'Эфирная справка'!K31/60</f>
        <v>0</v>
      </c>
      <c r="K30" s="17">
        <f>E30*'Эфирная справка'!L31/60</f>
        <v>0</v>
      </c>
      <c r="L30" s="17">
        <f>E30*'Эфирная справка'!M31/60</f>
        <v>0</v>
      </c>
      <c r="M30" s="17">
        <f>E30*'Эфирная справка'!N31/60</f>
        <v>0</v>
      </c>
      <c r="N30" s="17">
        <f>E30*'Эфирная справка'!O31/60</f>
        <v>0</v>
      </c>
      <c r="O30" s="17">
        <f>E30*'Эфирная справка'!P31/60</f>
        <v>0</v>
      </c>
      <c r="P30" s="17">
        <f>E30*'Эфирная справка'!Q31/60</f>
        <v>0</v>
      </c>
      <c r="Q30" s="17">
        <f>E30*'Эфирная справка'!R31/60</f>
        <v>0</v>
      </c>
      <c r="R30" s="17">
        <f>E30*'Эфирная справка'!S31/60</f>
        <v>0</v>
      </c>
      <c r="S30" s="17">
        <f>E30*'Эфирная справка'!T31/60</f>
        <v>0</v>
      </c>
      <c r="T30" s="17">
        <f>E30*'Эфирная справка'!U31/60</f>
        <v>0</v>
      </c>
      <c r="U30" s="17">
        <f>E30*'Эфирная справка'!V31/60</f>
        <v>0</v>
      </c>
      <c r="V30" s="17">
        <f>E30*'Эфирная справка'!W31/60</f>
        <v>0</v>
      </c>
      <c r="W30" s="17">
        <f>E30*'Эфирная справка'!X31/60</f>
        <v>0</v>
      </c>
      <c r="X30" s="17">
        <f>E30*'Эфирная справка'!Y31/60</f>
        <v>0</v>
      </c>
      <c r="Y30" s="17">
        <f>E30*'Эфирная справка'!Z31/60</f>
        <v>0</v>
      </c>
      <c r="Z30" s="17">
        <f>E30*'Эфирная справка'!AA31/60</f>
        <v>0</v>
      </c>
      <c r="AA30" s="17">
        <f>E30*'Эфирная справка'!AB31/60</f>
        <v>0</v>
      </c>
      <c r="AB30" s="17">
        <f>E30*'Эфирная справка'!AC31/60</f>
        <v>0</v>
      </c>
      <c r="AC30" s="17">
        <f>E30*'Эфирная справка'!AD31/60</f>
        <v>0</v>
      </c>
      <c r="AD30" s="17">
        <f>E30*'Эфирная справка'!AE31/60</f>
        <v>0</v>
      </c>
      <c r="AE30" s="17">
        <f>E30*'Эфирная справка'!AF31/60</f>
        <v>0</v>
      </c>
      <c r="AF30" s="17">
        <f>E30*'Эфирная справка'!AG31/60</f>
        <v>0</v>
      </c>
      <c r="AG30" s="17">
        <f>E30*'Эфирная справка'!AH31/60</f>
        <v>0</v>
      </c>
      <c r="AH30" s="17">
        <f>E30*'Эфирная справка'!AI31/60</f>
        <v>0</v>
      </c>
      <c r="AI30" s="17">
        <f>E30*'Эфирная справка'!AJ31/60</f>
        <v>0</v>
      </c>
      <c r="AJ30" s="18">
        <f>E30*'Эфирная справка'!AK31/60</f>
        <v>0</v>
      </c>
      <c r="AK30" s="7">
        <f t="shared" si="0"/>
        <v>0</v>
      </c>
      <c r="AL30" s="19">
        <f>AK30*(100-G3)/100</f>
        <v>0</v>
      </c>
    </row>
    <row r="31" spans="2:38" ht="12.75">
      <c r="B31" s="15"/>
      <c r="C31" s="16">
        <f>'Эфирная справка'!D32</f>
        <v>0.7743055555555555</v>
      </c>
      <c r="D31" s="17"/>
      <c r="E31" s="17">
        <f>'Эфирная справка'!F32</f>
        <v>34</v>
      </c>
      <c r="F31" s="17">
        <f>E31*'Эфирная справка'!G32/60</f>
        <v>0</v>
      </c>
      <c r="G31" s="17">
        <f>E31*'Эфирная справка'!H32/60</f>
        <v>0</v>
      </c>
      <c r="H31" s="17">
        <f>E31*'Эфирная справка'!I32/60</f>
        <v>0</v>
      </c>
      <c r="I31" s="17">
        <f>E31*'Эфирная справка'!J32/60</f>
        <v>0</v>
      </c>
      <c r="J31" s="17">
        <f>E31*'Эфирная справка'!K32/60</f>
        <v>0</v>
      </c>
      <c r="K31" s="17">
        <f>E31*'Эфирная справка'!L32/60</f>
        <v>0</v>
      </c>
      <c r="L31" s="17">
        <f>E31*'Эфирная справка'!M32/60</f>
        <v>0</v>
      </c>
      <c r="M31" s="17">
        <f>E31*'Эфирная справка'!N32/60</f>
        <v>0</v>
      </c>
      <c r="N31" s="17">
        <f>E31*'Эфирная справка'!O32/60</f>
        <v>0</v>
      </c>
      <c r="O31" s="17">
        <f>E31*'Эфирная справка'!P32/60</f>
        <v>0</v>
      </c>
      <c r="P31" s="17">
        <f>E31*'Эфирная справка'!Q32/60</f>
        <v>0</v>
      </c>
      <c r="Q31" s="17">
        <f>E31*'Эфирная справка'!R32/60</f>
        <v>0</v>
      </c>
      <c r="R31" s="17">
        <f>E31*'Эфирная справка'!S32/60</f>
        <v>0</v>
      </c>
      <c r="S31" s="17">
        <f>E31*'Эфирная справка'!T32/60</f>
        <v>0</v>
      </c>
      <c r="T31" s="17">
        <f>E31*'Эфирная справка'!U32/60</f>
        <v>0</v>
      </c>
      <c r="U31" s="17">
        <f>E31*'Эфирная справка'!V32/60</f>
        <v>0</v>
      </c>
      <c r="V31" s="17">
        <f>E31*'Эфирная справка'!W32/60</f>
        <v>0</v>
      </c>
      <c r="W31" s="17">
        <f>E31*'Эфирная справка'!X32/60</f>
        <v>0</v>
      </c>
      <c r="X31" s="17">
        <f>E31*'Эфирная справка'!Y32/60</f>
        <v>0</v>
      </c>
      <c r="Y31" s="17">
        <f>E31*'Эфирная справка'!Z32/60</f>
        <v>0</v>
      </c>
      <c r="Z31" s="17">
        <f>E31*'Эфирная справка'!AA32/60</f>
        <v>0</v>
      </c>
      <c r="AA31" s="17">
        <f>E31*'Эфирная справка'!AB32/60</f>
        <v>0</v>
      </c>
      <c r="AB31" s="17">
        <f>E31*'Эфирная справка'!AC32/60</f>
        <v>0</v>
      </c>
      <c r="AC31" s="17">
        <f>E31*'Эфирная справка'!AD32/60</f>
        <v>0</v>
      </c>
      <c r="AD31" s="17">
        <f>E31*'Эфирная справка'!AE32/60</f>
        <v>0</v>
      </c>
      <c r="AE31" s="17">
        <f>E31*'Эфирная справка'!AF32/60</f>
        <v>0</v>
      </c>
      <c r="AF31" s="17">
        <f>E31*'Эфирная справка'!AG32/60</f>
        <v>0</v>
      </c>
      <c r="AG31" s="17">
        <f>E31*'Эфирная справка'!AH32/60</f>
        <v>0</v>
      </c>
      <c r="AH31" s="17">
        <f>E31*'Эфирная справка'!AI32/60</f>
        <v>0</v>
      </c>
      <c r="AI31" s="17">
        <f>E31*'Эфирная справка'!AJ32/60</f>
        <v>0</v>
      </c>
      <c r="AJ31" s="18">
        <f>E31*'Эфирная справка'!AK32/60</f>
        <v>0</v>
      </c>
      <c r="AK31" s="7">
        <f t="shared" si="0"/>
        <v>0</v>
      </c>
      <c r="AL31" s="19">
        <f>AK31*(100-G3)/100</f>
        <v>0</v>
      </c>
    </row>
    <row r="32" spans="2:38" ht="12.75">
      <c r="B32" s="15"/>
      <c r="C32" s="16">
        <f>'Эфирная справка'!D33</f>
        <v>0.8055555555555555</v>
      </c>
      <c r="D32" s="17"/>
      <c r="E32" s="17">
        <f>'Эфирная справка'!F33</f>
        <v>28</v>
      </c>
      <c r="F32" s="17">
        <f>E32*'Эфирная справка'!G33/60</f>
        <v>0</v>
      </c>
      <c r="G32" s="17">
        <f>E32*'Эфирная справка'!H33/60</f>
        <v>0</v>
      </c>
      <c r="H32" s="17">
        <f>E32*'Эфирная справка'!I33/60</f>
        <v>0</v>
      </c>
      <c r="I32" s="17">
        <f>E32*'Эфирная справка'!J33/60</f>
        <v>0</v>
      </c>
      <c r="J32" s="17">
        <f>E32*'Эфирная справка'!K33/60</f>
        <v>0</v>
      </c>
      <c r="K32" s="17">
        <f>E32*'Эфирная справка'!L33/60</f>
        <v>0</v>
      </c>
      <c r="L32" s="17">
        <f>E32*'Эфирная справка'!M33/60</f>
        <v>0</v>
      </c>
      <c r="M32" s="17">
        <f>E32*'Эфирная справка'!N33/60</f>
        <v>0</v>
      </c>
      <c r="N32" s="17">
        <f>E32*'Эфирная справка'!O33/60</f>
        <v>0</v>
      </c>
      <c r="O32" s="17">
        <f>E32*'Эфирная справка'!P33/60</f>
        <v>0</v>
      </c>
      <c r="P32" s="17">
        <f>E32*'Эфирная справка'!Q33/60</f>
        <v>0</v>
      </c>
      <c r="Q32" s="17">
        <f>E32*'Эфирная справка'!R33/60</f>
        <v>0</v>
      </c>
      <c r="R32" s="17">
        <f>E32*'Эфирная справка'!S33/60</f>
        <v>0</v>
      </c>
      <c r="S32" s="17">
        <f>E32*'Эфирная справка'!T33/60</f>
        <v>0</v>
      </c>
      <c r="T32" s="17">
        <f>E32*'Эфирная справка'!U33/60</f>
        <v>0</v>
      </c>
      <c r="U32" s="17">
        <f>E32*'Эфирная справка'!V33/60</f>
        <v>0</v>
      </c>
      <c r="V32" s="17">
        <f>E32*'Эфирная справка'!W33/60</f>
        <v>0</v>
      </c>
      <c r="W32" s="17">
        <f>E32*'Эфирная справка'!X33/60</f>
        <v>0</v>
      </c>
      <c r="X32" s="17">
        <f>E32*'Эфирная справка'!Y33/60</f>
        <v>0</v>
      </c>
      <c r="Y32" s="17">
        <f>E32*'Эфирная справка'!Z33/60</f>
        <v>0</v>
      </c>
      <c r="Z32" s="17">
        <f>E32*'Эфирная справка'!AA33/60</f>
        <v>0</v>
      </c>
      <c r="AA32" s="17">
        <f>E32*'Эфирная справка'!AB33/60</f>
        <v>0</v>
      </c>
      <c r="AB32" s="17">
        <f>E32*'Эфирная справка'!AC33/60</f>
        <v>0</v>
      </c>
      <c r="AC32" s="17">
        <f>E32*'Эфирная справка'!AD33/60</f>
        <v>0</v>
      </c>
      <c r="AD32" s="17">
        <f>E32*'Эфирная справка'!AE33/60</f>
        <v>0</v>
      </c>
      <c r="AE32" s="17">
        <f>E32*'Эфирная справка'!AF33/60</f>
        <v>0</v>
      </c>
      <c r="AF32" s="17">
        <f>E32*'Эфирная справка'!AG33/60</f>
        <v>0</v>
      </c>
      <c r="AG32" s="17">
        <f>E32*'Эфирная справка'!AH33/60</f>
        <v>0</v>
      </c>
      <c r="AH32" s="17">
        <f>E32*'Эфирная справка'!AI33/60</f>
        <v>0</v>
      </c>
      <c r="AI32" s="17">
        <f>E32*'Эфирная справка'!AJ33/60</f>
        <v>0</v>
      </c>
      <c r="AJ32" s="18">
        <f>E32*'Эфирная справка'!AK33/60</f>
        <v>0</v>
      </c>
      <c r="AK32" s="7">
        <f t="shared" si="0"/>
        <v>0</v>
      </c>
      <c r="AL32" s="19">
        <f>AK32*(100-G3)/100</f>
        <v>0</v>
      </c>
    </row>
    <row r="33" spans="2:38" ht="12.75">
      <c r="B33" s="15"/>
      <c r="C33" s="16">
        <f>'Эфирная справка'!D34</f>
        <v>0.8159722222222222</v>
      </c>
      <c r="D33" s="17"/>
      <c r="E33" s="17">
        <f>'Эфирная справка'!F34</f>
        <v>28</v>
      </c>
      <c r="F33" s="17">
        <f>E33*'Эфирная справка'!G34/60</f>
        <v>0</v>
      </c>
      <c r="G33" s="17">
        <f>E33*'Эфирная справка'!H34/60</f>
        <v>0</v>
      </c>
      <c r="H33" s="17">
        <f>E33*'Эфирная справка'!I34/60</f>
        <v>0</v>
      </c>
      <c r="I33" s="17">
        <f>E33*'Эфирная справка'!J34/60</f>
        <v>0</v>
      </c>
      <c r="J33" s="17">
        <f>E33*'Эфирная справка'!K34/60</f>
        <v>0</v>
      </c>
      <c r="K33" s="17">
        <f>E33*'Эфирная справка'!L34/60</f>
        <v>0</v>
      </c>
      <c r="L33" s="17">
        <f>E33*'Эфирная справка'!M34/60</f>
        <v>0</v>
      </c>
      <c r="M33" s="17">
        <f>E33*'Эфирная справка'!N34/60</f>
        <v>0</v>
      </c>
      <c r="N33" s="17">
        <f>E33*'Эфирная справка'!O34/60</f>
        <v>0</v>
      </c>
      <c r="O33" s="17">
        <f>E33*'Эфирная справка'!P34/60</f>
        <v>0</v>
      </c>
      <c r="P33" s="17">
        <f>E33*'Эфирная справка'!Q34/60</f>
        <v>0</v>
      </c>
      <c r="Q33" s="17">
        <f>E33*'Эфирная справка'!R34/60</f>
        <v>0</v>
      </c>
      <c r="R33" s="17">
        <f>E33*'Эфирная справка'!S34/60</f>
        <v>0</v>
      </c>
      <c r="S33" s="17">
        <f>E33*'Эфирная справка'!T34/60</f>
        <v>0</v>
      </c>
      <c r="T33" s="17">
        <f>E33*'Эфирная справка'!U34/60</f>
        <v>0</v>
      </c>
      <c r="U33" s="17">
        <f>E33*'Эфирная справка'!V34/60</f>
        <v>0</v>
      </c>
      <c r="V33" s="17">
        <f>E33*'Эфирная справка'!W34/60</f>
        <v>0</v>
      </c>
      <c r="W33" s="17">
        <f>E33*'Эфирная справка'!X34/60</f>
        <v>0</v>
      </c>
      <c r="X33" s="17">
        <f>E33*'Эфирная справка'!Y34/60</f>
        <v>0</v>
      </c>
      <c r="Y33" s="17">
        <f>E33*'Эфирная справка'!Z34/60</f>
        <v>0</v>
      </c>
      <c r="Z33" s="17">
        <f>E33*'Эфирная справка'!AA34/60</f>
        <v>0</v>
      </c>
      <c r="AA33" s="17">
        <f>E33*'Эфирная справка'!AB34/60</f>
        <v>0</v>
      </c>
      <c r="AB33" s="17">
        <f>E33*'Эфирная справка'!AC34/60</f>
        <v>0</v>
      </c>
      <c r="AC33" s="17">
        <f>E33*'Эфирная справка'!AD34/60</f>
        <v>0</v>
      </c>
      <c r="AD33" s="17">
        <f>E33*'Эфирная справка'!AE34/60</f>
        <v>0</v>
      </c>
      <c r="AE33" s="17">
        <f>E33*'Эфирная справка'!AF34/60</f>
        <v>0</v>
      </c>
      <c r="AF33" s="17">
        <f>E33*'Эфирная справка'!AG34/60</f>
        <v>0</v>
      </c>
      <c r="AG33" s="17">
        <f>E33*'Эфирная справка'!AH34/60</f>
        <v>0</v>
      </c>
      <c r="AH33" s="17">
        <f>E33*'Эфирная справка'!AI34/60</f>
        <v>0</v>
      </c>
      <c r="AI33" s="17">
        <f>E33*'Эфирная справка'!AJ34/60</f>
        <v>0</v>
      </c>
      <c r="AJ33" s="18">
        <f>E33*'Эфирная справка'!AK34/60</f>
        <v>0</v>
      </c>
      <c r="AK33" s="7">
        <f t="shared" si="0"/>
        <v>0</v>
      </c>
      <c r="AL33" s="19">
        <f>AK33*(100-G3)/100</f>
        <v>0</v>
      </c>
    </row>
    <row r="34" spans="2:38" ht="12.75">
      <c r="B34" s="15"/>
      <c r="C34" s="16">
        <f>'Эфирная справка'!D35</f>
        <v>0.8472222222222222</v>
      </c>
      <c r="D34" s="17"/>
      <c r="E34" s="17">
        <f>'Эфирная справка'!F35</f>
        <v>22</v>
      </c>
      <c r="F34" s="17">
        <f>E34*'Эфирная справка'!G35/60</f>
        <v>0</v>
      </c>
      <c r="G34" s="17">
        <f>E34*'Эфирная справка'!H35/60</f>
        <v>0</v>
      </c>
      <c r="H34" s="17">
        <f>E34*'Эфирная справка'!I35/60</f>
        <v>0</v>
      </c>
      <c r="I34" s="17">
        <f>E34*'Эфирная справка'!J35/60</f>
        <v>0</v>
      </c>
      <c r="J34" s="17">
        <f>E34*'Эфирная справка'!K35/60</f>
        <v>0</v>
      </c>
      <c r="K34" s="17">
        <f>E34*'Эфирная справка'!L35/60</f>
        <v>0</v>
      </c>
      <c r="L34" s="17">
        <f>E34*'Эфирная справка'!M35/60</f>
        <v>0</v>
      </c>
      <c r="M34" s="17">
        <f>E34*'Эфирная справка'!N35/60</f>
        <v>0</v>
      </c>
      <c r="N34" s="17">
        <f>E34*'Эфирная справка'!O35/60</f>
        <v>0</v>
      </c>
      <c r="O34" s="17">
        <f>E34*'Эфирная справка'!P35/60</f>
        <v>0</v>
      </c>
      <c r="P34" s="17">
        <f>E34*'Эфирная справка'!Q35/60</f>
        <v>0</v>
      </c>
      <c r="Q34" s="17">
        <f>E34*'Эфирная справка'!R35/60</f>
        <v>0</v>
      </c>
      <c r="R34" s="17">
        <f>E34*'Эфирная справка'!S35/60</f>
        <v>0</v>
      </c>
      <c r="S34" s="17">
        <f>E34*'Эфирная справка'!T35/60</f>
        <v>0</v>
      </c>
      <c r="T34" s="17">
        <f>E34*'Эфирная справка'!U35/60</f>
        <v>0</v>
      </c>
      <c r="U34" s="17">
        <f>E34*'Эфирная справка'!V35/60</f>
        <v>0</v>
      </c>
      <c r="V34" s="17">
        <f>E34*'Эфирная справка'!W35/60</f>
        <v>0</v>
      </c>
      <c r="W34" s="17">
        <f>E34*'Эфирная справка'!X35/60</f>
        <v>0</v>
      </c>
      <c r="X34" s="17">
        <f>E34*'Эфирная справка'!Y35/60</f>
        <v>0</v>
      </c>
      <c r="Y34" s="17">
        <f>E34*'Эфирная справка'!Z35/60</f>
        <v>0</v>
      </c>
      <c r="Z34" s="17">
        <f>E34*'Эфирная справка'!AA35/60</f>
        <v>0</v>
      </c>
      <c r="AA34" s="17">
        <f>E34*'Эфирная справка'!AB35/60</f>
        <v>0</v>
      </c>
      <c r="AB34" s="17">
        <f>E34*'Эфирная справка'!AC35/60</f>
        <v>0</v>
      </c>
      <c r="AC34" s="17">
        <f>E34*'Эфирная справка'!AD35/60</f>
        <v>0</v>
      </c>
      <c r="AD34" s="17">
        <f>E34*'Эфирная справка'!AE35/60</f>
        <v>0</v>
      </c>
      <c r="AE34" s="17">
        <f>E34*'Эфирная справка'!AF35/60</f>
        <v>0</v>
      </c>
      <c r="AF34" s="17">
        <f>E34*'Эфирная справка'!AG35/60</f>
        <v>0</v>
      </c>
      <c r="AG34" s="17">
        <f>E34*'Эфирная справка'!AH35/60</f>
        <v>0</v>
      </c>
      <c r="AH34" s="17">
        <f>E34*'Эфирная справка'!AI35/60</f>
        <v>0</v>
      </c>
      <c r="AI34" s="17">
        <f>E34*'Эфирная справка'!AJ35/60</f>
        <v>0</v>
      </c>
      <c r="AJ34" s="18">
        <f>E34*'Эфирная справка'!AK35/60</f>
        <v>0</v>
      </c>
      <c r="AK34" s="7">
        <f t="shared" si="0"/>
        <v>0</v>
      </c>
      <c r="AL34" s="19">
        <f>AK34*(100-G3)/100</f>
        <v>0</v>
      </c>
    </row>
    <row r="35" spans="2:38" ht="12.75">
      <c r="B35" s="15"/>
      <c r="C35" s="16">
        <f>'Эфирная справка'!D36</f>
        <v>0.8576388888888888</v>
      </c>
      <c r="D35" s="17"/>
      <c r="E35" s="17">
        <f>'Эфирная справка'!F36</f>
        <v>22</v>
      </c>
      <c r="F35" s="17">
        <f>E35*'Эфирная справка'!G36/60</f>
        <v>0</v>
      </c>
      <c r="G35" s="17">
        <f>E35*'Эфирная справка'!H36/60</f>
        <v>0</v>
      </c>
      <c r="H35" s="17">
        <f>E35*'Эфирная справка'!I36/60</f>
        <v>0</v>
      </c>
      <c r="I35" s="17">
        <f>E35*'Эфирная справка'!J36/60</f>
        <v>0</v>
      </c>
      <c r="J35" s="17">
        <f>E35*'Эфирная справка'!K36/60</f>
        <v>0</v>
      </c>
      <c r="K35" s="17">
        <f>E35*'Эфирная справка'!L36/60</f>
        <v>0</v>
      </c>
      <c r="L35" s="17">
        <f>E35*'Эфирная справка'!M36/60</f>
        <v>0</v>
      </c>
      <c r="M35" s="17">
        <f>E35*'Эфирная справка'!N36/60</f>
        <v>0</v>
      </c>
      <c r="N35" s="17">
        <f>E35*'Эфирная справка'!O36/60</f>
        <v>0</v>
      </c>
      <c r="O35" s="17">
        <f>E35*'Эфирная справка'!P36/60</f>
        <v>0</v>
      </c>
      <c r="P35" s="17">
        <f>E35*'Эфирная справка'!Q36/60</f>
        <v>0</v>
      </c>
      <c r="Q35" s="17">
        <f>E35*'Эфирная справка'!R36/60</f>
        <v>0</v>
      </c>
      <c r="R35" s="17">
        <f>E35*'Эфирная справка'!S36/60</f>
        <v>0</v>
      </c>
      <c r="S35" s="17">
        <f>E35*'Эфирная справка'!T36/60</f>
        <v>0</v>
      </c>
      <c r="T35" s="17">
        <f>E35*'Эфирная справка'!U36/60</f>
        <v>0</v>
      </c>
      <c r="U35" s="17">
        <f>E35*'Эфирная справка'!V36/60</f>
        <v>0</v>
      </c>
      <c r="V35" s="17">
        <f>E35*'Эфирная справка'!W36/60</f>
        <v>0</v>
      </c>
      <c r="W35" s="17">
        <f>E35*'Эфирная справка'!X36/60</f>
        <v>0</v>
      </c>
      <c r="X35" s="17">
        <f>E35*'Эфирная справка'!Y36/60</f>
        <v>0</v>
      </c>
      <c r="Y35" s="17">
        <f>E35*'Эфирная справка'!Z36/60</f>
        <v>0</v>
      </c>
      <c r="Z35" s="17">
        <f>E35*'Эфирная справка'!AA36/60</f>
        <v>0</v>
      </c>
      <c r="AA35" s="17">
        <f>E35*'Эфирная справка'!AB36/60</f>
        <v>0</v>
      </c>
      <c r="AB35" s="17">
        <f>E35*'Эфирная справка'!AC36/60</f>
        <v>0</v>
      </c>
      <c r="AC35" s="17">
        <f>E35*'Эфирная справка'!AD36/60</f>
        <v>0</v>
      </c>
      <c r="AD35" s="17">
        <f>E35*'Эфирная справка'!AE36/60</f>
        <v>0</v>
      </c>
      <c r="AE35" s="17">
        <f>E35*'Эфирная справка'!AF36/60</f>
        <v>0</v>
      </c>
      <c r="AF35" s="17">
        <f>E35*'Эфирная справка'!AG36/60</f>
        <v>0</v>
      </c>
      <c r="AG35" s="17">
        <f>E35*'Эфирная справка'!AH36/60</f>
        <v>0</v>
      </c>
      <c r="AH35" s="17">
        <f>E35*'Эфирная справка'!AI36/60</f>
        <v>0</v>
      </c>
      <c r="AI35" s="17">
        <f>E35*'Эфирная справка'!AJ36/60</f>
        <v>0</v>
      </c>
      <c r="AJ35" s="18">
        <f>E35*'Эфирная справка'!AK36/60</f>
        <v>0</v>
      </c>
      <c r="AK35" s="7">
        <f t="shared" si="0"/>
        <v>0</v>
      </c>
      <c r="AL35" s="19">
        <f>AK35*(100-G3)/100</f>
        <v>0</v>
      </c>
    </row>
    <row r="36" spans="2:38" ht="12.75">
      <c r="B36" s="15"/>
      <c r="C36" s="16">
        <f>'Эфирная справка'!D38</f>
        <v>0.8993055555555555</v>
      </c>
      <c r="D36" s="17"/>
      <c r="E36" s="17">
        <f>'Эфирная справка'!F38</f>
        <v>22</v>
      </c>
      <c r="F36" s="17">
        <f>E36*'Эфирная справка'!G38/60</f>
        <v>0</v>
      </c>
      <c r="G36" s="17">
        <f>E36*'Эфирная справка'!H38/60</f>
        <v>0</v>
      </c>
      <c r="H36" s="17">
        <f>E36*'Эфирная справка'!I38/60</f>
        <v>0</v>
      </c>
      <c r="I36" s="17">
        <f>E36*'Эфирная справка'!J38/60</f>
        <v>0</v>
      </c>
      <c r="J36" s="17">
        <f>E36*'Эфирная справка'!K38/60</f>
        <v>0</v>
      </c>
      <c r="K36" s="17">
        <f>E36*'Эфирная справка'!L38/60</f>
        <v>0</v>
      </c>
      <c r="L36" s="17">
        <f>E36*'Эфирная справка'!M38/60</f>
        <v>0</v>
      </c>
      <c r="M36" s="17">
        <f>E36*'Эфирная справка'!N38/60</f>
        <v>0</v>
      </c>
      <c r="N36" s="17">
        <f>E36*'Эфирная справка'!O38/60</f>
        <v>0</v>
      </c>
      <c r="O36" s="17">
        <f>E36*'Эфирная справка'!P38/60</f>
        <v>0</v>
      </c>
      <c r="P36" s="17">
        <f>E36*'Эфирная справка'!Q38/60</f>
        <v>0</v>
      </c>
      <c r="Q36" s="17">
        <f>E36*'Эфирная справка'!R38/60</f>
        <v>0</v>
      </c>
      <c r="R36" s="17">
        <f>E36*'Эфирная справка'!S38/60</f>
        <v>0</v>
      </c>
      <c r="S36" s="17">
        <f>E36*'Эфирная справка'!T38/60</f>
        <v>0</v>
      </c>
      <c r="T36" s="17">
        <f>E36*'Эфирная справка'!U38/60</f>
        <v>0</v>
      </c>
      <c r="U36" s="17">
        <f>E36*'Эфирная справка'!V38/60</f>
        <v>0</v>
      </c>
      <c r="V36" s="17">
        <f>E36*'Эфирная справка'!W38/60</f>
        <v>0</v>
      </c>
      <c r="W36" s="17">
        <f>E36*'Эфирная справка'!X38/60</f>
        <v>0</v>
      </c>
      <c r="X36" s="17">
        <f>E36*'Эфирная справка'!Y38/60</f>
        <v>0</v>
      </c>
      <c r="Y36" s="17">
        <f>E36*'Эфирная справка'!Z38/60</f>
        <v>0</v>
      </c>
      <c r="Z36" s="17">
        <f>E36*'Эфирная справка'!AA38/60</f>
        <v>0</v>
      </c>
      <c r="AA36" s="17">
        <f>E36*'Эфирная справка'!AB38/60</f>
        <v>0</v>
      </c>
      <c r="AB36" s="17">
        <f>E36*'Эфирная справка'!AC38/60</f>
        <v>0</v>
      </c>
      <c r="AC36" s="17">
        <f>E36*'Эфирная справка'!AD38/60</f>
        <v>0</v>
      </c>
      <c r="AD36" s="17">
        <f>E36*'Эфирная справка'!AE38/60</f>
        <v>0</v>
      </c>
      <c r="AE36" s="17">
        <f>E36*'Эфирная справка'!AF38/60</f>
        <v>0</v>
      </c>
      <c r="AF36" s="17">
        <f>E36*'Эфирная справка'!AG38/60</f>
        <v>0</v>
      </c>
      <c r="AG36" s="17">
        <f>E36*'Эфирная справка'!AH38/60</f>
        <v>0</v>
      </c>
      <c r="AH36" s="17">
        <f>E36*'Эфирная справка'!AI38/60</f>
        <v>0</v>
      </c>
      <c r="AI36" s="17">
        <f>E36*'Эфирная справка'!AJ38/60</f>
        <v>0</v>
      </c>
      <c r="AJ36" s="18">
        <f>E36*'Эфирная справка'!AK38/60</f>
        <v>0</v>
      </c>
      <c r="AK36" s="7">
        <f t="shared" si="0"/>
        <v>0</v>
      </c>
      <c r="AL36" s="19">
        <f>AK36*(100-G3)/100</f>
        <v>0</v>
      </c>
    </row>
    <row r="37" spans="6:36" ht="12.75">
      <c r="F37" s="1" t="e">
        <f aca="true" t="shared" si="1" ref="F37:AJ37">SUM(F6:F36)</f>
        <v>#REF!</v>
      </c>
      <c r="G37" s="1" t="e">
        <f t="shared" si="1"/>
        <v>#REF!</v>
      </c>
      <c r="H37" s="1" t="e">
        <f t="shared" si="1"/>
        <v>#REF!</v>
      </c>
      <c r="I37" s="1" t="e">
        <f t="shared" si="1"/>
        <v>#REF!</v>
      </c>
      <c r="J37" s="1" t="e">
        <f t="shared" si="1"/>
        <v>#REF!</v>
      </c>
      <c r="K37" s="1" t="e">
        <f t="shared" si="1"/>
        <v>#REF!</v>
      </c>
      <c r="L37" s="1" t="e">
        <f t="shared" si="1"/>
        <v>#REF!</v>
      </c>
      <c r="M37" s="1" t="e">
        <f t="shared" si="1"/>
        <v>#REF!</v>
      </c>
      <c r="N37" s="1" t="e">
        <f t="shared" si="1"/>
        <v>#REF!</v>
      </c>
      <c r="O37" s="1" t="e">
        <f t="shared" si="1"/>
        <v>#REF!</v>
      </c>
      <c r="P37" s="1" t="e">
        <f t="shared" si="1"/>
        <v>#REF!</v>
      </c>
      <c r="Q37" s="1" t="e">
        <f t="shared" si="1"/>
        <v>#REF!</v>
      </c>
      <c r="R37" s="1" t="e">
        <f t="shared" si="1"/>
        <v>#REF!</v>
      </c>
      <c r="S37" s="1" t="e">
        <f t="shared" si="1"/>
        <v>#REF!</v>
      </c>
      <c r="T37" s="1" t="e">
        <f t="shared" si="1"/>
        <v>#REF!</v>
      </c>
      <c r="U37" s="1" t="e">
        <f t="shared" si="1"/>
        <v>#REF!</v>
      </c>
      <c r="V37" s="1" t="e">
        <f t="shared" si="1"/>
        <v>#REF!</v>
      </c>
      <c r="W37" s="1" t="e">
        <f t="shared" si="1"/>
        <v>#REF!</v>
      </c>
      <c r="X37" s="1" t="e">
        <f t="shared" si="1"/>
        <v>#REF!</v>
      </c>
      <c r="Y37" s="1" t="e">
        <f t="shared" si="1"/>
        <v>#REF!</v>
      </c>
      <c r="Z37" s="1" t="e">
        <f t="shared" si="1"/>
        <v>#REF!</v>
      </c>
      <c r="AA37" s="1" t="e">
        <f t="shared" si="1"/>
        <v>#REF!</v>
      </c>
      <c r="AB37" s="1" t="e">
        <f t="shared" si="1"/>
        <v>#REF!</v>
      </c>
      <c r="AC37" s="1" t="e">
        <f t="shared" si="1"/>
        <v>#REF!</v>
      </c>
      <c r="AD37" s="1" t="e">
        <f t="shared" si="1"/>
        <v>#REF!</v>
      </c>
      <c r="AE37" s="1" t="e">
        <f t="shared" si="1"/>
        <v>#REF!</v>
      </c>
      <c r="AF37" s="1" t="e">
        <f t="shared" si="1"/>
        <v>#REF!</v>
      </c>
      <c r="AG37" s="1" t="e">
        <f t="shared" si="1"/>
        <v>#REF!</v>
      </c>
      <c r="AH37" s="1" t="e">
        <f t="shared" si="1"/>
        <v>#REF!</v>
      </c>
      <c r="AI37" s="1" t="e">
        <f t="shared" si="1"/>
        <v>#REF!</v>
      </c>
      <c r="AJ37" s="1" t="e">
        <f t="shared" si="1"/>
        <v>#REF!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&amp;C&amp;"Arial Cyr,Обычный"&amp;A</oddHeader>
    <oddFooter>&amp;C&amp;"Arial Cyr,Обычный"Страница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showZeros="0" zoomScalePageLayoutView="0" workbookViewId="0" topLeftCell="A1">
      <selection activeCell="D7" sqref="D7"/>
    </sheetView>
  </sheetViews>
  <sheetFormatPr defaultColWidth="9.140625" defaultRowHeight="12.75"/>
  <cols>
    <col min="1" max="1" width="4.140625" style="1" customWidth="1"/>
    <col min="2" max="2" width="18.140625" style="1" customWidth="1"/>
    <col min="3" max="3" width="0.42578125" style="1" customWidth="1"/>
    <col min="4" max="4" width="24.7109375" style="1" customWidth="1"/>
  </cols>
  <sheetData>
    <row r="1" spans="2:4" ht="23.25">
      <c r="B1" s="122" t="s">
        <v>5</v>
      </c>
      <c r="C1" s="122"/>
      <c r="D1" s="122"/>
    </row>
    <row r="3" spans="2:4" ht="20.25">
      <c r="B3" s="20" t="s">
        <v>6</v>
      </c>
      <c r="C3" s="21"/>
      <c r="D3" s="20"/>
    </row>
    <row r="4" spans="2:4" ht="12" customHeight="1">
      <c r="B4" s="22"/>
      <c r="C4" s="22"/>
      <c r="D4" s="23" t="s">
        <v>7</v>
      </c>
    </row>
    <row r="5" spans="2:4" ht="23.25">
      <c r="B5" s="123" t="s">
        <v>8</v>
      </c>
      <c r="C5" s="123"/>
      <c r="D5" s="123"/>
    </row>
    <row r="6" spans="2:3" ht="12" customHeight="1">
      <c r="B6" s="24"/>
      <c r="C6" s="22"/>
    </row>
    <row r="7" spans="2:4" ht="12.75">
      <c r="B7" s="25" t="s">
        <v>9</v>
      </c>
      <c r="C7" s="26"/>
      <c r="D7" s="27"/>
    </row>
    <row r="8" spans="2:4" ht="12" customHeight="1">
      <c r="B8" s="25"/>
      <c r="C8" s="26"/>
      <c r="D8" s="28"/>
    </row>
    <row r="9" spans="2:4" ht="12.75">
      <c r="B9" s="25" t="s">
        <v>10</v>
      </c>
      <c r="C9" s="26"/>
      <c r="D9" s="27"/>
    </row>
    <row r="10" spans="2:4" ht="12" customHeight="1">
      <c r="B10" s="25"/>
      <c r="C10" s="26"/>
      <c r="D10" s="28"/>
    </row>
    <row r="11" spans="2:4" ht="12.75">
      <c r="B11" s="25" t="s">
        <v>11</v>
      </c>
      <c r="C11" s="26"/>
      <c r="D11" s="29"/>
    </row>
    <row r="12" spans="2:4" ht="12" customHeight="1">
      <c r="B12" s="25"/>
      <c r="C12" s="26"/>
      <c r="D12" s="28"/>
    </row>
    <row r="13" spans="2:4" ht="12.75">
      <c r="B13" s="25" t="s">
        <v>12</v>
      </c>
      <c r="C13" s="26"/>
      <c r="D13" s="27"/>
    </row>
    <row r="14" spans="2:4" ht="12" customHeight="1">
      <c r="B14" s="25"/>
      <c r="C14" s="26"/>
      <c r="D14" s="30" t="s">
        <v>13</v>
      </c>
    </row>
    <row r="15" spans="2:4" ht="12.75">
      <c r="B15" s="31"/>
      <c r="C15" s="31"/>
      <c r="D15" s="31"/>
    </row>
  </sheetData>
  <sheetProtection selectLockedCells="1" selectUnlockedCells="1"/>
  <mergeCells count="2">
    <mergeCell ref="B1:D1"/>
    <mergeCell ref="B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S44"/>
  <sheetViews>
    <sheetView showZeros="0" tabSelected="1" zoomScaleSheetLayoutView="100" workbookViewId="0" topLeftCell="C1">
      <selection activeCell="P21" sqref="P21"/>
    </sheetView>
  </sheetViews>
  <sheetFormatPr defaultColWidth="9.140625" defaultRowHeight="12.75" customHeight="1" zeroHeight="1"/>
  <cols>
    <col min="1" max="2" width="0" style="1" hidden="1" customWidth="1"/>
    <col min="3" max="3" width="21.00390625" style="1" customWidth="1"/>
    <col min="4" max="4" width="7.28125" style="1" customWidth="1"/>
    <col min="5" max="5" width="0" style="1" hidden="1" customWidth="1"/>
    <col min="6" max="6" width="8.00390625" style="1" customWidth="1"/>
    <col min="7" max="8" width="4.28125" style="1" customWidth="1"/>
    <col min="9" max="9" width="4.28125" style="32" customWidth="1"/>
    <col min="10" max="37" width="4.28125" style="1" customWidth="1"/>
    <col min="38" max="38" width="7.00390625" style="1" customWidth="1"/>
    <col min="39" max="39" width="10.00390625" style="1" customWidth="1"/>
    <col min="40" max="40" width="3.8515625" style="1" customWidth="1"/>
    <col min="41" max="42" width="3.00390625" style="1" customWidth="1"/>
    <col min="43" max="43" width="3.7109375" style="1" customWidth="1"/>
    <col min="44" max="44" width="3.28125" style="1" customWidth="1"/>
    <col min="45" max="46" width="3.421875" style="1" customWidth="1"/>
    <col min="47" max="47" width="3.8515625" style="1" customWidth="1"/>
    <col min="48" max="48" width="3.421875" style="1" customWidth="1"/>
    <col min="49" max="49" width="3.57421875" style="1" customWidth="1"/>
    <col min="50" max="50" width="4.00390625" style="1" customWidth="1"/>
    <col min="51" max="51" width="3.140625" style="1" customWidth="1"/>
    <col min="52" max="56" width="3.421875" style="1" customWidth="1"/>
    <col min="57" max="57" width="3.57421875" style="1" customWidth="1"/>
    <col min="58" max="58" width="3.00390625" style="1" customWidth="1"/>
    <col min="59" max="60" width="3.140625" style="1" customWidth="1"/>
    <col min="61" max="61" width="3.421875" style="1" customWidth="1"/>
    <col min="62" max="62" width="3.57421875" style="1" customWidth="1"/>
    <col min="63" max="64" width="3.8515625" style="1" customWidth="1"/>
    <col min="65" max="65" width="3.28125" style="1" customWidth="1"/>
    <col min="66" max="66" width="3.7109375" style="1" customWidth="1"/>
    <col min="67" max="67" width="3.28125" style="1" customWidth="1"/>
    <col min="68" max="68" width="3.140625" style="1" customWidth="1"/>
    <col min="69" max="69" width="3.421875" style="1" customWidth="1"/>
    <col min="70" max="70" width="3.28125" style="1" customWidth="1"/>
    <col min="71" max="71" width="3.421875" style="1" customWidth="1"/>
  </cols>
  <sheetData>
    <row r="1" spans="3:27" ht="12.75" customHeight="1">
      <c r="C1" s="33"/>
      <c r="R1" s="124" t="s">
        <v>14</v>
      </c>
      <c r="S1" s="124"/>
      <c r="T1" s="124"/>
      <c r="U1" s="124"/>
      <c r="V1" s="124"/>
      <c r="W1" s="124"/>
      <c r="X1" s="124"/>
      <c r="Y1" s="124"/>
      <c r="Z1" s="124"/>
      <c r="AA1" s="124"/>
    </row>
    <row r="2" spans="3:32" ht="13.5" customHeight="1">
      <c r="C2" s="33" t="s">
        <v>15</v>
      </c>
      <c r="Q2" s="34"/>
      <c r="R2" s="125" t="s">
        <v>16</v>
      </c>
      <c r="S2" s="125"/>
      <c r="T2" s="125"/>
      <c r="U2" s="125"/>
      <c r="V2" s="125"/>
      <c r="W2" s="125"/>
      <c r="X2" s="126"/>
      <c r="Y2" s="126"/>
      <c r="Z2" s="127">
        <f>(O41+O41*X2)*X6</f>
        <v>0</v>
      </c>
      <c r="AA2" s="127"/>
      <c r="AF2" s="1" t="s">
        <v>17</v>
      </c>
    </row>
    <row r="3" spans="3:27" ht="13.5" customHeight="1">
      <c r="C3" s="35" t="s">
        <v>18</v>
      </c>
      <c r="Q3" s="34"/>
      <c r="R3" s="125" t="s">
        <v>19</v>
      </c>
      <c r="S3" s="125"/>
      <c r="T3" s="125"/>
      <c r="U3" s="125"/>
      <c r="V3" s="125"/>
      <c r="W3" s="125"/>
      <c r="X3" s="126"/>
      <c r="Y3" s="126"/>
      <c r="Z3" s="127">
        <f>Z2+Z2*X3</f>
        <v>0</v>
      </c>
      <c r="AA3" s="127"/>
    </row>
    <row r="4" spans="2:36" ht="16.5" customHeight="1">
      <c r="B4" s="36"/>
      <c r="C4" s="36"/>
      <c r="D4" s="36" t="s">
        <v>20</v>
      </c>
      <c r="E4" s="37"/>
      <c r="F4" s="37"/>
      <c r="G4" s="32"/>
      <c r="H4" s="38"/>
      <c r="I4" s="39"/>
      <c r="J4" s="38"/>
      <c r="K4" s="38"/>
      <c r="L4" s="38"/>
      <c r="M4" s="38"/>
      <c r="N4"/>
      <c r="O4"/>
      <c r="P4"/>
      <c r="Q4" s="40"/>
      <c r="R4" s="125" t="s">
        <v>21</v>
      </c>
      <c r="S4" s="125"/>
      <c r="T4" s="125"/>
      <c r="U4" s="125"/>
      <c r="V4" s="125"/>
      <c r="W4" s="125"/>
      <c r="X4" s="126"/>
      <c r="Y4" s="126"/>
      <c r="Z4" s="127">
        <f>Z3-Z3*X4</f>
        <v>0</v>
      </c>
      <c r="AA4" s="127"/>
      <c r="AG4" s="36" t="s">
        <v>69</v>
      </c>
      <c r="AJ4" s="36"/>
    </row>
    <row r="5" spans="2:39" ht="15" customHeight="1">
      <c r="B5" s="41"/>
      <c r="C5" s="41"/>
      <c r="D5" s="36" t="s">
        <v>22</v>
      </c>
      <c r="E5" s="37"/>
      <c r="F5" s="37"/>
      <c r="G5" s="32"/>
      <c r="H5" s="128"/>
      <c r="I5" s="128"/>
      <c r="J5" s="128"/>
      <c r="K5" s="39" t="s">
        <v>70</v>
      </c>
      <c r="L5" s="128"/>
      <c r="M5" s="128"/>
      <c r="N5" s="128"/>
      <c r="O5" s="128"/>
      <c r="P5" s="128"/>
      <c r="Q5" s="128"/>
      <c r="R5" s="129" t="s">
        <v>23</v>
      </c>
      <c r="S5" s="129"/>
      <c r="T5" s="129"/>
      <c r="U5" s="129"/>
      <c r="V5" s="129"/>
      <c r="W5" s="129"/>
      <c r="X5" s="130"/>
      <c r="Y5" s="130"/>
      <c r="Z5" s="131">
        <f>Z4-Z4*X5</f>
        <v>0</v>
      </c>
      <c r="AA5" s="131"/>
      <c r="AF5" s="42" t="s">
        <v>24</v>
      </c>
      <c r="AJ5" s="36"/>
      <c r="AK5" s="36"/>
      <c r="AL5" s="36"/>
      <c r="AM5" s="36"/>
    </row>
    <row r="6" spans="2:39" s="14" customFormat="1" ht="15" customHeight="1">
      <c r="B6" s="43"/>
      <c r="C6" s="44"/>
      <c r="D6" s="45"/>
      <c r="E6" s="44"/>
      <c r="F6" s="46"/>
      <c r="H6" s="47"/>
      <c r="I6" s="48"/>
      <c r="J6" s="48"/>
      <c r="Q6" s="125" t="s">
        <v>25</v>
      </c>
      <c r="R6" s="125"/>
      <c r="S6" s="125"/>
      <c r="T6" s="125"/>
      <c r="U6" s="125"/>
      <c r="V6" s="125"/>
      <c r="W6" s="125"/>
      <c r="X6" s="132">
        <v>1</v>
      </c>
      <c r="Y6" s="132"/>
      <c r="Z6" s="127"/>
      <c r="AA6" s="127"/>
      <c r="AC6" s="42" t="s">
        <v>68</v>
      </c>
      <c r="AJ6" s="109"/>
      <c r="AK6" s="48"/>
      <c r="AL6" s="48"/>
      <c r="AM6" s="110"/>
    </row>
    <row r="7" spans="2:39" s="14" customFormat="1" ht="12.75" customHeight="1">
      <c r="B7" s="49" t="s">
        <v>26</v>
      </c>
      <c r="C7" s="50" t="s">
        <v>27</v>
      </c>
      <c r="D7" s="51" t="s">
        <v>28</v>
      </c>
      <c r="E7" s="51" t="s">
        <v>29</v>
      </c>
      <c r="F7" s="52" t="s">
        <v>30</v>
      </c>
      <c r="G7" s="53">
        <v>1</v>
      </c>
      <c r="H7" s="53">
        <v>2</v>
      </c>
      <c r="I7" s="53">
        <v>3</v>
      </c>
      <c r="J7" s="53">
        <v>4</v>
      </c>
      <c r="K7" s="53">
        <v>5</v>
      </c>
      <c r="L7" s="107">
        <v>6</v>
      </c>
      <c r="M7" s="107">
        <v>7</v>
      </c>
      <c r="N7" s="53">
        <v>8</v>
      </c>
      <c r="O7" s="53">
        <v>9</v>
      </c>
      <c r="P7" s="53">
        <v>10</v>
      </c>
      <c r="Q7" s="53">
        <v>11</v>
      </c>
      <c r="R7" s="53">
        <v>12</v>
      </c>
      <c r="S7" s="107">
        <v>13</v>
      </c>
      <c r="T7" s="107">
        <v>14</v>
      </c>
      <c r="U7" s="53">
        <v>15</v>
      </c>
      <c r="V7" s="53">
        <v>16</v>
      </c>
      <c r="W7" s="53">
        <v>17</v>
      </c>
      <c r="X7" s="53">
        <v>18</v>
      </c>
      <c r="Y7" s="53">
        <v>19</v>
      </c>
      <c r="Z7" s="107">
        <v>20</v>
      </c>
      <c r="AA7" s="107">
        <v>21</v>
      </c>
      <c r="AB7" s="53">
        <v>22</v>
      </c>
      <c r="AC7" s="53">
        <v>23</v>
      </c>
      <c r="AD7" s="53">
        <v>24</v>
      </c>
      <c r="AE7" s="53">
        <v>25</v>
      </c>
      <c r="AF7" s="53">
        <v>26</v>
      </c>
      <c r="AG7" s="107">
        <v>27</v>
      </c>
      <c r="AH7" s="107">
        <v>28</v>
      </c>
      <c r="AI7" s="53">
        <v>29</v>
      </c>
      <c r="AJ7" s="53">
        <v>30</v>
      </c>
      <c r="AK7" s="53">
        <v>31</v>
      </c>
      <c r="AL7" s="54" t="s">
        <v>1</v>
      </c>
      <c r="AM7" s="55" t="s">
        <v>31</v>
      </c>
    </row>
    <row r="8" spans="2:71" ht="11.25" customHeight="1">
      <c r="B8" s="56" t="s">
        <v>32</v>
      </c>
      <c r="C8" s="57"/>
      <c r="D8" s="58" t="s">
        <v>33</v>
      </c>
      <c r="E8" s="58" t="s">
        <v>34</v>
      </c>
      <c r="F8" s="52" t="s">
        <v>35</v>
      </c>
      <c r="G8" s="59"/>
      <c r="H8" s="59"/>
      <c r="I8" s="59"/>
      <c r="J8" s="59"/>
      <c r="K8" s="59"/>
      <c r="L8" s="108"/>
      <c r="M8" s="108"/>
      <c r="N8" s="59"/>
      <c r="O8" s="59"/>
      <c r="P8" s="59"/>
      <c r="Q8" s="59"/>
      <c r="R8" s="59"/>
      <c r="S8" s="108"/>
      <c r="T8" s="108"/>
      <c r="U8" s="59"/>
      <c r="V8" s="59"/>
      <c r="W8" s="59"/>
      <c r="X8" s="59"/>
      <c r="Y8" s="59"/>
      <c r="Z8" s="108"/>
      <c r="AA8" s="108"/>
      <c r="AB8" s="59"/>
      <c r="AC8" s="59"/>
      <c r="AD8" s="59"/>
      <c r="AE8" s="59"/>
      <c r="AF8" s="59"/>
      <c r="AG8" s="108"/>
      <c r="AH8" s="108"/>
      <c r="AI8" s="59"/>
      <c r="AJ8" s="59"/>
      <c r="AK8" s="59"/>
      <c r="AL8" s="60" t="s">
        <v>4</v>
      </c>
      <c r="AM8" s="61" t="s">
        <v>36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2:71" s="62" customFormat="1" ht="10.5" customHeight="1">
      <c r="B9" s="63" t="s">
        <v>37</v>
      </c>
      <c r="C9" s="64" t="s">
        <v>67</v>
      </c>
      <c r="D9" s="65">
        <v>0.3055555555555555</v>
      </c>
      <c r="E9" s="66"/>
      <c r="F9" s="52">
        <v>28</v>
      </c>
      <c r="G9" s="111"/>
      <c r="H9" s="111"/>
      <c r="I9" s="111"/>
      <c r="J9" s="111"/>
      <c r="K9" s="111"/>
      <c r="L9" s="112"/>
      <c r="M9" s="112"/>
      <c r="N9" s="111"/>
      <c r="O9" s="111"/>
      <c r="P9" s="111"/>
      <c r="Q9" s="111"/>
      <c r="R9" s="111"/>
      <c r="S9" s="112"/>
      <c r="T9" s="112"/>
      <c r="U9" s="111"/>
      <c r="V9" s="111"/>
      <c r="W9" s="111"/>
      <c r="X9" s="111"/>
      <c r="Y9" s="111"/>
      <c r="Z9" s="112"/>
      <c r="AA9" s="112"/>
      <c r="AB9" s="111"/>
      <c r="AC9" s="111"/>
      <c r="AD9" s="111"/>
      <c r="AE9" s="111"/>
      <c r="AF9" s="111"/>
      <c r="AG9" s="112"/>
      <c r="AH9" s="112"/>
      <c r="AI9" s="111"/>
      <c r="AJ9" s="111"/>
      <c r="AK9" s="111"/>
      <c r="AL9" s="67">
        <f aca="true" t="shared" si="0" ref="AL9:AL38">F9*SUM(G9:AK9)</f>
        <v>0</v>
      </c>
      <c r="AM9" s="67">
        <f aca="true" t="shared" si="1" ref="AM9:AM38">F9*(100-$F$6)/100</f>
        <v>28</v>
      </c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</row>
    <row r="10" spans="2:71" s="62" customFormat="1" ht="10.5" customHeight="1">
      <c r="B10" s="63"/>
      <c r="C10" s="64" t="s">
        <v>38</v>
      </c>
      <c r="D10" s="65">
        <v>0.3159722222222222</v>
      </c>
      <c r="E10" s="69"/>
      <c r="F10" s="52">
        <v>28</v>
      </c>
      <c r="G10" s="111"/>
      <c r="H10" s="111"/>
      <c r="I10" s="111"/>
      <c r="J10" s="111"/>
      <c r="K10" s="111"/>
      <c r="L10" s="112"/>
      <c r="M10" s="113"/>
      <c r="N10" s="114"/>
      <c r="O10" s="114"/>
      <c r="P10" s="114"/>
      <c r="Q10" s="114"/>
      <c r="R10" s="114"/>
      <c r="S10" s="113"/>
      <c r="T10" s="113"/>
      <c r="U10" s="114"/>
      <c r="V10" s="114"/>
      <c r="W10" s="114"/>
      <c r="X10" s="114"/>
      <c r="Y10" s="114"/>
      <c r="Z10" s="113"/>
      <c r="AA10" s="112"/>
      <c r="AB10" s="111"/>
      <c r="AC10" s="111"/>
      <c r="AD10" s="111"/>
      <c r="AE10" s="111"/>
      <c r="AF10" s="114"/>
      <c r="AG10" s="113"/>
      <c r="AH10" s="112"/>
      <c r="AI10" s="111"/>
      <c r="AJ10" s="111"/>
      <c r="AK10" s="111"/>
      <c r="AL10" s="67">
        <f t="shared" si="0"/>
        <v>0</v>
      </c>
      <c r="AM10" s="67">
        <f t="shared" si="1"/>
        <v>28</v>
      </c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</row>
    <row r="11" spans="2:71" s="62" customFormat="1" ht="10.5" customHeight="1">
      <c r="B11" s="63"/>
      <c r="C11" s="64" t="s">
        <v>38</v>
      </c>
      <c r="D11" s="65">
        <v>0.34722222222222227</v>
      </c>
      <c r="E11" s="70"/>
      <c r="F11" s="52">
        <v>34</v>
      </c>
      <c r="G11" s="111"/>
      <c r="H11" s="111"/>
      <c r="I11" s="111"/>
      <c r="J11" s="111"/>
      <c r="K11" s="111"/>
      <c r="L11" s="112"/>
      <c r="M11" s="112"/>
      <c r="N11" s="111"/>
      <c r="O11" s="111"/>
      <c r="P11" s="111"/>
      <c r="Q11" s="115"/>
      <c r="R11" s="115"/>
      <c r="S11" s="116"/>
      <c r="T11" s="116"/>
      <c r="U11" s="111"/>
      <c r="V11" s="111"/>
      <c r="W11" s="111"/>
      <c r="X11" s="111"/>
      <c r="Y11" s="111"/>
      <c r="Z11" s="112"/>
      <c r="AA11" s="113"/>
      <c r="AB11" s="114"/>
      <c r="AC11" s="114"/>
      <c r="AD11" s="114"/>
      <c r="AE11" s="114"/>
      <c r="AF11" s="117"/>
      <c r="AG11" s="118"/>
      <c r="AH11" s="118"/>
      <c r="AI11" s="117"/>
      <c r="AJ11" s="117"/>
      <c r="AK11" s="111"/>
      <c r="AL11" s="67">
        <f t="shared" si="0"/>
        <v>0</v>
      </c>
      <c r="AM11" s="67">
        <f t="shared" si="1"/>
        <v>34</v>
      </c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2:71" s="62" customFormat="1" ht="10.5" customHeight="1">
      <c r="B12" s="63" t="s">
        <v>39</v>
      </c>
      <c r="C12" s="64" t="s">
        <v>38</v>
      </c>
      <c r="D12" s="65">
        <v>0.3576388888888889</v>
      </c>
      <c r="E12" s="69" t="s">
        <v>40</v>
      </c>
      <c r="F12" s="52">
        <v>34</v>
      </c>
      <c r="G12" s="111"/>
      <c r="H12" s="111"/>
      <c r="I12" s="111"/>
      <c r="J12" s="111"/>
      <c r="K12" s="111"/>
      <c r="L12" s="112"/>
      <c r="M12" s="113"/>
      <c r="N12" s="114"/>
      <c r="O12" s="114"/>
      <c r="P12" s="114"/>
      <c r="Q12" s="115"/>
      <c r="R12" s="115"/>
      <c r="S12" s="116"/>
      <c r="T12" s="116"/>
      <c r="U12" s="111"/>
      <c r="V12" s="111"/>
      <c r="W12" s="111"/>
      <c r="X12" s="111"/>
      <c r="Y12" s="114"/>
      <c r="Z12" s="113"/>
      <c r="AA12" s="112"/>
      <c r="AB12" s="111"/>
      <c r="AC12" s="111"/>
      <c r="AD12" s="111"/>
      <c r="AE12" s="111"/>
      <c r="AF12" s="114"/>
      <c r="AG12" s="113"/>
      <c r="AH12" s="112"/>
      <c r="AI12" s="111"/>
      <c r="AJ12" s="111"/>
      <c r="AK12" s="111"/>
      <c r="AL12" s="67">
        <f t="shared" si="0"/>
        <v>0</v>
      </c>
      <c r="AM12" s="67">
        <f t="shared" si="1"/>
        <v>34</v>
      </c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</row>
    <row r="13" spans="2:71" s="62" customFormat="1" ht="10.5" customHeight="1">
      <c r="B13" s="63" t="s">
        <v>41</v>
      </c>
      <c r="C13" s="64" t="s">
        <v>38</v>
      </c>
      <c r="D13" s="65">
        <v>0.3888888888888889</v>
      </c>
      <c r="E13" s="69" t="s">
        <v>40</v>
      </c>
      <c r="F13" s="52">
        <v>34</v>
      </c>
      <c r="G13" s="111"/>
      <c r="H13" s="111"/>
      <c r="I13" s="111"/>
      <c r="J13" s="111"/>
      <c r="K13" s="111"/>
      <c r="L13" s="112"/>
      <c r="M13" s="112"/>
      <c r="N13" s="111"/>
      <c r="O13" s="111"/>
      <c r="P13" s="111"/>
      <c r="Q13" s="115"/>
      <c r="R13" s="115"/>
      <c r="S13" s="116"/>
      <c r="T13" s="112"/>
      <c r="U13" s="111"/>
      <c r="V13" s="111"/>
      <c r="W13" s="111"/>
      <c r="X13" s="111"/>
      <c r="Y13" s="111"/>
      <c r="Z13" s="112"/>
      <c r="AA13" s="112"/>
      <c r="AB13" s="114"/>
      <c r="AC13" s="114"/>
      <c r="AD13" s="114"/>
      <c r="AE13" s="114"/>
      <c r="AF13" s="117"/>
      <c r="AG13" s="118"/>
      <c r="AH13" s="118"/>
      <c r="AI13" s="117"/>
      <c r="AJ13" s="117"/>
      <c r="AK13" s="117"/>
      <c r="AL13" s="67">
        <f t="shared" si="0"/>
        <v>0</v>
      </c>
      <c r="AM13" s="67">
        <f t="shared" si="1"/>
        <v>34</v>
      </c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</row>
    <row r="14" spans="2:71" s="62" customFormat="1" ht="10.5" customHeight="1">
      <c r="B14" s="63" t="s">
        <v>42</v>
      </c>
      <c r="C14" s="64" t="s">
        <v>38</v>
      </c>
      <c r="D14" s="65">
        <v>0.3993055555555556</v>
      </c>
      <c r="E14" s="69" t="s">
        <v>40</v>
      </c>
      <c r="F14" s="52">
        <v>34</v>
      </c>
      <c r="G14" s="111"/>
      <c r="H14" s="111"/>
      <c r="I14" s="111"/>
      <c r="J14" s="111"/>
      <c r="K14" s="111"/>
      <c r="L14" s="112"/>
      <c r="M14" s="113"/>
      <c r="N14" s="114"/>
      <c r="O14" s="114"/>
      <c r="P14" s="114"/>
      <c r="Q14" s="119"/>
      <c r="R14" s="119"/>
      <c r="S14" s="120"/>
      <c r="T14" s="113"/>
      <c r="U14" s="114"/>
      <c r="V14" s="114"/>
      <c r="W14" s="114"/>
      <c r="X14" s="114"/>
      <c r="Y14" s="114"/>
      <c r="Z14" s="113"/>
      <c r="AA14" s="113"/>
      <c r="AB14" s="111"/>
      <c r="AC14" s="111"/>
      <c r="AD14" s="111"/>
      <c r="AE14" s="111"/>
      <c r="AF14" s="114"/>
      <c r="AG14" s="113"/>
      <c r="AH14" s="112"/>
      <c r="AI14" s="111"/>
      <c r="AJ14" s="111"/>
      <c r="AK14" s="111"/>
      <c r="AL14" s="67">
        <f t="shared" si="0"/>
        <v>0</v>
      </c>
      <c r="AM14" s="67">
        <f t="shared" si="1"/>
        <v>34</v>
      </c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</row>
    <row r="15" spans="2:71" s="62" customFormat="1" ht="10.5" customHeight="1">
      <c r="B15" s="63" t="s">
        <v>43</v>
      </c>
      <c r="C15" s="71"/>
      <c r="D15" s="65">
        <v>0.4305555555555556</v>
      </c>
      <c r="E15" s="69" t="s">
        <v>40</v>
      </c>
      <c r="F15" s="52">
        <v>28</v>
      </c>
      <c r="G15" s="111"/>
      <c r="H15" s="111"/>
      <c r="I15" s="111"/>
      <c r="J15" s="111"/>
      <c r="K15" s="111"/>
      <c r="L15" s="112"/>
      <c r="M15" s="112"/>
      <c r="N15" s="111"/>
      <c r="O15" s="111"/>
      <c r="P15" s="111"/>
      <c r="Q15" s="115"/>
      <c r="R15" s="115"/>
      <c r="S15" s="116"/>
      <c r="T15" s="112"/>
      <c r="U15" s="111"/>
      <c r="V15" s="111"/>
      <c r="W15" s="111"/>
      <c r="X15" s="111"/>
      <c r="Y15" s="111"/>
      <c r="Z15" s="112"/>
      <c r="AA15" s="112"/>
      <c r="AB15" s="114"/>
      <c r="AC15" s="114"/>
      <c r="AD15" s="114"/>
      <c r="AE15" s="114"/>
      <c r="AF15" s="117"/>
      <c r="AG15" s="118"/>
      <c r="AH15" s="118"/>
      <c r="AI15" s="117"/>
      <c r="AJ15" s="117"/>
      <c r="AK15" s="111"/>
      <c r="AL15" s="67">
        <f t="shared" si="0"/>
        <v>0</v>
      </c>
      <c r="AM15" s="67">
        <f t="shared" si="1"/>
        <v>28</v>
      </c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</row>
    <row r="16" spans="2:71" s="62" customFormat="1" ht="10.5" customHeight="1">
      <c r="B16" s="63" t="s">
        <v>44</v>
      </c>
      <c r="C16" s="71"/>
      <c r="D16" s="65">
        <v>0.44097222222222227</v>
      </c>
      <c r="E16" s="69" t="s">
        <v>40</v>
      </c>
      <c r="F16" s="52">
        <v>28</v>
      </c>
      <c r="G16" s="111"/>
      <c r="H16" s="111"/>
      <c r="I16" s="111"/>
      <c r="J16" s="111"/>
      <c r="K16" s="111"/>
      <c r="L16" s="112"/>
      <c r="M16" s="113"/>
      <c r="N16" s="114"/>
      <c r="O16" s="114"/>
      <c r="P16" s="114"/>
      <c r="Q16" s="114"/>
      <c r="R16" s="114"/>
      <c r="S16" s="113"/>
      <c r="T16" s="113"/>
      <c r="U16" s="114"/>
      <c r="V16" s="114"/>
      <c r="W16" s="114"/>
      <c r="X16" s="114"/>
      <c r="Y16" s="114"/>
      <c r="Z16" s="113"/>
      <c r="AA16" s="113"/>
      <c r="AB16" s="111"/>
      <c r="AC16" s="111"/>
      <c r="AD16" s="111"/>
      <c r="AE16" s="111"/>
      <c r="AF16" s="114"/>
      <c r="AG16" s="113"/>
      <c r="AH16" s="112"/>
      <c r="AI16" s="111"/>
      <c r="AJ16" s="111"/>
      <c r="AK16" s="111"/>
      <c r="AL16" s="67">
        <f t="shared" si="0"/>
        <v>0</v>
      </c>
      <c r="AM16" s="67">
        <f t="shared" si="1"/>
        <v>28</v>
      </c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</row>
    <row r="17" spans="2:71" s="62" customFormat="1" ht="10.5" customHeight="1">
      <c r="B17" s="63" t="s">
        <v>45</v>
      </c>
      <c r="C17" s="71"/>
      <c r="D17" s="65">
        <v>0.47222222222222227</v>
      </c>
      <c r="E17" s="69" t="s">
        <v>40</v>
      </c>
      <c r="F17" s="52">
        <v>28</v>
      </c>
      <c r="G17" s="111"/>
      <c r="H17" s="111"/>
      <c r="I17" s="111"/>
      <c r="J17" s="111"/>
      <c r="K17" s="111"/>
      <c r="L17" s="112"/>
      <c r="M17" s="112"/>
      <c r="N17" s="111"/>
      <c r="O17" s="111"/>
      <c r="P17" s="111"/>
      <c r="Q17" s="111"/>
      <c r="R17" s="111"/>
      <c r="S17" s="112"/>
      <c r="T17" s="112"/>
      <c r="U17" s="111"/>
      <c r="V17" s="111"/>
      <c r="W17" s="111"/>
      <c r="X17" s="111"/>
      <c r="Y17" s="111"/>
      <c r="Z17" s="112"/>
      <c r="AA17" s="112"/>
      <c r="AB17" s="111"/>
      <c r="AC17" s="111"/>
      <c r="AD17" s="111"/>
      <c r="AE17" s="111"/>
      <c r="AF17" s="117"/>
      <c r="AG17" s="118"/>
      <c r="AH17" s="118"/>
      <c r="AI17" s="117"/>
      <c r="AJ17" s="117"/>
      <c r="AK17" s="111"/>
      <c r="AL17" s="67">
        <f t="shared" si="0"/>
        <v>0</v>
      </c>
      <c r="AM17" s="67">
        <f t="shared" si="1"/>
        <v>28</v>
      </c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</row>
    <row r="18" spans="2:71" s="62" customFormat="1" ht="10.5" customHeight="1">
      <c r="B18" s="63" t="s">
        <v>46</v>
      </c>
      <c r="C18" s="71"/>
      <c r="D18" s="65">
        <v>0.4826388888888889</v>
      </c>
      <c r="E18" s="69" t="s">
        <v>40</v>
      </c>
      <c r="F18" s="52">
        <v>28</v>
      </c>
      <c r="G18" s="111"/>
      <c r="H18" s="111"/>
      <c r="I18" s="111"/>
      <c r="J18" s="111"/>
      <c r="K18" s="111"/>
      <c r="L18" s="112"/>
      <c r="M18" s="112"/>
      <c r="N18" s="111"/>
      <c r="O18" s="111"/>
      <c r="P18" s="111"/>
      <c r="Q18" s="119"/>
      <c r="R18" s="119"/>
      <c r="S18" s="120"/>
      <c r="T18" s="112"/>
      <c r="U18" s="111"/>
      <c r="V18" s="111"/>
      <c r="W18" s="111"/>
      <c r="X18" s="111"/>
      <c r="Y18" s="111"/>
      <c r="Z18" s="112"/>
      <c r="AA18" s="112"/>
      <c r="AB18" s="111"/>
      <c r="AC18" s="111"/>
      <c r="AD18" s="111"/>
      <c r="AE18" s="111"/>
      <c r="AF18" s="111"/>
      <c r="AG18" s="112"/>
      <c r="AH18" s="112"/>
      <c r="AI18" s="111"/>
      <c r="AJ18" s="111"/>
      <c r="AK18" s="111"/>
      <c r="AL18" s="67">
        <f t="shared" si="0"/>
        <v>0</v>
      </c>
      <c r="AM18" s="67">
        <f t="shared" si="1"/>
        <v>28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</row>
    <row r="19" spans="2:71" s="62" customFormat="1" ht="10.5" customHeight="1">
      <c r="B19" s="63" t="s">
        <v>47</v>
      </c>
      <c r="C19" s="71"/>
      <c r="D19" s="65">
        <v>0.513888888888889</v>
      </c>
      <c r="E19" s="69" t="s">
        <v>40</v>
      </c>
      <c r="F19" s="52">
        <v>30</v>
      </c>
      <c r="G19" s="111"/>
      <c r="H19" s="111"/>
      <c r="I19" s="111"/>
      <c r="J19" s="111"/>
      <c r="K19" s="111"/>
      <c r="L19" s="112"/>
      <c r="M19" s="112"/>
      <c r="N19" s="111"/>
      <c r="O19" s="111"/>
      <c r="P19" s="111"/>
      <c r="Q19" s="111"/>
      <c r="R19" s="111"/>
      <c r="S19" s="112"/>
      <c r="T19" s="112"/>
      <c r="U19" s="111"/>
      <c r="V19" s="111"/>
      <c r="W19" s="111"/>
      <c r="X19" s="111"/>
      <c r="Y19" s="111"/>
      <c r="Z19" s="112"/>
      <c r="AA19" s="112"/>
      <c r="AB19" s="114"/>
      <c r="AC19" s="114"/>
      <c r="AD19" s="114"/>
      <c r="AE19" s="114"/>
      <c r="AF19" s="111"/>
      <c r="AG19" s="112"/>
      <c r="AH19" s="112"/>
      <c r="AI19" s="111"/>
      <c r="AJ19" s="111"/>
      <c r="AK19" s="111"/>
      <c r="AL19" s="67">
        <f t="shared" si="0"/>
        <v>0</v>
      </c>
      <c r="AM19" s="67">
        <f t="shared" si="1"/>
        <v>30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</row>
    <row r="20" spans="2:71" s="62" customFormat="1" ht="10.5" customHeight="1">
      <c r="B20" s="63" t="s">
        <v>48</v>
      </c>
      <c r="C20" s="71"/>
      <c r="D20" s="65">
        <v>0.5243055555555556</v>
      </c>
      <c r="E20" s="69" t="s">
        <v>40</v>
      </c>
      <c r="F20" s="52">
        <v>30</v>
      </c>
      <c r="G20" s="111"/>
      <c r="H20" s="111"/>
      <c r="I20" s="111"/>
      <c r="J20" s="111"/>
      <c r="K20" s="111"/>
      <c r="L20" s="112"/>
      <c r="M20" s="113"/>
      <c r="N20" s="114"/>
      <c r="O20" s="114"/>
      <c r="P20" s="114"/>
      <c r="Q20" s="115"/>
      <c r="R20" s="115"/>
      <c r="S20" s="116"/>
      <c r="T20" s="112"/>
      <c r="U20" s="111"/>
      <c r="V20" s="111"/>
      <c r="W20" s="111"/>
      <c r="X20" s="111"/>
      <c r="Y20" s="111"/>
      <c r="Z20" s="112"/>
      <c r="AA20" s="112"/>
      <c r="AB20" s="111"/>
      <c r="AC20" s="111"/>
      <c r="AD20" s="111"/>
      <c r="AE20" s="111"/>
      <c r="AF20" s="111"/>
      <c r="AG20" s="112"/>
      <c r="AH20" s="112"/>
      <c r="AI20" s="111"/>
      <c r="AJ20" s="111"/>
      <c r="AK20" s="111"/>
      <c r="AL20" s="67">
        <f t="shared" si="0"/>
        <v>0</v>
      </c>
      <c r="AM20" s="67">
        <f t="shared" si="1"/>
        <v>30</v>
      </c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</row>
    <row r="21" spans="2:71" s="62" customFormat="1" ht="10.5" customHeight="1">
      <c r="B21" s="63" t="s">
        <v>49</v>
      </c>
      <c r="C21" s="71" t="s">
        <v>50</v>
      </c>
      <c r="D21" s="65">
        <v>0.5555555555555556</v>
      </c>
      <c r="E21" s="69" t="s">
        <v>40</v>
      </c>
      <c r="F21" s="52">
        <v>30</v>
      </c>
      <c r="G21" s="111"/>
      <c r="H21" s="111"/>
      <c r="I21" s="111"/>
      <c r="J21" s="111"/>
      <c r="K21" s="111"/>
      <c r="L21" s="112"/>
      <c r="M21" s="112"/>
      <c r="N21" s="111"/>
      <c r="O21" s="111"/>
      <c r="P21" s="111"/>
      <c r="Q21" s="111"/>
      <c r="R21" s="111"/>
      <c r="S21" s="112"/>
      <c r="T21" s="112"/>
      <c r="U21" s="111"/>
      <c r="V21" s="111"/>
      <c r="W21" s="111"/>
      <c r="X21" s="111"/>
      <c r="Y21" s="111"/>
      <c r="Z21" s="112"/>
      <c r="AA21" s="112"/>
      <c r="AB21" s="114"/>
      <c r="AC21" s="114"/>
      <c r="AD21" s="114"/>
      <c r="AE21" s="114"/>
      <c r="AF21" s="111"/>
      <c r="AG21" s="112"/>
      <c r="AH21" s="112"/>
      <c r="AI21" s="111"/>
      <c r="AJ21" s="111"/>
      <c r="AK21" s="111"/>
      <c r="AL21" s="67">
        <f t="shared" si="0"/>
        <v>0</v>
      </c>
      <c r="AM21" s="67">
        <f t="shared" si="1"/>
        <v>30</v>
      </c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2:71" s="62" customFormat="1" ht="10.5" customHeight="1">
      <c r="B22" s="63" t="s">
        <v>43</v>
      </c>
      <c r="C22" s="71" t="s">
        <v>50</v>
      </c>
      <c r="D22" s="65">
        <v>0.5659722222222222</v>
      </c>
      <c r="E22" s="72" t="s">
        <v>40</v>
      </c>
      <c r="F22" s="52">
        <v>30</v>
      </c>
      <c r="G22" s="111"/>
      <c r="H22" s="111"/>
      <c r="I22" s="111"/>
      <c r="J22" s="111"/>
      <c r="K22" s="111"/>
      <c r="L22" s="112"/>
      <c r="M22" s="113"/>
      <c r="N22" s="114"/>
      <c r="O22" s="114"/>
      <c r="P22" s="114"/>
      <c r="Q22" s="115"/>
      <c r="R22" s="115"/>
      <c r="S22" s="116"/>
      <c r="T22" s="112"/>
      <c r="U22" s="111"/>
      <c r="V22" s="111"/>
      <c r="W22" s="111"/>
      <c r="X22" s="111"/>
      <c r="Y22" s="111"/>
      <c r="Z22" s="112"/>
      <c r="AA22" s="112"/>
      <c r="AB22" s="111"/>
      <c r="AC22" s="111"/>
      <c r="AD22" s="111"/>
      <c r="AE22" s="111"/>
      <c r="AF22" s="111"/>
      <c r="AG22" s="112"/>
      <c r="AH22" s="112"/>
      <c r="AI22" s="111"/>
      <c r="AJ22" s="111"/>
      <c r="AK22" s="111"/>
      <c r="AL22" s="67">
        <f t="shared" si="0"/>
        <v>0</v>
      </c>
      <c r="AM22" s="67">
        <f t="shared" si="1"/>
        <v>30</v>
      </c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</row>
    <row r="23" spans="2:71" s="62" customFormat="1" ht="10.5" customHeight="1">
      <c r="B23" s="63" t="s">
        <v>39</v>
      </c>
      <c r="C23" s="71"/>
      <c r="D23" s="65">
        <v>0.5972222222222222</v>
      </c>
      <c r="E23" s="69" t="s">
        <v>51</v>
      </c>
      <c r="F23" s="52">
        <v>28</v>
      </c>
      <c r="G23" s="111"/>
      <c r="H23" s="111"/>
      <c r="I23" s="111"/>
      <c r="J23" s="111"/>
      <c r="K23" s="111"/>
      <c r="L23" s="112"/>
      <c r="M23" s="112"/>
      <c r="N23" s="111"/>
      <c r="O23" s="111"/>
      <c r="P23" s="111"/>
      <c r="Q23" s="111"/>
      <c r="R23" s="111"/>
      <c r="S23" s="112"/>
      <c r="T23" s="112"/>
      <c r="U23" s="111"/>
      <c r="V23" s="111"/>
      <c r="W23" s="111"/>
      <c r="X23" s="111"/>
      <c r="Y23" s="111"/>
      <c r="Z23" s="112"/>
      <c r="AA23" s="112"/>
      <c r="AB23" s="111"/>
      <c r="AC23" s="111"/>
      <c r="AD23" s="111"/>
      <c r="AE23" s="111"/>
      <c r="AF23" s="111"/>
      <c r="AG23" s="112"/>
      <c r="AH23" s="112"/>
      <c r="AI23" s="111"/>
      <c r="AJ23" s="111"/>
      <c r="AK23" s="111"/>
      <c r="AL23" s="67">
        <f t="shared" si="0"/>
        <v>0</v>
      </c>
      <c r="AM23" s="67">
        <f t="shared" si="1"/>
        <v>28</v>
      </c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</row>
    <row r="24" spans="2:71" s="62" customFormat="1" ht="10.5" customHeight="1">
      <c r="B24" s="63" t="s">
        <v>41</v>
      </c>
      <c r="C24" s="71"/>
      <c r="D24" s="65">
        <v>0.607638888888889</v>
      </c>
      <c r="E24" s="69" t="s">
        <v>51</v>
      </c>
      <c r="F24" s="52">
        <v>28</v>
      </c>
      <c r="G24" s="111"/>
      <c r="H24" s="111"/>
      <c r="I24" s="111"/>
      <c r="J24" s="111"/>
      <c r="K24" s="111"/>
      <c r="L24" s="112"/>
      <c r="M24" s="112"/>
      <c r="N24" s="111"/>
      <c r="O24" s="111"/>
      <c r="P24" s="111"/>
      <c r="Q24" s="115"/>
      <c r="R24" s="115"/>
      <c r="S24" s="116"/>
      <c r="T24" s="112"/>
      <c r="U24" s="111"/>
      <c r="V24" s="111"/>
      <c r="W24" s="111"/>
      <c r="X24" s="111"/>
      <c r="Y24" s="111"/>
      <c r="Z24" s="112"/>
      <c r="AA24" s="112"/>
      <c r="AB24" s="111"/>
      <c r="AC24" s="111"/>
      <c r="AD24" s="111"/>
      <c r="AE24" s="111"/>
      <c r="AF24" s="111"/>
      <c r="AG24" s="112"/>
      <c r="AH24" s="112"/>
      <c r="AI24" s="111"/>
      <c r="AJ24" s="111"/>
      <c r="AK24" s="111"/>
      <c r="AL24" s="67">
        <f t="shared" si="0"/>
        <v>0</v>
      </c>
      <c r="AM24" s="67">
        <f t="shared" si="1"/>
        <v>28</v>
      </c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</row>
    <row r="25" spans="2:71" s="62" customFormat="1" ht="10.5" customHeight="1">
      <c r="B25" s="63" t="s">
        <v>52</v>
      </c>
      <c r="C25" s="71"/>
      <c r="D25" s="65">
        <v>0.638888888888889</v>
      </c>
      <c r="E25" s="69" t="s">
        <v>53</v>
      </c>
      <c r="F25" s="52">
        <v>28</v>
      </c>
      <c r="G25" s="111"/>
      <c r="H25" s="111"/>
      <c r="I25" s="111"/>
      <c r="J25" s="111"/>
      <c r="K25" s="111"/>
      <c r="L25" s="112"/>
      <c r="M25" s="112"/>
      <c r="N25" s="111"/>
      <c r="O25" s="111"/>
      <c r="P25" s="111"/>
      <c r="Q25" s="111"/>
      <c r="R25" s="111"/>
      <c r="S25" s="112"/>
      <c r="T25" s="112"/>
      <c r="U25" s="111"/>
      <c r="V25" s="111"/>
      <c r="W25" s="111"/>
      <c r="X25" s="111"/>
      <c r="Y25" s="111"/>
      <c r="Z25" s="112"/>
      <c r="AA25" s="112"/>
      <c r="AB25" s="111"/>
      <c r="AC25" s="111"/>
      <c r="AD25" s="111"/>
      <c r="AE25" s="111"/>
      <c r="AF25" s="111"/>
      <c r="AG25" s="112"/>
      <c r="AH25" s="112"/>
      <c r="AI25" s="111"/>
      <c r="AJ25" s="111"/>
      <c r="AK25" s="111"/>
      <c r="AL25" s="67">
        <f t="shared" si="0"/>
        <v>0</v>
      </c>
      <c r="AM25" s="67">
        <f t="shared" si="1"/>
        <v>28</v>
      </c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</row>
    <row r="26" spans="2:71" s="62" customFormat="1" ht="10.5" customHeight="1">
      <c r="B26" s="63" t="s">
        <v>54</v>
      </c>
      <c r="C26" s="71"/>
      <c r="D26" s="65">
        <v>0.6493055555555556</v>
      </c>
      <c r="E26" s="69"/>
      <c r="F26" s="52">
        <v>28</v>
      </c>
      <c r="G26" s="111"/>
      <c r="H26" s="111"/>
      <c r="I26" s="111"/>
      <c r="J26" s="111"/>
      <c r="K26" s="111"/>
      <c r="L26" s="112"/>
      <c r="M26" s="112"/>
      <c r="N26" s="111"/>
      <c r="O26" s="111"/>
      <c r="P26" s="111"/>
      <c r="Q26" s="115"/>
      <c r="R26" s="115"/>
      <c r="S26" s="116"/>
      <c r="T26" s="116"/>
      <c r="U26" s="111"/>
      <c r="V26" s="111"/>
      <c r="W26" s="111"/>
      <c r="X26" s="111"/>
      <c r="Y26" s="111"/>
      <c r="Z26" s="112"/>
      <c r="AA26" s="112"/>
      <c r="AB26" s="111"/>
      <c r="AC26" s="111"/>
      <c r="AD26" s="111"/>
      <c r="AE26" s="111"/>
      <c r="AF26" s="111"/>
      <c r="AG26" s="112"/>
      <c r="AH26" s="112"/>
      <c r="AI26" s="111"/>
      <c r="AJ26" s="111"/>
      <c r="AK26" s="111"/>
      <c r="AL26" s="67">
        <f t="shared" si="0"/>
        <v>0</v>
      </c>
      <c r="AM26" s="67">
        <f t="shared" si="1"/>
        <v>28</v>
      </c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</row>
    <row r="27" spans="2:71" s="62" customFormat="1" ht="10.5" customHeight="1">
      <c r="B27" s="63" t="s">
        <v>55</v>
      </c>
      <c r="C27" s="73"/>
      <c r="D27" s="65">
        <v>0.6805555555555555</v>
      </c>
      <c r="E27" s="69"/>
      <c r="F27" s="52">
        <v>28</v>
      </c>
      <c r="G27" s="111"/>
      <c r="H27" s="111"/>
      <c r="I27" s="111"/>
      <c r="J27" s="111"/>
      <c r="K27" s="111"/>
      <c r="L27" s="112"/>
      <c r="M27" s="112"/>
      <c r="N27" s="111"/>
      <c r="O27" s="111"/>
      <c r="P27" s="111"/>
      <c r="Q27" s="111"/>
      <c r="R27" s="111"/>
      <c r="S27" s="112"/>
      <c r="T27" s="112"/>
      <c r="U27" s="111"/>
      <c r="V27" s="111"/>
      <c r="W27" s="111"/>
      <c r="X27" s="111"/>
      <c r="Y27" s="111"/>
      <c r="Z27" s="112"/>
      <c r="AA27" s="113"/>
      <c r="AB27" s="114"/>
      <c r="AC27" s="114"/>
      <c r="AD27" s="114"/>
      <c r="AE27" s="114"/>
      <c r="AF27" s="111"/>
      <c r="AG27" s="112"/>
      <c r="AH27" s="112"/>
      <c r="AI27" s="111"/>
      <c r="AJ27" s="111"/>
      <c r="AK27" s="111"/>
      <c r="AL27" s="67">
        <f t="shared" si="0"/>
        <v>0</v>
      </c>
      <c r="AM27" s="67">
        <f t="shared" si="1"/>
        <v>28</v>
      </c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</row>
    <row r="28" spans="2:71" s="62" customFormat="1" ht="10.5" customHeight="1">
      <c r="B28" s="63" t="s">
        <v>41</v>
      </c>
      <c r="C28" s="73"/>
      <c r="D28" s="65">
        <v>0.6909722222222222</v>
      </c>
      <c r="E28" s="69"/>
      <c r="F28" s="52">
        <v>28</v>
      </c>
      <c r="G28" s="111"/>
      <c r="H28" s="111"/>
      <c r="I28" s="111"/>
      <c r="J28" s="111"/>
      <c r="K28" s="111"/>
      <c r="L28" s="112"/>
      <c r="M28" s="113"/>
      <c r="N28" s="114"/>
      <c r="O28" s="114"/>
      <c r="P28" s="114"/>
      <c r="Q28" s="114"/>
      <c r="R28" s="114"/>
      <c r="S28" s="113"/>
      <c r="T28" s="112"/>
      <c r="U28" s="111"/>
      <c r="V28" s="111"/>
      <c r="W28" s="111"/>
      <c r="X28" s="111"/>
      <c r="Y28" s="114"/>
      <c r="Z28" s="113"/>
      <c r="AA28" s="112"/>
      <c r="AB28" s="111"/>
      <c r="AC28" s="111"/>
      <c r="AD28" s="111"/>
      <c r="AE28" s="111"/>
      <c r="AF28" s="114"/>
      <c r="AG28" s="113"/>
      <c r="AH28" s="112"/>
      <c r="AI28" s="111"/>
      <c r="AJ28" s="111"/>
      <c r="AK28" s="111"/>
      <c r="AL28" s="67">
        <f t="shared" si="0"/>
        <v>0</v>
      </c>
      <c r="AM28" s="67">
        <f t="shared" si="1"/>
        <v>28</v>
      </c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</row>
    <row r="29" spans="2:71" s="62" customFormat="1" ht="10.5" customHeight="1">
      <c r="B29" s="63" t="s">
        <v>56</v>
      </c>
      <c r="C29" s="73"/>
      <c r="D29" s="65">
        <v>0.7222222222222222</v>
      </c>
      <c r="E29" s="69"/>
      <c r="F29" s="52">
        <v>34</v>
      </c>
      <c r="G29" s="111"/>
      <c r="H29" s="111"/>
      <c r="I29" s="111"/>
      <c r="J29" s="111"/>
      <c r="K29" s="111"/>
      <c r="L29" s="112"/>
      <c r="M29" s="112"/>
      <c r="N29" s="111"/>
      <c r="O29" s="111"/>
      <c r="P29" s="111"/>
      <c r="Q29" s="111"/>
      <c r="R29" s="111"/>
      <c r="S29" s="112"/>
      <c r="T29" s="112"/>
      <c r="U29" s="111"/>
      <c r="V29" s="111"/>
      <c r="W29" s="111"/>
      <c r="X29" s="111"/>
      <c r="Y29" s="111"/>
      <c r="Z29" s="112"/>
      <c r="AA29" s="113"/>
      <c r="AB29" s="114"/>
      <c r="AC29" s="114"/>
      <c r="AD29" s="114"/>
      <c r="AE29" s="114"/>
      <c r="AF29" s="111"/>
      <c r="AG29" s="112"/>
      <c r="AH29" s="112"/>
      <c r="AI29" s="111"/>
      <c r="AJ29" s="111"/>
      <c r="AK29" s="111"/>
      <c r="AL29" s="67">
        <f t="shared" si="0"/>
        <v>0</v>
      </c>
      <c r="AM29" s="67">
        <f t="shared" si="1"/>
        <v>34</v>
      </c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</row>
    <row r="30" spans="2:71" s="62" customFormat="1" ht="10.5" customHeight="1">
      <c r="B30" s="63" t="s">
        <v>57</v>
      </c>
      <c r="C30" s="73"/>
      <c r="D30" s="65">
        <v>0.7326388888888888</v>
      </c>
      <c r="E30" s="69"/>
      <c r="F30" s="52">
        <v>34</v>
      </c>
      <c r="G30" s="111"/>
      <c r="H30" s="111"/>
      <c r="I30" s="111"/>
      <c r="J30" s="111"/>
      <c r="K30" s="111"/>
      <c r="L30" s="112"/>
      <c r="M30" s="113"/>
      <c r="N30" s="114"/>
      <c r="O30" s="114"/>
      <c r="P30" s="114"/>
      <c r="Q30" s="114"/>
      <c r="R30" s="114"/>
      <c r="S30" s="113"/>
      <c r="T30" s="112"/>
      <c r="U30" s="111"/>
      <c r="V30" s="111"/>
      <c r="W30" s="111"/>
      <c r="X30" s="111"/>
      <c r="Y30" s="114"/>
      <c r="Z30" s="113"/>
      <c r="AA30" s="112"/>
      <c r="AB30" s="111"/>
      <c r="AC30" s="111"/>
      <c r="AD30" s="111"/>
      <c r="AE30" s="111"/>
      <c r="AF30" s="117"/>
      <c r="AG30" s="118"/>
      <c r="AH30" s="118"/>
      <c r="AI30" s="117"/>
      <c r="AJ30" s="117"/>
      <c r="AK30" s="111"/>
      <c r="AL30" s="67">
        <f t="shared" si="0"/>
        <v>0</v>
      </c>
      <c r="AM30" s="67">
        <f t="shared" si="1"/>
        <v>34</v>
      </c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</row>
    <row r="31" spans="2:71" s="62" customFormat="1" ht="10.5" customHeight="1">
      <c r="B31" s="63"/>
      <c r="C31" s="71"/>
      <c r="D31" s="65">
        <v>0.7638888888888888</v>
      </c>
      <c r="E31" s="69"/>
      <c r="F31" s="52">
        <v>34</v>
      </c>
      <c r="G31" s="111"/>
      <c r="H31" s="111"/>
      <c r="I31" s="111"/>
      <c r="J31" s="111"/>
      <c r="K31" s="111"/>
      <c r="L31" s="112"/>
      <c r="M31" s="112"/>
      <c r="N31" s="111"/>
      <c r="O31" s="111"/>
      <c r="P31" s="111"/>
      <c r="Q31" s="119"/>
      <c r="R31" s="119"/>
      <c r="S31" s="120"/>
      <c r="T31" s="120"/>
      <c r="U31" s="111"/>
      <c r="V31" s="111"/>
      <c r="W31" s="111"/>
      <c r="X31" s="111"/>
      <c r="Y31" s="111"/>
      <c r="Z31" s="112"/>
      <c r="AA31" s="113"/>
      <c r="AB31" s="114"/>
      <c r="AC31" s="114"/>
      <c r="AD31" s="114"/>
      <c r="AE31" s="114"/>
      <c r="AF31" s="111"/>
      <c r="AG31" s="112"/>
      <c r="AH31" s="112"/>
      <c r="AI31" s="111"/>
      <c r="AJ31" s="111"/>
      <c r="AK31" s="111"/>
      <c r="AL31" s="67">
        <f t="shared" si="0"/>
        <v>0</v>
      </c>
      <c r="AM31" s="67">
        <f t="shared" si="1"/>
        <v>34</v>
      </c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</row>
    <row r="32" spans="2:71" s="62" customFormat="1" ht="10.5" customHeight="1">
      <c r="B32" s="63"/>
      <c r="C32" s="71"/>
      <c r="D32" s="65">
        <v>0.7743055555555555</v>
      </c>
      <c r="E32" s="69"/>
      <c r="F32" s="52">
        <v>34</v>
      </c>
      <c r="G32" s="111"/>
      <c r="H32" s="111"/>
      <c r="I32" s="111"/>
      <c r="J32" s="111"/>
      <c r="K32" s="111"/>
      <c r="L32" s="112"/>
      <c r="M32" s="113"/>
      <c r="N32" s="114"/>
      <c r="O32" s="114"/>
      <c r="P32" s="114"/>
      <c r="Q32" s="119"/>
      <c r="R32" s="119"/>
      <c r="S32" s="120"/>
      <c r="T32" s="120"/>
      <c r="U32" s="111"/>
      <c r="V32" s="111"/>
      <c r="W32" s="111"/>
      <c r="X32" s="111"/>
      <c r="Y32" s="114"/>
      <c r="Z32" s="113"/>
      <c r="AA32" s="113"/>
      <c r="AB32" s="114"/>
      <c r="AC32" s="114"/>
      <c r="AD32" s="114"/>
      <c r="AE32" s="114"/>
      <c r="AF32" s="117"/>
      <c r="AG32" s="118"/>
      <c r="AH32" s="118"/>
      <c r="AI32" s="117"/>
      <c r="AJ32" s="117"/>
      <c r="AK32" s="111"/>
      <c r="AL32" s="67">
        <f t="shared" si="0"/>
        <v>0</v>
      </c>
      <c r="AM32" s="67">
        <f t="shared" si="1"/>
        <v>34</v>
      </c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</row>
    <row r="33" spans="2:71" s="62" customFormat="1" ht="10.5" customHeight="1">
      <c r="B33" s="63"/>
      <c r="C33" s="71" t="s">
        <v>66</v>
      </c>
      <c r="D33" s="65">
        <v>0.8055555555555555</v>
      </c>
      <c r="E33" s="69"/>
      <c r="F33" s="52">
        <v>28</v>
      </c>
      <c r="G33" s="111"/>
      <c r="H33" s="111"/>
      <c r="I33" s="111"/>
      <c r="J33" s="111"/>
      <c r="K33" s="111"/>
      <c r="L33" s="112"/>
      <c r="M33" s="112"/>
      <c r="N33" s="111"/>
      <c r="O33" s="111"/>
      <c r="P33" s="111"/>
      <c r="Q33" s="111"/>
      <c r="R33" s="111"/>
      <c r="S33" s="112"/>
      <c r="T33" s="112"/>
      <c r="U33" s="111"/>
      <c r="V33" s="111"/>
      <c r="W33" s="111"/>
      <c r="X33" s="111"/>
      <c r="Y33" s="111"/>
      <c r="Z33" s="112"/>
      <c r="AA33" s="112"/>
      <c r="AB33" s="111"/>
      <c r="AC33" s="111"/>
      <c r="AD33" s="111"/>
      <c r="AE33" s="111"/>
      <c r="AF33" s="111"/>
      <c r="AG33" s="112"/>
      <c r="AH33" s="112"/>
      <c r="AI33" s="111"/>
      <c r="AJ33" s="111"/>
      <c r="AK33" s="111"/>
      <c r="AL33" s="67">
        <f t="shared" si="0"/>
        <v>0</v>
      </c>
      <c r="AM33" s="67">
        <f t="shared" si="1"/>
        <v>28</v>
      </c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</row>
    <row r="34" spans="2:71" s="62" customFormat="1" ht="10.5" customHeight="1">
      <c r="B34" s="63"/>
      <c r="C34" s="71" t="s">
        <v>66</v>
      </c>
      <c r="D34" s="65">
        <v>0.8159722222222222</v>
      </c>
      <c r="E34" s="69"/>
      <c r="F34" s="52">
        <v>28</v>
      </c>
      <c r="G34" s="111"/>
      <c r="H34" s="111"/>
      <c r="I34" s="111"/>
      <c r="J34" s="111"/>
      <c r="K34" s="111"/>
      <c r="L34" s="112"/>
      <c r="M34" s="113"/>
      <c r="N34" s="114"/>
      <c r="O34" s="114"/>
      <c r="P34" s="114"/>
      <c r="Q34" s="114"/>
      <c r="R34" s="114"/>
      <c r="S34" s="113"/>
      <c r="T34" s="113"/>
      <c r="U34" s="114"/>
      <c r="V34" s="114"/>
      <c r="W34" s="114"/>
      <c r="X34" s="114"/>
      <c r="Y34" s="114"/>
      <c r="Z34" s="113"/>
      <c r="AA34" s="113"/>
      <c r="AB34" s="114"/>
      <c r="AC34" s="114"/>
      <c r="AD34" s="114"/>
      <c r="AE34" s="114"/>
      <c r="AF34" s="117"/>
      <c r="AG34" s="118"/>
      <c r="AH34" s="118"/>
      <c r="AI34" s="117"/>
      <c r="AJ34" s="117"/>
      <c r="AK34" s="121"/>
      <c r="AL34" s="67">
        <f t="shared" si="0"/>
        <v>0</v>
      </c>
      <c r="AM34" s="67">
        <f t="shared" si="1"/>
        <v>28</v>
      </c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</row>
    <row r="35" spans="2:71" s="62" customFormat="1" ht="10.5" customHeight="1">
      <c r="B35" s="63"/>
      <c r="C35" s="71"/>
      <c r="D35" s="65">
        <v>0.8472222222222222</v>
      </c>
      <c r="E35" s="69"/>
      <c r="F35" s="74">
        <v>22</v>
      </c>
      <c r="G35" s="111"/>
      <c r="H35" s="111"/>
      <c r="I35" s="111"/>
      <c r="J35" s="111"/>
      <c r="K35" s="111"/>
      <c r="L35" s="112"/>
      <c r="M35" s="112"/>
      <c r="N35" s="111"/>
      <c r="O35" s="111"/>
      <c r="P35" s="111"/>
      <c r="Q35" s="111"/>
      <c r="R35" s="111"/>
      <c r="S35" s="112"/>
      <c r="T35" s="112"/>
      <c r="U35" s="111"/>
      <c r="V35" s="111"/>
      <c r="W35" s="111"/>
      <c r="X35" s="111"/>
      <c r="Y35" s="111"/>
      <c r="Z35" s="112"/>
      <c r="AA35" s="112"/>
      <c r="AB35" s="111"/>
      <c r="AC35" s="111"/>
      <c r="AD35" s="111"/>
      <c r="AE35" s="111"/>
      <c r="AF35" s="111"/>
      <c r="AG35" s="112"/>
      <c r="AH35" s="112"/>
      <c r="AI35" s="111"/>
      <c r="AJ35" s="111"/>
      <c r="AK35" s="111"/>
      <c r="AL35" s="67">
        <f t="shared" si="0"/>
        <v>0</v>
      </c>
      <c r="AM35" s="67">
        <f t="shared" si="1"/>
        <v>22</v>
      </c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</row>
    <row r="36" spans="2:71" s="62" customFormat="1" ht="10.5" customHeight="1">
      <c r="B36" s="63"/>
      <c r="C36" s="64"/>
      <c r="D36" s="65">
        <v>0.8576388888888888</v>
      </c>
      <c r="E36" s="69"/>
      <c r="F36" s="74">
        <v>22</v>
      </c>
      <c r="G36" s="111"/>
      <c r="H36" s="111"/>
      <c r="I36" s="111"/>
      <c r="J36" s="111"/>
      <c r="K36" s="111"/>
      <c r="L36" s="112"/>
      <c r="M36" s="112"/>
      <c r="N36" s="111"/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2"/>
      <c r="AA36" s="112"/>
      <c r="AB36" s="111"/>
      <c r="AC36" s="111"/>
      <c r="AD36" s="111"/>
      <c r="AE36" s="111"/>
      <c r="AF36" s="111"/>
      <c r="AG36" s="112"/>
      <c r="AH36" s="112"/>
      <c r="AI36" s="111"/>
      <c r="AJ36" s="111"/>
      <c r="AK36" s="111"/>
      <c r="AL36" s="67">
        <f t="shared" si="0"/>
        <v>0</v>
      </c>
      <c r="AM36" s="67">
        <f t="shared" si="1"/>
        <v>22</v>
      </c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</row>
    <row r="37" spans="2:71" s="62" customFormat="1" ht="10.5" customHeight="1">
      <c r="B37" s="63"/>
      <c r="C37" s="75"/>
      <c r="D37" s="76">
        <v>0.8888888888888888</v>
      </c>
      <c r="E37" s="69"/>
      <c r="F37" s="74">
        <v>22</v>
      </c>
      <c r="G37" s="111"/>
      <c r="H37" s="111"/>
      <c r="I37" s="111"/>
      <c r="J37" s="111"/>
      <c r="K37" s="111"/>
      <c r="L37" s="112"/>
      <c r="M37" s="112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2"/>
      <c r="AA37" s="112"/>
      <c r="AB37" s="111"/>
      <c r="AC37" s="111"/>
      <c r="AD37" s="111"/>
      <c r="AE37" s="111"/>
      <c r="AF37" s="111"/>
      <c r="AG37" s="112"/>
      <c r="AH37" s="112"/>
      <c r="AI37" s="111"/>
      <c r="AJ37" s="111"/>
      <c r="AK37" s="111"/>
      <c r="AL37" s="67">
        <f t="shared" si="0"/>
        <v>0</v>
      </c>
      <c r="AM37" s="67">
        <f t="shared" si="1"/>
        <v>22</v>
      </c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</row>
    <row r="38" spans="2:71" s="62" customFormat="1" ht="10.5" customHeight="1">
      <c r="B38" s="63"/>
      <c r="C38" s="64"/>
      <c r="D38" s="77">
        <v>0.8993055555555555</v>
      </c>
      <c r="E38" s="69"/>
      <c r="F38" s="74">
        <v>22</v>
      </c>
      <c r="G38" s="111"/>
      <c r="H38" s="111"/>
      <c r="I38" s="111"/>
      <c r="J38" s="111"/>
      <c r="K38" s="111"/>
      <c r="L38" s="112"/>
      <c r="M38" s="112"/>
      <c r="N38" s="111"/>
      <c r="O38" s="111"/>
      <c r="P38" s="111"/>
      <c r="Q38" s="111"/>
      <c r="R38" s="111"/>
      <c r="S38" s="112"/>
      <c r="T38" s="112"/>
      <c r="U38" s="111"/>
      <c r="V38" s="111"/>
      <c r="W38" s="111"/>
      <c r="X38" s="111"/>
      <c r="Y38" s="111"/>
      <c r="Z38" s="112"/>
      <c r="AA38" s="112"/>
      <c r="AB38" s="111"/>
      <c r="AC38" s="111"/>
      <c r="AD38" s="111"/>
      <c r="AE38" s="111"/>
      <c r="AF38" s="111"/>
      <c r="AG38" s="112"/>
      <c r="AH38" s="112"/>
      <c r="AI38" s="111"/>
      <c r="AJ38" s="111"/>
      <c r="AK38" s="111"/>
      <c r="AL38" s="67">
        <f t="shared" si="0"/>
        <v>0</v>
      </c>
      <c r="AM38" s="67">
        <f t="shared" si="1"/>
        <v>22</v>
      </c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</row>
    <row r="39" spans="2:71" ht="15.75" customHeight="1">
      <c r="B39" s="78"/>
      <c r="C39" s="78"/>
      <c r="D39" s="79"/>
      <c r="E39" s="78"/>
      <c r="F39" s="80" t="s">
        <v>58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2" t="s">
        <v>59</v>
      </c>
      <c r="AM39" s="83">
        <f>SUM(AL9:AL38)</f>
        <v>0</v>
      </c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</row>
    <row r="40" spans="2:39" ht="12.75" customHeight="1">
      <c r="B40" s="85"/>
      <c r="C40" s="85"/>
      <c r="D40" s="85"/>
      <c r="E40" s="85"/>
      <c r="F40" s="86" t="s">
        <v>60</v>
      </c>
      <c r="G40" s="87">
        <f aca="true" t="shared" si="2" ref="G40:AK40">SUM(G9:G38)</f>
        <v>0</v>
      </c>
      <c r="H40" s="87">
        <f t="shared" si="2"/>
        <v>0</v>
      </c>
      <c r="I40" s="87">
        <f t="shared" si="2"/>
        <v>0</v>
      </c>
      <c r="J40" s="87">
        <f t="shared" si="2"/>
        <v>0</v>
      </c>
      <c r="K40" s="87">
        <f t="shared" si="2"/>
        <v>0</v>
      </c>
      <c r="L40" s="87">
        <f t="shared" si="2"/>
        <v>0</v>
      </c>
      <c r="M40" s="87">
        <f t="shared" si="2"/>
        <v>0</v>
      </c>
      <c r="N40" s="87">
        <f t="shared" si="2"/>
        <v>0</v>
      </c>
      <c r="O40" s="87">
        <f t="shared" si="2"/>
        <v>0</v>
      </c>
      <c r="P40" s="87">
        <f t="shared" si="2"/>
        <v>0</v>
      </c>
      <c r="Q40" s="87">
        <f t="shared" si="2"/>
        <v>0</v>
      </c>
      <c r="R40" s="87">
        <f t="shared" si="2"/>
        <v>0</v>
      </c>
      <c r="S40" s="87">
        <f t="shared" si="2"/>
        <v>0</v>
      </c>
      <c r="T40" s="87">
        <f t="shared" si="2"/>
        <v>0</v>
      </c>
      <c r="U40" s="87">
        <f t="shared" si="2"/>
        <v>0</v>
      </c>
      <c r="V40" s="87">
        <f t="shared" si="2"/>
        <v>0</v>
      </c>
      <c r="W40" s="87">
        <f t="shared" si="2"/>
        <v>0</v>
      </c>
      <c r="X40" s="87">
        <f t="shared" si="2"/>
        <v>0</v>
      </c>
      <c r="Y40" s="87">
        <f t="shared" si="2"/>
        <v>0</v>
      </c>
      <c r="Z40" s="87">
        <f t="shared" si="2"/>
        <v>0</v>
      </c>
      <c r="AA40" s="87">
        <f t="shared" si="2"/>
        <v>0</v>
      </c>
      <c r="AB40" s="87">
        <f t="shared" si="2"/>
        <v>0</v>
      </c>
      <c r="AC40" s="87">
        <f t="shared" si="2"/>
        <v>0</v>
      </c>
      <c r="AD40" s="87">
        <f t="shared" si="2"/>
        <v>0</v>
      </c>
      <c r="AE40" s="87">
        <f t="shared" si="2"/>
        <v>0</v>
      </c>
      <c r="AF40" s="87">
        <f t="shared" si="2"/>
        <v>0</v>
      </c>
      <c r="AG40" s="87">
        <f t="shared" si="2"/>
        <v>0</v>
      </c>
      <c r="AH40" s="87">
        <f t="shared" si="2"/>
        <v>0</v>
      </c>
      <c r="AI40" s="87">
        <f t="shared" si="2"/>
        <v>0</v>
      </c>
      <c r="AJ40" s="87">
        <f t="shared" si="2"/>
        <v>0</v>
      </c>
      <c r="AK40" s="87">
        <f t="shared" si="2"/>
        <v>0</v>
      </c>
      <c r="AL40" s="88" t="s">
        <v>59</v>
      </c>
      <c r="AM40" s="89">
        <f>SUM(G40:AK40)/60</f>
        <v>0</v>
      </c>
    </row>
    <row r="41" spans="2:38" ht="12.75" customHeight="1">
      <c r="B41" s="85"/>
      <c r="C41" s="85"/>
      <c r="D41" s="90"/>
      <c r="E41" s="85"/>
      <c r="F41" s="85"/>
      <c r="G41" s="85"/>
      <c r="H41" s="91"/>
      <c r="I41" s="92"/>
      <c r="J41" s="92"/>
      <c r="K41" s="92"/>
      <c r="L41" s="92"/>
      <c r="M41" s="92"/>
      <c r="N41" s="93" t="s">
        <v>61</v>
      </c>
      <c r="O41" s="133">
        <f>AM39</f>
        <v>0</v>
      </c>
      <c r="P41" s="133"/>
      <c r="Q41" s="133"/>
      <c r="R41" s="133"/>
      <c r="S41" s="91" t="s">
        <v>62</v>
      </c>
      <c r="T41" s="92"/>
      <c r="U41" s="91"/>
      <c r="V41" s="85"/>
      <c r="W41" s="94"/>
      <c r="X41" s="94"/>
      <c r="Y41" s="95"/>
      <c r="Z41" s="95"/>
      <c r="AA41" s="95"/>
      <c r="AB41" s="96"/>
      <c r="AC41" s="97"/>
      <c r="AD41" s="85"/>
      <c r="AE41" s="85"/>
      <c r="AF41" s="85"/>
      <c r="AG41" s="85"/>
      <c r="AH41" s="85"/>
      <c r="AI41" s="85"/>
      <c r="AJ41" s="85"/>
      <c r="AK41" s="85"/>
      <c r="AL41" s="85"/>
    </row>
    <row r="42" spans="2:38" ht="15.75" customHeight="1">
      <c r="B42" s="85"/>
      <c r="C42" s="85"/>
      <c r="D42" s="90"/>
      <c r="E42" s="85"/>
      <c r="F42" s="85"/>
      <c r="G42" s="98"/>
      <c r="H42" s="99"/>
      <c r="I42" s="100"/>
      <c r="J42" s="100"/>
      <c r="K42" s="100"/>
      <c r="L42" s="100"/>
      <c r="M42" s="100"/>
      <c r="N42" s="101" t="s">
        <v>63</v>
      </c>
      <c r="O42" s="134">
        <f>Z5</f>
        <v>0</v>
      </c>
      <c r="P42" s="134"/>
      <c r="Q42" s="134"/>
      <c r="R42" s="134"/>
      <c r="S42" s="100" t="s">
        <v>62</v>
      </c>
      <c r="T42" s="92"/>
      <c r="U42" s="91"/>
      <c r="V42" s="85"/>
      <c r="W42" s="85"/>
      <c r="AA42" s="85"/>
      <c r="AB42" s="85"/>
      <c r="AC42" s="85"/>
      <c r="AD42" s="85"/>
      <c r="AE42" s="85"/>
      <c r="AF42" s="85"/>
      <c r="AG42" s="85"/>
      <c r="AH42" s="102" t="s">
        <v>64</v>
      </c>
      <c r="AI42" s="135">
        <f>COUNTA(G9:AK38)</f>
        <v>0</v>
      </c>
      <c r="AJ42" s="135"/>
      <c r="AK42" s="135"/>
      <c r="AL42" s="85"/>
    </row>
    <row r="43" spans="2:38" ht="15.75" customHeight="1">
      <c r="B43" s="85"/>
      <c r="C43" s="85"/>
      <c r="D43" s="90"/>
      <c r="E43" s="85"/>
      <c r="F43" s="85"/>
      <c r="G43" s="85"/>
      <c r="H43" s="91"/>
      <c r="I43" s="92"/>
      <c r="J43" s="92"/>
      <c r="K43" s="92"/>
      <c r="L43" s="92"/>
      <c r="M43" s="103"/>
      <c r="N43" s="104"/>
      <c r="O43" s="105"/>
      <c r="P43" s="105"/>
      <c r="Q43" s="105"/>
      <c r="R43" s="105"/>
      <c r="S43" s="106"/>
      <c r="T43" s="103"/>
      <c r="U43" s="106"/>
      <c r="V43" s="94"/>
      <c r="W43" s="94"/>
      <c r="X43" s="94"/>
      <c r="AB43" s="96"/>
      <c r="AC43" s="97"/>
      <c r="AD43" s="97"/>
      <c r="AE43" s="85"/>
      <c r="AF43" s="105"/>
      <c r="AG43" s="105"/>
      <c r="AH43" s="105"/>
      <c r="AI43" s="105"/>
      <c r="AJ43" s="85"/>
      <c r="AK43" s="85"/>
      <c r="AL43" s="85"/>
    </row>
    <row r="44" spans="2:38" ht="15.75" customHeight="1">
      <c r="B44" s="85"/>
      <c r="C44" s="85"/>
      <c r="D44" s="1" t="s">
        <v>65</v>
      </c>
      <c r="E44" s="85"/>
      <c r="F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</sheetData>
  <sheetProtection selectLockedCells="1" selectUnlockedCells="1"/>
  <mergeCells count="21">
    <mergeCell ref="Q6:W6"/>
    <mergeCell ref="X6:Y6"/>
    <mergeCell ref="Z6:AA6"/>
    <mergeCell ref="O41:R41"/>
    <mergeCell ref="O42:R42"/>
    <mergeCell ref="AI42:AK42"/>
    <mergeCell ref="R4:W4"/>
    <mergeCell ref="X4:Y4"/>
    <mergeCell ref="Z4:AA4"/>
    <mergeCell ref="H5:J5"/>
    <mergeCell ref="L5:Q5"/>
    <mergeCell ref="R5:W5"/>
    <mergeCell ref="X5:Y5"/>
    <mergeCell ref="Z5:AA5"/>
    <mergeCell ref="R1:AA1"/>
    <mergeCell ref="R2:W2"/>
    <mergeCell ref="X2:Y2"/>
    <mergeCell ref="Z2:AA2"/>
    <mergeCell ref="R3:W3"/>
    <mergeCell ref="X3:Y3"/>
    <mergeCell ref="Z3:AA3"/>
  </mergeCells>
  <conditionalFormatting sqref="M10:Z10 M12:P12 M14:P14 M16:AA16 M20:P20 M22:P22 M28:S28 M30:S30 M32:P32 M34:AE34 T14:AA14 Y12:Z12 Y28:Z28 Y30:Z30 Y32:Z32 AA11:AE11 AA27:AE27 AA29:AE29 AA31:AE32 AB13:AE13 AB15:AE15 AB19:AE19 AB21:AE21 AF10:AG10 AF12:AG12 AF14:AG14 AF16:AG16 AF28:AG28 AK34">
    <cfRule type="expression" priority="1" dxfId="1" stopIfTrue="1">
      <formula>IF(M$3=1,TRUE,FALSE)</formula>
    </cfRule>
    <cfRule type="expression" priority="2" dxfId="0" stopIfTrue="1">
      <formula>IF(M$3=0,TRUE,FALSE)</formula>
    </cfRule>
  </conditionalFormatting>
  <printOptions horizontalCentered="1"/>
  <pageMargins left="0.15763888888888888" right="0.03958333333333333" top="0.6298611111111111" bottom="1.1888888888888889" header="0.15763888888888888" footer="0"/>
  <pageSetup horizontalDpi="300" verticalDpi="300" orientation="landscape" paperSize="9" scale="77" r:id="rId2"/>
  <headerFooter alignWithMargins="0">
    <oddHeader>&amp;L&amp;"Arial Cyr,обычный"&amp;12"Европа Плюс Тверь"&amp;C&amp;"Arial Cyr,обычный"г. Тверь, Смоленский пер., 29,  тел. 33-93-93, 35-74-70
ГРАФИК&amp;R&amp;"Arial Cyr,обычный"e-mail: reklama@tp.tver.ru</oddHeader>
    <oddFooter>&amp;R&amp;"Arial Cyr,Обычный"&amp;D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Europa DJ</cp:lastModifiedBy>
  <dcterms:modified xsi:type="dcterms:W3CDTF">2017-02-08T13:33:21Z</dcterms:modified>
  <cp:category/>
  <cp:version/>
  <cp:contentType/>
  <cp:contentStatus/>
</cp:coreProperties>
</file>