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ЗОТОВА\ТОРГИ 2014\2014 том 6\Установки для терапии 1\"/>
    </mc:Choice>
  </mc:AlternateContent>
  <bookViews>
    <workbookView xWindow="240" yWindow="135" windowWidth="15480" windowHeight="978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5" i="1" l="1"/>
  <c r="J6" i="1" l="1"/>
  <c r="J7" i="1"/>
  <c r="H6" i="1"/>
  <c r="H7" i="1"/>
  <c r="H5" i="1"/>
  <c r="F6" i="1"/>
  <c r="F7" i="1"/>
  <c r="F5" i="1"/>
  <c r="J8" i="1" l="1"/>
  <c r="H8" i="1"/>
  <c r="F8" i="1"/>
  <c r="K7" i="1"/>
  <c r="M7" i="1" s="1"/>
  <c r="K6" i="1"/>
  <c r="M6" i="1" s="1"/>
  <c r="K5" i="1"/>
  <c r="M5" i="1" s="1"/>
  <c r="M8" i="1" l="1"/>
  <c r="K8" i="1"/>
</calcChain>
</file>

<file path=xl/sharedStrings.xml><?xml version="1.0" encoding="utf-8"?>
<sst xmlns="http://schemas.openxmlformats.org/spreadsheetml/2006/main" count="31" uniqueCount="25">
  <si>
    <t>ИТОГО:</t>
  </si>
  <si>
    <t>Максимальная (стартовая) цена контракта</t>
  </si>
  <si>
    <t>Предложение поставщика №3</t>
  </si>
  <si>
    <t>Предложение поставщика№2</t>
  </si>
  <si>
    <t xml:space="preserve"> Предложение поставщика №1</t>
  </si>
  <si>
    <t>Кол-во</t>
  </si>
  <si>
    <t>Ед. измер.</t>
  </si>
  <si>
    <t>Наименование</t>
  </si>
  <si>
    <t>№</t>
  </si>
  <si>
    <t>Цена за ед.       (с НДС)            руб.</t>
  </si>
  <si>
    <t>Цена за ед.        (с НДС)                  руб.</t>
  </si>
  <si>
    <t>Цена за ед.           (с НДС)             руб.</t>
  </si>
  <si>
    <t>Сумма, руб.</t>
  </si>
  <si>
    <t>Главный врач                    ____________________________ Ш.Л. Шиманский</t>
  </si>
  <si>
    <t>Сведения о цене на аналогичные товары, содержащиеся в подсистеме "Портал поставщиков" ЕАИСТ</t>
  </si>
  <si>
    <t xml:space="preserve">Начальная (максимальная) цена с учетом коэффициента снижения </t>
  </si>
  <si>
    <t>отсутствуют</t>
  </si>
  <si>
    <t xml:space="preserve">ГАУЗ "СП №65 ДЗМ"  </t>
  </si>
  <si>
    <t>Комплект</t>
  </si>
  <si>
    <t>шт.</t>
  </si>
  <si>
    <t>Помпа вакуумная (аспирационная система)</t>
  </si>
  <si>
    <t xml:space="preserve">Компрессор безмасляный </t>
  </si>
  <si>
    <t>Стоматологическая установка</t>
  </si>
  <si>
    <r>
      <rPr>
        <b/>
        <sz val="12"/>
        <color indexed="8"/>
        <rFont val="Times New Roman"/>
        <family val="1"/>
        <charset val="204"/>
      </rPr>
      <t>Обоснование начальной (максимальной) цены контракта
на поставку  комплекта установок стоматологических для терапевтического отделения  №1</t>
    </r>
    <r>
      <rPr>
        <sz val="12"/>
        <color indexed="8"/>
        <rFont val="Times New Roman"/>
        <family val="1"/>
        <charset val="204"/>
      </rPr>
      <t xml:space="preserve">
Используемый метод определения начальной (максимальной) цены контракта (НМЦК) с обоснованием: метод сопоставимых рыночных цен (анализа рынка) </t>
    </r>
  </si>
  <si>
    <t>Аналитическая справка по формированию начальной (максимальной) цены на поставку  комплекта установок стоматологических для терапевтического отделения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</si>
</sst>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5" fillId="0" borderId="1" xfId="9" applyNumberFormat="1" applyFont="1" applyFill="1" applyBorder="1" applyAlignment="1">
      <alignment horizontal="center" vertical="center" wrapText="1"/>
    </xf>
    <xf numFmtId="4" fontId="5" fillId="0" borderId="2" xfId="9" applyNumberFormat="1" applyFont="1" applyFill="1" applyBorder="1" applyAlignment="1">
      <alignment horizontal="center" vertical="center" wrapText="1"/>
    </xf>
    <xf numFmtId="0" fontId="5" fillId="0" borderId="3" xfId="9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6" fillId="0" borderId="0" xfId="17" applyNumberFormat="1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7" fillId="0" borderId="2" xfId="17" applyNumberFormat="1" applyFont="1" applyBorder="1" applyAlignment="1">
      <alignment horizontal="center" vertical="center"/>
    </xf>
    <xf numFmtId="49" fontId="5" fillId="0" borderId="2" xfId="16" applyNumberFormat="1" applyFont="1" applyBorder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5" fillId="0" borderId="1" xfId="9" applyNumberFormat="1" applyFont="1" applyFill="1" applyBorder="1" applyAlignment="1">
      <alignment horizontal="center" vertical="center" wrapText="1"/>
    </xf>
    <xf numFmtId="4" fontId="5" fillId="0" borderId="2" xfId="9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2" xfId="9" applyFont="1" applyFill="1" applyBorder="1" applyAlignment="1">
      <alignment horizontal="center" vertical="center" wrapText="1"/>
    </xf>
    <xf numFmtId="0" fontId="3" fillId="0" borderId="2" xfId="9" applyFont="1" applyBorder="1" applyAlignment="1">
      <alignment horizontal="center" vertical="center" wrapText="1"/>
    </xf>
    <xf numFmtId="0" fontId="3" fillId="0" borderId="5" xfId="9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" fontId="5" fillId="0" borderId="3" xfId="9" applyNumberFormat="1" applyFont="1" applyFill="1" applyBorder="1" applyAlignment="1">
      <alignment horizontal="center" vertical="center" wrapText="1"/>
    </xf>
    <xf numFmtId="4" fontId="5" fillId="0" borderId="1" xfId="9" applyNumberFormat="1" applyFont="1" applyFill="1" applyBorder="1" applyAlignment="1">
      <alignment horizontal="center" vertical="center" wrapText="1"/>
    </xf>
    <xf numFmtId="4" fontId="5" fillId="0" borderId="2" xfId="9" applyNumberFormat="1" applyFont="1" applyFill="1" applyBorder="1" applyAlignment="1">
      <alignment horizontal="center" vertical="center" wrapText="1"/>
    </xf>
    <xf numFmtId="4" fontId="5" fillId="0" borderId="5" xfId="9" applyNumberFormat="1" applyFont="1" applyFill="1" applyBorder="1" applyAlignment="1">
      <alignment horizontal="center" vertical="center" wrapText="1"/>
    </xf>
    <xf numFmtId="4" fontId="5" fillId="0" borderId="6" xfId="9" applyNumberFormat="1" applyFont="1" applyFill="1" applyBorder="1" applyAlignment="1">
      <alignment horizontal="center" vertical="center" wrapText="1"/>
    </xf>
  </cellXfs>
  <cellStyles count="18">
    <cellStyle name="Обычный" xfId="0" builtinId="0"/>
    <cellStyle name="Обычный 10" xfId="1"/>
    <cellStyle name="Обычный 13" xfId="2"/>
    <cellStyle name="Обычный 14" xfId="3"/>
    <cellStyle name="Обычный 15" xfId="4"/>
    <cellStyle name="Обычный 16" xfId="5"/>
    <cellStyle name="Обычный 17" xfId="6"/>
    <cellStyle name="Обычный 18" xfId="7"/>
    <cellStyle name="Обычный 19" xfId="8"/>
    <cellStyle name="Обычный 3" xfId="9"/>
    <cellStyle name="Обычный 4" xfId="10"/>
    <cellStyle name="Обычный 5" xfId="11"/>
    <cellStyle name="Обычный 6" xfId="12"/>
    <cellStyle name="Обычный 7" xfId="13"/>
    <cellStyle name="Обычный 8" xfId="14"/>
    <cellStyle name="Обычный 9" xfId="15"/>
    <cellStyle name="Обычный_Лист1" xfId="16"/>
    <cellStyle name="Финансовый" xfId="1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M16"/>
  <sheetViews>
    <sheetView tabSelected="1" zoomScale="80" zoomScaleNormal="80" workbookViewId="0">
      <selection activeCell="A3" sqref="A3:A4"/>
    </sheetView>
  </sheetViews>
  <sheetFormatPr defaultColWidth="9" defaultRowHeight="15.75" x14ac:dyDescent="0.25"/>
  <cols>
    <col min="1" max="1" width="4" style="2" customWidth="1"/>
    <col min="2" max="2" width="53.7109375" style="18" customWidth="1"/>
    <col min="3" max="3" width="11.7109375" style="2" customWidth="1"/>
    <col min="4" max="4" width="10.5703125" style="2" customWidth="1"/>
    <col min="5" max="5" width="13" style="16" customWidth="1"/>
    <col min="6" max="6" width="13.5703125" style="16" customWidth="1"/>
    <col min="7" max="8" width="12.85546875" style="16" customWidth="1"/>
    <col min="9" max="9" width="12.7109375" style="16" customWidth="1"/>
    <col min="10" max="12" width="17" style="16" customWidth="1"/>
    <col min="13" max="13" width="21.42578125" style="16" customWidth="1"/>
    <col min="14" max="14" width="9" style="2"/>
    <col min="15" max="15" width="12.5703125" style="2" customWidth="1"/>
    <col min="16" max="16384" width="9" style="2"/>
  </cols>
  <sheetData>
    <row r="1" spans="1:13" ht="84" customHeight="1" x14ac:dyDescent="0.25">
      <c r="A1" s="33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1" customFormat="1" ht="15.75" customHeight="1" x14ac:dyDescent="0.25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33" customHeight="1" x14ac:dyDescent="0.25">
      <c r="A3" s="30" t="s">
        <v>8</v>
      </c>
      <c r="B3" s="31" t="s">
        <v>7</v>
      </c>
      <c r="C3" s="31" t="s">
        <v>6</v>
      </c>
      <c r="D3" s="31" t="s">
        <v>5</v>
      </c>
      <c r="E3" s="36" t="s">
        <v>4</v>
      </c>
      <c r="F3" s="37"/>
      <c r="G3" s="36" t="s">
        <v>3</v>
      </c>
      <c r="H3" s="37"/>
      <c r="I3" s="36" t="s">
        <v>2</v>
      </c>
      <c r="J3" s="37"/>
      <c r="K3" s="38" t="s">
        <v>1</v>
      </c>
      <c r="L3" s="39" t="s">
        <v>14</v>
      </c>
      <c r="M3" s="38" t="s">
        <v>15</v>
      </c>
    </row>
    <row r="4" spans="1:13" ht="128.25" customHeight="1" x14ac:dyDescent="0.25">
      <c r="A4" s="30"/>
      <c r="B4" s="32"/>
      <c r="C4" s="32"/>
      <c r="D4" s="32"/>
      <c r="E4" s="3" t="s">
        <v>9</v>
      </c>
      <c r="F4" s="3" t="s">
        <v>12</v>
      </c>
      <c r="G4" s="4" t="s">
        <v>10</v>
      </c>
      <c r="H4" s="3" t="s">
        <v>12</v>
      </c>
      <c r="I4" s="4" t="s">
        <v>11</v>
      </c>
      <c r="J4" s="3" t="s">
        <v>12</v>
      </c>
      <c r="K4" s="38"/>
      <c r="L4" s="40"/>
      <c r="M4" s="38"/>
    </row>
    <row r="5" spans="1:13" s="24" customFormat="1" x14ac:dyDescent="0.25">
      <c r="A5" s="5">
        <v>1</v>
      </c>
      <c r="B5" s="20" t="s">
        <v>22</v>
      </c>
      <c r="C5" s="28" t="s">
        <v>19</v>
      </c>
      <c r="D5" s="21">
        <v>2</v>
      </c>
      <c r="E5" s="25">
        <v>1353000</v>
      </c>
      <c r="F5" s="22">
        <f>D5*E5</f>
        <v>2706000</v>
      </c>
      <c r="G5" s="26">
        <v>1435210</v>
      </c>
      <c r="H5" s="6">
        <f>D5*G5</f>
        <v>2870420</v>
      </c>
      <c r="I5" s="26">
        <v>1476315</v>
      </c>
      <c r="J5" s="6">
        <f>D5*I5</f>
        <v>2952630</v>
      </c>
      <c r="K5" s="6">
        <f>(F5+H5+J5)/3</f>
        <v>2843016.6666666665</v>
      </c>
      <c r="L5" s="6" t="s">
        <v>16</v>
      </c>
      <c r="M5" s="6">
        <f>K5-(K5*5%)</f>
        <v>2700865.833333333</v>
      </c>
    </row>
    <row r="6" spans="1:13" s="24" customFormat="1" x14ac:dyDescent="0.25">
      <c r="A6" s="5">
        <v>2</v>
      </c>
      <c r="B6" s="20" t="s">
        <v>20</v>
      </c>
      <c r="C6" s="28" t="s">
        <v>19</v>
      </c>
      <c r="D6" s="21">
        <v>2</v>
      </c>
      <c r="E6" s="25">
        <v>46500</v>
      </c>
      <c r="F6" s="22">
        <f t="shared" ref="F6:F7" si="0">D6*E6</f>
        <v>93000</v>
      </c>
      <c r="G6" s="26">
        <v>49290</v>
      </c>
      <c r="H6" s="6">
        <f t="shared" ref="H6:H7" si="1">D6*G6</f>
        <v>98580</v>
      </c>
      <c r="I6" s="26">
        <v>50685</v>
      </c>
      <c r="J6" s="6">
        <f t="shared" ref="J6:J7" si="2">D6*I6</f>
        <v>101370</v>
      </c>
      <c r="K6" s="6">
        <f t="shared" ref="K6:K7" si="3">(F6+H6+J6)/3</f>
        <v>97650</v>
      </c>
      <c r="L6" s="6" t="s">
        <v>16</v>
      </c>
      <c r="M6" s="6">
        <f t="shared" ref="M6:M7" si="4">K6-(K6*5%)</f>
        <v>92767.5</v>
      </c>
    </row>
    <row r="7" spans="1:13" s="24" customFormat="1" x14ac:dyDescent="0.25">
      <c r="A7" s="5">
        <v>3</v>
      </c>
      <c r="B7" s="20" t="s">
        <v>21</v>
      </c>
      <c r="C7" s="28" t="s">
        <v>19</v>
      </c>
      <c r="D7" s="21">
        <v>2</v>
      </c>
      <c r="E7" s="25">
        <v>93500</v>
      </c>
      <c r="F7" s="22">
        <f t="shared" si="0"/>
        <v>187000</v>
      </c>
      <c r="G7" s="26">
        <v>99000</v>
      </c>
      <c r="H7" s="6">
        <f t="shared" si="1"/>
        <v>198000</v>
      </c>
      <c r="I7" s="26">
        <v>101900</v>
      </c>
      <c r="J7" s="6">
        <f t="shared" si="2"/>
        <v>203800</v>
      </c>
      <c r="K7" s="6">
        <f t="shared" si="3"/>
        <v>196266.66666666666</v>
      </c>
      <c r="L7" s="6" t="s">
        <v>16</v>
      </c>
      <c r="M7" s="6">
        <f t="shared" si="4"/>
        <v>186453.33333333331</v>
      </c>
    </row>
    <row r="8" spans="1:13" ht="34.5" customHeight="1" x14ac:dyDescent="0.25">
      <c r="A8" s="27" t="s">
        <v>0</v>
      </c>
      <c r="B8" s="27"/>
      <c r="C8" s="27" t="s">
        <v>18</v>
      </c>
      <c r="D8" s="23">
        <v>2</v>
      </c>
      <c r="E8" s="6"/>
      <c r="F8" s="7">
        <f>SUM(F5:F7)</f>
        <v>2986000</v>
      </c>
      <c r="G8" s="6"/>
      <c r="H8" s="6">
        <f>SUM(H5:H7)</f>
        <v>3167000</v>
      </c>
      <c r="I8" s="7"/>
      <c r="J8" s="7">
        <f>SUM(J5:J7)</f>
        <v>3257800</v>
      </c>
      <c r="K8" s="6">
        <f>SUM(K5:K7)</f>
        <v>3136933.333333333</v>
      </c>
      <c r="L8" s="6"/>
      <c r="M8" s="19">
        <f>SUM(M5:M7)</f>
        <v>2980086.6666666665</v>
      </c>
    </row>
    <row r="9" spans="1:13" ht="20.25" customHeight="1" x14ac:dyDescent="0.25">
      <c r="A9" s="8"/>
      <c r="B9" s="9"/>
      <c r="C9" s="8"/>
      <c r="D9" s="10"/>
      <c r="E9" s="11"/>
      <c r="F9" s="11"/>
      <c r="G9" s="11"/>
      <c r="H9" s="11"/>
      <c r="I9" s="11"/>
      <c r="J9" s="11"/>
      <c r="K9" s="12"/>
      <c r="L9" s="12"/>
      <c r="M9" s="13"/>
    </row>
    <row r="11" spans="1:13" ht="15" customHeight="1" x14ac:dyDescent="0.25">
      <c r="A11" s="14" t="s">
        <v>13</v>
      </c>
      <c r="B11" s="15"/>
      <c r="C11" s="14"/>
      <c r="D11" s="14"/>
      <c r="G11" s="2"/>
      <c r="H11" s="2"/>
      <c r="I11" s="2"/>
      <c r="J11" s="2"/>
      <c r="K11" s="2"/>
      <c r="L11" s="2"/>
    </row>
    <row r="12" spans="1:13" x14ac:dyDescent="0.25">
      <c r="A12" s="29" t="s">
        <v>17</v>
      </c>
      <c r="B12" s="29"/>
    </row>
    <row r="13" spans="1:13" x14ac:dyDescent="0.25">
      <c r="A13" s="17"/>
      <c r="B13" s="17"/>
    </row>
    <row r="14" spans="1:13" x14ac:dyDescent="0.25">
      <c r="A14" s="17"/>
      <c r="B14" s="17"/>
    </row>
    <row r="15" spans="1:13" x14ac:dyDescent="0.25">
      <c r="A15" s="17"/>
      <c r="B15" s="17"/>
    </row>
    <row r="16" spans="1:13" x14ac:dyDescent="0.25">
      <c r="A16" s="17"/>
      <c r="B16" s="17"/>
    </row>
  </sheetData>
  <mergeCells count="13">
    <mergeCell ref="A12:B12"/>
    <mergeCell ref="A3:A4"/>
    <mergeCell ref="B3:B4"/>
    <mergeCell ref="C3:C4"/>
    <mergeCell ref="A1:M1"/>
    <mergeCell ref="A2:M2"/>
    <mergeCell ref="I3:J3"/>
    <mergeCell ref="M3:M4"/>
    <mergeCell ref="D3:D4"/>
    <mergeCell ref="K3:K4"/>
    <mergeCell ref="L3:L4"/>
    <mergeCell ref="E3:F3"/>
    <mergeCell ref="G3:H3"/>
  </mergeCells>
  <phoneticPr fontId="0" type="noConversion"/>
  <pageMargins left="0.19685039370078741" right="0.15748031496062992" top="7.874015748031496E-2" bottom="0.15748031496062992" header="0.23622047244094491" footer="0.19685039370078741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Любимова</dc:creator>
  <cp:lastModifiedBy>Олеся</cp:lastModifiedBy>
  <cp:lastPrinted>2014-07-24T11:18:22Z</cp:lastPrinted>
  <dcterms:created xsi:type="dcterms:W3CDTF">2013-04-18T06:07:48Z</dcterms:created>
  <dcterms:modified xsi:type="dcterms:W3CDTF">2014-07-24T16:48:14Z</dcterms:modified>
</cp:coreProperties>
</file>