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  <Override PartName="/xl/embeddings/oleObject_16_4.bin" ContentType="application/vnd.openxmlformats-officedocument.oleObject"/>
  <Override PartName="/xl/embeddings/oleObject_16_5.bin" ContentType="application/vnd.openxmlformats-officedocument.oleObject"/>
  <Override PartName="/xl/embeddings/oleObject_16_6.bin" ContentType="application/vnd.openxmlformats-officedocument.oleObject"/>
  <Override PartName="/xl/embeddings/oleObject_16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a de Cuadros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 18" sheetId="19" r:id="rId19"/>
    <sheet name="Cuadro 19" sheetId="20" r:id="rId20"/>
    <sheet name="Cuadro 20" sheetId="21" r:id="rId21"/>
    <sheet name="Cuadro 21" sheetId="22" r:id="rId22"/>
    <sheet name="Cuadro 22" sheetId="23" r:id="rId23"/>
  </sheets>
  <externalReferences>
    <externalReference r:id="rId26"/>
    <externalReference r:id="rId27"/>
    <externalReference r:id="rId28"/>
  </externalReferences>
  <definedNames>
    <definedName name="_años">'[1]Sintesis'!$K$44:$K$59</definedName>
    <definedName name="_localidades">'[1]Sintesis'!$AT$1:$AT$21</definedName>
    <definedName name="_Piv05Conciliada" hidden="1">'[2]Localidades2005'!$A$5</definedName>
    <definedName name="_Piv93Conciliada" hidden="1">'[2]Localidades1993'!$A$5</definedName>
    <definedName name="_PivoteContraste">'[1]Sintesis'!$R$2</definedName>
    <definedName name="_xlfn.IFERROR" hidden="1">#NAME?</definedName>
    <definedName name="Datos">'[3]Perfil'!$J$1:$DS$2</definedName>
    <definedName name="DATOS_PERFIL">'[3]Perfil'!$J$7</definedName>
    <definedName name="Excel_BuiltIn__FilterDatabase_10">#REF!</definedName>
    <definedName name="Excel_BuiltIn__FilterDatabase_7">#REF!</definedName>
    <definedName name="Excel_BuiltIn__FilterDatabase_9">#REF!</definedName>
    <definedName name="GRAFICOS_PERFIL">'[3]Perfil'!$L$7</definedName>
    <definedName name="HOGAR">'[3]HOGAR'!$B$1:$I$16</definedName>
    <definedName name="otra_razón">'[3]Perfil'!$CJ$2</definedName>
    <definedName name="PERSONA">'[3]PERSONA'!$B$1:$H$105</definedName>
    <definedName name="SBHom" hidden="1">-OFFSET('[2]VisorLoc'!$N$6,,,17,1)</definedName>
    <definedName name="SBMuj" hidden="1">OFFSET('[2]VisorLoc'!$O$6,,,17,1)</definedName>
    <definedName name="SCHom" hidden="1">-OFFSET('[2]VisorLoc'!$Q$6,,,17,1)</definedName>
    <definedName name="SCMuj" hidden="1">OFFSET('[2]VisorLoc'!$R$6,,,17,1)</definedName>
    <definedName name="VIVIENDA">'[3]VIVIENDA'!$A$1:$H$13</definedName>
  </definedNames>
  <calcPr fullCalcOnLoad="1"/>
</workbook>
</file>

<file path=xl/sharedStrings.xml><?xml version="1.0" encoding="utf-8"?>
<sst xmlns="http://schemas.openxmlformats.org/spreadsheetml/2006/main" count="4214" uniqueCount="319">
  <si>
    <t>COD_LOC</t>
  </si>
  <si>
    <t>COD_UPZ</t>
  </si>
  <si>
    <t>NOM_UPZ</t>
  </si>
  <si>
    <t>Usaquén</t>
  </si>
  <si>
    <t>Paseo de los Libertadores</t>
  </si>
  <si>
    <t>Verbenal</t>
  </si>
  <si>
    <t>La Uribe</t>
  </si>
  <si>
    <t>San Cristóbal Norte</t>
  </si>
  <si>
    <t>Toberín</t>
  </si>
  <si>
    <t>Los Cedros</t>
  </si>
  <si>
    <t>Country Club</t>
  </si>
  <si>
    <t>Santa Bárbara</t>
  </si>
  <si>
    <t>Chapinero</t>
  </si>
  <si>
    <t>El Refugio</t>
  </si>
  <si>
    <t>San Isidro Patios</t>
  </si>
  <si>
    <t>Pardo Rubio</t>
  </si>
  <si>
    <t>Chicó Lago</t>
  </si>
  <si>
    <t>Santa Fe</t>
  </si>
  <si>
    <t>Sagrado Corazón</t>
  </si>
  <si>
    <t>La Macarena</t>
  </si>
  <si>
    <t>Las Nieves</t>
  </si>
  <si>
    <t>Las Cruces</t>
  </si>
  <si>
    <t>Lourdes</t>
  </si>
  <si>
    <t>San Cristóbal</t>
  </si>
  <si>
    <t>San Blas</t>
  </si>
  <si>
    <t>Sosiego</t>
  </si>
  <si>
    <t>20 de Julio</t>
  </si>
  <si>
    <t>La Gloria</t>
  </si>
  <si>
    <t>Los Libertadores</t>
  </si>
  <si>
    <t>Usme</t>
  </si>
  <si>
    <t>La Flora</t>
  </si>
  <si>
    <t>Danubio</t>
  </si>
  <si>
    <t>Gran Yomasa</t>
  </si>
  <si>
    <t>Comuneros</t>
  </si>
  <si>
    <t>Alfonso López</t>
  </si>
  <si>
    <t>Parque Entrenubes</t>
  </si>
  <si>
    <t>Ciudad Usme</t>
  </si>
  <si>
    <t>Tunjuelito</t>
  </si>
  <si>
    <t>Venecia</t>
  </si>
  <si>
    <t>Bosa</t>
  </si>
  <si>
    <t>Apogeo</t>
  </si>
  <si>
    <t>Bosa Occidental</t>
  </si>
  <si>
    <t>Bosa Central</t>
  </si>
  <si>
    <t>El Porvenir</t>
  </si>
  <si>
    <t>Tintal Sur</t>
  </si>
  <si>
    <t>Kennedy</t>
  </si>
  <si>
    <t>Américas</t>
  </si>
  <si>
    <t>Carvajal</t>
  </si>
  <si>
    <t>Castilla</t>
  </si>
  <si>
    <t>Kennedy Central</t>
  </si>
  <si>
    <t>Timiza</t>
  </si>
  <si>
    <t>Tintal Norte</t>
  </si>
  <si>
    <t>Calandaima</t>
  </si>
  <si>
    <t>Corabastos</t>
  </si>
  <si>
    <t>Gran Britalia</t>
  </si>
  <si>
    <t>Patio Bonito</t>
  </si>
  <si>
    <t>Las Margaritas</t>
  </si>
  <si>
    <t>Bavaria</t>
  </si>
  <si>
    <t>Fontibón</t>
  </si>
  <si>
    <t>Fontibón San Pablo</t>
  </si>
  <si>
    <t>Zona Franca</t>
  </si>
  <si>
    <t>Ciudad Salitre Occidental</t>
  </si>
  <si>
    <t>Granjas de Techo</t>
  </si>
  <si>
    <t>Modelia</t>
  </si>
  <si>
    <t>Capellanía</t>
  </si>
  <si>
    <t>Aeropuerto El Dorado</t>
  </si>
  <si>
    <t>Engativá</t>
  </si>
  <si>
    <t>Las Ferias</t>
  </si>
  <si>
    <t>Minuto de Dios</t>
  </si>
  <si>
    <t>Boyacá Real</t>
  </si>
  <si>
    <t>Santa Cecilia</t>
  </si>
  <si>
    <t>Bolivia</t>
  </si>
  <si>
    <t>Garcés Navas</t>
  </si>
  <si>
    <t>Jardín Botánico</t>
  </si>
  <si>
    <t>Álamos</t>
  </si>
  <si>
    <t>Suba</t>
  </si>
  <si>
    <t>La Academia</t>
  </si>
  <si>
    <t>Guaymaral</t>
  </si>
  <si>
    <t>San José de Bavaria</t>
  </si>
  <si>
    <t>Britalia</t>
  </si>
  <si>
    <t>El Prado</t>
  </si>
  <si>
    <t>La Alhambra</t>
  </si>
  <si>
    <t>Casa Blanca Suba</t>
  </si>
  <si>
    <t>Niza</t>
  </si>
  <si>
    <t>La Floresta</t>
  </si>
  <si>
    <t>El Rincón</t>
  </si>
  <si>
    <t>Tibabuyes</t>
  </si>
  <si>
    <t>Barrios Unidos</t>
  </si>
  <si>
    <t>Los Andes</t>
  </si>
  <si>
    <t>Doce de Octubre</t>
  </si>
  <si>
    <t>Los Alcázares</t>
  </si>
  <si>
    <t>Parque Salitre</t>
  </si>
  <si>
    <t>Teusaquillo</t>
  </si>
  <si>
    <t>Galerías</t>
  </si>
  <si>
    <t>Parque Simón Bolívar - CAN</t>
  </si>
  <si>
    <t>La Esmeralda</t>
  </si>
  <si>
    <t>Quinta Paredes</t>
  </si>
  <si>
    <t>Ciudad Salitre Oriental</t>
  </si>
  <si>
    <t>Los Mártires</t>
  </si>
  <si>
    <t>Santa Isabel</t>
  </si>
  <si>
    <t>La Sabana</t>
  </si>
  <si>
    <t>Antonio Nariño</t>
  </si>
  <si>
    <t>Ciudad Jardín</t>
  </si>
  <si>
    <t>Restrepo</t>
  </si>
  <si>
    <t>Puente Aranda</t>
  </si>
  <si>
    <t>Ciudad Montes</t>
  </si>
  <si>
    <t>Muzú</t>
  </si>
  <si>
    <t>San Rafael</t>
  </si>
  <si>
    <t>Zona Industrial</t>
  </si>
  <si>
    <t>La Candelaria</t>
  </si>
  <si>
    <t>Rafael Uribe Uribe</t>
  </si>
  <si>
    <t>San José</t>
  </si>
  <si>
    <t>Quiroga</t>
  </si>
  <si>
    <t>Marco Fidel Suárez</t>
  </si>
  <si>
    <t>Marruecos</t>
  </si>
  <si>
    <t>Diana Turbay</t>
  </si>
  <si>
    <t>Ciudad Bolívar</t>
  </si>
  <si>
    <t>El Mochuelo</t>
  </si>
  <si>
    <t>Monte Blanco</t>
  </si>
  <si>
    <t>Arborizadora</t>
  </si>
  <si>
    <t>San Francisco</t>
  </si>
  <si>
    <t>Lucero</t>
  </si>
  <si>
    <t>El Tesoro</t>
  </si>
  <si>
    <t>Ismael Perdomo</t>
  </si>
  <si>
    <t>Jerusalén</t>
  </si>
  <si>
    <t>Sumapaz</t>
  </si>
  <si>
    <t>Total Usaquén</t>
  </si>
  <si>
    <t>Total Chapinero</t>
  </si>
  <si>
    <t>Total Santa Fe</t>
  </si>
  <si>
    <t>Total San Cristóbal</t>
  </si>
  <si>
    <t>Total Usme</t>
  </si>
  <si>
    <t>Total Tunjuelito</t>
  </si>
  <si>
    <t>Total Bosa</t>
  </si>
  <si>
    <t>Total Kennedy</t>
  </si>
  <si>
    <t>Total Fontibón</t>
  </si>
  <si>
    <t>Total Engativá</t>
  </si>
  <si>
    <t>Total Suba</t>
  </si>
  <si>
    <t>Total Barrios Unidos</t>
  </si>
  <si>
    <t>Total Teusaquillo</t>
  </si>
  <si>
    <t>Total Los Mártires</t>
  </si>
  <si>
    <t>Total Antonio Nariño</t>
  </si>
  <si>
    <t>Total Puente Aranda</t>
  </si>
  <si>
    <t>Total La Candelaria</t>
  </si>
  <si>
    <t>Total Rafael Uribe Uribe</t>
  </si>
  <si>
    <t>Total Ciudad Bolívar</t>
  </si>
  <si>
    <t>Total</t>
  </si>
  <si>
    <t>20 De Julio</t>
  </si>
  <si>
    <t>Doce De Octubre</t>
  </si>
  <si>
    <t>Total Candelaria</t>
  </si>
  <si>
    <t>Total Rafael Uribe</t>
  </si>
  <si>
    <t>Paseo De Los Libertadores</t>
  </si>
  <si>
    <t xml:space="preserve"> </t>
  </si>
  <si>
    <t>Minuto De Dios</t>
  </si>
  <si>
    <t>Hombres</t>
  </si>
  <si>
    <t>San Cristobal</t>
  </si>
  <si>
    <t>Bogotá D.C.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</si>
  <si>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</si>
  <si>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</si>
  <si>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</si>
  <si>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</si>
  <si>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</si>
  <si>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</si>
  <si>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</si>
  <si>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</si>
  <si>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</si>
  <si>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</si>
  <si>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</si>
  <si>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</si>
  <si>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</si>
  <si>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</si>
  <si>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</si>
  <si>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</si>
  <si>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+</t>
  </si>
  <si>
    <t>Bogotá</t>
  </si>
  <si>
    <t>0-14</t>
  </si>
  <si>
    <t>15-64</t>
  </si>
  <si>
    <t>65 y más</t>
  </si>
  <si>
    <t>TGF</t>
  </si>
  <si>
    <t>Tasas específicas de fecundidad por grupos de edad</t>
  </si>
  <si>
    <t>2005-2010</t>
  </si>
  <si>
    <t>2010-2015</t>
  </si>
  <si>
    <t xml:space="preserve"> Usaquén</t>
  </si>
  <si>
    <t>Distribución relativa de las tasas específicas de fecundidad por edad</t>
  </si>
  <si>
    <t>28,51</t>
  </si>
  <si>
    <t>28,62</t>
  </si>
  <si>
    <t>N.A</t>
  </si>
  <si>
    <t>Parque entrenubes</t>
  </si>
  <si>
    <t>Total Bogotá</t>
  </si>
  <si>
    <t>SECRETARIA DISTRITAL DE PLANEACION</t>
  </si>
  <si>
    <t>SUBSECRETARIA DE INFORMACIÓN Y ESTUDIOS ESTRATEGICOS</t>
  </si>
  <si>
    <t>DIRECCION DE INFORMACIÓN, CARTOGRAFIA Y ESTADISTICA</t>
  </si>
  <si>
    <t>INVENTARIO DE INFORMACION EN MATERIA ESTADISTICA SOBRE BOGOTA</t>
  </si>
  <si>
    <t>NOMB_LOC</t>
  </si>
  <si>
    <t>TOTAL</t>
  </si>
  <si>
    <t>AÑOS</t>
  </si>
  <si>
    <t>HOMBRES</t>
  </si>
  <si>
    <t>MUJERES</t>
  </si>
  <si>
    <t>AMBOS SEXOS</t>
  </si>
  <si>
    <t>TASA DE CRECIMIENTO EXPONENCIAL (X 100)</t>
  </si>
  <si>
    <t>GRUPOS DE EDAD</t>
  </si>
  <si>
    <t>GRANDES GRUPSO DE EDAD</t>
  </si>
  <si>
    <t>ÁREA</t>
  </si>
  <si>
    <t>TASA O DISTRIBUCIÓN</t>
  </si>
  <si>
    <t>TASAS ESPECÍFICAS DE FECUNDIDAD POR GRUPOS DE EDAD</t>
  </si>
  <si>
    <t>GLOBAL (POR MUJER)</t>
  </si>
  <si>
    <t>GENERAL (POR MIL MUJERES)</t>
  </si>
  <si>
    <t>Edades</t>
  </si>
  <si>
    <t>a/</t>
  </si>
  <si>
    <t>1 a 4</t>
  </si>
  <si>
    <t>b/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</si>
  <si>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</si>
  <si>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</si>
  <si>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</si>
  <si>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</si>
  <si>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</si>
  <si>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</si>
  <si>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</si>
  <si>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</si>
  <si>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</si>
  <si>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</si>
  <si>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</si>
  <si>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</si>
  <si>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</si>
  <si>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</si>
  <si>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</si>
  <si>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c/</t>
  </si>
  <si>
    <t>80 y +</t>
  </si>
  <si>
    <r>
      <t>a/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     b/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0-4</t>
    </r>
    <r>
      <rPr>
        <sz val="8"/>
        <rFont val="Arial"/>
        <family val="2"/>
      </rPr>
      <t xml:space="preserve">       c/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75y+</t>
    </r>
  </si>
  <si>
    <r>
      <t>F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>=</t>
    </r>
  </si>
  <si>
    <r>
      <t>4</t>
    </r>
    <r>
      <rPr>
        <sz val="8"/>
        <rFont val="Arial"/>
        <family val="2"/>
      </rPr>
      <t>K</t>
    </r>
    <r>
      <rPr>
        <vertAlign val="subscript"/>
        <sz val="10"/>
        <rFont val="Arial"/>
        <family val="2"/>
      </rPr>
      <t xml:space="preserve">1 </t>
    </r>
    <r>
      <rPr>
        <sz val="8"/>
        <rFont val="Arial"/>
        <family val="2"/>
      </rPr>
      <t>=</t>
    </r>
  </si>
  <si>
    <t>1..5501</t>
  </si>
  <si>
    <t xml:space="preserve">Mujeres </t>
  </si>
  <si>
    <t>0,1523</t>
  </si>
  <si>
    <t>1..3157</t>
  </si>
  <si>
    <t>0,1222</t>
  </si>
  <si>
    <t>1..2402</t>
  </si>
  <si>
    <t>0,1807</t>
  </si>
  <si>
    <t>1..3337</t>
  </si>
  <si>
    <t>0,1574</t>
  </si>
  <si>
    <t>a/5Pb      b/5P0-4       c/5P75y+</t>
  </si>
  <si>
    <t>F0=</t>
  </si>
  <si>
    <t>4K1 =</t>
  </si>
  <si>
    <t>0,1971</t>
  </si>
  <si>
    <t>1..6231</t>
  </si>
  <si>
    <t>0,1392</t>
  </si>
  <si>
    <t>0,1659</t>
  </si>
  <si>
    <t>1..3689</t>
  </si>
  <si>
    <t>0,1632</t>
  </si>
  <si>
    <t>1..5581</t>
  </si>
  <si>
    <t>0,1316</t>
  </si>
  <si>
    <t>1..3565</t>
  </si>
  <si>
    <t>0,159</t>
  </si>
  <si>
    <t>0,1536</t>
  </si>
  <si>
    <t>1..5069</t>
  </si>
  <si>
    <t>0,1476</t>
  </si>
  <si>
    <t>1..5591</t>
  </si>
  <si>
    <t>0,152</t>
  </si>
  <si>
    <t>1..593</t>
  </si>
  <si>
    <t>0,1577</t>
  </si>
  <si>
    <t>1..2755</t>
  </si>
  <si>
    <t>0,134</t>
  </si>
  <si>
    <t>1..5005</t>
  </si>
  <si>
    <t>0,13046</t>
  </si>
  <si>
    <t>1..3598</t>
  </si>
  <si>
    <t>0,1842</t>
  </si>
  <si>
    <t>1..2643</t>
  </si>
  <si>
    <t>0,1708</t>
  </si>
  <si>
    <t>1..2125</t>
  </si>
  <si>
    <t>0,1927</t>
  </si>
  <si>
    <t>1..2077</t>
  </si>
  <si>
    <t>0,1941</t>
  </si>
  <si>
    <t>F0 =</t>
  </si>
  <si>
    <t>TASA (POR MIL)</t>
  </si>
  <si>
    <t>VIVIENDAS</t>
  </si>
  <si>
    <t>HOGARES</t>
  </si>
  <si>
    <t>PERSONAS POR VIVIENDA</t>
  </si>
  <si>
    <t>PERSONAS POR HOGAR</t>
  </si>
  <si>
    <t>ÁREA URBANA 
EN HECTÁREAS (HA)</t>
  </si>
  <si>
    <t>POBLACIÓN 
URBANA</t>
  </si>
  <si>
    <t>DENSIDAD 
URBANA</t>
  </si>
  <si>
    <t>CRECIMIENTO NATURAL</t>
  </si>
  <si>
    <t>NATALIDAD (BRUTA)</t>
  </si>
  <si>
    <t>MORTALIDAD (BRUTA)</t>
  </si>
  <si>
    <t>EXPONENCIAL</t>
  </si>
  <si>
    <t>GEOMÉTRICO</t>
  </si>
  <si>
    <t>BRUTA</t>
  </si>
  <si>
    <t>NETA</t>
  </si>
  <si>
    <t>TASA DE MORTALIDAD INFANTIL (POR MIL)</t>
  </si>
  <si>
    <t>DEFUNCIONES EDAD 0</t>
  </si>
  <si>
    <t>DEFUNCIONES EDAD 0-4</t>
  </si>
  <si>
    <t>DEFUNCIONES EDAD 1-4</t>
  </si>
  <si>
    <t>SECRETARIA DISTRITAL DE PLANEACIÓN</t>
  </si>
  <si>
    <t>SUBSECRETARIA DE INFORMACIÓN Y ESTUDIOS ESTRATÉGICOS</t>
  </si>
  <si>
    <t>DIRECCIÓN DE INFORMACIÓN, CARTOGRAFÍA Y ESTADÍSTICA</t>
  </si>
  <si>
    <t>CUADRO 1. PROYECCIONES DE POBLACIÓN POR SEXO Y TASA DE CRECIMIENTO 2005-2015</t>
  </si>
  <si>
    <t>CUADRO 2. ÍNDICE DE MASCULINIDAD POR CIEN MUJERES 2005, 2010 y 2015</t>
  </si>
  <si>
    <t>CUADRO 3. ÍNDICE DE MASCULINIDAD SEGÚN GRUPOS DE EDAD 2005, 2009 Y 2015</t>
  </si>
  <si>
    <t>CUADRO 4. DISTRIBUCIÓN DE POBLACIÓN POR SEXO SEGÚN GRUPOS DE EDAD. 2005, 2009 Y 2015</t>
  </si>
  <si>
    <t>CUADRO 5. DISTRIBUCIÓN DE LA POBLACIÓN SEGÚN LOCALIDAD. 2005, 2009 y 2015</t>
  </si>
  <si>
    <t>CUADRO 6. EDAD MEDIANA. 2005, 2010 Y 2015</t>
  </si>
  <si>
    <t>CUADRO 7. DISTRIBUCIÓN DE POBLACIÓN POR GRANDES GRUPOS DE EDAD. 2005, 2009 Y 2015</t>
  </si>
  <si>
    <t>CUADRO 8. TASAS ESPECÍFICAS DE FECUNDIDAD Y SU DISTRIBUCIÓN RELATIVA, POR GRUPOS DE EDAD 2005 - 2015</t>
  </si>
  <si>
    <t>CUADRO 9. TASA DE NATALIDAD (POR MIL), 2005 - 2015</t>
  </si>
  <si>
    <t>CUADRO 10. TASA DE FECUNDIDAD (POR MIL MUJERES), 2005 - 2015</t>
  </si>
  <si>
    <t>CUADRO 11. EDAD MEDIA DE LA FECUNDIDAD EN QUINQUENIOS 2005 - 2015</t>
  </si>
  <si>
    <t>CUADRO 12. TASA BRUTA Y NETA DE REPRODUCCIÓN POR MUJER 2005 - 2015</t>
  </si>
  <si>
    <t>CUADRO 13. RELACIÓN DE NIÑOS - MUJER 2005 - 2015</t>
  </si>
  <si>
    <t>CUADRO 14. TASA DE MORTALIDAD INFANTIL Y DEFUNCIONES POR GRUPOS DE EDAD 2005 - 2015</t>
  </si>
  <si>
    <t>CUADRO 15. ESPERANZA DE VIDA AL NACER (AÑOS) POR SEXO 2005 - 2015</t>
  </si>
  <si>
    <t>CUADRO 16. TABLA DE MORTALIDAD POR SEXO SEGÚN EDADES. 2005 - 2010</t>
  </si>
  <si>
    <t>CUADRO 17. MIGRANTES NETOS Y TASA NETA DE MIGRACIÓN (POR MIL), 2005 - 2015</t>
  </si>
  <si>
    <t>CUADRO 18. PROYECCIONES DE HOGARES Y VIVIENDAS 2006 - 2015</t>
  </si>
  <si>
    <t>CUADRO 19. TAMAÑO PROMEDIO DEL HOGAR Y VIVIENDA AÑO 2009</t>
  </si>
  <si>
    <t>CUADRO 20. DENSIDAD URBANA DE POBLACIÓN POR HECTÁREA (HA) 2009</t>
  </si>
  <si>
    <t>CUADRO 21. TASA IMPLÍCITAS (POR MIL). CRECIMIENTO NATURAL, NATALIDAD Y MORTALIDAD  2005 -2015</t>
  </si>
  <si>
    <t>CUADRO 22. TASA MEDIAS ANUALES DE CRECIMIENTO EXPONENCIAL Y GEOMÉTRICO 2005 - 2015</t>
  </si>
  <si>
    <t>Fuente: DANE. Censo General 2005</t>
  </si>
  <si>
    <t xml:space="preserve">               DANE - SDP, Proyecciones de población según localidad, 2006 – 2015</t>
  </si>
  <si>
    <t>18. ASPECTOS DEMOGRÁFICOS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</si>
</sst>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0.0000"/>
    <numFmt numFmtId="166" formatCode="0.0"/>
    <numFmt numFmtId="167" formatCode="#,##0.000"/>
    <numFmt numFmtId="168" formatCode="_ [$€-2]\ * #,##0.00_ ;_ [$€-2]\ * \-#,##0.00_ ;_ [$€-2]\ * &quot;-&quot;??_ "/>
    <numFmt numFmtId="169" formatCode="_-* #,##0.00\ _P_t_s_-;\-* #,##0.00\ _P_t_s_-;_-* &quot;-&quot;??\ _P_t_s_-;_-@_-"/>
    <numFmt numFmtId="170" formatCode="_-* #,##0.00\ _€_-;\-* #,##0.00\ _€_-;_-* &quot;-&quot;??\ _€_-;_-@_-"/>
    <numFmt numFmtId="171" formatCode="_-* #,##0\ _€_-;\-* #,##0\ _€_-;_-* &quot;-&quot;??\ _€_-;_-@_-"/>
    <numFmt numFmtId="172" formatCode="0.0%"/>
    <numFmt numFmtId="173" formatCode="0.00000"/>
    <numFmt numFmtId="174" formatCode="0.00000000000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#,##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9"/>
      <color indexed="9"/>
      <name val="Calibri"/>
      <family val="0"/>
    </font>
    <font>
      <b/>
      <sz val="12"/>
      <color indexed="8"/>
      <name val="Arial"/>
      <family val="2"/>
    </font>
    <font>
      <sz val="14"/>
      <color indexed="12"/>
      <name val="Arial Rounded MT Bold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30"/>
      <name val="Arial"/>
      <family val="0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30"/>
      <name val="Arial Rounded MT Bold"/>
      <family val="2"/>
    </font>
    <font>
      <b/>
      <sz val="12"/>
      <color indexed="12"/>
      <name val="Arial Rounded MT Bold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4"/>
      <color indexed="12"/>
      <name val="Arial"/>
      <family val="0"/>
    </font>
    <font>
      <b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horizontal="center" wrapText="1"/>
      <protection/>
    </xf>
    <xf numFmtId="0" fontId="22" fillId="0" borderId="0">
      <alignment horizontal="left"/>
      <protection/>
    </xf>
    <xf numFmtId="0" fontId="22" fillId="0" borderId="0">
      <alignment horizontal="right"/>
      <protection/>
    </xf>
    <xf numFmtId="0" fontId="3" fillId="4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5" borderId="2" applyNumberFormat="0" applyAlignment="0" applyProtection="0"/>
    <xf numFmtId="0" fontId="6" fillId="0" borderId="3" applyNumberFormat="0" applyFill="0" applyAlignment="0" applyProtection="0"/>
    <xf numFmtId="0" fontId="0" fillId="0" borderId="0">
      <alignment horizontal="center" wrapText="1"/>
      <protection/>
    </xf>
    <xf numFmtId="0" fontId="5" fillId="14" borderId="2" applyNumberFormat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7" borderId="1" applyNumberFormat="0" applyAlignment="0" applyProtection="0"/>
    <xf numFmtId="0" fontId="0" fillId="0" borderId="0">
      <alignment horizontal="left"/>
      <protection/>
    </xf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9" borderId="7" applyNumberFormat="0" applyFont="0" applyAlignment="0" applyProtection="0"/>
    <xf numFmtId="0" fontId="0" fillId="9" borderId="8" applyNumberFormat="0" applyFont="0" applyAlignment="0" applyProtection="0"/>
    <xf numFmtId="0" fontId="13" fillId="8" borderId="9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8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4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center"/>
    </xf>
    <xf numFmtId="17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1" fontId="28" fillId="15" borderId="17" xfId="0" applyNumberFormat="1" applyFont="1" applyFill="1" applyBorder="1" applyAlignment="1">
      <alignment horizontal="center" vertical="center" wrapText="1"/>
    </xf>
    <xf numFmtId="1" fontId="28" fillId="15" borderId="18" xfId="0" applyNumberFormat="1" applyFont="1" applyFill="1" applyBorder="1" applyAlignment="1">
      <alignment horizontal="center" vertical="center" wrapText="1"/>
    </xf>
    <xf numFmtId="1" fontId="28" fillId="15" borderId="19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8" fillId="15" borderId="21" xfId="0" applyFont="1" applyFill="1" applyBorder="1" applyAlignment="1">
      <alignment/>
    </xf>
    <xf numFmtId="0" fontId="28" fillId="15" borderId="22" xfId="0" applyFont="1" applyFill="1" applyBorder="1" applyAlignment="1">
      <alignment/>
    </xf>
    <xf numFmtId="3" fontId="28" fillId="15" borderId="22" xfId="0" applyNumberFormat="1" applyFont="1" applyFill="1" applyBorder="1" applyAlignment="1">
      <alignment/>
    </xf>
    <xf numFmtId="3" fontId="28" fillId="15" borderId="23" xfId="0" applyNumberFormat="1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8" fillId="15" borderId="22" xfId="0" applyNumberFormat="1" applyFont="1" applyFill="1" applyBorder="1" applyAlignment="1">
      <alignment/>
    </xf>
    <xf numFmtId="3" fontId="28" fillId="15" borderId="23" xfId="0" applyNumberFormat="1" applyFont="1" applyFill="1" applyBorder="1" applyAlignment="1">
      <alignment/>
    </xf>
    <xf numFmtId="0" fontId="28" fillId="15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4" fontId="20" fillId="0" borderId="23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0" fontId="29" fillId="0" borderId="23" xfId="0" applyFont="1" applyFill="1" applyBorder="1" applyAlignment="1">
      <alignment/>
    </xf>
    <xf numFmtId="3" fontId="29" fillId="0" borderId="22" xfId="0" applyNumberFormat="1" applyFont="1" applyFill="1" applyBorder="1" applyAlignment="1">
      <alignment/>
    </xf>
    <xf numFmtId="2" fontId="29" fillId="0" borderId="23" xfId="0" applyNumberFormat="1" applyFont="1" applyFill="1" applyBorder="1" applyAlignment="1">
      <alignment/>
    </xf>
    <xf numFmtId="3" fontId="29" fillId="0" borderId="22" xfId="96" applyNumberFormat="1" applyFont="1" applyFill="1" applyBorder="1" applyAlignment="1">
      <alignment/>
    </xf>
    <xf numFmtId="2" fontId="29" fillId="0" borderId="23" xfId="96" applyNumberFormat="1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5" xfId="0" applyNumberFormat="1" applyFont="1" applyFill="1" applyBorder="1" applyAlignment="1">
      <alignment/>
    </xf>
    <xf numFmtId="3" fontId="29" fillId="0" borderId="25" xfId="0" applyNumberFormat="1" applyFont="1" applyFill="1" applyBorder="1" applyAlignment="1">
      <alignment/>
    </xf>
    <xf numFmtId="2" fontId="29" fillId="0" borderId="33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164" fontId="20" fillId="0" borderId="26" xfId="0" applyNumberFormat="1" applyFont="1" applyFill="1" applyBorder="1" applyAlignment="1">
      <alignment horizontal="right" vertical="center" indent="7"/>
    </xf>
    <xf numFmtId="164" fontId="20" fillId="0" borderId="27" xfId="0" applyNumberFormat="1" applyFont="1" applyFill="1" applyBorder="1" applyAlignment="1">
      <alignment horizontal="right" vertical="center" indent="7"/>
    </xf>
    <xf numFmtId="164" fontId="20" fillId="0" borderId="22" xfId="0" applyNumberFormat="1" applyFont="1" applyFill="1" applyBorder="1" applyAlignment="1">
      <alignment horizontal="right" vertical="center" indent="7"/>
    </xf>
    <xf numFmtId="164" fontId="20" fillId="0" borderId="23" xfId="0" applyNumberFormat="1" applyFont="1" applyFill="1" applyBorder="1" applyAlignment="1">
      <alignment horizontal="right" indent="7"/>
    </xf>
    <xf numFmtId="164" fontId="20" fillId="0" borderId="23" xfId="0" applyNumberFormat="1" applyFont="1" applyFill="1" applyBorder="1" applyAlignment="1">
      <alignment horizontal="right" vertical="center" indent="7"/>
    </xf>
    <xf numFmtId="164" fontId="20" fillId="0" borderId="22" xfId="0" applyNumberFormat="1" applyFont="1" applyFill="1" applyBorder="1" applyAlignment="1">
      <alignment horizontal="right" indent="7"/>
    </xf>
    <xf numFmtId="164" fontId="20" fillId="0" borderId="26" xfId="0" applyNumberFormat="1" applyFont="1" applyFill="1" applyBorder="1" applyAlignment="1">
      <alignment horizontal="right" vertical="center" indent="8"/>
    </xf>
    <xf numFmtId="164" fontId="20" fillId="0" borderId="27" xfId="0" applyNumberFormat="1" applyFont="1" applyFill="1" applyBorder="1" applyAlignment="1">
      <alignment horizontal="right" vertical="center" indent="8"/>
    </xf>
    <xf numFmtId="164" fontId="20" fillId="0" borderId="22" xfId="0" applyNumberFormat="1" applyFont="1" applyFill="1" applyBorder="1" applyAlignment="1">
      <alignment horizontal="right" vertical="center" indent="8"/>
    </xf>
    <xf numFmtId="164" fontId="20" fillId="0" borderId="23" xfId="0" applyNumberFormat="1" applyFont="1" applyFill="1" applyBorder="1" applyAlignment="1">
      <alignment horizontal="right" indent="8"/>
    </xf>
    <xf numFmtId="164" fontId="20" fillId="0" borderId="23" xfId="0" applyNumberFormat="1" applyFont="1" applyFill="1" applyBorder="1" applyAlignment="1">
      <alignment horizontal="right" vertical="center" indent="8"/>
    </xf>
    <xf numFmtId="164" fontId="20" fillId="0" borderId="22" xfId="0" applyNumberFormat="1" applyFont="1" applyFill="1" applyBorder="1" applyAlignment="1">
      <alignment horizontal="right" indent="8"/>
    </xf>
    <xf numFmtId="164" fontId="28" fillId="0" borderId="25" xfId="0" applyNumberFormat="1" applyFont="1" applyFill="1" applyBorder="1" applyAlignment="1">
      <alignment horizontal="right" vertical="center" indent="8"/>
    </xf>
    <xf numFmtId="164" fontId="28" fillId="0" borderId="33" xfId="0" applyNumberFormat="1" applyFont="1" applyFill="1" applyBorder="1" applyAlignment="1">
      <alignment horizontal="right" vertical="center" indent="8"/>
    </xf>
    <xf numFmtId="3" fontId="20" fillId="0" borderId="25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 horizontal="right" indent="7"/>
    </xf>
    <xf numFmtId="4" fontId="20" fillId="0" borderId="23" xfId="0" applyNumberFormat="1" applyFont="1" applyFill="1" applyBorder="1" applyAlignment="1">
      <alignment horizontal="right" indent="7"/>
    </xf>
    <xf numFmtId="4" fontId="20" fillId="0" borderId="25" xfId="0" applyNumberFormat="1" applyFont="1" applyFill="1" applyBorder="1" applyAlignment="1">
      <alignment horizontal="right" indent="7"/>
    </xf>
    <xf numFmtId="4" fontId="20" fillId="0" borderId="33" xfId="0" applyNumberFormat="1" applyFont="1" applyFill="1" applyBorder="1" applyAlignment="1">
      <alignment horizontal="right" indent="7"/>
    </xf>
    <xf numFmtId="3" fontId="20" fillId="0" borderId="25" xfId="0" applyNumberFormat="1" applyFont="1" applyFill="1" applyBorder="1" applyAlignment="1">
      <alignment/>
    </xf>
    <xf numFmtId="3" fontId="20" fillId="0" borderId="33" xfId="0" applyNumberFormat="1" applyFont="1" applyFill="1" applyBorder="1" applyAlignment="1">
      <alignment/>
    </xf>
    <xf numFmtId="0" fontId="28" fillId="15" borderId="25" xfId="0" applyNumberFormat="1" applyFont="1" applyFill="1" applyBorder="1" applyAlignment="1">
      <alignment horizontal="center" vertical="center" wrapText="1"/>
    </xf>
    <xf numFmtId="0" fontId="28" fillId="15" borderId="33" xfId="0" applyNumberFormat="1" applyFont="1" applyFill="1" applyBorder="1" applyAlignment="1">
      <alignment horizontal="center" vertical="center" wrapText="1"/>
    </xf>
    <xf numFmtId="0" fontId="28" fillId="15" borderId="32" xfId="0" applyFont="1" applyFill="1" applyBorder="1" applyAlignment="1">
      <alignment/>
    </xf>
    <xf numFmtId="0" fontId="28" fillId="15" borderId="26" xfId="0" applyFont="1" applyFill="1" applyBorder="1" applyAlignment="1">
      <alignment/>
    </xf>
    <xf numFmtId="3" fontId="28" fillId="15" borderId="26" xfId="0" applyNumberFormat="1" applyFont="1" applyFill="1" applyBorder="1" applyAlignment="1">
      <alignment/>
    </xf>
    <xf numFmtId="3" fontId="28" fillId="15" borderId="27" xfId="0" applyNumberFormat="1" applyFont="1" applyFill="1" applyBorder="1" applyAlignment="1">
      <alignment/>
    </xf>
    <xf numFmtId="4" fontId="28" fillId="15" borderId="26" xfId="0" applyNumberFormat="1" applyFont="1" applyFill="1" applyBorder="1" applyAlignment="1">
      <alignment horizontal="right" indent="7"/>
    </xf>
    <xf numFmtId="4" fontId="28" fillId="15" borderId="27" xfId="0" applyNumberFormat="1" applyFont="1" applyFill="1" applyBorder="1" applyAlignment="1">
      <alignment horizontal="right" indent="7"/>
    </xf>
    <xf numFmtId="4" fontId="28" fillId="15" borderId="22" xfId="0" applyNumberFormat="1" applyFont="1" applyFill="1" applyBorder="1" applyAlignment="1">
      <alignment horizontal="right" indent="7"/>
    </xf>
    <xf numFmtId="4" fontId="28" fillId="15" borderId="23" xfId="0" applyNumberFormat="1" applyFont="1" applyFill="1" applyBorder="1" applyAlignment="1">
      <alignment horizontal="right" indent="7"/>
    </xf>
    <xf numFmtId="0" fontId="28" fillId="15" borderId="17" xfId="0" applyNumberFormat="1" applyFont="1" applyFill="1" applyBorder="1" applyAlignment="1">
      <alignment horizontal="center" vertical="center" wrapText="1"/>
    </xf>
    <xf numFmtId="0" fontId="28" fillId="15" borderId="18" xfId="0" applyNumberFormat="1" applyFont="1" applyFill="1" applyBorder="1" applyAlignment="1">
      <alignment horizontal="center" vertical="center" wrapText="1"/>
    </xf>
    <xf numFmtId="0" fontId="28" fillId="15" borderId="19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right" indent="7"/>
    </xf>
    <xf numFmtId="3" fontId="20" fillId="0" borderId="27" xfId="0" applyNumberFormat="1" applyFont="1" applyFill="1" applyBorder="1" applyAlignment="1">
      <alignment horizontal="right" indent="7"/>
    </xf>
    <xf numFmtId="164" fontId="20" fillId="0" borderId="25" xfId="0" applyNumberFormat="1" applyFont="1" applyFill="1" applyBorder="1" applyAlignment="1">
      <alignment horizontal="right" indent="7"/>
    </xf>
    <xf numFmtId="164" fontId="20" fillId="0" borderId="33" xfId="0" applyNumberFormat="1" applyFont="1" applyFill="1" applyBorder="1" applyAlignment="1">
      <alignment horizontal="right" indent="7"/>
    </xf>
    <xf numFmtId="0" fontId="20" fillId="0" borderId="32" xfId="0" applyFont="1" applyFill="1" applyBorder="1" applyAlignment="1">
      <alignment horizontal="right" indent="5"/>
    </xf>
    <xf numFmtId="0" fontId="20" fillId="0" borderId="21" xfId="0" applyFont="1" applyFill="1" applyBorder="1" applyAlignment="1">
      <alignment horizontal="right" indent="5"/>
    </xf>
    <xf numFmtId="0" fontId="20" fillId="0" borderId="32" xfId="0" applyFont="1" applyFill="1" applyBorder="1" applyAlignment="1">
      <alignment horizontal="right" indent="6"/>
    </xf>
    <xf numFmtId="0" fontId="20" fillId="0" borderId="21" xfId="0" applyFont="1" applyFill="1" applyBorder="1" applyAlignment="1">
      <alignment horizontal="right" indent="6"/>
    </xf>
    <xf numFmtId="0" fontId="20" fillId="0" borderId="24" xfId="0" applyFont="1" applyFill="1" applyBorder="1" applyAlignment="1">
      <alignment horizontal="right" indent="6"/>
    </xf>
    <xf numFmtId="3" fontId="28" fillId="15" borderId="17" xfId="0" applyNumberFormat="1" applyFont="1" applyFill="1" applyBorder="1" applyAlignment="1">
      <alignment horizontal="center" vertical="center" wrapText="1"/>
    </xf>
    <xf numFmtId="3" fontId="28" fillId="15" borderId="18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/>
    </xf>
    <xf numFmtId="4" fontId="20" fillId="0" borderId="26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/>
    </xf>
    <xf numFmtId="3" fontId="20" fillId="0" borderId="32" xfId="0" applyNumberFormat="1" applyFont="1" applyFill="1" applyBorder="1" applyAlignment="1">
      <alignment horizontal="right" indent="6"/>
    </xf>
    <xf numFmtId="3" fontId="20" fillId="0" borderId="21" xfId="0" applyNumberFormat="1" applyFont="1" applyFill="1" applyBorder="1" applyAlignment="1">
      <alignment horizontal="right" indent="6"/>
    </xf>
    <xf numFmtId="4" fontId="20" fillId="0" borderId="26" xfId="0" applyNumberFormat="1" applyFont="1" applyFill="1" applyBorder="1" applyAlignment="1">
      <alignment horizontal="right" vertical="center" indent="5"/>
    </xf>
    <xf numFmtId="4" fontId="20" fillId="0" borderId="27" xfId="0" applyNumberFormat="1" applyFont="1" applyFill="1" applyBorder="1" applyAlignment="1">
      <alignment horizontal="right" vertical="center" indent="5"/>
    </xf>
    <xf numFmtId="4" fontId="20" fillId="0" borderId="26" xfId="0" applyNumberFormat="1" applyFont="1" applyFill="1" applyBorder="1" applyAlignment="1">
      <alignment horizontal="right" vertical="center" indent="7"/>
    </xf>
    <xf numFmtId="4" fontId="20" fillId="0" borderId="27" xfId="0" applyNumberFormat="1" applyFont="1" applyFill="1" applyBorder="1" applyAlignment="1">
      <alignment horizontal="right" vertical="center" indent="7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2" fontId="20" fillId="0" borderId="22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2" fontId="20" fillId="0" borderId="25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2" fontId="20" fillId="0" borderId="26" xfId="0" applyNumberFormat="1" applyFont="1" applyFill="1" applyBorder="1" applyAlignment="1">
      <alignment vertical="center"/>
    </xf>
    <xf numFmtId="164" fontId="20" fillId="0" borderId="25" xfId="0" applyNumberFormat="1" applyFont="1" applyFill="1" applyBorder="1" applyAlignment="1">
      <alignment horizontal="right" vertical="center" indent="7"/>
    </xf>
    <xf numFmtId="164" fontId="20" fillId="0" borderId="33" xfId="0" applyNumberFormat="1" applyFont="1" applyFill="1" applyBorder="1" applyAlignment="1">
      <alignment horizontal="right" vertical="center" indent="7"/>
    </xf>
    <xf numFmtId="0" fontId="28" fillId="15" borderId="25" xfId="0" applyFont="1" applyFill="1" applyBorder="1" applyAlignment="1">
      <alignment horizontal="center" vertical="center"/>
    </xf>
    <xf numFmtId="0" fontId="28" fillId="15" borderId="3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/>
    </xf>
    <xf numFmtId="4" fontId="20" fillId="0" borderId="26" xfId="0" applyNumberFormat="1" applyFont="1" applyFill="1" applyBorder="1" applyAlignment="1">
      <alignment horizontal="center" vertical="center"/>
    </xf>
    <xf numFmtId="165" fontId="20" fillId="0" borderId="26" xfId="0" applyNumberFormat="1" applyFont="1" applyFill="1" applyBorder="1" applyAlignment="1">
      <alignment vertical="center"/>
    </xf>
    <xf numFmtId="165" fontId="20" fillId="0" borderId="27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4" fontId="20" fillId="0" borderId="22" xfId="0" applyNumberFormat="1" applyFont="1" applyFill="1" applyBorder="1" applyAlignment="1">
      <alignment horizontal="center" vertical="center"/>
    </xf>
    <xf numFmtId="165" fontId="20" fillId="0" borderId="22" xfId="0" applyNumberFormat="1" applyFont="1" applyFill="1" applyBorder="1" applyAlignment="1">
      <alignment vertical="center"/>
    </xf>
    <xf numFmtId="165" fontId="20" fillId="0" borderId="23" xfId="0" applyNumberFormat="1" applyFont="1" applyFill="1" applyBorder="1" applyAlignment="1">
      <alignment vertical="center"/>
    </xf>
    <xf numFmtId="1" fontId="20" fillId="0" borderId="22" xfId="0" applyNumberFormat="1" applyFont="1" applyFill="1" applyBorder="1" applyAlignment="1">
      <alignment horizontal="center" vertical="center"/>
    </xf>
    <xf numFmtId="2" fontId="20" fillId="0" borderId="23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left"/>
    </xf>
    <xf numFmtId="4" fontId="20" fillId="0" borderId="22" xfId="0" applyNumberFormat="1" applyFont="1" applyFill="1" applyBorder="1" applyAlignment="1">
      <alignment horizontal="center"/>
    </xf>
    <xf numFmtId="165" fontId="20" fillId="0" borderId="22" xfId="0" applyNumberFormat="1" applyFont="1" applyFill="1" applyBorder="1" applyAlignment="1">
      <alignment/>
    </xf>
    <xf numFmtId="165" fontId="20" fillId="0" borderId="23" xfId="0" applyNumberFormat="1" applyFont="1" applyFill="1" applyBorder="1" applyAlignment="1">
      <alignment/>
    </xf>
    <xf numFmtId="1" fontId="20" fillId="0" borderId="2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0" fontId="20" fillId="0" borderId="25" xfId="0" applyFont="1" applyFill="1" applyBorder="1" applyAlignment="1">
      <alignment horizontal="left" vertical="center"/>
    </xf>
    <xf numFmtId="1" fontId="20" fillId="0" borderId="25" xfId="0" applyNumberFormat="1" applyFont="1" applyFill="1" applyBorder="1" applyAlignment="1">
      <alignment horizontal="center" vertical="center"/>
    </xf>
    <xf numFmtId="2" fontId="20" fillId="0" borderId="33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vertical="center"/>
    </xf>
    <xf numFmtId="0" fontId="28" fillId="0" borderId="25" xfId="0" applyFont="1" applyFill="1" applyBorder="1" applyAlignment="1">
      <alignment/>
    </xf>
    <xf numFmtId="4" fontId="20" fillId="0" borderId="22" xfId="0" applyNumberFormat="1" applyFont="1" applyFill="1" applyBorder="1" applyAlignment="1">
      <alignment horizontal="right" vertical="center" indent="5"/>
    </xf>
    <xf numFmtId="4" fontId="20" fillId="0" borderId="23" xfId="0" applyNumberFormat="1" applyFont="1" applyFill="1" applyBorder="1" applyAlignment="1">
      <alignment horizontal="right" vertical="center" indent="5"/>
    </xf>
    <xf numFmtId="4" fontId="28" fillId="0" borderId="25" xfId="0" applyNumberFormat="1" applyFont="1" applyFill="1" applyBorder="1" applyAlignment="1">
      <alignment horizontal="right" vertical="center" indent="5"/>
    </xf>
    <xf numFmtId="4" fontId="28" fillId="0" borderId="33" xfId="0" applyNumberFormat="1" applyFont="1" applyFill="1" applyBorder="1" applyAlignment="1">
      <alignment horizontal="right" vertical="center" indent="5"/>
    </xf>
    <xf numFmtId="4" fontId="20" fillId="0" borderId="26" xfId="0" applyNumberFormat="1" applyFont="1" applyFill="1" applyBorder="1" applyAlignment="1">
      <alignment horizontal="right" vertical="center" indent="11"/>
    </xf>
    <xf numFmtId="4" fontId="20" fillId="0" borderId="27" xfId="0" applyNumberFormat="1" applyFont="1" applyFill="1" applyBorder="1" applyAlignment="1">
      <alignment horizontal="right" vertical="center" indent="11"/>
    </xf>
    <xf numFmtId="4" fontId="20" fillId="0" borderId="22" xfId="0" applyNumberFormat="1" applyFont="1" applyFill="1" applyBorder="1" applyAlignment="1">
      <alignment horizontal="right" vertical="center" indent="11"/>
    </xf>
    <xf numFmtId="4" fontId="20" fillId="0" borderId="23" xfId="0" applyNumberFormat="1" applyFont="1" applyFill="1" applyBorder="1" applyAlignment="1">
      <alignment horizontal="right" vertical="center" indent="11"/>
    </xf>
    <xf numFmtId="4" fontId="28" fillId="0" borderId="25" xfId="0" applyNumberFormat="1" applyFont="1" applyFill="1" applyBorder="1" applyAlignment="1">
      <alignment horizontal="right" vertical="center" indent="11"/>
    </xf>
    <xf numFmtId="4" fontId="28" fillId="0" borderId="33" xfId="0" applyNumberFormat="1" applyFont="1" applyFill="1" applyBorder="1" applyAlignment="1">
      <alignment horizontal="right" vertical="center" indent="11"/>
    </xf>
    <xf numFmtId="0" fontId="28" fillId="0" borderId="24" xfId="0" applyFont="1" applyFill="1" applyBorder="1" applyAlignment="1">
      <alignment/>
    </xf>
    <xf numFmtId="0" fontId="20" fillId="0" borderId="32" xfId="0" applyFont="1" applyFill="1" applyBorder="1" applyAlignment="1">
      <alignment horizontal="right" indent="6"/>
    </xf>
    <xf numFmtId="0" fontId="20" fillId="0" borderId="21" xfId="0" applyFont="1" applyFill="1" applyBorder="1" applyAlignment="1">
      <alignment horizontal="right" indent="6"/>
    </xf>
    <xf numFmtId="167" fontId="20" fillId="0" borderId="26" xfId="0" applyNumberFormat="1" applyFont="1" applyFill="1" applyBorder="1" applyAlignment="1">
      <alignment horizontal="right" vertical="center" indent="7"/>
    </xf>
    <xf numFmtId="167" fontId="20" fillId="0" borderId="27" xfId="0" applyNumberFormat="1" applyFont="1" applyFill="1" applyBorder="1" applyAlignment="1">
      <alignment horizontal="right" vertical="center" indent="7"/>
    </xf>
    <xf numFmtId="167" fontId="20" fillId="0" borderId="22" xfId="0" applyNumberFormat="1" applyFont="1" applyFill="1" applyBorder="1" applyAlignment="1">
      <alignment horizontal="right" vertical="center" indent="7"/>
    </xf>
    <xf numFmtId="167" fontId="20" fillId="0" borderId="23" xfId="0" applyNumberFormat="1" applyFont="1" applyFill="1" applyBorder="1" applyAlignment="1">
      <alignment horizontal="right" vertical="center" indent="7"/>
    </xf>
    <xf numFmtId="167" fontId="28" fillId="0" borderId="25" xfId="0" applyNumberFormat="1" applyFont="1" applyFill="1" applyBorder="1" applyAlignment="1">
      <alignment horizontal="right" vertical="center" indent="7"/>
    </xf>
    <xf numFmtId="167" fontId="28" fillId="0" borderId="33" xfId="0" applyNumberFormat="1" applyFont="1" applyFill="1" applyBorder="1" applyAlignment="1">
      <alignment horizontal="right" vertical="center" indent="7"/>
    </xf>
    <xf numFmtId="3" fontId="20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4" fontId="28" fillId="15" borderId="25" xfId="0" applyNumberFormat="1" applyFont="1" applyFill="1" applyBorder="1" applyAlignment="1">
      <alignment horizontal="centerContinuous"/>
    </xf>
    <xf numFmtId="4" fontId="28" fillId="15" borderId="33" xfId="0" applyNumberFormat="1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right" vertical="center" indent="6"/>
    </xf>
    <xf numFmtId="0" fontId="20" fillId="0" borderId="21" xfId="0" applyFont="1" applyFill="1" applyBorder="1" applyAlignment="1">
      <alignment horizontal="right" vertical="center" indent="6"/>
    </xf>
    <xf numFmtId="0" fontId="20" fillId="0" borderId="26" xfId="0" applyFont="1" applyFill="1" applyBorder="1" applyAlignment="1">
      <alignment horizontal="right" vertical="center"/>
    </xf>
    <xf numFmtId="2" fontId="20" fillId="0" borderId="26" xfId="0" applyNumberFormat="1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8" fillId="15" borderId="2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Continuous" vertical="top"/>
    </xf>
    <xf numFmtId="0" fontId="37" fillId="0" borderId="0" xfId="0" applyFont="1" applyFill="1" applyBorder="1" applyAlignment="1">
      <alignment horizontal="centerContinuous" vertical="top"/>
    </xf>
    <xf numFmtId="0" fontId="36" fillId="0" borderId="0" xfId="0" applyFont="1" applyFill="1" applyBorder="1" applyAlignment="1">
      <alignment vertical="top"/>
    </xf>
    <xf numFmtId="173" fontId="2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center" vertical="top"/>
    </xf>
    <xf numFmtId="0" fontId="20" fillId="0" borderId="34" xfId="0" applyFont="1" applyFill="1" applyBorder="1" applyAlignment="1">
      <alignment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Continuous" vertical="top"/>
    </xf>
    <xf numFmtId="0" fontId="37" fillId="0" borderId="20" xfId="0" applyFont="1" applyFill="1" applyBorder="1" applyAlignment="1">
      <alignment horizontal="centerContinuous" vertical="top"/>
    </xf>
    <xf numFmtId="0" fontId="36" fillId="0" borderId="20" xfId="0" applyFont="1" applyFill="1" applyBorder="1" applyAlignment="1">
      <alignment vertical="top"/>
    </xf>
    <xf numFmtId="0" fontId="20" fillId="0" borderId="20" xfId="0" applyFont="1" applyFill="1" applyBorder="1" applyAlignment="1">
      <alignment horizontal="right"/>
    </xf>
    <xf numFmtId="0" fontId="20" fillId="0" borderId="30" xfId="0" applyFont="1" applyFill="1" applyBorder="1" applyAlignment="1">
      <alignment horizontal="right"/>
    </xf>
    <xf numFmtId="0" fontId="20" fillId="0" borderId="31" xfId="0" applyFont="1" applyFill="1" applyBorder="1" applyAlignment="1">
      <alignment/>
    </xf>
    <xf numFmtId="0" fontId="35" fillId="0" borderId="31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right"/>
    </xf>
    <xf numFmtId="0" fontId="20" fillId="0" borderId="31" xfId="0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3" fillId="15" borderId="36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/>
    </xf>
    <xf numFmtId="0" fontId="20" fillId="0" borderId="32" xfId="0" applyFont="1" applyFill="1" applyBorder="1" applyAlignment="1">
      <alignment horizontal="right" vertical="center" indent="5"/>
    </xf>
    <xf numFmtId="0" fontId="20" fillId="0" borderId="26" xfId="0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4" fontId="20" fillId="0" borderId="26" xfId="0" applyNumberFormat="1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right" vertical="center" indent="5"/>
    </xf>
    <xf numFmtId="0" fontId="20" fillId="0" borderId="22" xfId="0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4" fontId="20" fillId="0" borderId="22" xfId="0" applyNumberFormat="1" applyFont="1" applyFill="1" applyBorder="1" applyAlignment="1">
      <alignment vertical="center"/>
    </xf>
    <xf numFmtId="4" fontId="20" fillId="0" borderId="23" xfId="0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4" fontId="28" fillId="0" borderId="25" xfId="0" applyNumberFormat="1" applyFont="1" applyFill="1" applyBorder="1" applyAlignment="1">
      <alignment vertical="center"/>
    </xf>
    <xf numFmtId="4" fontId="28" fillId="0" borderId="33" xfId="0" applyNumberFormat="1" applyFont="1" applyFill="1" applyBorder="1" applyAlignment="1">
      <alignment vertical="center"/>
    </xf>
    <xf numFmtId="2" fontId="28" fillId="0" borderId="25" xfId="0" applyNumberFormat="1" applyFont="1" applyFill="1" applyBorder="1" applyAlignment="1">
      <alignment vertical="center"/>
    </xf>
    <xf numFmtId="2" fontId="28" fillId="0" borderId="33" xfId="0" applyNumberFormat="1" applyFont="1" applyFill="1" applyBorder="1" applyAlignment="1">
      <alignment vertical="center"/>
    </xf>
    <xf numFmtId="3" fontId="28" fillId="0" borderId="33" xfId="0" applyNumberFormat="1" applyFont="1" applyFill="1" applyBorder="1" applyAlignment="1">
      <alignment vertical="center"/>
    </xf>
    <xf numFmtId="3" fontId="28" fillId="0" borderId="24" xfId="0" applyNumberFormat="1" applyFont="1" applyFill="1" applyBorder="1" applyAlignment="1">
      <alignment horizontal="right" indent="6"/>
    </xf>
    <xf numFmtId="0" fontId="28" fillId="0" borderId="25" xfId="0" applyFont="1" applyFill="1" applyBorder="1" applyAlignment="1">
      <alignment horizontal="right" indent="7"/>
    </xf>
    <xf numFmtId="0" fontId="28" fillId="0" borderId="33" xfId="0" applyFont="1" applyFill="1" applyBorder="1" applyAlignment="1">
      <alignment horizontal="right" indent="7"/>
    </xf>
    <xf numFmtId="1" fontId="20" fillId="0" borderId="28" xfId="0" applyNumberFormat="1" applyFont="1" applyFill="1" applyBorder="1" applyAlignment="1">
      <alignment/>
    </xf>
    <xf numFmtId="1" fontId="20" fillId="0" borderId="29" xfId="0" applyNumberFormat="1" applyFont="1" applyFill="1" applyBorder="1" applyAlignment="1">
      <alignment/>
    </xf>
    <xf numFmtId="1" fontId="20" fillId="0" borderId="29" xfId="0" applyNumberFormat="1" applyFont="1" applyFill="1" applyBorder="1" applyAlignment="1">
      <alignment horizontal="right"/>
    </xf>
    <xf numFmtId="1" fontId="20" fillId="0" borderId="29" xfId="0" applyNumberFormat="1" applyFont="1" applyFill="1" applyBorder="1" applyAlignment="1">
      <alignment horizontal="center"/>
    </xf>
    <xf numFmtId="173" fontId="20" fillId="0" borderId="37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/>
    </xf>
    <xf numFmtId="1" fontId="20" fillId="0" borderId="26" xfId="0" applyNumberFormat="1" applyFont="1" applyFill="1" applyBorder="1" applyAlignment="1">
      <alignment/>
    </xf>
    <xf numFmtId="0" fontId="28" fillId="15" borderId="25" xfId="0" applyFont="1" applyFill="1" applyBorder="1" applyAlignment="1">
      <alignment horizontal="center"/>
    </xf>
    <xf numFmtId="0" fontId="28" fillId="15" borderId="33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right" indent="5"/>
    </xf>
    <xf numFmtId="0" fontId="20" fillId="0" borderId="39" xfId="0" applyFont="1" applyFill="1" applyBorder="1" applyAlignment="1">
      <alignment/>
    </xf>
    <xf numFmtId="0" fontId="20" fillId="0" borderId="21" xfId="0" applyFont="1" applyFill="1" applyBorder="1" applyAlignment="1">
      <alignment horizontal="right" indent="5"/>
    </xf>
    <xf numFmtId="0" fontId="20" fillId="0" borderId="2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4" fontId="29" fillId="0" borderId="39" xfId="0" applyNumberFormat="1" applyFont="1" applyFill="1" applyBorder="1" applyAlignment="1">
      <alignment horizontal="right" indent="11"/>
    </xf>
    <xf numFmtId="4" fontId="29" fillId="0" borderId="40" xfId="0" applyNumberFormat="1" applyFont="1" applyFill="1" applyBorder="1" applyAlignment="1">
      <alignment horizontal="right" indent="11"/>
    </xf>
    <xf numFmtId="4" fontId="29" fillId="0" borderId="22" xfId="0" applyNumberFormat="1" applyFont="1" applyFill="1" applyBorder="1" applyAlignment="1">
      <alignment horizontal="right" indent="11"/>
    </xf>
    <xf numFmtId="4" fontId="29" fillId="0" borderId="23" xfId="0" applyNumberFormat="1" applyFont="1" applyFill="1" applyBorder="1" applyAlignment="1">
      <alignment horizontal="right" indent="11"/>
    </xf>
    <xf numFmtId="4" fontId="29" fillId="0" borderId="25" xfId="0" applyNumberFormat="1" applyFont="1" applyFill="1" applyBorder="1" applyAlignment="1">
      <alignment horizontal="right" indent="11"/>
    </xf>
    <xf numFmtId="4" fontId="29" fillId="0" borderId="33" xfId="0" applyNumberFormat="1" applyFont="1" applyFill="1" applyBorder="1" applyAlignment="1">
      <alignment horizontal="right" indent="11"/>
    </xf>
    <xf numFmtId="0" fontId="20" fillId="15" borderId="22" xfId="0" applyFont="1" applyFill="1" applyBorder="1" applyAlignment="1">
      <alignment/>
    </xf>
    <xf numFmtId="0" fontId="28" fillId="15" borderId="24" xfId="0" applyFont="1" applyFill="1" applyBorder="1" applyAlignment="1">
      <alignment/>
    </xf>
    <xf numFmtId="0" fontId="28" fillId="15" borderId="25" xfId="0" applyFont="1" applyFill="1" applyBorder="1" applyAlignment="1">
      <alignment/>
    </xf>
    <xf numFmtId="0" fontId="20" fillId="15" borderId="25" xfId="0" applyFont="1" applyFill="1" applyBorder="1" applyAlignment="1">
      <alignment/>
    </xf>
    <xf numFmtId="3" fontId="28" fillId="15" borderId="25" xfId="0" applyNumberFormat="1" applyFont="1" applyFill="1" applyBorder="1" applyAlignment="1">
      <alignment/>
    </xf>
    <xf numFmtId="3" fontId="28" fillId="15" borderId="33" xfId="0" applyNumberFormat="1" applyFont="1" applyFill="1" applyBorder="1" applyAlignment="1">
      <alignment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3" fontId="29" fillId="0" borderId="39" xfId="0" applyNumberFormat="1" applyFont="1" applyFill="1" applyBorder="1" applyAlignment="1">
      <alignment/>
    </xf>
    <xf numFmtId="3" fontId="20" fillId="0" borderId="39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3" fontId="29" fillId="0" borderId="22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 vertical="center"/>
    </xf>
    <xf numFmtId="0" fontId="28" fillId="15" borderId="21" xfId="0" applyFont="1" applyFill="1" applyBorder="1" applyAlignment="1">
      <alignment vertical="center"/>
    </xf>
    <xf numFmtId="0" fontId="28" fillId="15" borderId="22" xfId="0" applyFont="1" applyFill="1" applyBorder="1" applyAlignment="1">
      <alignment vertical="center"/>
    </xf>
    <xf numFmtId="0" fontId="28" fillId="15" borderId="22" xfId="0" applyFont="1" applyFill="1" applyBorder="1" applyAlignment="1">
      <alignment/>
    </xf>
    <xf numFmtId="3" fontId="28" fillId="15" borderId="22" xfId="0" applyNumberFormat="1" applyFont="1" applyFill="1" applyBorder="1" applyAlignment="1">
      <alignment vertical="center"/>
    </xf>
    <xf numFmtId="3" fontId="28" fillId="15" borderId="23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 horizontal="right"/>
    </xf>
    <xf numFmtId="3" fontId="29" fillId="0" borderId="22" xfId="0" applyNumberFormat="1" applyFont="1" applyFill="1" applyBorder="1" applyAlignment="1">
      <alignment/>
    </xf>
    <xf numFmtId="0" fontId="28" fillId="15" borderId="21" xfId="0" applyFont="1" applyFill="1" applyBorder="1" applyAlignment="1">
      <alignment/>
    </xf>
    <xf numFmtId="0" fontId="28" fillId="15" borderId="22" xfId="0" applyFont="1" applyFill="1" applyBorder="1" applyAlignment="1">
      <alignment horizontal="left" vertical="center"/>
    </xf>
    <xf numFmtId="0" fontId="20" fillId="15" borderId="22" xfId="0" applyFont="1" applyFill="1" applyBorder="1" applyAlignment="1">
      <alignment/>
    </xf>
    <xf numFmtId="0" fontId="20" fillId="15" borderId="22" xfId="0" applyFont="1" applyFill="1" applyBorder="1" applyAlignment="1">
      <alignment/>
    </xf>
    <xf numFmtId="3" fontId="28" fillId="15" borderId="22" xfId="0" applyNumberFormat="1" applyFont="1" applyFill="1" applyBorder="1" applyAlignment="1">
      <alignment horizontal="right" vertical="center" wrapText="1"/>
    </xf>
    <xf numFmtId="3" fontId="28" fillId="15" borderId="23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>
      <alignment horizontal="right" vertical="center"/>
    </xf>
    <xf numFmtId="0" fontId="28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 horizontal="right" vertical="center"/>
    </xf>
    <xf numFmtId="3" fontId="20" fillId="0" borderId="22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0" fontId="20" fillId="15" borderId="22" xfId="0" applyFont="1" applyFill="1" applyBorder="1" applyAlignment="1">
      <alignment vertical="center"/>
    </xf>
    <xf numFmtId="3" fontId="29" fillId="0" borderId="22" xfId="0" applyNumberFormat="1" applyFont="1" applyFill="1" applyBorder="1" applyAlignment="1">
      <alignment horizontal="right"/>
    </xf>
    <xf numFmtId="1" fontId="20" fillId="0" borderId="22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/>
    </xf>
    <xf numFmtId="4" fontId="20" fillId="0" borderId="23" xfId="0" applyNumberFormat="1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vertical="center"/>
    </xf>
    <xf numFmtId="0" fontId="28" fillId="15" borderId="33" xfId="0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horizontal="right" vertical="center" indent="5"/>
    </xf>
    <xf numFmtId="4" fontId="20" fillId="0" borderId="33" xfId="0" applyNumberFormat="1" applyFont="1" applyFill="1" applyBorder="1" applyAlignment="1">
      <alignment horizontal="right" vertical="center" indent="5"/>
    </xf>
    <xf numFmtId="0" fontId="39" fillId="26" borderId="34" xfId="101" applyFont="1" applyFill="1" applyBorder="1" applyAlignment="1">
      <alignment horizontal="center"/>
      <protection/>
    </xf>
    <xf numFmtId="0" fontId="39" fillId="26" borderId="30" xfId="101" applyFont="1" applyFill="1" applyBorder="1" applyAlignment="1">
      <alignment horizontal="center"/>
      <protection/>
    </xf>
    <xf numFmtId="0" fontId="39" fillId="26" borderId="35" xfId="101" applyFont="1" applyFill="1" applyBorder="1" applyAlignment="1">
      <alignment horizontal="center"/>
      <protection/>
    </xf>
    <xf numFmtId="0" fontId="40" fillId="26" borderId="28" xfId="101" applyFont="1" applyFill="1" applyBorder="1" applyAlignment="1">
      <alignment horizontal="center"/>
      <protection/>
    </xf>
    <xf numFmtId="0" fontId="40" fillId="26" borderId="29" xfId="101" applyFont="1" applyFill="1" applyBorder="1" applyAlignment="1">
      <alignment horizontal="center"/>
      <protection/>
    </xf>
    <xf numFmtId="0" fontId="40" fillId="26" borderId="37" xfId="101" applyFont="1" applyFill="1" applyBorder="1" applyAlignment="1">
      <alignment horizontal="center"/>
      <protection/>
    </xf>
    <xf numFmtId="0" fontId="20" fillId="26" borderId="0" xfId="101" applyFont="1" applyFill="1">
      <alignment/>
      <protection/>
    </xf>
    <xf numFmtId="0" fontId="0" fillId="26" borderId="0" xfId="101" applyFill="1">
      <alignment/>
      <protection/>
    </xf>
    <xf numFmtId="0" fontId="39" fillId="26" borderId="0" xfId="101" applyFont="1" applyFill="1">
      <alignment/>
      <protection/>
    </xf>
    <xf numFmtId="0" fontId="41" fillId="26" borderId="0" xfId="101" applyFont="1" applyFill="1">
      <alignment/>
      <protection/>
    </xf>
    <xf numFmtId="0" fontId="20" fillId="26" borderId="0" xfId="101" applyFont="1" applyFill="1" applyAlignment="1">
      <alignment horizontal="center" vertical="center"/>
      <protection/>
    </xf>
    <xf numFmtId="0" fontId="45" fillId="26" borderId="0" xfId="88" applyNumberFormat="1" applyFont="1" applyFill="1" applyAlignment="1">
      <alignment/>
    </xf>
    <xf numFmtId="0" fontId="46" fillId="9" borderId="20" xfId="102" applyNumberFormat="1" applyFont="1" applyFill="1" applyBorder="1" applyAlignment="1">
      <alignment horizontal="left" indent="3"/>
    </xf>
    <xf numFmtId="0" fontId="0" fillId="9" borderId="0" xfId="101" applyFill="1" applyBorder="1">
      <alignment/>
      <protection/>
    </xf>
    <xf numFmtId="0" fontId="0" fillId="9" borderId="34" xfId="101" applyFill="1" applyBorder="1">
      <alignment/>
      <protection/>
    </xf>
    <xf numFmtId="0" fontId="47" fillId="9" borderId="20" xfId="88" applyNumberFormat="1" applyFont="1" applyFill="1" applyBorder="1" applyAlignment="1">
      <alignment horizontal="left" indent="3"/>
    </xf>
    <xf numFmtId="0" fontId="30" fillId="9" borderId="30" xfId="102" applyNumberFormat="1" applyFont="1" applyFill="1" applyBorder="1" applyAlignment="1">
      <alignment horizontal="center"/>
    </xf>
    <xf numFmtId="0" fontId="30" fillId="9" borderId="31" xfId="102" applyNumberFormat="1" applyFont="1" applyFill="1" applyBorder="1" applyAlignment="1">
      <alignment horizontal="center"/>
    </xf>
    <xf numFmtId="0" fontId="30" fillId="9" borderId="35" xfId="102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3" fontId="44" fillId="9" borderId="20" xfId="89" applyNumberFormat="1" applyFont="1" applyFill="1" applyBorder="1" applyAlignment="1">
      <alignment/>
    </xf>
    <xf numFmtId="43" fontId="44" fillId="9" borderId="0" xfId="89" applyNumberFormat="1" applyFont="1" applyFill="1" applyBorder="1" applyAlignment="1">
      <alignment/>
    </xf>
    <xf numFmtId="43" fontId="44" fillId="9" borderId="34" xfId="89" applyNumberFormat="1" applyFont="1" applyFill="1" applyBorder="1" applyAlignment="1">
      <alignment/>
    </xf>
    <xf numFmtId="0" fontId="44" fillId="9" borderId="0" xfId="89" applyNumberFormat="1" applyFont="1" applyFill="1" applyBorder="1" applyAlignment="1">
      <alignment/>
    </xf>
    <xf numFmtId="0" fontId="44" fillId="9" borderId="34" xfId="89" applyNumberFormat="1" applyFont="1" applyFill="1" applyBorder="1" applyAlignment="1">
      <alignment/>
    </xf>
    <xf numFmtId="0" fontId="43" fillId="9" borderId="28" xfId="101" applyFont="1" applyFill="1" applyBorder="1" applyAlignment="1">
      <alignment horizontal="center"/>
      <protection/>
    </xf>
    <xf numFmtId="0" fontId="43" fillId="9" borderId="29" xfId="101" applyFont="1" applyFill="1" applyBorder="1" applyAlignment="1">
      <alignment horizontal="center"/>
      <protection/>
    </xf>
    <xf numFmtId="0" fontId="43" fillId="9" borderId="37" xfId="101" applyFont="1" applyFill="1" applyBorder="1" applyAlignment="1">
      <alignment horizontal="center"/>
      <protection/>
    </xf>
    <xf numFmtId="0" fontId="40" fillId="26" borderId="20" xfId="101" applyFont="1" applyFill="1" applyBorder="1" applyAlignment="1">
      <alignment horizontal="center"/>
      <protection/>
    </xf>
    <xf numFmtId="0" fontId="40" fillId="26" borderId="0" xfId="101" applyFont="1" applyFill="1" applyBorder="1" applyAlignment="1">
      <alignment horizontal="center"/>
      <protection/>
    </xf>
    <xf numFmtId="0" fontId="40" fillId="26" borderId="34" xfId="101" applyFont="1" applyFill="1" applyBorder="1" applyAlignment="1">
      <alignment horizontal="center"/>
      <protection/>
    </xf>
    <xf numFmtId="0" fontId="40" fillId="26" borderId="30" xfId="101" applyFont="1" applyFill="1" applyBorder="1" applyAlignment="1">
      <alignment horizontal="center"/>
      <protection/>
    </xf>
    <xf numFmtId="0" fontId="40" fillId="26" borderId="31" xfId="101" applyFont="1" applyFill="1" applyBorder="1" applyAlignment="1">
      <alignment horizontal="center"/>
      <protection/>
    </xf>
    <xf numFmtId="0" fontId="40" fillId="26" borderId="35" xfId="101" applyFont="1" applyFill="1" applyBorder="1" applyAlignment="1">
      <alignment horizontal="center"/>
      <protection/>
    </xf>
    <xf numFmtId="0" fontId="39" fillId="26" borderId="14" xfId="101" applyFont="1" applyFill="1" applyBorder="1" applyAlignment="1">
      <alignment horizontal="center"/>
      <protection/>
    </xf>
    <xf numFmtId="0" fontId="39" fillId="26" borderId="15" xfId="101" applyFont="1" applyFill="1" applyBorder="1" applyAlignment="1">
      <alignment horizontal="center"/>
      <protection/>
    </xf>
    <xf numFmtId="0" fontId="42" fillId="26" borderId="14" xfId="101" applyFont="1" applyFill="1" applyBorder="1" applyAlignment="1">
      <alignment horizontal="center" vertical="center" wrapText="1"/>
      <protection/>
    </xf>
    <xf numFmtId="0" fontId="42" fillId="26" borderId="15" xfId="101" applyFont="1" applyFill="1" applyBorder="1" applyAlignment="1">
      <alignment horizontal="center" vertical="center" wrapText="1"/>
      <protection/>
    </xf>
    <xf numFmtId="0" fontId="42" fillId="26" borderId="16" xfId="101" applyFont="1" applyFill="1" applyBorder="1" applyAlignment="1">
      <alignment horizontal="center" vertical="center" wrapText="1"/>
      <protection/>
    </xf>
    <xf numFmtId="0" fontId="39" fillId="26" borderId="28" xfId="101" applyFont="1" applyFill="1" applyBorder="1" applyAlignment="1">
      <alignment horizontal="center"/>
      <protection/>
    </xf>
    <xf numFmtId="0" fontId="39" fillId="26" borderId="37" xfId="101" applyFont="1" applyFill="1" applyBorder="1" applyAlignment="1">
      <alignment horizontal="center"/>
      <protection/>
    </xf>
    <xf numFmtId="0" fontId="39" fillId="26" borderId="20" xfId="101" applyFont="1" applyFill="1" applyBorder="1" applyAlignment="1">
      <alignment horizontal="center"/>
      <protection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28" fillId="15" borderId="39" xfId="0" applyNumberFormat="1" applyFont="1" applyFill="1" applyBorder="1" applyAlignment="1">
      <alignment horizontal="center" vertical="center" wrapText="1"/>
    </xf>
    <xf numFmtId="0" fontId="28" fillId="15" borderId="25" xfId="0" applyNumberFormat="1" applyFont="1" applyFill="1" applyBorder="1" applyAlignment="1">
      <alignment horizontal="center" vertical="center" wrapText="1"/>
    </xf>
    <xf numFmtId="0" fontId="28" fillId="15" borderId="38" xfId="0" applyNumberFormat="1" applyFont="1" applyFill="1" applyBorder="1" applyAlignment="1">
      <alignment horizontal="center" vertical="center" wrapText="1"/>
    </xf>
    <xf numFmtId="0" fontId="28" fillId="15" borderId="24" xfId="0" applyNumberFormat="1" applyFont="1" applyFill="1" applyBorder="1" applyAlignment="1">
      <alignment horizontal="center" vertical="center" wrapText="1"/>
    </xf>
    <xf numFmtId="1" fontId="28" fillId="15" borderId="39" xfId="0" applyNumberFormat="1" applyFont="1" applyFill="1" applyBorder="1" applyAlignment="1">
      <alignment horizontal="center"/>
    </xf>
    <xf numFmtId="1" fontId="28" fillId="15" borderId="40" xfId="0" applyNumberFormat="1" applyFont="1" applyFill="1" applyBorder="1" applyAlignment="1">
      <alignment horizontal="center"/>
    </xf>
    <xf numFmtId="0" fontId="28" fillId="15" borderId="38" xfId="0" applyFont="1" applyFill="1" applyBorder="1" applyAlignment="1">
      <alignment horizontal="center" vertical="center" wrapText="1"/>
    </xf>
    <xf numFmtId="0" fontId="28" fillId="15" borderId="24" xfId="0" applyFont="1" applyFill="1" applyBorder="1" applyAlignment="1">
      <alignment horizontal="center" vertical="center" wrapText="1"/>
    </xf>
    <xf numFmtId="0" fontId="28" fillId="15" borderId="39" xfId="0" applyFont="1" applyFill="1" applyBorder="1" applyAlignment="1">
      <alignment horizontal="center" vertical="center"/>
    </xf>
    <xf numFmtId="0" fontId="28" fillId="15" borderId="40" xfId="0" applyFont="1" applyFill="1" applyBorder="1" applyAlignment="1">
      <alignment horizontal="center" vertical="center"/>
    </xf>
    <xf numFmtId="0" fontId="28" fillId="15" borderId="39" xfId="0" applyFont="1" applyFill="1" applyBorder="1" applyAlignment="1">
      <alignment horizontal="center" vertical="center" wrapText="1"/>
    </xf>
    <xf numFmtId="0" fontId="28" fillId="15" borderId="2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8" fillId="15" borderId="4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4" fontId="28" fillId="15" borderId="39" xfId="0" applyNumberFormat="1" applyFont="1" applyFill="1" applyBorder="1" applyAlignment="1">
      <alignment horizontal="center" vertical="center"/>
    </xf>
    <xf numFmtId="4" fontId="28" fillId="15" borderId="40" xfId="0" applyNumberFormat="1" applyFont="1" applyFill="1" applyBorder="1" applyAlignment="1">
      <alignment horizontal="center" vertical="center"/>
    </xf>
    <xf numFmtId="4" fontId="28" fillId="15" borderId="41" xfId="0" applyNumberFormat="1" applyFont="1" applyFill="1" applyBorder="1" applyAlignment="1">
      <alignment horizontal="center" vertical="center" wrapText="1"/>
    </xf>
    <xf numFmtId="4" fontId="28" fillId="15" borderId="42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/>
    </xf>
    <xf numFmtId="0" fontId="28" fillId="15" borderId="39" xfId="0" applyFont="1" applyFill="1" applyBorder="1" applyAlignment="1">
      <alignment horizontal="center"/>
    </xf>
    <xf numFmtId="0" fontId="28" fillId="15" borderId="40" xfId="0" applyFont="1" applyFill="1" applyBorder="1" applyAlignment="1">
      <alignment horizontal="center"/>
    </xf>
    <xf numFmtId="0" fontId="28" fillId="15" borderId="41" xfId="0" applyFont="1" applyFill="1" applyBorder="1" applyAlignment="1">
      <alignment horizontal="center" vertical="center" wrapText="1"/>
    </xf>
    <xf numFmtId="0" fontId="28" fillId="15" borderId="42" xfId="0" applyFont="1" applyFill="1" applyBorder="1" applyAlignment="1">
      <alignment horizontal="center" vertical="center" wrapText="1"/>
    </xf>
  </cellXfs>
  <cellStyles count="108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ldCenter" xfId="59"/>
    <cellStyle name="BoldLeft" xfId="60"/>
    <cellStyle name="BoldRight" xfId="61"/>
    <cellStyle name="Buena" xfId="62"/>
    <cellStyle name="Calculation" xfId="63"/>
    <cellStyle name="Cálculo" xfId="64"/>
    <cellStyle name="Categoría del Piloto de Datos" xfId="65"/>
    <cellStyle name="Celda de comprobación" xfId="66"/>
    <cellStyle name="Celda vinculada" xfId="67"/>
    <cellStyle name="Center" xfId="68"/>
    <cellStyle name="Check Cell" xfId="69"/>
    <cellStyle name="Encabezado 4" xfId="70"/>
    <cellStyle name="Énfasis1" xfId="71"/>
    <cellStyle name="Énfasis2" xfId="72"/>
    <cellStyle name="Énfasis3" xfId="73"/>
    <cellStyle name="Énfasis4" xfId="74"/>
    <cellStyle name="Énfasis5" xfId="75"/>
    <cellStyle name="Énfasis6" xfId="76"/>
    <cellStyle name="Entrada" xfId="77"/>
    <cellStyle name="Estilo 1" xfId="78"/>
    <cellStyle name="Euro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Followed Hyperlink" xfId="87"/>
    <cellStyle name="Hipervínculo_15. PRINCIPALES RESULTADOS CENSO AMPLIADO POR MUNICIPIOS (FECHA CENSAL). PERSONAS" xfId="88"/>
    <cellStyle name="Hipervínculo_2. NBI e ICV" xfId="89"/>
    <cellStyle name="Incorrecto" xfId="90"/>
    <cellStyle name="Input" xfId="91"/>
    <cellStyle name="Left" xfId="92"/>
    <cellStyle name="Linked Cell" xfId="93"/>
    <cellStyle name="Comma" xfId="94"/>
    <cellStyle name="Comma [0]" xfId="95"/>
    <cellStyle name="Millares_BASE CAPITULO DEMOGRAFICO POR LOCALIDADES1" xfId="96"/>
    <cellStyle name="Currency" xfId="97"/>
    <cellStyle name="Currency [0]" xfId="98"/>
    <cellStyle name="Neutral" xfId="99"/>
    <cellStyle name="Normal 2" xfId="100"/>
    <cellStyle name="Normal_15. PRINCIPALES RESULTADOS CENSO AMPLIADO POR MUNICIPIOS (FECHA CENSAL). PERSONAS" xfId="101"/>
    <cellStyle name="Normal_MATRIZ DE INFORMACION 10062006PAcho,Sardi,Kla" xfId="102"/>
    <cellStyle name="Notas" xfId="103"/>
    <cellStyle name="Note" xfId="104"/>
    <cellStyle name="Output" xfId="105"/>
    <cellStyle name="Piloto de Datos Ángulo" xfId="106"/>
    <cellStyle name="Piloto de Datos Campo" xfId="107"/>
    <cellStyle name="Piloto de Datos Resultado" xfId="108"/>
    <cellStyle name="Piloto de Datos Título" xfId="109"/>
    <cellStyle name="Piloto de Datos Valor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ítulo_2. NBI e ICV" xfId="120"/>
    <cellStyle name="Total" xfId="121"/>
    <cellStyle name="Warning Text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00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Estadisticas/Anexo%201.%20INVENTARIO%20MATERIA%20ESTADISTICA.xls" TargetMode="Externa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Lista de Cuadros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76200</xdr:rowOff>
    </xdr:from>
    <xdr:to>
      <xdr:col>2</xdr:col>
      <xdr:colOff>1152525</xdr:colOff>
      <xdr:row>7</xdr:row>
      <xdr:rowOff>323850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447675" y="1628775"/>
          <a:ext cx="2066925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VOLVER A CONTENIDO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152400</xdr:rowOff>
    </xdr:from>
    <xdr:to>
      <xdr:col>2</xdr:col>
      <xdr:colOff>1400175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52450"/>
          <a:ext cx="2514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6</xdr:row>
      <xdr:rowOff>85725</xdr:rowOff>
    </xdr:from>
    <xdr:to>
      <xdr:col>2</xdr:col>
      <xdr:colOff>1095375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9532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6</xdr:row>
      <xdr:rowOff>85725</xdr:rowOff>
    </xdr:from>
    <xdr:to>
      <xdr:col>2</xdr:col>
      <xdr:colOff>1085850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8580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6</xdr:row>
      <xdr:rowOff>85725</xdr:rowOff>
    </xdr:from>
    <xdr:to>
      <xdr:col>2</xdr:col>
      <xdr:colOff>1076325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762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6</xdr:row>
      <xdr:rowOff>85725</xdr:rowOff>
    </xdr:from>
    <xdr:to>
      <xdr:col>2</xdr:col>
      <xdr:colOff>1047750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4770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6</xdr:row>
      <xdr:rowOff>85725</xdr:rowOff>
    </xdr:from>
    <xdr:to>
      <xdr:col>2</xdr:col>
      <xdr:colOff>1076325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762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6</xdr:row>
      <xdr:rowOff>85725</xdr:rowOff>
    </xdr:from>
    <xdr:to>
      <xdr:col>2</xdr:col>
      <xdr:colOff>1085850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8580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1362075</xdr:colOff>
      <xdr:row>5</xdr:row>
      <xdr:rowOff>76200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771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</xdr:row>
      <xdr:rowOff>85725</xdr:rowOff>
    </xdr:from>
    <xdr:to>
      <xdr:col>2</xdr:col>
      <xdr:colOff>1076325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0960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4</xdr:col>
      <xdr:colOff>590550</xdr:colOff>
      <xdr:row>5</xdr:row>
      <xdr:rowOff>95250</xdr:rowOff>
    </xdr:to>
    <xdr:pic>
      <xdr:nvPicPr>
        <xdr:cNvPr id="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6</xdr:row>
      <xdr:rowOff>85725</xdr:rowOff>
    </xdr:from>
    <xdr:to>
      <xdr:col>4</xdr:col>
      <xdr:colOff>304800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381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104775</xdr:rowOff>
    </xdr:from>
    <xdr:to>
      <xdr:col>2</xdr:col>
      <xdr:colOff>1381125</xdr:colOff>
      <xdr:row>5</xdr:row>
      <xdr:rowOff>76200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57175"/>
          <a:ext cx="2781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6</xdr:row>
      <xdr:rowOff>85725</xdr:rowOff>
    </xdr:from>
    <xdr:to>
      <xdr:col>2</xdr:col>
      <xdr:colOff>1085850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1912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4</xdr:col>
      <xdr:colOff>1143000</xdr:colOff>
      <xdr:row>5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6</xdr:row>
      <xdr:rowOff>85725</xdr:rowOff>
    </xdr:from>
    <xdr:to>
      <xdr:col>4</xdr:col>
      <xdr:colOff>981075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81915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3</xdr:col>
      <xdr:colOff>742950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44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85725</xdr:rowOff>
    </xdr:from>
    <xdr:to>
      <xdr:col>3</xdr:col>
      <xdr:colOff>571500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40005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1371600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78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85725</xdr:rowOff>
    </xdr:from>
    <xdr:to>
      <xdr:col>2</xdr:col>
      <xdr:colOff>1104900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381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4</xdr:col>
      <xdr:colOff>1276350</xdr:colOff>
      <xdr:row>5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</xdr:row>
      <xdr:rowOff>85725</xdr:rowOff>
    </xdr:from>
    <xdr:to>
      <xdr:col>4</xdr:col>
      <xdr:colOff>895350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000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104775</xdr:rowOff>
    </xdr:from>
    <xdr:to>
      <xdr:col>2</xdr:col>
      <xdr:colOff>1400175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7175"/>
          <a:ext cx="279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6</xdr:row>
      <xdr:rowOff>85725</xdr:rowOff>
    </xdr:from>
    <xdr:to>
      <xdr:col>2</xdr:col>
      <xdr:colOff>1085850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1912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79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6</xdr:row>
      <xdr:rowOff>85725</xdr:rowOff>
    </xdr:from>
    <xdr:to>
      <xdr:col>2</xdr:col>
      <xdr:colOff>1095375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2865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180975</xdr:rowOff>
    </xdr:from>
    <xdr:to>
      <xdr:col>2</xdr:col>
      <xdr:colOff>1381125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3375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85725</xdr:rowOff>
    </xdr:from>
    <xdr:to>
      <xdr:col>2</xdr:col>
      <xdr:colOff>1362075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40005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3</xdr:col>
      <xdr:colOff>933450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</xdr:row>
      <xdr:rowOff>85725</xdr:rowOff>
    </xdr:from>
    <xdr:to>
      <xdr:col>3</xdr:col>
      <xdr:colOff>552450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000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3</xdr:col>
      <xdr:colOff>876300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6</xdr:row>
      <xdr:rowOff>85725</xdr:rowOff>
    </xdr:from>
    <xdr:to>
      <xdr:col>3</xdr:col>
      <xdr:colOff>514350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1912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1390650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6</xdr:row>
      <xdr:rowOff>85725</xdr:rowOff>
    </xdr:from>
    <xdr:to>
      <xdr:col>2</xdr:col>
      <xdr:colOff>1085850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762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6</xdr:row>
      <xdr:rowOff>85725</xdr:rowOff>
    </xdr:from>
    <xdr:to>
      <xdr:col>2</xdr:col>
      <xdr:colOff>1104900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70485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3</xdr:col>
      <xdr:colOff>895350</xdr:colOff>
      <xdr:row>5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</xdr:row>
      <xdr:rowOff>85725</xdr:rowOff>
    </xdr:from>
    <xdr:to>
      <xdr:col>3</xdr:col>
      <xdr:colOff>523875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09600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1371600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6</xdr:row>
      <xdr:rowOff>85725</xdr:rowOff>
    </xdr:from>
    <xdr:to>
      <xdr:col>2</xdr:col>
      <xdr:colOff>1066800</xdr:colOff>
      <xdr:row>6</xdr:row>
      <xdr:rowOff>333375</xdr:rowOff>
    </xdr:to>
    <xdr:sp>
      <xdr:nvSpPr>
        <xdr:cNvPr id="2" name="1 Rectángulo redondeado">
          <a:hlinkClick r:id="rId2"/>
        </xdr:cNvPr>
        <xdr:cNvSpPr>
          <a:spLocks/>
        </xdr:cNvSpPr>
      </xdr:nvSpPr>
      <xdr:spPr>
        <a:xfrm>
          <a:off x="676275" y="1171575"/>
          <a:ext cx="2190750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LISTA DE CUADROS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bajo%20A&#241;o_2009\SDP\R_Cubillos\Proyecciones_2000-2015_Bogot&#225;_Localidades%20prorrate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ensoPob2005\Censo2005\ProyeccionesCenso2005\Bogot&#225;\Componentes_Bogota\Resumen%20Localidades%20Estructuras%20conciliadas%201993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erfil%20municipal\Perfil%20municip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ocalidades_Adolescencia"/>
      <sheetName val="Sintesis"/>
      <sheetName val="S08Ori"/>
      <sheetName val="S11Ori"/>
      <sheetName val="ProyecciónBtá"/>
      <sheetName val="S00"/>
      <sheetName val="S20"/>
      <sheetName val="S19"/>
      <sheetName val="S18"/>
      <sheetName val="S17"/>
      <sheetName val="S16"/>
      <sheetName val="S15"/>
      <sheetName val="S14"/>
      <sheetName val="S13"/>
      <sheetName val="S12"/>
      <sheetName val="S11"/>
      <sheetName val="S10"/>
      <sheetName val="S09"/>
      <sheetName val="S08"/>
      <sheetName val="S07"/>
      <sheetName val="S06"/>
      <sheetName val="S05"/>
      <sheetName val="S04"/>
      <sheetName val="S03"/>
      <sheetName val="S02"/>
      <sheetName val="S01"/>
    </sheetNames>
    <sheetDataSet>
      <sheetData sheetId="2">
        <row r="1">
          <cell r="AT1" t="str">
            <v>Bogotá</v>
          </cell>
        </row>
        <row r="2">
          <cell r="R2" t="str">
            <v>Usaquén</v>
          </cell>
          <cell r="AT2" t="str">
            <v>Usaquén</v>
          </cell>
        </row>
        <row r="3">
          <cell r="AT3" t="str">
            <v>Chapinero</v>
          </cell>
        </row>
        <row r="4">
          <cell r="AT4" t="str">
            <v>Santafé</v>
          </cell>
        </row>
        <row r="5">
          <cell r="AT5" t="str">
            <v>San Cristóbal</v>
          </cell>
        </row>
        <row r="6">
          <cell r="AT6" t="str">
            <v>Usme</v>
          </cell>
        </row>
        <row r="7">
          <cell r="AT7" t="str">
            <v>Tunjuelito</v>
          </cell>
        </row>
        <row r="8">
          <cell r="AT8" t="str">
            <v>Bosa</v>
          </cell>
        </row>
        <row r="9">
          <cell r="AT9" t="str">
            <v>Kennedy</v>
          </cell>
        </row>
        <row r="10">
          <cell r="AT10" t="str">
            <v>Fontibón</v>
          </cell>
        </row>
        <row r="11">
          <cell r="AT11" t="str">
            <v>Engativá</v>
          </cell>
        </row>
        <row r="12">
          <cell r="AT12" t="str">
            <v>Suba</v>
          </cell>
        </row>
        <row r="13">
          <cell r="AT13" t="str">
            <v>Barrios Unidos</v>
          </cell>
        </row>
        <row r="14">
          <cell r="AT14" t="str">
            <v>Teusaquillo</v>
          </cell>
        </row>
        <row r="15">
          <cell r="AT15" t="str">
            <v>Los Mártires</v>
          </cell>
        </row>
        <row r="16">
          <cell r="AT16" t="str">
            <v>Antonio Nariño</v>
          </cell>
        </row>
        <row r="17">
          <cell r="AT17" t="str">
            <v>Puente Aranda</v>
          </cell>
        </row>
        <row r="18">
          <cell r="AT18" t="str">
            <v>Candelaria</v>
          </cell>
        </row>
        <row r="19">
          <cell r="AT19" t="str">
            <v>Rafael Uribe Uribe</v>
          </cell>
        </row>
        <row r="20">
          <cell r="AT20" t="str">
            <v>Ciudad Bolívar</v>
          </cell>
        </row>
        <row r="21">
          <cell r="AT21" t="str">
            <v>Sumapaz</v>
          </cell>
        </row>
        <row r="44">
          <cell r="K44">
            <v>2000</v>
          </cell>
        </row>
        <row r="45">
          <cell r="K45">
            <v>2001</v>
          </cell>
        </row>
        <row r="46">
          <cell r="K46">
            <v>2002</v>
          </cell>
        </row>
        <row r="47">
          <cell r="K47">
            <v>2003</v>
          </cell>
        </row>
        <row r="48">
          <cell r="K48">
            <v>2004</v>
          </cell>
        </row>
        <row r="49">
          <cell r="K49">
            <v>2005</v>
          </cell>
        </row>
        <row r="50">
          <cell r="K50">
            <v>2006</v>
          </cell>
        </row>
        <row r="51">
          <cell r="K51">
            <v>2007</v>
          </cell>
        </row>
        <row r="52">
          <cell r="K52">
            <v>2008</v>
          </cell>
        </row>
        <row r="53">
          <cell r="K53">
            <v>2009</v>
          </cell>
        </row>
        <row r="54">
          <cell r="K54">
            <v>2010</v>
          </cell>
        </row>
        <row r="55">
          <cell r="K55">
            <v>2011</v>
          </cell>
        </row>
        <row r="56">
          <cell r="K56">
            <v>2012</v>
          </cell>
        </row>
        <row r="57">
          <cell r="K57">
            <v>2013</v>
          </cell>
        </row>
        <row r="58">
          <cell r="K58">
            <v>2014</v>
          </cell>
        </row>
        <row r="59">
          <cell r="K59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ciones"/>
      <sheetName val="ProyeccionBta"/>
      <sheetName val="Localidades1993"/>
      <sheetName val="Localidades2005"/>
      <sheetName val="VisorLoc"/>
      <sheetName val="macro1"/>
    </sheetNames>
    <sheetDataSet>
      <sheetData sheetId="2">
        <row r="5">
          <cell r="A5" t="str">
            <v>0 - 4</v>
          </cell>
        </row>
      </sheetData>
      <sheetData sheetId="3">
        <row r="5">
          <cell r="A5" t="str">
            <v>0 - 4</v>
          </cell>
        </row>
      </sheetData>
      <sheetData sheetId="4">
        <row r="6">
          <cell r="N6">
            <v>2.469189095853748</v>
          </cell>
          <cell r="O6">
            <v>2.4914923773139654</v>
          </cell>
          <cell r="Q6">
            <v>4.445757937438488</v>
          </cell>
          <cell r="R6">
            <v>4.251243692358433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fil"/>
      <sheetName val="Gráficos"/>
      <sheetName val="VIVIENDA"/>
      <sheetName val="HOGAR"/>
      <sheetName val="PERSONA"/>
      <sheetName val="ECO"/>
      <sheetName val="AGR"/>
    </sheetNames>
    <sheetDataSet>
      <sheetData sheetId="0">
        <row r="1">
          <cell r="J1" t="str">
            <v>temp_barrio</v>
          </cell>
          <cell r="K1" t="str">
            <v>Nombrearchivo</v>
          </cell>
          <cell r="L1" t="str">
            <v>Municipio</v>
          </cell>
          <cell r="M1" t="str">
            <v>Alcalde</v>
          </cell>
          <cell r="N1" t="str">
            <v>Extensión</v>
          </cell>
          <cell r="O1" t="str">
            <v>Barrios</v>
          </cell>
          <cell r="P1" t="str">
            <v>FechaCenso</v>
          </cell>
          <cell r="Q1" t="str">
            <v>G1</v>
          </cell>
          <cell r="R1" t="str">
            <v>G1a</v>
          </cell>
          <cell r="S1" t="str">
            <v>G2a</v>
          </cell>
          <cell r="T1" t="str">
            <v>G2b</v>
          </cell>
          <cell r="U1" t="str">
            <v>G2</v>
          </cell>
          <cell r="V1" t="str">
            <v>G3a</v>
          </cell>
          <cell r="W1" t="str">
            <v>G3</v>
          </cell>
          <cell r="X1" t="str">
            <v>G4a</v>
          </cell>
          <cell r="Y1" t="str">
            <v>G4b</v>
          </cell>
          <cell r="Z1" t="str">
            <v>G4c</v>
          </cell>
          <cell r="AA1" t="str">
            <v>G4d</v>
          </cell>
          <cell r="AB1" t="str">
            <v>G4</v>
          </cell>
          <cell r="AC1" t="str">
            <v>G5a</v>
          </cell>
          <cell r="AD1" t="str">
            <v>G5b</v>
          </cell>
          <cell r="AE1" t="str">
            <v>G5c</v>
          </cell>
          <cell r="AF1" t="str">
            <v>G6a</v>
          </cell>
          <cell r="AG1" t="str">
            <v>G6</v>
          </cell>
          <cell r="AH1" t="str">
            <v>G7a</v>
          </cell>
          <cell r="AI1" t="str">
            <v>G7</v>
          </cell>
          <cell r="AJ1" t="str">
            <v>G8a</v>
          </cell>
          <cell r="AK1" t="str">
            <v>G8</v>
          </cell>
          <cell r="AL1" t="str">
            <v>G9a</v>
          </cell>
          <cell r="AM1" t="str">
            <v>G9b</v>
          </cell>
          <cell r="AN1" t="str">
            <v>G9c</v>
          </cell>
          <cell r="AO1" t="str">
            <v>G9d</v>
          </cell>
          <cell r="AP1" t="str">
            <v>G9e</v>
          </cell>
          <cell r="AQ1" t="str">
            <v>G9f</v>
          </cell>
          <cell r="AR1" t="str">
            <v>G9g</v>
          </cell>
          <cell r="AS1" t="str">
            <v>G9</v>
          </cell>
          <cell r="AT1" t="str">
            <v>G10a</v>
          </cell>
          <cell r="AU1" t="str">
            <v>G10</v>
          </cell>
          <cell r="AV1" t="str">
            <v>G11a</v>
          </cell>
          <cell r="AW1" t="str">
            <v>G11b</v>
          </cell>
          <cell r="AX1" t="str">
            <v>G11</v>
          </cell>
          <cell r="AY1" t="str">
            <v>G12a</v>
          </cell>
          <cell r="AZ1" t="str">
            <v>G12b</v>
          </cell>
          <cell r="BA1" t="str">
            <v>G13a</v>
          </cell>
          <cell r="BB1" t="str">
            <v>G13b</v>
          </cell>
          <cell r="BC1" t="str">
            <v>G13</v>
          </cell>
          <cell r="BD1" t="str">
            <v>G14a</v>
          </cell>
          <cell r="BE1" t="str">
            <v>G14b</v>
          </cell>
          <cell r="BF1" t="str">
            <v>G14c</v>
          </cell>
          <cell r="BG1" t="str">
            <v>G14</v>
          </cell>
          <cell r="BH1" t="str">
            <v>G15a</v>
          </cell>
          <cell r="BI1" t="str">
            <v>G15b</v>
          </cell>
          <cell r="BJ1" t="str">
            <v>G15c</v>
          </cell>
          <cell r="BK1" t="str">
            <v>G15aa</v>
          </cell>
          <cell r="BL1" t="str">
            <v>G15bb</v>
          </cell>
          <cell r="BM1" t="str">
            <v>G15cc</v>
          </cell>
          <cell r="BN1" t="str">
            <v>G16a</v>
          </cell>
          <cell r="BO1" t="str">
            <v>G16b</v>
          </cell>
          <cell r="BP1" t="str">
            <v>G16c</v>
          </cell>
          <cell r="BQ1" t="str">
            <v>G16d</v>
          </cell>
          <cell r="BR1" t="str">
            <v>G16e</v>
          </cell>
          <cell r="BS1" t="str">
            <v>G16</v>
          </cell>
          <cell r="BT1" t="str">
            <v>G17a</v>
          </cell>
          <cell r="BU1" t="str">
            <v>G17b</v>
          </cell>
          <cell r="BV1" t="str">
            <v>G18a</v>
          </cell>
          <cell r="BW1" t="str">
            <v>G18b</v>
          </cell>
          <cell r="BX1" t="str">
            <v>G18c</v>
          </cell>
          <cell r="BY1" t="str">
            <v>G18</v>
          </cell>
          <cell r="BZ1" t="str">
            <v>G19a</v>
          </cell>
          <cell r="CA1" t="str">
            <v>G19b</v>
          </cell>
          <cell r="CB1" t="str">
            <v>G19c</v>
          </cell>
          <cell r="CC1" t="str">
            <v>G19aa</v>
          </cell>
          <cell r="CD1" t="str">
            <v>G19bb</v>
          </cell>
          <cell r="CE1" t="str">
            <v>G20a</v>
          </cell>
          <cell r="CF1" t="str">
            <v>G21a</v>
          </cell>
          <cell r="CG1" t="str">
            <v>G21</v>
          </cell>
          <cell r="CH1" t="str">
            <v>G22a</v>
          </cell>
          <cell r="CI1" t="str">
            <v>G22b</v>
          </cell>
          <cell r="CJ1" t="str">
            <v>G22aa</v>
          </cell>
          <cell r="CK1" t="str">
            <v>G22bb</v>
          </cell>
          <cell r="CL1" t="str">
            <v>G23a</v>
          </cell>
          <cell r="CM1" t="str">
            <v>G23b</v>
          </cell>
          <cell r="CN1" t="str">
            <v>G23c</v>
          </cell>
          <cell r="CO1" t="str">
            <v>G23d</v>
          </cell>
          <cell r="CP1" t="str">
            <v>G23e</v>
          </cell>
          <cell r="CQ1" t="str">
            <v>G23f</v>
          </cell>
          <cell r="CR1" t="str">
            <v>G23g</v>
          </cell>
          <cell r="CS1" t="str">
            <v>G23h</v>
          </cell>
          <cell r="CT1" t="str">
            <v>G23</v>
          </cell>
          <cell r="CU1" t="str">
            <v>G24a</v>
          </cell>
          <cell r="CV1" t="str">
            <v>G24b</v>
          </cell>
          <cell r="CW1" t="str">
            <v>G24c</v>
          </cell>
          <cell r="CX1" t="str">
            <v>G24d</v>
          </cell>
          <cell r="CY1" t="str">
            <v>G24</v>
          </cell>
          <cell r="CZ1" t="str">
            <v>G25a</v>
          </cell>
          <cell r="DA1" t="str">
            <v>G25</v>
          </cell>
          <cell r="DB1" t="str">
            <v>G26a</v>
          </cell>
          <cell r="DC1" t="str">
            <v>G26</v>
          </cell>
          <cell r="DD1" t="str">
            <v>G27a</v>
          </cell>
          <cell r="DE1" t="str">
            <v>G27b</v>
          </cell>
          <cell r="DF1" t="str">
            <v>G27c</v>
          </cell>
          <cell r="DG1" t="str">
            <v>G27</v>
          </cell>
          <cell r="DH1" t="str">
            <v>G28a</v>
          </cell>
          <cell r="DI1" t="str">
            <v>G28b</v>
          </cell>
          <cell r="DJ1" t="str">
            <v>G28c</v>
          </cell>
          <cell r="DK1" t="str">
            <v>G28d</v>
          </cell>
          <cell r="DL1" t="str">
            <v>G29</v>
          </cell>
          <cell r="DM1" t="str">
            <v>G29a</v>
          </cell>
          <cell r="DN1" t="str">
            <v>G29b</v>
          </cell>
          <cell r="DO1" t="str">
            <v>G29c</v>
          </cell>
          <cell r="DP1" t="str">
            <v>G29d</v>
          </cell>
          <cell r="DQ1" t="str">
            <v>G29e</v>
          </cell>
          <cell r="DR1" t="str">
            <v>Gobernante</v>
          </cell>
          <cell r="DS1" t="str">
            <v>Reseña</v>
          </cell>
        </row>
        <row r="2">
          <cell r="J2" t="str">
            <v>Barrios</v>
          </cell>
          <cell r="K2" t="str">
            <v>Abejorral</v>
          </cell>
          <cell r="L2" t="str">
            <v>Abejorral</v>
          </cell>
          <cell r="M2" t="str">
            <v>Ruben Dario Marin Zuluaga</v>
          </cell>
          <cell r="N2" t="str">
            <v>0 Km2</v>
          </cell>
          <cell r="P2" t="str">
            <v>26/01/06-06/03/06</v>
          </cell>
          <cell r="Q2">
            <v>6197</v>
          </cell>
          <cell r="R2">
            <v>92.27045344521542</v>
          </cell>
          <cell r="S2">
            <v>236.95336453122476</v>
          </cell>
          <cell r="T2">
            <v>118.47668226561238</v>
          </cell>
          <cell r="U2">
            <v>29368</v>
          </cell>
          <cell r="V2">
            <v>67.90382443117637</v>
          </cell>
          <cell r="W2">
            <v>6197</v>
          </cell>
          <cell r="X2">
            <v>96.56960510570403</v>
          </cell>
          <cell r="Y2" t="str">
            <v>Energía Eléctrica</v>
          </cell>
          <cell r="Z2" t="str">
            <v>No</v>
          </cell>
          <cell r="AA2" t="str">
            <v>Gas Natural</v>
          </cell>
          <cell r="AB2">
            <v>5014</v>
          </cell>
          <cell r="AC2">
            <v>3.9</v>
          </cell>
          <cell r="AD2">
            <v>3.8</v>
          </cell>
          <cell r="AE2">
            <v>4</v>
          </cell>
          <cell r="AF2">
            <v>2.823854660347551</v>
          </cell>
          <cell r="AG2">
            <v>5064</v>
          </cell>
          <cell r="AH2">
            <v>32.42496050552923</v>
          </cell>
          <cell r="AI2">
            <v>5064</v>
          </cell>
          <cell r="AJ2">
            <v>64.84992101105846</v>
          </cell>
          <cell r="AK2">
            <v>5064</v>
          </cell>
          <cell r="AL2">
            <v>0.8723235527359239</v>
          </cell>
          <cell r="AM2">
            <v>26.666666666666668</v>
          </cell>
          <cell r="AN2" t="str">
            <v>Venezuela</v>
          </cell>
          <cell r="AO2">
            <v>25</v>
          </cell>
          <cell r="AP2" t="str">
            <v>USA</v>
          </cell>
          <cell r="AQ2">
            <v>16.666666666666664</v>
          </cell>
          <cell r="AR2" t="str">
            <v>España</v>
          </cell>
          <cell r="AS2">
            <v>5064</v>
          </cell>
          <cell r="AT2">
            <v>0.8723235527359239</v>
          </cell>
          <cell r="AU2">
            <v>60</v>
          </cell>
          <cell r="AV2">
            <v>50.84728666532177</v>
          </cell>
          <cell r="AW2">
            <v>49.15271333467823</v>
          </cell>
          <cell r="AX2">
            <v>19828</v>
          </cell>
          <cell r="BA2">
            <v>0.4010763060364523</v>
          </cell>
          <cell r="BB2" t="str">
            <v>Raizal, palenquero, negro, mulato, afrocolombiano o afrodescendiente</v>
          </cell>
          <cell r="BC2">
            <v>19828</v>
          </cell>
          <cell r="BD2">
            <v>84.41712255371947</v>
          </cell>
          <cell r="BE2">
            <v>88.88087943773652</v>
          </cell>
          <cell r="BF2">
            <v>82.38384501723854</v>
          </cell>
          <cell r="BG2">
            <v>14968</v>
          </cell>
          <cell r="BH2">
            <v>27.30290456431535</v>
          </cell>
          <cell r="BI2">
            <v>89.13144449605203</v>
          </cell>
          <cell r="BJ2">
            <v>57.548845470692726</v>
          </cell>
          <cell r="BK2">
            <v>1205</v>
          </cell>
          <cell r="BL2">
            <v>2153</v>
          </cell>
          <cell r="BM2">
            <v>2815</v>
          </cell>
          <cell r="BN2">
            <v>62.13081883704547</v>
          </cell>
          <cell r="BO2">
            <v>15.916111201430661</v>
          </cell>
          <cell r="BP2">
            <v>0.612366552864033</v>
          </cell>
          <cell r="BQ2">
            <v>0.3468270741884788</v>
          </cell>
          <cell r="BR2">
            <v>15.46631983959248</v>
          </cell>
          <cell r="BS2">
            <v>18453</v>
          </cell>
          <cell r="BV2">
            <v>11.666666666666666</v>
          </cell>
          <cell r="BW2">
            <v>0</v>
          </cell>
          <cell r="BX2">
            <v>0</v>
          </cell>
          <cell r="BY2">
            <v>15540</v>
          </cell>
          <cell r="BZ2">
            <v>8.785555779705467</v>
          </cell>
          <cell r="CA2">
            <v>8.807776234874034</v>
          </cell>
          <cell r="CB2">
            <v>8.762569259183255</v>
          </cell>
          <cell r="CC2">
            <v>10082</v>
          </cell>
          <cell r="CD2">
            <v>9746</v>
          </cell>
          <cell r="CE2" t="str">
            <v>40</v>
          </cell>
          <cell r="CF2">
            <v>18.818813739915775</v>
          </cell>
          <cell r="CG2">
            <v>3709</v>
          </cell>
          <cell r="CH2">
            <v>4.149471422918198</v>
          </cell>
          <cell r="CI2">
            <v>0.03957261574990107</v>
          </cell>
          <cell r="CJ2">
            <v>734</v>
          </cell>
          <cell r="CK2">
            <v>7</v>
          </cell>
          <cell r="CL2">
            <v>36.65238215276027</v>
          </cell>
          <cell r="CM2" t="str">
            <v>dificultad para conseguir trabajo</v>
          </cell>
          <cell r="CN2">
            <v>35.21552810688178</v>
          </cell>
          <cell r="CO2" t="str">
            <v>razones familiares</v>
          </cell>
          <cell r="CP2">
            <v>17.393496344844973</v>
          </cell>
          <cell r="CQ2" t="str">
            <v>otra razón</v>
          </cell>
          <cell r="CR2">
            <v>5.999495840685657</v>
          </cell>
          <cell r="CS2" t="str">
            <v>amenaza para su vida</v>
          </cell>
          <cell r="CT2">
            <v>3967</v>
          </cell>
          <cell r="CU2">
            <v>10.616438356164384</v>
          </cell>
          <cell r="CV2">
            <v>66.0958904109589</v>
          </cell>
          <cell r="CW2">
            <v>22.26027397260274</v>
          </cell>
          <cell r="CX2">
            <v>1.0273972602739725</v>
          </cell>
          <cell r="CY2">
            <v>292</v>
          </cell>
          <cell r="CZ2">
            <v>97.32441471571906</v>
          </cell>
          <cell r="DA2">
            <v>291</v>
          </cell>
          <cell r="DB2">
            <v>93.3026920551543</v>
          </cell>
          <cell r="DC2">
            <v>3046</v>
          </cell>
          <cell r="DD2">
            <v>91.8015482054891</v>
          </cell>
          <cell r="DE2">
            <v>90.35890218156229</v>
          </cell>
          <cell r="DF2">
            <v>1.266713581984518</v>
          </cell>
          <cell r="DG2">
            <v>2842</v>
          </cell>
          <cell r="DH2">
            <v>37.44329896907217</v>
          </cell>
          <cell r="DI2">
            <v>5.77319587628866</v>
          </cell>
          <cell r="DJ2">
            <v>36.24742268041237</v>
          </cell>
          <cell r="DK2">
            <v>20.536082474226806</v>
          </cell>
          <cell r="DL2" t="str">
            <v>0 a 10</v>
          </cell>
          <cell r="DM2" t="str">
            <v>el Comercio</v>
          </cell>
          <cell r="DN2">
            <v>67.73049645390071</v>
          </cell>
          <cell r="DO2" t="str">
            <v>10 a 50</v>
          </cell>
          <cell r="DP2" t="str">
            <v>Servicios</v>
          </cell>
          <cell r="DQ2">
            <v>66.66666666666666</v>
          </cell>
          <cell r="DR2" t="str">
            <v>Alcalde</v>
          </cell>
          <cell r="DS2" t="str">
            <v>Municipal</v>
          </cell>
        </row>
        <row r="7">
          <cell r="J7" t="str">
            <v>DATOS_PERFIL</v>
          </cell>
          <cell r="L7" t="str">
            <v>GRAFICOS_PERFIL</v>
          </cell>
        </row>
      </sheetData>
      <sheetData sheetId="2">
        <row r="1">
          <cell r="A1" t="str">
            <v>COD_DPTO</v>
          </cell>
          <cell r="B1" t="str">
            <v>COD_MPIO</v>
          </cell>
          <cell r="C1" t="str">
            <v>COD_COMUNA</v>
          </cell>
          <cell r="D1" t="str">
            <v>indicador</v>
          </cell>
          <cell r="E1" t="str">
            <v>label</v>
          </cell>
          <cell r="F1" t="str">
            <v>desag1</v>
          </cell>
          <cell r="G1" t="str">
            <v>numerador</v>
          </cell>
          <cell r="H1" t="str">
            <v>DENOMINADO</v>
          </cell>
        </row>
        <row r="2">
          <cell r="A2" t="str">
            <v>05</v>
          </cell>
          <cell r="B2" t="str">
            <v>002</v>
          </cell>
          <cell r="C2" t="str">
            <v>99</v>
          </cell>
          <cell r="D2" t="str">
            <v>V01</v>
          </cell>
          <cell r="E2" t="str">
            <v>Tipo de vivienda</v>
          </cell>
          <cell r="F2" t="str">
            <v>1</v>
          </cell>
          <cell r="G2">
            <v>5714</v>
          </cell>
          <cell r="H2">
            <v>6197</v>
          </cell>
        </row>
        <row r="3">
          <cell r="A3" t="str">
            <v>05</v>
          </cell>
          <cell r="B3" t="str">
            <v>002</v>
          </cell>
          <cell r="C3" t="str">
            <v>99</v>
          </cell>
          <cell r="D3" t="str">
            <v>V01</v>
          </cell>
          <cell r="E3" t="str">
            <v>Tipo de vivienda</v>
          </cell>
          <cell r="F3" t="str">
            <v>2</v>
          </cell>
          <cell r="G3">
            <v>4</v>
          </cell>
          <cell r="H3">
            <v>6197</v>
          </cell>
        </row>
        <row r="4">
          <cell r="A4" t="str">
            <v>05</v>
          </cell>
          <cell r="B4" t="str">
            <v>002</v>
          </cell>
          <cell r="C4" t="str">
            <v>99</v>
          </cell>
          <cell r="D4" t="str">
            <v>V01</v>
          </cell>
          <cell r="E4" t="str">
            <v>Tipo de vivienda</v>
          </cell>
          <cell r="F4" t="str">
            <v>3</v>
          </cell>
          <cell r="G4">
            <v>401</v>
          </cell>
          <cell r="H4">
            <v>6197</v>
          </cell>
        </row>
        <row r="5">
          <cell r="A5" t="str">
            <v>05</v>
          </cell>
          <cell r="B5" t="str">
            <v>002</v>
          </cell>
          <cell r="C5" t="str">
            <v>99</v>
          </cell>
          <cell r="D5" t="str">
            <v>V01</v>
          </cell>
          <cell r="E5" t="str">
            <v>Tipo de vivienda</v>
          </cell>
          <cell r="F5" t="str">
            <v>4</v>
          </cell>
          <cell r="G5">
            <v>75</v>
          </cell>
          <cell r="H5">
            <v>6197</v>
          </cell>
        </row>
        <row r="6">
          <cell r="A6" t="str">
            <v>05</v>
          </cell>
          <cell r="B6" t="str">
            <v>002</v>
          </cell>
          <cell r="C6" t="str">
            <v>99</v>
          </cell>
          <cell r="D6" t="str">
            <v>V01</v>
          </cell>
          <cell r="E6" t="str">
            <v>Tipo de vivienda</v>
          </cell>
          <cell r="F6" t="str">
            <v>5</v>
          </cell>
          <cell r="G6">
            <v>3</v>
          </cell>
          <cell r="H6">
            <v>6197</v>
          </cell>
        </row>
        <row r="7">
          <cell r="A7" t="str">
            <v>05</v>
          </cell>
          <cell r="B7" t="str">
            <v>002</v>
          </cell>
          <cell r="C7" t="str">
            <v>99</v>
          </cell>
          <cell r="D7" t="str">
            <v>V03</v>
          </cell>
          <cell r="E7" t="str">
            <v>Viviendas por Zona</v>
          </cell>
          <cell r="F7" t="str">
            <v>1</v>
          </cell>
          <cell r="G7">
            <v>1989</v>
          </cell>
          <cell r="H7">
            <v>6197</v>
          </cell>
        </row>
        <row r="8">
          <cell r="A8" t="str">
            <v>05</v>
          </cell>
          <cell r="B8" t="str">
            <v>002</v>
          </cell>
          <cell r="C8" t="str">
            <v>99</v>
          </cell>
          <cell r="D8" t="str">
            <v>V03</v>
          </cell>
          <cell r="E8" t="str">
            <v>Viviendas por Zona</v>
          </cell>
          <cell r="F8" t="str">
            <v>3</v>
          </cell>
          <cell r="G8">
            <v>4208</v>
          </cell>
          <cell r="H8">
            <v>6197</v>
          </cell>
        </row>
        <row r="9">
          <cell r="A9" t="str">
            <v>05</v>
          </cell>
          <cell r="B9" t="str">
            <v>002</v>
          </cell>
          <cell r="C9" t="str">
            <v>99</v>
          </cell>
          <cell r="D9" t="str">
            <v>V41</v>
          </cell>
          <cell r="E9" t="str">
            <v>Energia Electrica</v>
          </cell>
          <cell r="F9" t="str">
            <v>1</v>
          </cell>
          <cell r="G9">
            <v>4842</v>
          </cell>
          <cell r="H9">
            <v>5014</v>
          </cell>
        </row>
        <row r="10">
          <cell r="A10" t="str">
            <v>05</v>
          </cell>
          <cell r="B10" t="str">
            <v>002</v>
          </cell>
          <cell r="C10" t="str">
            <v>99</v>
          </cell>
          <cell r="D10" t="str">
            <v>V42</v>
          </cell>
          <cell r="E10" t="str">
            <v>Alcantarillado</v>
          </cell>
          <cell r="F10" t="str">
            <v>1</v>
          </cell>
          <cell r="G10">
            <v>2059</v>
          </cell>
          <cell r="H10">
            <v>5014</v>
          </cell>
        </row>
        <row r="11">
          <cell r="A11" t="str">
            <v>05</v>
          </cell>
          <cell r="B11" t="str">
            <v>002</v>
          </cell>
          <cell r="C11" t="str">
            <v>99</v>
          </cell>
          <cell r="D11" t="str">
            <v>V43</v>
          </cell>
          <cell r="E11" t="str">
            <v>Acueducto</v>
          </cell>
          <cell r="F11" t="str">
            <v>1</v>
          </cell>
          <cell r="G11">
            <v>3253</v>
          </cell>
          <cell r="H11">
            <v>5014</v>
          </cell>
        </row>
        <row r="12">
          <cell r="A12" t="str">
            <v>05</v>
          </cell>
          <cell r="B12" t="str">
            <v>002</v>
          </cell>
          <cell r="C12" t="str">
            <v>99</v>
          </cell>
          <cell r="D12" t="str">
            <v>V44</v>
          </cell>
          <cell r="E12" t="str">
            <v>Gas natural</v>
          </cell>
          <cell r="F12" t="str">
            <v>1</v>
          </cell>
          <cell r="G12">
            <v>0</v>
          </cell>
          <cell r="H12">
            <v>5014</v>
          </cell>
        </row>
        <row r="13">
          <cell r="A13" t="str">
            <v>05</v>
          </cell>
          <cell r="B13" t="str">
            <v>002</v>
          </cell>
          <cell r="C13" t="str">
            <v>99</v>
          </cell>
          <cell r="D13" t="str">
            <v>V45</v>
          </cell>
          <cell r="E13" t="str">
            <v>Telefono</v>
          </cell>
          <cell r="F13" t="str">
            <v>1</v>
          </cell>
          <cell r="G13">
            <v>1220</v>
          </cell>
          <cell r="H13">
            <v>4997</v>
          </cell>
        </row>
      </sheetData>
      <sheetData sheetId="3">
        <row r="1">
          <cell r="B1" t="str">
            <v>COD_MPIO</v>
          </cell>
          <cell r="C1" t="str">
            <v>COD_COMUNA</v>
          </cell>
          <cell r="D1" t="str">
            <v>indicador</v>
          </cell>
          <cell r="E1" t="str">
            <v>label</v>
          </cell>
          <cell r="F1" t="str">
            <v>desag1</v>
          </cell>
          <cell r="G1" t="str">
            <v>numerador</v>
          </cell>
          <cell r="H1" t="str">
            <v>DENOMINADO</v>
          </cell>
          <cell r="I1" t="str">
            <v>desag2</v>
          </cell>
        </row>
        <row r="2">
          <cell r="B2" t="str">
            <v>002</v>
          </cell>
          <cell r="C2" t="str">
            <v>99</v>
          </cell>
          <cell r="D2" t="str">
            <v>H01</v>
          </cell>
          <cell r="E2" t="str">
            <v>Hogares con actividad economica</v>
          </cell>
          <cell r="F2" t="str">
            <v>1</v>
          </cell>
          <cell r="G2">
            <v>143</v>
          </cell>
          <cell r="H2">
            <v>5064</v>
          </cell>
        </row>
        <row r="3">
          <cell r="B3" t="str">
            <v>002</v>
          </cell>
          <cell r="C3" t="str">
            <v>99</v>
          </cell>
          <cell r="D3" t="str">
            <v>H01</v>
          </cell>
          <cell r="E3" t="str">
            <v>Hogares con actividad economica</v>
          </cell>
          <cell r="F3" t="str">
            <v>2</v>
          </cell>
          <cell r="G3">
            <v>4921</v>
          </cell>
          <cell r="H3">
            <v>5064</v>
          </cell>
        </row>
        <row r="4">
          <cell r="B4" t="str">
            <v>002</v>
          </cell>
          <cell r="C4" t="str">
            <v>99</v>
          </cell>
          <cell r="D4" t="str">
            <v>H02</v>
          </cell>
          <cell r="E4" t="str">
            <v>Hogares por Zona</v>
          </cell>
          <cell r="F4" t="str">
            <v>1</v>
          </cell>
          <cell r="G4">
            <v>1642</v>
          </cell>
          <cell r="H4">
            <v>5064</v>
          </cell>
        </row>
        <row r="5">
          <cell r="B5" t="str">
            <v>002</v>
          </cell>
          <cell r="C5" t="str">
            <v>99</v>
          </cell>
          <cell r="D5" t="str">
            <v>H02</v>
          </cell>
          <cell r="E5" t="str">
            <v>Hogares por Zona</v>
          </cell>
          <cell r="F5" t="str">
            <v>3</v>
          </cell>
          <cell r="G5">
            <v>3422</v>
          </cell>
          <cell r="H5">
            <v>5064</v>
          </cell>
        </row>
        <row r="6">
          <cell r="B6" t="str">
            <v>002</v>
          </cell>
          <cell r="C6" t="str">
            <v>99</v>
          </cell>
          <cell r="D6" t="str">
            <v>H03</v>
          </cell>
          <cell r="E6" t="str">
            <v>Hogares con personas en el exterior</v>
          </cell>
          <cell r="F6" t="str">
            <v>1</v>
          </cell>
          <cell r="G6">
            <v>44</v>
          </cell>
          <cell r="H6">
            <v>5044</v>
          </cell>
        </row>
        <row r="7">
          <cell r="B7" t="str">
            <v>002</v>
          </cell>
          <cell r="C7" t="str">
            <v>99</v>
          </cell>
          <cell r="D7" t="str">
            <v>H03</v>
          </cell>
          <cell r="E7" t="str">
            <v>Hogares con personas en el exterior</v>
          </cell>
          <cell r="F7" t="str">
            <v>2</v>
          </cell>
          <cell r="G7">
            <v>5000</v>
          </cell>
          <cell r="H7">
            <v>5044</v>
          </cell>
        </row>
        <row r="8">
          <cell r="B8" t="str">
            <v>002</v>
          </cell>
          <cell r="C8" t="str">
            <v>99</v>
          </cell>
          <cell r="D8" t="str">
            <v>H04</v>
          </cell>
          <cell r="E8" t="str">
            <v>Hogares por tamano</v>
          </cell>
          <cell r="F8" t="str">
            <v>01</v>
          </cell>
          <cell r="G8">
            <v>563</v>
          </cell>
          <cell r="H8">
            <v>5064</v>
          </cell>
        </row>
        <row r="9">
          <cell r="B9" t="str">
            <v>002</v>
          </cell>
          <cell r="C9" t="str">
            <v>99</v>
          </cell>
          <cell r="D9" t="str">
            <v>H04</v>
          </cell>
          <cell r="E9" t="str">
            <v>Hogares por tamano</v>
          </cell>
          <cell r="F9" t="str">
            <v>02</v>
          </cell>
          <cell r="G9">
            <v>779</v>
          </cell>
          <cell r="H9">
            <v>5064</v>
          </cell>
        </row>
        <row r="10">
          <cell r="B10" t="str">
            <v>002</v>
          </cell>
          <cell r="C10" t="str">
            <v>99</v>
          </cell>
          <cell r="D10" t="str">
            <v>H04</v>
          </cell>
          <cell r="E10" t="str">
            <v>Hogares por tamano</v>
          </cell>
          <cell r="F10" t="str">
            <v>03</v>
          </cell>
          <cell r="G10">
            <v>910</v>
          </cell>
          <cell r="H10">
            <v>5064</v>
          </cell>
        </row>
        <row r="11">
          <cell r="B11" t="str">
            <v>002</v>
          </cell>
          <cell r="C11" t="str">
            <v>99</v>
          </cell>
          <cell r="D11" t="str">
            <v>H04</v>
          </cell>
          <cell r="E11" t="str">
            <v>Hogares por tamano</v>
          </cell>
          <cell r="F11" t="str">
            <v>04</v>
          </cell>
          <cell r="G11">
            <v>1032</v>
          </cell>
          <cell r="H11">
            <v>5064</v>
          </cell>
        </row>
        <row r="12">
          <cell r="B12" t="str">
            <v>002</v>
          </cell>
          <cell r="C12" t="str">
            <v>99</v>
          </cell>
          <cell r="D12" t="str">
            <v>H04</v>
          </cell>
          <cell r="E12" t="str">
            <v>Hogares por tamano</v>
          </cell>
          <cell r="F12" t="str">
            <v>05</v>
          </cell>
          <cell r="G12">
            <v>775</v>
          </cell>
          <cell r="H12">
            <v>5064</v>
          </cell>
        </row>
        <row r="13">
          <cell r="B13" t="str">
            <v>002</v>
          </cell>
          <cell r="C13" t="str">
            <v>99</v>
          </cell>
          <cell r="D13" t="str">
            <v>H04</v>
          </cell>
          <cell r="E13" t="str">
            <v>Hogares por tamano</v>
          </cell>
          <cell r="F13" t="str">
            <v>06</v>
          </cell>
          <cell r="G13">
            <v>509</v>
          </cell>
          <cell r="H13">
            <v>5064</v>
          </cell>
        </row>
        <row r="14">
          <cell r="B14" t="str">
            <v>002</v>
          </cell>
          <cell r="C14" t="str">
            <v>99</v>
          </cell>
          <cell r="D14" t="str">
            <v>H04</v>
          </cell>
          <cell r="E14" t="str">
            <v>Hogares por tamano</v>
          </cell>
          <cell r="F14" t="str">
            <v>07</v>
          </cell>
          <cell r="G14">
            <v>283</v>
          </cell>
          <cell r="H14">
            <v>5064</v>
          </cell>
        </row>
        <row r="15">
          <cell r="B15" t="str">
            <v>002</v>
          </cell>
          <cell r="C15" t="str">
            <v>99</v>
          </cell>
          <cell r="D15" t="str">
            <v>H04</v>
          </cell>
          <cell r="E15" t="str">
            <v>Hogares por tamano</v>
          </cell>
          <cell r="F15" t="str">
            <v>08</v>
          </cell>
          <cell r="G15">
            <v>98</v>
          </cell>
          <cell r="H15">
            <v>5064</v>
          </cell>
        </row>
        <row r="16">
          <cell r="B16" t="str">
            <v>002</v>
          </cell>
          <cell r="C16" t="str">
            <v>99</v>
          </cell>
          <cell r="D16" t="str">
            <v>H04</v>
          </cell>
          <cell r="E16" t="str">
            <v>Hogares por tamano</v>
          </cell>
          <cell r="F16" t="str">
            <v>09</v>
          </cell>
          <cell r="G16">
            <v>57</v>
          </cell>
          <cell r="H16">
            <v>5064</v>
          </cell>
        </row>
      </sheetData>
      <sheetData sheetId="4">
        <row r="1">
          <cell r="B1" t="str">
            <v>cod_dpto</v>
          </cell>
          <cell r="C1" t="str">
            <v>cod_mpio</v>
          </cell>
          <cell r="D1" t="str">
            <v>cod_comuna</v>
          </cell>
          <cell r="E1" t="str">
            <v>indicador</v>
          </cell>
          <cell r="F1" t="str">
            <v>label</v>
          </cell>
          <cell r="G1" t="str">
            <v>numerador</v>
          </cell>
          <cell r="H1" t="str">
            <v>denominado</v>
          </cell>
        </row>
        <row r="2">
          <cell r="B2" t="str">
            <v>05</v>
          </cell>
          <cell r="C2" t="str">
            <v>002</v>
          </cell>
          <cell r="D2" t="str">
            <v>99</v>
          </cell>
          <cell r="E2" t="str">
            <v>P01</v>
          </cell>
          <cell r="F2" t="str">
            <v>Personas por sexo</v>
          </cell>
          <cell r="G2">
            <v>10082</v>
          </cell>
          <cell r="H2">
            <v>19828</v>
          </cell>
        </row>
        <row r="3">
          <cell r="B3" t="str">
            <v>05</v>
          </cell>
          <cell r="C3" t="str">
            <v>002</v>
          </cell>
          <cell r="D3" t="str">
            <v>99</v>
          </cell>
          <cell r="E3" t="str">
            <v>P01</v>
          </cell>
          <cell r="F3" t="str">
            <v>Personas por sexo</v>
          </cell>
          <cell r="G3">
            <v>9746</v>
          </cell>
          <cell r="H3">
            <v>19828</v>
          </cell>
        </row>
        <row r="4">
          <cell r="B4" t="str">
            <v>05</v>
          </cell>
          <cell r="C4" t="str">
            <v>002</v>
          </cell>
          <cell r="D4" t="str">
            <v>99</v>
          </cell>
          <cell r="E4" t="str">
            <v>P02</v>
          </cell>
          <cell r="F4" t="str">
            <v>Personas por sexo y edad</v>
          </cell>
          <cell r="G4">
            <v>1059</v>
          </cell>
          <cell r="H4">
            <v>19828</v>
          </cell>
        </row>
        <row r="5">
          <cell r="B5" t="str">
            <v>05</v>
          </cell>
          <cell r="C5" t="str">
            <v>002</v>
          </cell>
          <cell r="D5" t="str">
            <v>99</v>
          </cell>
          <cell r="E5" t="str">
            <v>P02</v>
          </cell>
          <cell r="F5" t="str">
            <v>Personas por sexo y edad</v>
          </cell>
          <cell r="G5">
            <v>1099</v>
          </cell>
          <cell r="H5">
            <v>19828</v>
          </cell>
        </row>
        <row r="6">
          <cell r="B6" t="str">
            <v>05</v>
          </cell>
          <cell r="C6" t="str">
            <v>002</v>
          </cell>
          <cell r="D6" t="str">
            <v>99</v>
          </cell>
          <cell r="E6" t="str">
            <v>P02</v>
          </cell>
          <cell r="F6" t="str">
            <v>Personas por sexo y edad</v>
          </cell>
          <cell r="G6">
            <v>1103</v>
          </cell>
          <cell r="H6">
            <v>19828</v>
          </cell>
        </row>
        <row r="7">
          <cell r="B7" t="str">
            <v>05</v>
          </cell>
          <cell r="C7" t="str">
            <v>002</v>
          </cell>
          <cell r="D7" t="str">
            <v>99</v>
          </cell>
          <cell r="E7" t="str">
            <v>P02</v>
          </cell>
          <cell r="F7" t="str">
            <v>Personas por sexo y edad</v>
          </cell>
          <cell r="G7">
            <v>939</v>
          </cell>
          <cell r="H7">
            <v>19828</v>
          </cell>
        </row>
        <row r="8">
          <cell r="B8" t="str">
            <v>05</v>
          </cell>
          <cell r="C8" t="str">
            <v>002</v>
          </cell>
          <cell r="D8" t="str">
            <v>99</v>
          </cell>
          <cell r="E8" t="str">
            <v>P02</v>
          </cell>
          <cell r="F8" t="str">
            <v>Personas por sexo y edad</v>
          </cell>
          <cell r="G8">
            <v>622</v>
          </cell>
          <cell r="H8">
            <v>19828</v>
          </cell>
        </row>
        <row r="9">
          <cell r="B9" t="str">
            <v>05</v>
          </cell>
          <cell r="C9" t="str">
            <v>002</v>
          </cell>
          <cell r="D9" t="str">
            <v>99</v>
          </cell>
          <cell r="E9" t="str">
            <v>P02</v>
          </cell>
          <cell r="F9" t="str">
            <v>Personas por sexo y edad</v>
          </cell>
          <cell r="G9">
            <v>674</v>
          </cell>
          <cell r="H9">
            <v>19828</v>
          </cell>
        </row>
        <row r="10">
          <cell r="B10" t="str">
            <v>05</v>
          </cell>
          <cell r="C10" t="str">
            <v>002</v>
          </cell>
          <cell r="D10" t="str">
            <v>99</v>
          </cell>
          <cell r="E10" t="str">
            <v>P02</v>
          </cell>
          <cell r="F10" t="str">
            <v>Personas por sexo y edad</v>
          </cell>
          <cell r="G10">
            <v>665</v>
          </cell>
          <cell r="H10">
            <v>19828</v>
          </cell>
        </row>
        <row r="11">
          <cell r="B11" t="str">
            <v>05</v>
          </cell>
          <cell r="C11" t="str">
            <v>002</v>
          </cell>
          <cell r="D11" t="str">
            <v>99</v>
          </cell>
          <cell r="E11" t="str">
            <v>P02</v>
          </cell>
          <cell r="F11" t="str">
            <v>Personas por sexo y edad</v>
          </cell>
          <cell r="G11">
            <v>582</v>
          </cell>
          <cell r="H11">
            <v>19828</v>
          </cell>
        </row>
        <row r="12">
          <cell r="B12" t="str">
            <v>05</v>
          </cell>
          <cell r="C12" t="str">
            <v>002</v>
          </cell>
          <cell r="D12" t="str">
            <v>99</v>
          </cell>
          <cell r="E12" t="str">
            <v>P02</v>
          </cell>
          <cell r="F12" t="str">
            <v>Personas por sexo y edad</v>
          </cell>
          <cell r="G12">
            <v>605</v>
          </cell>
          <cell r="H12">
            <v>19828</v>
          </cell>
        </row>
        <row r="13">
          <cell r="B13" t="str">
            <v>05</v>
          </cell>
          <cell r="C13" t="str">
            <v>002</v>
          </cell>
          <cell r="D13" t="str">
            <v>99</v>
          </cell>
          <cell r="E13" t="str">
            <v>P02</v>
          </cell>
          <cell r="F13" t="str">
            <v>Personas por sexo y edad</v>
          </cell>
          <cell r="G13">
            <v>612</v>
          </cell>
          <cell r="H13">
            <v>19828</v>
          </cell>
        </row>
        <row r="14">
          <cell r="B14" t="str">
            <v>05</v>
          </cell>
          <cell r="C14" t="str">
            <v>002</v>
          </cell>
          <cell r="D14" t="str">
            <v>99</v>
          </cell>
          <cell r="E14" t="str">
            <v>P02</v>
          </cell>
          <cell r="F14" t="str">
            <v>Personas por sexo y edad</v>
          </cell>
          <cell r="G14">
            <v>542</v>
          </cell>
          <cell r="H14">
            <v>19828</v>
          </cell>
        </row>
        <row r="15">
          <cell r="B15" t="str">
            <v>05</v>
          </cell>
          <cell r="C15" t="str">
            <v>002</v>
          </cell>
          <cell r="D15" t="str">
            <v>99</v>
          </cell>
          <cell r="E15" t="str">
            <v>P02</v>
          </cell>
          <cell r="F15" t="str">
            <v>Personas por sexo y edad</v>
          </cell>
          <cell r="G15">
            <v>401</v>
          </cell>
          <cell r="H15">
            <v>19828</v>
          </cell>
        </row>
        <row r="16">
          <cell r="B16" t="str">
            <v>05</v>
          </cell>
          <cell r="C16" t="str">
            <v>002</v>
          </cell>
          <cell r="D16" t="str">
            <v>99</v>
          </cell>
          <cell r="E16" t="str">
            <v>P02</v>
          </cell>
          <cell r="F16" t="str">
            <v>Personas por sexo y edad</v>
          </cell>
          <cell r="G16">
            <v>356</v>
          </cell>
          <cell r="H16">
            <v>19828</v>
          </cell>
        </row>
        <row r="17">
          <cell r="B17" t="str">
            <v>05</v>
          </cell>
          <cell r="C17" t="str">
            <v>002</v>
          </cell>
          <cell r="D17" t="str">
            <v>99</v>
          </cell>
          <cell r="E17" t="str">
            <v>P02</v>
          </cell>
          <cell r="F17" t="str">
            <v>Personas por sexo y edad</v>
          </cell>
          <cell r="G17">
            <v>274</v>
          </cell>
          <cell r="H17">
            <v>19828</v>
          </cell>
        </row>
        <row r="18">
          <cell r="B18" t="str">
            <v>05</v>
          </cell>
          <cell r="C18" t="str">
            <v>002</v>
          </cell>
          <cell r="D18" t="str">
            <v>99</v>
          </cell>
          <cell r="E18" t="str">
            <v>P02</v>
          </cell>
          <cell r="F18" t="str">
            <v>Personas por sexo y edad</v>
          </cell>
          <cell r="G18">
            <v>248</v>
          </cell>
          <cell r="H18">
            <v>19828</v>
          </cell>
        </row>
        <row r="19">
          <cell r="B19" t="str">
            <v>05</v>
          </cell>
          <cell r="C19" t="str">
            <v>002</v>
          </cell>
          <cell r="D19" t="str">
            <v>99</v>
          </cell>
          <cell r="E19" t="str">
            <v>P02</v>
          </cell>
          <cell r="F19" t="str">
            <v>Personas por sexo y edad</v>
          </cell>
          <cell r="G19">
            <v>177</v>
          </cell>
          <cell r="H19">
            <v>19828</v>
          </cell>
        </row>
        <row r="20">
          <cell r="B20" t="str">
            <v>05</v>
          </cell>
          <cell r="C20" t="str">
            <v>002</v>
          </cell>
          <cell r="D20" t="str">
            <v>99</v>
          </cell>
          <cell r="E20" t="str">
            <v>P02</v>
          </cell>
          <cell r="F20" t="str">
            <v>Personas por sexo y edad</v>
          </cell>
          <cell r="G20">
            <v>78</v>
          </cell>
          <cell r="H20">
            <v>19828</v>
          </cell>
        </row>
        <row r="21">
          <cell r="B21" t="str">
            <v>05</v>
          </cell>
          <cell r="C21" t="str">
            <v>002</v>
          </cell>
          <cell r="D21" t="str">
            <v>99</v>
          </cell>
          <cell r="E21" t="str">
            <v>P02</v>
          </cell>
          <cell r="F21" t="str">
            <v>Personas por sexo y edad</v>
          </cell>
          <cell r="G21">
            <v>46</v>
          </cell>
          <cell r="H21">
            <v>19828</v>
          </cell>
        </row>
        <row r="22">
          <cell r="B22" t="str">
            <v>05</v>
          </cell>
          <cell r="C22" t="str">
            <v>002</v>
          </cell>
          <cell r="D22" t="str">
            <v>99</v>
          </cell>
          <cell r="E22" t="str">
            <v>P02</v>
          </cell>
          <cell r="F22" t="str">
            <v>Personas por sexo y edad</v>
          </cell>
          <cell r="G22">
            <v>1036</v>
          </cell>
          <cell r="H22">
            <v>19828</v>
          </cell>
        </row>
        <row r="23">
          <cell r="B23" t="str">
            <v>05</v>
          </cell>
          <cell r="C23" t="str">
            <v>002</v>
          </cell>
          <cell r="D23" t="str">
            <v>99</v>
          </cell>
          <cell r="E23" t="str">
            <v>P02</v>
          </cell>
          <cell r="F23" t="str">
            <v>Personas por sexo y edad</v>
          </cell>
          <cell r="G23">
            <v>1044</v>
          </cell>
          <cell r="H23">
            <v>19828</v>
          </cell>
        </row>
        <row r="24">
          <cell r="B24" t="str">
            <v>05</v>
          </cell>
          <cell r="C24" t="str">
            <v>002</v>
          </cell>
          <cell r="D24" t="str">
            <v>99</v>
          </cell>
          <cell r="E24" t="str">
            <v>P02</v>
          </cell>
          <cell r="F24" t="str">
            <v>Personas por sexo y edad</v>
          </cell>
          <cell r="G24">
            <v>997</v>
          </cell>
          <cell r="H24">
            <v>19828</v>
          </cell>
        </row>
        <row r="25">
          <cell r="B25" t="str">
            <v>05</v>
          </cell>
          <cell r="C25" t="str">
            <v>002</v>
          </cell>
          <cell r="D25" t="str">
            <v>99</v>
          </cell>
          <cell r="E25" t="str">
            <v>P02</v>
          </cell>
          <cell r="F25" t="str">
            <v>Personas por sexo y edad</v>
          </cell>
          <cell r="G25">
            <v>848</v>
          </cell>
          <cell r="H25">
            <v>19828</v>
          </cell>
        </row>
        <row r="26">
          <cell r="B26" t="str">
            <v>05</v>
          </cell>
          <cell r="C26" t="str">
            <v>002</v>
          </cell>
          <cell r="D26" t="str">
            <v>99</v>
          </cell>
          <cell r="E26" t="str">
            <v>P02</v>
          </cell>
          <cell r="F26" t="str">
            <v>Personas por sexo y edad</v>
          </cell>
          <cell r="G26">
            <v>663</v>
          </cell>
          <cell r="H26">
            <v>19828</v>
          </cell>
        </row>
        <row r="27">
          <cell r="B27" t="str">
            <v>05</v>
          </cell>
          <cell r="C27" t="str">
            <v>002</v>
          </cell>
          <cell r="D27" t="str">
            <v>99</v>
          </cell>
          <cell r="E27" t="str">
            <v>P02</v>
          </cell>
          <cell r="F27" t="str">
            <v>Personas por sexo y edad</v>
          </cell>
          <cell r="G27">
            <v>685</v>
          </cell>
          <cell r="H27">
            <v>19828</v>
          </cell>
        </row>
        <row r="28">
          <cell r="B28" t="str">
            <v>05</v>
          </cell>
          <cell r="C28" t="str">
            <v>002</v>
          </cell>
          <cell r="D28" t="str">
            <v>99</v>
          </cell>
          <cell r="E28" t="str">
            <v>P02</v>
          </cell>
          <cell r="F28" t="str">
            <v>Personas por sexo y edad</v>
          </cell>
          <cell r="G28">
            <v>569</v>
          </cell>
          <cell r="H28">
            <v>19828</v>
          </cell>
        </row>
        <row r="29">
          <cell r="B29" t="str">
            <v>05</v>
          </cell>
          <cell r="C29" t="str">
            <v>002</v>
          </cell>
          <cell r="D29" t="str">
            <v>99</v>
          </cell>
          <cell r="E29" t="str">
            <v>P02</v>
          </cell>
          <cell r="F29" t="str">
            <v>Personas por sexo y edad</v>
          </cell>
          <cell r="G29">
            <v>606</v>
          </cell>
          <cell r="H29">
            <v>19828</v>
          </cell>
        </row>
        <row r="30">
          <cell r="B30" t="str">
            <v>05</v>
          </cell>
          <cell r="C30" t="str">
            <v>002</v>
          </cell>
          <cell r="D30" t="str">
            <v>99</v>
          </cell>
          <cell r="E30" t="str">
            <v>P02</v>
          </cell>
          <cell r="F30" t="str">
            <v>Personas por sexo y edad</v>
          </cell>
          <cell r="G30">
            <v>611</v>
          </cell>
          <cell r="H30">
            <v>19828</v>
          </cell>
        </row>
        <row r="31">
          <cell r="B31" t="str">
            <v>05</v>
          </cell>
          <cell r="C31" t="str">
            <v>002</v>
          </cell>
          <cell r="D31" t="str">
            <v>99</v>
          </cell>
          <cell r="E31" t="str">
            <v>P02</v>
          </cell>
          <cell r="F31" t="str">
            <v>Personas por sexo y edad</v>
          </cell>
          <cell r="G31">
            <v>640</v>
          </cell>
          <cell r="H31">
            <v>19828</v>
          </cell>
        </row>
        <row r="32">
          <cell r="B32" t="str">
            <v>05</v>
          </cell>
          <cell r="C32" t="str">
            <v>002</v>
          </cell>
          <cell r="D32" t="str">
            <v>99</v>
          </cell>
          <cell r="E32" t="str">
            <v>P02</v>
          </cell>
          <cell r="F32" t="str">
            <v>Personas por sexo y edad</v>
          </cell>
          <cell r="G32">
            <v>543</v>
          </cell>
          <cell r="H32">
            <v>19828</v>
          </cell>
        </row>
        <row r="33">
          <cell r="B33" t="str">
            <v>05</v>
          </cell>
          <cell r="C33" t="str">
            <v>002</v>
          </cell>
          <cell r="D33" t="str">
            <v>99</v>
          </cell>
          <cell r="E33" t="str">
            <v>P02</v>
          </cell>
          <cell r="F33" t="str">
            <v>Personas por sexo y edad</v>
          </cell>
          <cell r="G33">
            <v>383</v>
          </cell>
          <cell r="H33">
            <v>19828</v>
          </cell>
        </row>
        <row r="34">
          <cell r="B34" t="str">
            <v>05</v>
          </cell>
          <cell r="C34" t="str">
            <v>002</v>
          </cell>
          <cell r="D34" t="str">
            <v>99</v>
          </cell>
          <cell r="E34" t="str">
            <v>P02</v>
          </cell>
          <cell r="F34" t="str">
            <v>Personas por sexo y edad</v>
          </cell>
          <cell r="G34">
            <v>308</v>
          </cell>
          <cell r="H34">
            <v>19828</v>
          </cell>
        </row>
        <row r="35">
          <cell r="B35" t="str">
            <v>05</v>
          </cell>
          <cell r="C35" t="str">
            <v>002</v>
          </cell>
          <cell r="D35" t="str">
            <v>99</v>
          </cell>
          <cell r="E35" t="str">
            <v>P02</v>
          </cell>
          <cell r="F35" t="str">
            <v>Personas por sexo y edad</v>
          </cell>
          <cell r="G35">
            <v>278</v>
          </cell>
          <cell r="H35">
            <v>19828</v>
          </cell>
        </row>
        <row r="36">
          <cell r="B36" t="str">
            <v>05</v>
          </cell>
          <cell r="C36" t="str">
            <v>002</v>
          </cell>
          <cell r="D36" t="str">
            <v>99</v>
          </cell>
          <cell r="E36" t="str">
            <v>P02</v>
          </cell>
          <cell r="F36" t="str">
            <v>Personas por sexo y edad</v>
          </cell>
          <cell r="G36">
            <v>224</v>
          </cell>
          <cell r="H36">
            <v>19828</v>
          </cell>
        </row>
        <row r="37">
          <cell r="B37" t="str">
            <v>05</v>
          </cell>
          <cell r="C37" t="str">
            <v>002</v>
          </cell>
          <cell r="D37" t="str">
            <v>99</v>
          </cell>
          <cell r="E37" t="str">
            <v>P02</v>
          </cell>
          <cell r="F37" t="str">
            <v>Personas por sexo y edad</v>
          </cell>
          <cell r="G37">
            <v>150</v>
          </cell>
          <cell r="H37">
            <v>19828</v>
          </cell>
        </row>
        <row r="38">
          <cell r="B38" t="str">
            <v>05</v>
          </cell>
          <cell r="C38" t="str">
            <v>002</v>
          </cell>
          <cell r="D38" t="str">
            <v>99</v>
          </cell>
          <cell r="E38" t="str">
            <v>P02</v>
          </cell>
          <cell r="F38" t="str">
            <v>Personas por sexo y edad</v>
          </cell>
          <cell r="G38">
            <v>94</v>
          </cell>
          <cell r="H38">
            <v>19828</v>
          </cell>
        </row>
        <row r="39">
          <cell r="B39" t="str">
            <v>05</v>
          </cell>
          <cell r="C39" t="str">
            <v>002</v>
          </cell>
          <cell r="D39" t="str">
            <v>99</v>
          </cell>
          <cell r="E39" t="str">
            <v>P02</v>
          </cell>
          <cell r="F39" t="str">
            <v>Personas por sexo y edad</v>
          </cell>
          <cell r="G39">
            <v>67</v>
          </cell>
          <cell r="H39">
            <v>19828</v>
          </cell>
        </row>
        <row r="40">
          <cell r="B40" t="str">
            <v>05</v>
          </cell>
          <cell r="C40" t="str">
            <v>002</v>
          </cell>
          <cell r="D40" t="str">
            <v>99</v>
          </cell>
          <cell r="E40" t="str">
            <v>P03</v>
          </cell>
          <cell r="F40" t="str">
            <v>Alfabetismo por zona</v>
          </cell>
          <cell r="G40">
            <v>14968</v>
          </cell>
          <cell r="H40">
            <v>17731</v>
          </cell>
        </row>
        <row r="41">
          <cell r="B41" t="str">
            <v>05</v>
          </cell>
          <cell r="C41" t="str">
            <v>002</v>
          </cell>
          <cell r="D41" t="str">
            <v>99</v>
          </cell>
          <cell r="E41" t="str">
            <v>P03</v>
          </cell>
          <cell r="F41" t="str">
            <v>Alfabetismo por zona</v>
          </cell>
          <cell r="G41">
            <v>4932</v>
          </cell>
          <cell r="H41">
            <v>5549</v>
          </cell>
        </row>
        <row r="42">
          <cell r="B42" t="str">
            <v>05</v>
          </cell>
          <cell r="C42" t="str">
            <v>002</v>
          </cell>
          <cell r="D42" t="str">
            <v>99</v>
          </cell>
          <cell r="E42" t="str">
            <v>P03</v>
          </cell>
          <cell r="F42" t="str">
            <v>Alfabetismo por zona</v>
          </cell>
          <cell r="G42">
            <v>10036</v>
          </cell>
          <cell r="H42">
            <v>12182</v>
          </cell>
        </row>
        <row r="43">
          <cell r="B43" t="str">
            <v>05</v>
          </cell>
          <cell r="C43" t="str">
            <v>002</v>
          </cell>
          <cell r="D43" t="str">
            <v>99</v>
          </cell>
          <cell r="E43" t="str">
            <v>P04</v>
          </cell>
          <cell r="F43" t="str">
            <v>Asistencia por edad</v>
          </cell>
          <cell r="G43">
            <v>329</v>
          </cell>
          <cell r="H43">
            <v>1205</v>
          </cell>
        </row>
        <row r="44">
          <cell r="B44" t="str">
            <v>05</v>
          </cell>
          <cell r="C44" t="str">
            <v>002</v>
          </cell>
          <cell r="D44" t="str">
            <v>99</v>
          </cell>
          <cell r="E44" t="str">
            <v>P04</v>
          </cell>
          <cell r="F44" t="str">
            <v>Asistencia por edad</v>
          </cell>
          <cell r="G44">
            <v>1919</v>
          </cell>
          <cell r="H44">
            <v>2153</v>
          </cell>
        </row>
        <row r="45">
          <cell r="B45" t="str">
            <v>05</v>
          </cell>
          <cell r="C45" t="str">
            <v>002</v>
          </cell>
          <cell r="D45" t="str">
            <v>99</v>
          </cell>
          <cell r="E45" t="str">
            <v>P04</v>
          </cell>
          <cell r="F45" t="str">
            <v>Asistencia por edad</v>
          </cell>
          <cell r="G45">
            <v>1620</v>
          </cell>
          <cell r="H45">
            <v>2815</v>
          </cell>
        </row>
        <row r="46">
          <cell r="B46" t="str">
            <v>05</v>
          </cell>
          <cell r="C46" t="str">
            <v>002</v>
          </cell>
          <cell r="D46" t="str">
            <v>99</v>
          </cell>
          <cell r="E46" t="str">
            <v>P04</v>
          </cell>
          <cell r="F46" t="str">
            <v>Asistencia por edad</v>
          </cell>
          <cell r="G46">
            <v>229</v>
          </cell>
          <cell r="H46">
            <v>2484</v>
          </cell>
        </row>
        <row r="47">
          <cell r="B47" t="str">
            <v>05</v>
          </cell>
          <cell r="C47" t="str">
            <v>002</v>
          </cell>
          <cell r="D47" t="str">
            <v>99</v>
          </cell>
          <cell r="E47" t="str">
            <v>P04</v>
          </cell>
          <cell r="F47" t="str">
            <v>Asistencia por edad</v>
          </cell>
          <cell r="G47">
            <v>64</v>
          </cell>
          <cell r="H47">
            <v>9769</v>
          </cell>
        </row>
        <row r="48">
          <cell r="B48" t="str">
            <v>05</v>
          </cell>
          <cell r="C48" t="str">
            <v>002</v>
          </cell>
          <cell r="D48" t="str">
            <v>99</v>
          </cell>
          <cell r="E48" t="str">
            <v>P05</v>
          </cell>
          <cell r="F48" t="str">
            <v>Limitaciones por sexo</v>
          </cell>
          <cell r="G48">
            <v>1742</v>
          </cell>
          <cell r="H48">
            <v>19828</v>
          </cell>
        </row>
        <row r="49">
          <cell r="B49" t="str">
            <v>05</v>
          </cell>
          <cell r="C49" t="str">
            <v>002</v>
          </cell>
          <cell r="D49" t="str">
            <v>99</v>
          </cell>
          <cell r="E49" t="str">
            <v>P05</v>
          </cell>
          <cell r="F49" t="str">
            <v>Limitaciones por sexo</v>
          </cell>
          <cell r="G49">
            <v>888</v>
          </cell>
          <cell r="H49">
            <v>10082</v>
          </cell>
        </row>
        <row r="50">
          <cell r="B50" t="str">
            <v>05</v>
          </cell>
          <cell r="C50" t="str">
            <v>002</v>
          </cell>
          <cell r="D50" t="str">
            <v>99</v>
          </cell>
          <cell r="E50" t="str">
            <v>P05</v>
          </cell>
          <cell r="F50" t="str">
            <v>Limitaciones por sexo</v>
          </cell>
          <cell r="G50">
            <v>854</v>
          </cell>
          <cell r="H50">
            <v>9746</v>
          </cell>
        </row>
        <row r="51">
          <cell r="B51" t="str">
            <v>05</v>
          </cell>
          <cell r="C51" t="str">
            <v>002</v>
          </cell>
          <cell r="D51" t="str">
            <v>99</v>
          </cell>
          <cell r="E51" t="str">
            <v>P06</v>
          </cell>
          <cell r="F51" t="str">
            <v>Limitaciones por sexo y edad</v>
          </cell>
          <cell r="G51">
            <v>24</v>
          </cell>
          <cell r="H51">
            <v>1059</v>
          </cell>
        </row>
        <row r="52">
          <cell r="B52" t="str">
            <v>05</v>
          </cell>
          <cell r="C52" t="str">
            <v>002</v>
          </cell>
          <cell r="D52" t="str">
            <v>99</v>
          </cell>
          <cell r="E52" t="str">
            <v>P06</v>
          </cell>
          <cell r="F52" t="str">
            <v>Limitaciones por sexo y edad</v>
          </cell>
          <cell r="G52">
            <v>37</v>
          </cell>
          <cell r="H52">
            <v>1099</v>
          </cell>
        </row>
        <row r="53">
          <cell r="B53" t="str">
            <v>05</v>
          </cell>
          <cell r="C53" t="str">
            <v>002</v>
          </cell>
          <cell r="D53" t="str">
            <v>99</v>
          </cell>
          <cell r="E53" t="str">
            <v>P06</v>
          </cell>
          <cell r="F53" t="str">
            <v>Limitaciones por sexo y edad</v>
          </cell>
          <cell r="G53">
            <v>43</v>
          </cell>
          <cell r="H53">
            <v>1103</v>
          </cell>
        </row>
        <row r="54">
          <cell r="B54" t="str">
            <v>05</v>
          </cell>
          <cell r="C54" t="str">
            <v>002</v>
          </cell>
          <cell r="D54" t="str">
            <v>99</v>
          </cell>
          <cell r="E54" t="str">
            <v>P06</v>
          </cell>
          <cell r="F54" t="str">
            <v>Limitaciones por sexo y edad</v>
          </cell>
          <cell r="G54">
            <v>43</v>
          </cell>
          <cell r="H54">
            <v>939</v>
          </cell>
        </row>
        <row r="55">
          <cell r="B55" t="str">
            <v>05</v>
          </cell>
          <cell r="C55" t="str">
            <v>002</v>
          </cell>
          <cell r="D55" t="str">
            <v>99</v>
          </cell>
          <cell r="E55" t="str">
            <v>P06</v>
          </cell>
          <cell r="F55" t="str">
            <v>Limitaciones por sexo y edad</v>
          </cell>
          <cell r="G55">
            <v>31</v>
          </cell>
          <cell r="H55">
            <v>622</v>
          </cell>
        </row>
        <row r="56">
          <cell r="B56" t="str">
            <v>05</v>
          </cell>
          <cell r="C56" t="str">
            <v>002</v>
          </cell>
          <cell r="D56" t="str">
            <v>99</v>
          </cell>
          <cell r="E56" t="str">
            <v>P06</v>
          </cell>
          <cell r="F56" t="str">
            <v>Limitaciones por sexo y edad</v>
          </cell>
          <cell r="G56">
            <v>43</v>
          </cell>
          <cell r="H56">
            <v>674</v>
          </cell>
        </row>
        <row r="57">
          <cell r="B57" t="str">
            <v>05</v>
          </cell>
          <cell r="C57" t="str">
            <v>002</v>
          </cell>
          <cell r="D57" t="str">
            <v>99</v>
          </cell>
          <cell r="E57" t="str">
            <v>P06</v>
          </cell>
          <cell r="F57" t="str">
            <v>Limitaciones por sexo y edad</v>
          </cell>
          <cell r="G57">
            <v>48</v>
          </cell>
          <cell r="H57">
            <v>665</v>
          </cell>
        </row>
        <row r="58">
          <cell r="B58" t="str">
            <v>05</v>
          </cell>
          <cell r="C58" t="str">
            <v>002</v>
          </cell>
          <cell r="D58" t="str">
            <v>99</v>
          </cell>
          <cell r="E58" t="str">
            <v>P06</v>
          </cell>
          <cell r="F58" t="str">
            <v>Limitaciones por sexo y edad</v>
          </cell>
          <cell r="G58">
            <v>37</v>
          </cell>
          <cell r="H58">
            <v>582</v>
          </cell>
        </row>
        <row r="59">
          <cell r="B59" t="str">
            <v>05</v>
          </cell>
          <cell r="C59" t="str">
            <v>002</v>
          </cell>
          <cell r="D59" t="str">
            <v>99</v>
          </cell>
          <cell r="E59" t="str">
            <v>P06</v>
          </cell>
          <cell r="F59" t="str">
            <v>Limitaciones por sexo y edad</v>
          </cell>
          <cell r="G59">
            <v>46</v>
          </cell>
          <cell r="H59">
            <v>605</v>
          </cell>
        </row>
        <row r="60">
          <cell r="B60" t="str">
            <v>05</v>
          </cell>
          <cell r="C60" t="str">
            <v>002</v>
          </cell>
          <cell r="D60" t="str">
            <v>99</v>
          </cell>
          <cell r="E60" t="str">
            <v>P06</v>
          </cell>
          <cell r="F60" t="str">
            <v>Limitaciones por sexo y edad</v>
          </cell>
          <cell r="G60">
            <v>68</v>
          </cell>
          <cell r="H60">
            <v>612</v>
          </cell>
        </row>
        <row r="61">
          <cell r="B61" t="str">
            <v>05</v>
          </cell>
          <cell r="C61" t="str">
            <v>002</v>
          </cell>
          <cell r="D61" t="str">
            <v>99</v>
          </cell>
          <cell r="E61" t="str">
            <v>P06</v>
          </cell>
          <cell r="F61" t="str">
            <v>Limitaciones por sexo y edad</v>
          </cell>
          <cell r="G61">
            <v>79</v>
          </cell>
          <cell r="H61">
            <v>542</v>
          </cell>
        </row>
        <row r="62">
          <cell r="B62" t="str">
            <v>05</v>
          </cell>
          <cell r="C62" t="str">
            <v>002</v>
          </cell>
          <cell r="D62" t="str">
            <v>99</v>
          </cell>
          <cell r="E62" t="str">
            <v>P06</v>
          </cell>
          <cell r="F62" t="str">
            <v>Limitaciones por sexo y edad</v>
          </cell>
          <cell r="G62">
            <v>65</v>
          </cell>
          <cell r="H62">
            <v>401</v>
          </cell>
        </row>
        <row r="63">
          <cell r="B63" t="str">
            <v>05</v>
          </cell>
          <cell r="C63" t="str">
            <v>002</v>
          </cell>
          <cell r="D63" t="str">
            <v>99</v>
          </cell>
          <cell r="E63" t="str">
            <v>P06</v>
          </cell>
          <cell r="F63" t="str">
            <v>Limitaciones por sexo y edad</v>
          </cell>
          <cell r="G63">
            <v>83</v>
          </cell>
          <cell r="H63">
            <v>356</v>
          </cell>
        </row>
        <row r="64">
          <cell r="B64" t="str">
            <v>05</v>
          </cell>
          <cell r="C64" t="str">
            <v>002</v>
          </cell>
          <cell r="D64" t="str">
            <v>99</v>
          </cell>
          <cell r="E64" t="str">
            <v>P06</v>
          </cell>
          <cell r="F64" t="str">
            <v>Limitaciones por sexo y edad</v>
          </cell>
          <cell r="G64">
            <v>58</v>
          </cell>
          <cell r="H64">
            <v>274</v>
          </cell>
        </row>
        <row r="65">
          <cell r="B65" t="str">
            <v>05</v>
          </cell>
          <cell r="C65" t="str">
            <v>002</v>
          </cell>
          <cell r="D65" t="str">
            <v>99</v>
          </cell>
          <cell r="E65" t="str">
            <v>P06</v>
          </cell>
          <cell r="F65" t="str">
            <v>Limitaciones por sexo y edad</v>
          </cell>
          <cell r="G65">
            <v>73</v>
          </cell>
          <cell r="H65">
            <v>248</v>
          </cell>
        </row>
        <row r="66">
          <cell r="B66" t="str">
            <v>05</v>
          </cell>
          <cell r="C66" t="str">
            <v>002</v>
          </cell>
          <cell r="D66" t="str">
            <v>99</v>
          </cell>
          <cell r="E66" t="str">
            <v>P06</v>
          </cell>
          <cell r="F66" t="str">
            <v>Limitaciones por sexo y edad</v>
          </cell>
          <cell r="G66">
            <v>58</v>
          </cell>
          <cell r="H66">
            <v>177</v>
          </cell>
        </row>
        <row r="67">
          <cell r="B67" t="str">
            <v>05</v>
          </cell>
          <cell r="C67" t="str">
            <v>002</v>
          </cell>
          <cell r="D67" t="str">
            <v>99</v>
          </cell>
          <cell r="E67" t="str">
            <v>P06</v>
          </cell>
          <cell r="F67" t="str">
            <v>Limitaciones por sexo y edad</v>
          </cell>
          <cell r="G67">
            <v>28</v>
          </cell>
          <cell r="H67">
            <v>78</v>
          </cell>
        </row>
        <row r="68">
          <cell r="B68" t="str">
            <v>05</v>
          </cell>
          <cell r="C68" t="str">
            <v>002</v>
          </cell>
          <cell r="D68" t="str">
            <v>99</v>
          </cell>
          <cell r="E68" t="str">
            <v>P06</v>
          </cell>
          <cell r="F68" t="str">
            <v>Limitaciones por sexo y edad</v>
          </cell>
          <cell r="G68">
            <v>24</v>
          </cell>
          <cell r="H68">
            <v>46</v>
          </cell>
        </row>
        <row r="69">
          <cell r="B69" t="str">
            <v>05</v>
          </cell>
          <cell r="C69" t="str">
            <v>002</v>
          </cell>
          <cell r="D69" t="str">
            <v>99</v>
          </cell>
          <cell r="E69" t="str">
            <v>P06</v>
          </cell>
          <cell r="F69" t="str">
            <v>Limitaciones por sexo y edad</v>
          </cell>
          <cell r="G69">
            <v>15</v>
          </cell>
          <cell r="H69">
            <v>1036</v>
          </cell>
        </row>
        <row r="70">
          <cell r="B70" t="str">
            <v>05</v>
          </cell>
          <cell r="C70" t="str">
            <v>002</v>
          </cell>
          <cell r="D70" t="str">
            <v>99</v>
          </cell>
          <cell r="E70" t="str">
            <v>P06</v>
          </cell>
          <cell r="F70" t="str">
            <v>Limitaciones por sexo y edad</v>
          </cell>
          <cell r="G70">
            <v>34</v>
          </cell>
          <cell r="H70">
            <v>1044</v>
          </cell>
        </row>
        <row r="71">
          <cell r="B71" t="str">
            <v>05</v>
          </cell>
          <cell r="C71" t="str">
            <v>002</v>
          </cell>
          <cell r="D71" t="str">
            <v>99</v>
          </cell>
          <cell r="E71" t="str">
            <v>P06</v>
          </cell>
          <cell r="F71" t="str">
            <v>Limitaciones por sexo y edad</v>
          </cell>
          <cell r="G71">
            <v>39</v>
          </cell>
          <cell r="H71">
            <v>997</v>
          </cell>
        </row>
        <row r="72">
          <cell r="B72" t="str">
            <v>05</v>
          </cell>
          <cell r="C72" t="str">
            <v>002</v>
          </cell>
          <cell r="D72" t="str">
            <v>99</v>
          </cell>
          <cell r="E72" t="str">
            <v>P06</v>
          </cell>
          <cell r="F72" t="str">
            <v>Limitaciones por sexo y edad</v>
          </cell>
          <cell r="G72">
            <v>28</v>
          </cell>
          <cell r="H72">
            <v>848</v>
          </cell>
        </row>
        <row r="73">
          <cell r="B73" t="str">
            <v>05</v>
          </cell>
          <cell r="C73" t="str">
            <v>002</v>
          </cell>
          <cell r="D73" t="str">
            <v>99</v>
          </cell>
          <cell r="E73" t="str">
            <v>P06</v>
          </cell>
          <cell r="F73" t="str">
            <v>Limitaciones por sexo y edad</v>
          </cell>
          <cell r="G73">
            <v>20</v>
          </cell>
          <cell r="H73">
            <v>663</v>
          </cell>
        </row>
        <row r="74">
          <cell r="B74" t="str">
            <v>05</v>
          </cell>
          <cell r="C74" t="str">
            <v>002</v>
          </cell>
          <cell r="D74" t="str">
            <v>99</v>
          </cell>
          <cell r="E74" t="str">
            <v>P06</v>
          </cell>
          <cell r="F74" t="str">
            <v>Limitaciones por sexo y edad</v>
          </cell>
          <cell r="G74">
            <v>27</v>
          </cell>
          <cell r="H74">
            <v>685</v>
          </cell>
        </row>
        <row r="75">
          <cell r="B75" t="str">
            <v>05</v>
          </cell>
          <cell r="C75" t="str">
            <v>002</v>
          </cell>
          <cell r="D75" t="str">
            <v>99</v>
          </cell>
          <cell r="E75" t="str">
            <v>P06</v>
          </cell>
          <cell r="F75" t="str">
            <v>Limitaciones por sexo y edad</v>
          </cell>
          <cell r="G75">
            <v>30</v>
          </cell>
          <cell r="H75">
            <v>569</v>
          </cell>
        </row>
        <row r="76">
          <cell r="B76" t="str">
            <v>05</v>
          </cell>
          <cell r="C76" t="str">
            <v>002</v>
          </cell>
          <cell r="D76" t="str">
            <v>99</v>
          </cell>
          <cell r="E76" t="str">
            <v>P06</v>
          </cell>
          <cell r="F76" t="str">
            <v>Limitaciones por sexo y edad</v>
          </cell>
          <cell r="G76">
            <v>46</v>
          </cell>
          <cell r="H76">
            <v>606</v>
          </cell>
        </row>
        <row r="77">
          <cell r="B77" t="str">
            <v>05</v>
          </cell>
          <cell r="C77" t="str">
            <v>002</v>
          </cell>
          <cell r="D77" t="str">
            <v>99</v>
          </cell>
          <cell r="E77" t="str">
            <v>P06</v>
          </cell>
          <cell r="F77" t="str">
            <v>Limitaciones por sexo y edad</v>
          </cell>
          <cell r="G77">
            <v>42</v>
          </cell>
          <cell r="H77">
            <v>611</v>
          </cell>
        </row>
        <row r="78">
          <cell r="B78" t="str">
            <v>05</v>
          </cell>
          <cell r="C78" t="str">
            <v>002</v>
          </cell>
          <cell r="D78" t="str">
            <v>99</v>
          </cell>
          <cell r="E78" t="str">
            <v>P06</v>
          </cell>
          <cell r="F78" t="str">
            <v>Limitaciones por sexo y edad</v>
          </cell>
          <cell r="G78">
            <v>72</v>
          </cell>
          <cell r="H78">
            <v>640</v>
          </cell>
        </row>
        <row r="79">
          <cell r="B79" t="str">
            <v>05</v>
          </cell>
          <cell r="C79" t="str">
            <v>002</v>
          </cell>
          <cell r="D79" t="str">
            <v>99</v>
          </cell>
          <cell r="E79" t="str">
            <v>P06</v>
          </cell>
          <cell r="F79" t="str">
            <v>Limitaciones por sexo y edad</v>
          </cell>
          <cell r="G79">
            <v>82</v>
          </cell>
          <cell r="H79">
            <v>543</v>
          </cell>
        </row>
        <row r="80">
          <cell r="B80" t="str">
            <v>05</v>
          </cell>
          <cell r="C80" t="str">
            <v>002</v>
          </cell>
          <cell r="D80" t="str">
            <v>99</v>
          </cell>
          <cell r="E80" t="str">
            <v>P06</v>
          </cell>
          <cell r="F80" t="str">
            <v>Limitaciones por sexo y edad</v>
          </cell>
          <cell r="G80">
            <v>65</v>
          </cell>
          <cell r="H80">
            <v>383</v>
          </cell>
        </row>
        <row r="81">
          <cell r="B81" t="str">
            <v>05</v>
          </cell>
          <cell r="C81" t="str">
            <v>002</v>
          </cell>
          <cell r="D81" t="str">
            <v>99</v>
          </cell>
          <cell r="E81" t="str">
            <v>P06</v>
          </cell>
          <cell r="F81" t="str">
            <v>Limitaciones por sexo y edad</v>
          </cell>
          <cell r="G81">
            <v>70</v>
          </cell>
          <cell r="H81">
            <v>308</v>
          </cell>
        </row>
        <row r="82">
          <cell r="B82" t="str">
            <v>05</v>
          </cell>
          <cell r="C82" t="str">
            <v>002</v>
          </cell>
          <cell r="D82" t="str">
            <v>99</v>
          </cell>
          <cell r="E82" t="str">
            <v>P06</v>
          </cell>
          <cell r="F82" t="str">
            <v>Limitaciones por sexo y edad</v>
          </cell>
          <cell r="G82">
            <v>79</v>
          </cell>
          <cell r="H82">
            <v>278</v>
          </cell>
        </row>
        <row r="83">
          <cell r="B83" t="str">
            <v>05</v>
          </cell>
          <cell r="C83" t="str">
            <v>002</v>
          </cell>
          <cell r="D83" t="str">
            <v>99</v>
          </cell>
          <cell r="E83" t="str">
            <v>P06</v>
          </cell>
          <cell r="F83" t="str">
            <v>Limitaciones por sexo y edad</v>
          </cell>
          <cell r="G83">
            <v>63</v>
          </cell>
          <cell r="H83">
            <v>224</v>
          </cell>
        </row>
        <row r="84">
          <cell r="B84" t="str">
            <v>05</v>
          </cell>
          <cell r="C84" t="str">
            <v>002</v>
          </cell>
          <cell r="D84" t="str">
            <v>99</v>
          </cell>
          <cell r="E84" t="str">
            <v>P06</v>
          </cell>
          <cell r="F84" t="str">
            <v>Limitaciones por sexo y edad</v>
          </cell>
          <cell r="G84">
            <v>53</v>
          </cell>
          <cell r="H84">
            <v>150</v>
          </cell>
        </row>
        <row r="85">
          <cell r="B85" t="str">
            <v>05</v>
          </cell>
          <cell r="C85" t="str">
            <v>002</v>
          </cell>
          <cell r="D85" t="str">
            <v>99</v>
          </cell>
          <cell r="E85" t="str">
            <v>P06</v>
          </cell>
          <cell r="F85" t="str">
            <v>Limitaciones por sexo y edad</v>
          </cell>
          <cell r="G85">
            <v>43</v>
          </cell>
          <cell r="H85">
            <v>94</v>
          </cell>
        </row>
        <row r="86">
          <cell r="B86" t="str">
            <v>05</v>
          </cell>
          <cell r="C86" t="str">
            <v>002</v>
          </cell>
          <cell r="D86" t="str">
            <v>99</v>
          </cell>
          <cell r="E86" t="str">
            <v>P06</v>
          </cell>
          <cell r="F86" t="str">
            <v>Limitaciones por sexo y edad</v>
          </cell>
          <cell r="G86">
            <v>46</v>
          </cell>
          <cell r="H86">
            <v>67</v>
          </cell>
        </row>
        <row r="87">
          <cell r="B87" t="str">
            <v>05</v>
          </cell>
          <cell r="C87" t="str">
            <v>002</v>
          </cell>
          <cell r="D87" t="str">
            <v>99</v>
          </cell>
          <cell r="E87" t="str">
            <v>P07</v>
          </cell>
          <cell r="F87" t="str">
            <v>Distribucion segun lugar de nacimiento</v>
          </cell>
          <cell r="G87">
            <v>15996</v>
          </cell>
          <cell r="H87">
            <v>19709</v>
          </cell>
        </row>
        <row r="88">
          <cell r="B88" t="str">
            <v>05</v>
          </cell>
          <cell r="C88" t="str">
            <v>002</v>
          </cell>
          <cell r="D88" t="str">
            <v>99</v>
          </cell>
          <cell r="E88" t="str">
            <v>P07</v>
          </cell>
          <cell r="F88" t="str">
            <v>Distribucion segun lugar de nacimiento</v>
          </cell>
          <cell r="G88">
            <v>3709</v>
          </cell>
          <cell r="H88">
            <v>19709</v>
          </cell>
        </row>
        <row r="89">
          <cell r="B89" t="str">
            <v>05</v>
          </cell>
          <cell r="C89" t="str">
            <v>002</v>
          </cell>
          <cell r="D89" t="str">
            <v>99</v>
          </cell>
          <cell r="E89" t="str">
            <v>P07</v>
          </cell>
          <cell r="F89" t="str">
            <v>Distribucion segun lugar de nacimiento</v>
          </cell>
          <cell r="G89">
            <v>4</v>
          </cell>
          <cell r="H89">
            <v>19709</v>
          </cell>
        </row>
        <row r="90">
          <cell r="B90" t="str">
            <v>05</v>
          </cell>
          <cell r="C90" t="str">
            <v>002</v>
          </cell>
          <cell r="D90" t="str">
            <v>99</v>
          </cell>
          <cell r="E90" t="str">
            <v>P08</v>
          </cell>
          <cell r="F90" t="str">
            <v>Distribucion segun lugar de residencia</v>
          </cell>
          <cell r="G90">
            <v>16948</v>
          </cell>
          <cell r="H90">
            <v>17689</v>
          </cell>
        </row>
        <row r="91">
          <cell r="B91" t="str">
            <v>05</v>
          </cell>
          <cell r="C91" t="str">
            <v>002</v>
          </cell>
          <cell r="D91" t="str">
            <v>99</v>
          </cell>
          <cell r="E91" t="str">
            <v>P08</v>
          </cell>
          <cell r="F91" t="str">
            <v>Distribucion segun lugar de residencia</v>
          </cell>
          <cell r="G91">
            <v>734</v>
          </cell>
          <cell r="H91">
            <v>17689</v>
          </cell>
        </row>
        <row r="92">
          <cell r="B92" t="str">
            <v>05</v>
          </cell>
          <cell r="C92" t="str">
            <v>002</v>
          </cell>
          <cell r="D92" t="str">
            <v>99</v>
          </cell>
          <cell r="E92" t="str">
            <v>P08</v>
          </cell>
          <cell r="F92" t="str">
            <v>Distribucion segun lugar de residencia</v>
          </cell>
          <cell r="G92">
            <v>7</v>
          </cell>
          <cell r="H92">
            <v>17689</v>
          </cell>
        </row>
        <row r="93">
          <cell r="B93" t="str">
            <v>05</v>
          </cell>
          <cell r="C93" t="str">
            <v>002</v>
          </cell>
          <cell r="D93" t="str">
            <v>99</v>
          </cell>
          <cell r="E93" t="str">
            <v>P09</v>
          </cell>
          <cell r="F93" t="str">
            <v>Maximo nivel de estudios alcanzado</v>
          </cell>
          <cell r="G93">
            <v>425</v>
          </cell>
          <cell r="H93">
            <v>18453</v>
          </cell>
        </row>
        <row r="94">
          <cell r="B94" t="str">
            <v>05</v>
          </cell>
          <cell r="C94" t="str">
            <v>002</v>
          </cell>
          <cell r="D94" t="str">
            <v>99</v>
          </cell>
          <cell r="E94" t="str">
            <v>P09</v>
          </cell>
          <cell r="F94" t="str">
            <v>Maximo nivel de estudios alcanzado</v>
          </cell>
          <cell r="G94">
            <v>11465</v>
          </cell>
          <cell r="H94">
            <v>18453</v>
          </cell>
        </row>
        <row r="95">
          <cell r="B95" t="str">
            <v>05</v>
          </cell>
          <cell r="C95" t="str">
            <v>002</v>
          </cell>
          <cell r="D95" t="str">
            <v>99</v>
          </cell>
          <cell r="E95" t="str">
            <v>P09</v>
          </cell>
          <cell r="F95" t="str">
            <v>Maximo nivel de estudios alcanzado</v>
          </cell>
          <cell r="G95">
            <v>2103</v>
          </cell>
          <cell r="H95">
            <v>18453</v>
          </cell>
        </row>
        <row r="96">
          <cell r="B96" t="str">
            <v>05</v>
          </cell>
          <cell r="C96" t="str">
            <v>002</v>
          </cell>
          <cell r="D96" t="str">
            <v>99</v>
          </cell>
          <cell r="E96" t="str">
            <v>P09</v>
          </cell>
          <cell r="F96" t="str">
            <v>Maximo nivel de estudios alcanzado</v>
          </cell>
          <cell r="G96">
            <v>834</v>
          </cell>
          <cell r="H96">
            <v>18453</v>
          </cell>
        </row>
        <row r="97">
          <cell r="B97" t="str">
            <v>05</v>
          </cell>
          <cell r="C97" t="str">
            <v>002</v>
          </cell>
          <cell r="D97" t="str">
            <v>99</v>
          </cell>
          <cell r="E97" t="str">
            <v>P09</v>
          </cell>
          <cell r="F97" t="str">
            <v>Maximo nivel de estudios alcanzado</v>
          </cell>
          <cell r="G97">
            <v>351</v>
          </cell>
          <cell r="H97">
            <v>18453</v>
          </cell>
        </row>
        <row r="98">
          <cell r="B98" t="str">
            <v>05</v>
          </cell>
          <cell r="C98" t="str">
            <v>002</v>
          </cell>
          <cell r="D98" t="str">
            <v>99</v>
          </cell>
          <cell r="E98" t="str">
            <v>P09</v>
          </cell>
          <cell r="F98" t="str">
            <v>Maximo nivel de estudios alcanzado</v>
          </cell>
          <cell r="G98">
            <v>106</v>
          </cell>
          <cell r="H98">
            <v>18453</v>
          </cell>
        </row>
        <row r="99">
          <cell r="B99" t="str">
            <v>05</v>
          </cell>
          <cell r="C99" t="str">
            <v>002</v>
          </cell>
          <cell r="D99" t="str">
            <v>99</v>
          </cell>
          <cell r="E99" t="str">
            <v>P09</v>
          </cell>
          <cell r="F99" t="str">
            <v>Maximo nivel de estudios alcanzado</v>
          </cell>
          <cell r="G99">
            <v>61</v>
          </cell>
          <cell r="H99">
            <v>18453</v>
          </cell>
        </row>
        <row r="100">
          <cell r="B100" t="str">
            <v>05</v>
          </cell>
          <cell r="C100" t="str">
            <v>002</v>
          </cell>
          <cell r="D100" t="str">
            <v>99</v>
          </cell>
          <cell r="E100" t="str">
            <v>P09</v>
          </cell>
          <cell r="F100" t="str">
            <v>Maximo nivel de estudios alcanzado</v>
          </cell>
          <cell r="G100">
            <v>77</v>
          </cell>
          <cell r="H100">
            <v>18453</v>
          </cell>
        </row>
        <row r="101">
          <cell r="B101" t="str">
            <v>05</v>
          </cell>
          <cell r="C101" t="str">
            <v>002</v>
          </cell>
          <cell r="D101" t="str">
            <v>99</v>
          </cell>
          <cell r="E101" t="str">
            <v>P09</v>
          </cell>
          <cell r="F101" t="str">
            <v>Maximo nivel de estudios alcanzado</v>
          </cell>
          <cell r="G101">
            <v>113</v>
          </cell>
          <cell r="H101">
            <v>18453</v>
          </cell>
        </row>
        <row r="102">
          <cell r="B102" t="str">
            <v>05</v>
          </cell>
          <cell r="C102" t="str">
            <v>002</v>
          </cell>
          <cell r="D102" t="str">
            <v>99</v>
          </cell>
          <cell r="E102" t="str">
            <v>P09</v>
          </cell>
          <cell r="F102" t="str">
            <v>Maximo nivel de estudios alcanzado</v>
          </cell>
          <cell r="G102">
            <v>59</v>
          </cell>
          <cell r="H102">
            <v>18453</v>
          </cell>
        </row>
        <row r="103">
          <cell r="B103" t="str">
            <v>05</v>
          </cell>
          <cell r="C103" t="str">
            <v>002</v>
          </cell>
          <cell r="D103" t="str">
            <v>99</v>
          </cell>
          <cell r="E103" t="str">
            <v>P09</v>
          </cell>
          <cell r="F103" t="str">
            <v>Maximo nivel de estudios alcanzado</v>
          </cell>
          <cell r="G103">
            <v>2</v>
          </cell>
          <cell r="H103">
            <v>18453</v>
          </cell>
        </row>
        <row r="104">
          <cell r="B104" t="str">
            <v>05</v>
          </cell>
          <cell r="C104" t="str">
            <v>002</v>
          </cell>
          <cell r="D104" t="str">
            <v>99</v>
          </cell>
          <cell r="E104" t="str">
            <v>P09</v>
          </cell>
          <cell r="F104" t="str">
            <v>Maximo nivel de estudios alcanzado</v>
          </cell>
          <cell r="G104">
            <v>3</v>
          </cell>
          <cell r="H104">
            <v>18453</v>
          </cell>
        </row>
        <row r="105">
          <cell r="B105" t="str">
            <v>05</v>
          </cell>
          <cell r="C105" t="str">
            <v>002</v>
          </cell>
          <cell r="D105" t="str">
            <v>99</v>
          </cell>
          <cell r="E105" t="str">
            <v>P09</v>
          </cell>
          <cell r="F105" t="str">
            <v>Maximo nivel de estudios alcanzado</v>
          </cell>
          <cell r="G105">
            <v>2854</v>
          </cell>
          <cell r="H105">
            <v>18453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oleObject" Target="../embeddings/oleObject_16_4.bin" /><Relationship Id="rId6" Type="http://schemas.openxmlformats.org/officeDocument/2006/relationships/oleObject" Target="../embeddings/oleObject_16_5.bin" /><Relationship Id="rId7" Type="http://schemas.openxmlformats.org/officeDocument/2006/relationships/oleObject" Target="../embeddings/oleObject_16_6.bin" /><Relationship Id="rId8" Type="http://schemas.openxmlformats.org/officeDocument/2006/relationships/oleObject" Target="../embeddings/oleObject_16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7.xml" /><Relationship Id="rId1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28125" style="340" customWidth="1"/>
    <col min="2" max="2" width="17.140625" style="340" customWidth="1"/>
    <col min="3" max="3" width="21.7109375" style="340" customWidth="1"/>
    <col min="4" max="11" width="11.421875" style="340" customWidth="1"/>
    <col min="12" max="12" width="22.28125" style="340" customWidth="1"/>
    <col min="13" max="16384" width="11.421875" style="340" customWidth="1"/>
  </cols>
  <sheetData>
    <row r="1" ht="13.5" thickBot="1">
      <c r="A1" s="339"/>
    </row>
    <row r="2" spans="1:12" s="341" customFormat="1" ht="18">
      <c r="A2" s="339"/>
      <c r="B2" s="372"/>
      <c r="C2" s="373"/>
      <c r="D2" s="336" t="s">
        <v>291</v>
      </c>
      <c r="E2" s="337"/>
      <c r="F2" s="337"/>
      <c r="G2" s="337"/>
      <c r="H2" s="337"/>
      <c r="I2" s="337"/>
      <c r="J2" s="337"/>
      <c r="K2" s="337"/>
      <c r="L2" s="338"/>
    </row>
    <row r="3" spans="1:12" s="341" customFormat="1" ht="18">
      <c r="A3" s="339"/>
      <c r="B3" s="374"/>
      <c r="C3" s="333"/>
      <c r="D3" s="361"/>
      <c r="E3" s="362"/>
      <c r="F3" s="362"/>
      <c r="G3" s="362"/>
      <c r="H3" s="362"/>
      <c r="I3" s="362"/>
      <c r="J3" s="362"/>
      <c r="K3" s="362"/>
      <c r="L3" s="363"/>
    </row>
    <row r="4" spans="1:12" s="341" customFormat="1" ht="18">
      <c r="A4" s="339"/>
      <c r="B4" s="374"/>
      <c r="C4" s="333"/>
      <c r="D4" s="361" t="s">
        <v>292</v>
      </c>
      <c r="E4" s="362"/>
      <c r="F4" s="362"/>
      <c r="G4" s="362"/>
      <c r="H4" s="362"/>
      <c r="I4" s="362"/>
      <c r="J4" s="362"/>
      <c r="K4" s="362"/>
      <c r="L4" s="363"/>
    </row>
    <row r="5" spans="1:12" s="341" customFormat="1" ht="18">
      <c r="A5" s="339"/>
      <c r="B5" s="374"/>
      <c r="C5" s="333"/>
      <c r="D5" s="361"/>
      <c r="E5" s="362"/>
      <c r="F5" s="362"/>
      <c r="G5" s="362"/>
      <c r="H5" s="362"/>
      <c r="I5" s="362"/>
      <c r="J5" s="362"/>
      <c r="K5" s="362"/>
      <c r="L5" s="363"/>
    </row>
    <row r="6" spans="1:12" s="342" customFormat="1" ht="18">
      <c r="A6" s="339"/>
      <c r="B6" s="374"/>
      <c r="C6" s="333"/>
      <c r="D6" s="361" t="s">
        <v>293</v>
      </c>
      <c r="E6" s="362"/>
      <c r="F6" s="362"/>
      <c r="G6" s="362"/>
      <c r="H6" s="362"/>
      <c r="I6" s="362"/>
      <c r="J6" s="362"/>
      <c r="K6" s="362"/>
      <c r="L6" s="363"/>
    </row>
    <row r="7" spans="1:12" s="341" customFormat="1" ht="18.75" thickBot="1">
      <c r="A7" s="343"/>
      <c r="B7" s="334"/>
      <c r="C7" s="335"/>
      <c r="D7" s="364"/>
      <c r="E7" s="365"/>
      <c r="F7" s="365"/>
      <c r="G7" s="365"/>
      <c r="H7" s="365"/>
      <c r="I7" s="365"/>
      <c r="J7" s="365"/>
      <c r="K7" s="365"/>
      <c r="L7" s="366"/>
    </row>
    <row r="8" spans="1:12" s="341" customFormat="1" ht="35.25" customHeight="1" thickBot="1">
      <c r="A8" s="340"/>
      <c r="B8" s="367"/>
      <c r="C8" s="368"/>
      <c r="D8" s="369" t="s">
        <v>318</v>
      </c>
      <c r="E8" s="370"/>
      <c r="F8" s="370"/>
      <c r="G8" s="370"/>
      <c r="H8" s="370"/>
      <c r="I8" s="370"/>
      <c r="J8" s="370"/>
      <c r="K8" s="370"/>
      <c r="L8" s="371"/>
    </row>
    <row r="9" spans="2:12" ht="15.75" customHeigh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</row>
    <row r="10" spans="2:13" ht="18">
      <c r="B10" s="353" t="str">
        <f>+'Cuadro 1'!E7</f>
        <v>CUADRO 1. PROYECCIONES DE POBLACIÓN POR SEXO Y TASA DE CRECIMIENTO 2005-2015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7"/>
      <c r="M10" s="344"/>
    </row>
    <row r="11" spans="2:13" ht="18">
      <c r="B11" s="353" t="str">
        <f>+'Cuadro 2'!D7</f>
        <v>CUADRO 2. ÍNDICE DE MASCULINIDAD POR CIEN MUJERES 2005, 2010 y 2015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7"/>
      <c r="M11" s="344"/>
    </row>
    <row r="12" spans="2:13" ht="18">
      <c r="B12" s="353" t="str">
        <f>+'Cuadro 3'!E7</f>
        <v>CUADRO 3. ÍNDICE DE MASCULINIDAD SEGÚN GRUPOS DE EDAD 2005, 2009 Y 2015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7"/>
      <c r="M12" s="344"/>
    </row>
    <row r="13" spans="2:13" ht="18">
      <c r="B13" s="353" t="str">
        <f>+'Cuadro 4'!E7</f>
        <v>CUADRO 4. DISTRIBUCIÓN DE POBLACIÓN POR SEXO SEGÚN GRUPOS DE EDAD. 2005, 2009 Y 2015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7"/>
      <c r="M13" s="344"/>
    </row>
    <row r="14" spans="2:13" ht="18">
      <c r="B14" s="353" t="str">
        <f>+'Cuadro 5'!D7</f>
        <v>CUADRO 5. DISTRIBUCIÓN DE LA POBLACIÓN SEGÚN LOCALIDAD. 2005, 2009 y 2015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7"/>
      <c r="M14" s="344"/>
    </row>
    <row r="15" spans="2:13" ht="18">
      <c r="B15" s="353" t="str">
        <f>+'Cuadro 6'!D7</f>
        <v>CUADRO 6. EDAD MEDIANA. 2005, 2010 Y 2015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5"/>
      <c r="M15" s="344"/>
    </row>
    <row r="16" spans="2:13" ht="18">
      <c r="B16" s="353" t="str">
        <f>+'Cuadro 7'!E7</f>
        <v>CUADRO 7. DISTRIBUCIÓN DE POBLACIÓN POR GRANDES GRUPOS DE EDAD. 2005, 2009 Y 2015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5"/>
      <c r="M16" s="344"/>
    </row>
    <row r="17" spans="2:13" ht="18">
      <c r="B17" s="353" t="str">
        <f>+'Cuadro 8'!D7</f>
        <v>CUADRO 8. TASAS ESPECÍFICAS DE FECUNDIDAD Y SU DISTRIBUCIÓN RELATIVA, POR GRUPOS DE EDAD 2005 - 2015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5"/>
      <c r="M17" s="344"/>
    </row>
    <row r="18" spans="2:13" ht="18">
      <c r="B18" s="353" t="str">
        <f>+'Cuadro 9'!D7</f>
        <v>CUADRO 9. TASA DE NATALIDAD (POR MIL), 2005 - 2015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5"/>
      <c r="M18" s="344"/>
    </row>
    <row r="19" spans="2:13" ht="18">
      <c r="B19" s="353" t="str">
        <f>+'Cuadro 10'!D7</f>
        <v>CUADRO 10. TASA DE FECUNDIDAD (POR MIL MUJERES), 2005 - 2015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5"/>
      <c r="M19" s="344"/>
    </row>
    <row r="20" spans="2:13" ht="18">
      <c r="B20" s="353" t="str">
        <f>+'Cuadro 11'!D7</f>
        <v>CUADRO 11. EDAD MEDIA DE LA FECUNDIDAD EN QUINQUENIOS 2005 - 2015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5"/>
      <c r="M20" s="344"/>
    </row>
    <row r="21" spans="2:13" ht="18">
      <c r="B21" s="353" t="str">
        <f>+'Cuadro 12'!D7</f>
        <v>CUADRO 12. TASA BRUTA Y NETA DE REPRODUCCIÓN POR MUJER 2005 - 2015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5"/>
      <c r="M21" s="344"/>
    </row>
    <row r="22" spans="2:13" ht="18">
      <c r="B22" s="353" t="str">
        <f>+'Cuadro 13'!D7</f>
        <v>CUADRO 13. RELACIÓN DE NIÑOS - MUJER 2005 - 2015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5"/>
      <c r="M22" s="344"/>
    </row>
    <row r="23" spans="2:13" ht="18">
      <c r="B23" s="353" t="str">
        <f>+'Cuadro 14'!D7</f>
        <v>CUADRO 14. TASA DE MORTALIDAD INFANTIL Y DEFUNCIONES POR GRUPOS DE EDAD 2005 - 2015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5"/>
      <c r="M23" s="344"/>
    </row>
    <row r="24" spans="2:13" ht="18">
      <c r="B24" s="353" t="str">
        <f>+'Cuadro 15'!D7</f>
        <v>CUADRO 15. ESPERANZA DE VIDA AL NACER (AÑOS) POR SEXO 2005 - 2015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5"/>
      <c r="M24" s="344"/>
    </row>
    <row r="25" spans="2:13" ht="18">
      <c r="B25" s="353" t="str">
        <f>+'Cuadro 16'!F7</f>
        <v>CUADRO 16. TABLA DE MORTALIDAD POR SEXO SEGÚN EDADES. 2005 - 2010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5"/>
      <c r="M25" s="344"/>
    </row>
    <row r="26" spans="2:13" ht="18">
      <c r="B26" s="353" t="str">
        <f>+'Cuadro 17'!D7</f>
        <v>CUADRO 17. MIGRANTES NETOS Y TASA NETA DE MIGRACIÓN (POR MIL), 2005 - 2015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5"/>
      <c r="M26" s="344"/>
    </row>
    <row r="27" spans="2:13" ht="18">
      <c r="B27" s="353" t="str">
        <f>+'Cuadro 18'!F7</f>
        <v>CUADRO 18. PROYECCIONES DE HOGARES Y VIVIENDAS 2006 - 2015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5"/>
      <c r="M27" s="344"/>
    </row>
    <row r="28" spans="2:13" ht="18">
      <c r="B28" s="353" t="str">
        <f>+'Cuadro 19'!D7</f>
        <v>CUADRO 19. TAMAÑO PROMEDIO DEL HOGAR Y VIVIENDA AÑO 2009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5"/>
      <c r="M28" s="344"/>
    </row>
    <row r="29" spans="2:13" ht="18">
      <c r="B29" s="353" t="str">
        <f>+'Cuadro 20'!F7</f>
        <v>CUADRO 20. DENSIDAD URBANA DE POBLACIÓN POR HECTÁREA (HA) 2009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5"/>
      <c r="M29" s="344"/>
    </row>
    <row r="30" spans="2:13" ht="18">
      <c r="B30" s="353" t="str">
        <f>+'Cuadro 21'!D7</f>
        <v>CUADRO 21. TASA IMPLÍCITAS (POR MIL). CRECIMIENTO NATURAL, NATALIDAD Y MORTALIDAD  2005 -2015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5"/>
      <c r="M30" s="344"/>
    </row>
    <row r="31" spans="2:13" ht="18">
      <c r="B31" s="353" t="str">
        <f>+'Cuadro 22'!D7</f>
        <v>CUADRO 22. TASA MEDIAS ANUALES DE CRECIMIENTO EXPONENCIAL Y GEOMÉTRICO 2005 - 2015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5"/>
      <c r="M31" s="344"/>
    </row>
    <row r="32" spans="2:13" ht="18">
      <c r="B32" s="353"/>
      <c r="C32" s="354"/>
      <c r="D32" s="354"/>
      <c r="E32" s="354"/>
      <c r="F32" s="354"/>
      <c r="G32" s="354"/>
      <c r="H32" s="354"/>
      <c r="I32" s="354"/>
      <c r="J32" s="354"/>
      <c r="K32" s="354"/>
      <c r="L32" s="355"/>
      <c r="M32" s="344"/>
    </row>
    <row r="33" spans="2:12" ht="15">
      <c r="B33" s="345" t="s">
        <v>316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7"/>
    </row>
    <row r="34" spans="2:12" ht="15">
      <c r="B34" s="345" t="s">
        <v>317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7"/>
    </row>
    <row r="35" spans="2:12" ht="15"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7"/>
    </row>
    <row r="36" spans="2:12" ht="12.75">
      <c r="B36" s="348"/>
      <c r="C36" s="346"/>
      <c r="D36" s="346"/>
      <c r="E36" s="346"/>
      <c r="F36" s="346"/>
      <c r="G36" s="346"/>
      <c r="H36" s="346"/>
      <c r="I36" s="346"/>
      <c r="J36" s="346"/>
      <c r="K36" s="346"/>
      <c r="L36" s="347"/>
    </row>
    <row r="37" spans="2:12" ht="18.75" thickBot="1">
      <c r="B37" s="349"/>
      <c r="C37" s="350"/>
      <c r="D37" s="350"/>
      <c r="E37" s="350"/>
      <c r="F37" s="350"/>
      <c r="G37" s="350"/>
      <c r="H37" s="350"/>
      <c r="I37" s="350"/>
      <c r="J37" s="350"/>
      <c r="K37" s="350"/>
      <c r="L37" s="351"/>
    </row>
    <row r="42" ht="12.75">
      <c r="B42" s="352"/>
    </row>
    <row r="43" ht="12.75">
      <c r="B43" s="352"/>
    </row>
  </sheetData>
  <mergeCells count="33">
    <mergeCell ref="B15:L15"/>
    <mergeCell ref="B16:L16"/>
    <mergeCell ref="B17:L17"/>
    <mergeCell ref="B21:L21"/>
    <mergeCell ref="B18:L18"/>
    <mergeCell ref="B19:L19"/>
    <mergeCell ref="B20:L20"/>
    <mergeCell ref="D6:L6"/>
    <mergeCell ref="D7:L7"/>
    <mergeCell ref="B8:C8"/>
    <mergeCell ref="D8:L8"/>
    <mergeCell ref="B2:C7"/>
    <mergeCell ref="D2:L2"/>
    <mergeCell ref="D3:L3"/>
    <mergeCell ref="D4:L4"/>
    <mergeCell ref="D5:L5"/>
    <mergeCell ref="B13:L13"/>
    <mergeCell ref="B9:L9"/>
    <mergeCell ref="B10:L10"/>
    <mergeCell ref="B14:L14"/>
    <mergeCell ref="B11:L11"/>
    <mergeCell ref="B12:L12"/>
    <mergeCell ref="B22:L22"/>
    <mergeCell ref="B23:L23"/>
    <mergeCell ref="B24:L24"/>
    <mergeCell ref="B25:L25"/>
    <mergeCell ref="B30:L30"/>
    <mergeCell ref="B31:L31"/>
    <mergeCell ref="B32:L32"/>
    <mergeCell ref="B26:L26"/>
    <mergeCell ref="B27:L27"/>
    <mergeCell ref="B28:L28"/>
    <mergeCell ref="B29:L29"/>
  </mergeCells>
  <hyperlinks>
    <hyperlink ref="B14" location="'Cuadro 3.7b'!A1" display="'Cuadro 3.7b'!A1"/>
    <hyperlink ref="B13" location="'Cuadro 3.6b'!A1" display="'Cuadro 3.6b'!A1"/>
    <hyperlink ref="B12" location="'Cuadro 3.3b'!A1" display="'Cuadro 3.3b'!A1"/>
    <hyperlink ref="B11" location="'Cuadro 3.14b'!A1" display="'Cuadro 3.14b'!A1"/>
    <hyperlink ref="B10" location="'Cuadro 3.2b'!A1" display="'Cuadro 3.2b'!A1"/>
    <hyperlink ref="B10:L10" location="'Cuadro 1'!A1" display="'Cuadro 1'!A1"/>
    <hyperlink ref="B11:L11" location="'Cuadro 2'!A1" display="'Cuadro 2'!A1"/>
    <hyperlink ref="B12:L12" location="'Cuadro 3'!A1" display="'Cuadro 3'!A1"/>
    <hyperlink ref="B13:L13" location="'Cuadro 4'!A1" display="'Cuadro 4'!A1"/>
    <hyperlink ref="B14:L14" location="'Cuadro 5'!A1" display="'Cuadro 5'!A1"/>
    <hyperlink ref="B15:L15" location="'Cuadro 6'!A1" display="'Cuadro 6'!A1"/>
    <hyperlink ref="B16:L16" location="'Cuadro 7'!A1" display="'Cuadro 7'!A1"/>
    <hyperlink ref="B17:L17" location="'Cuadro 8'!A1" display="'Cuadro 8'!A1"/>
    <hyperlink ref="B21:L21" location="'Cuadro 12'!A1" display="'Cuadro 12'!A1"/>
    <hyperlink ref="B18:L18" location="'Cuadro 9'!A1" display="'Cuadro 9'!A1"/>
    <hyperlink ref="B19:L19" location="'Cuadro 10'!A1" display="'Cuadro 10'!A1"/>
    <hyperlink ref="B20:L20" location="'Cuadro 11'!A1" display="'Cuadro 11'!A1"/>
    <hyperlink ref="B22:L22" location="'Cuadro 13'!A1" display="'Cuadro 13'!A1"/>
    <hyperlink ref="B23:L23" location="'Cuadro 14'!A1" display="'Cuadro 14'!A1"/>
    <hyperlink ref="B24:L24" location="'Cuadro 15'!A1" display="'Cuadro 15'!A1"/>
    <hyperlink ref="B25:L25" location="'Cuadro 16'!A1" display="'Cuadro 16'!A1"/>
    <hyperlink ref="B26:L26" location="'Cuadro 17'!A1" display="'Cuadro 17'!A1"/>
    <hyperlink ref="B27:L27" location="'Cuadro 18'!A1" display="'Cuadro 18'!A1"/>
    <hyperlink ref="B28:L28" location="'Cuadro 19'!A1" display="'Cuadro 19'!A1"/>
    <hyperlink ref="B29:L29" location="'Cuadro 20'!A1" display="'Cuadro 20'!A1"/>
    <hyperlink ref="B30:L30" location="'Cuadro 21'!A1" display="'Cuadro 21'!A1"/>
    <hyperlink ref="B31:L31" location="'Cuadro 22'!A1" display="'Cuadro 22'!A1"/>
  </hyperlinks>
  <printOptions horizontalCentered="1" verticalCentered="1"/>
  <pageMargins left="0" right="0" top="0" bottom="0" header="0" footer="0"/>
  <pageSetup fitToHeight="1" fitToWidth="1" horizontalDpi="1200" verticalDpi="1200" orientation="landscape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2.7109375" style="1" customWidth="1"/>
    <col min="4" max="5" width="44.140625" style="1" customWidth="1"/>
    <col min="6" max="16384" width="11.421875" style="1" customWidth="1"/>
  </cols>
  <sheetData>
    <row r="1" spans="2:5" s="19" customFormat="1" ht="12" thickBot="1">
      <c r="B1" s="20"/>
      <c r="C1" s="21"/>
      <c r="D1" s="21"/>
      <c r="E1" s="22"/>
    </row>
    <row r="2" spans="2:5" s="19" customFormat="1" ht="15.75">
      <c r="B2" s="378"/>
      <c r="C2" s="407"/>
      <c r="D2" s="384" t="s">
        <v>188</v>
      </c>
      <c r="E2" s="386"/>
    </row>
    <row r="3" spans="2:5" s="19" customFormat="1" ht="15.75">
      <c r="B3" s="380"/>
      <c r="C3" s="408"/>
      <c r="D3" s="387" t="s">
        <v>189</v>
      </c>
      <c r="E3" s="389"/>
    </row>
    <row r="4" spans="2:5" s="19" customFormat="1" ht="15.75">
      <c r="B4" s="380"/>
      <c r="C4" s="408"/>
      <c r="D4" s="387" t="s">
        <v>190</v>
      </c>
      <c r="E4" s="389"/>
    </row>
    <row r="5" spans="2:5" s="19" customFormat="1" ht="9.75" customHeight="1">
      <c r="B5" s="380"/>
      <c r="C5" s="408"/>
      <c r="D5" s="387"/>
      <c r="E5" s="389"/>
    </row>
    <row r="6" spans="2:5" s="19" customFormat="1" ht="16.5" thickBot="1">
      <c r="B6" s="382"/>
      <c r="C6" s="409"/>
      <c r="D6" s="390" t="s">
        <v>191</v>
      </c>
      <c r="E6" s="392"/>
    </row>
    <row r="7" spans="2:5" s="26" customFormat="1" ht="32.25" customHeight="1" thickBot="1">
      <c r="B7" s="405"/>
      <c r="C7" s="406"/>
      <c r="D7" s="405" t="s">
        <v>302</v>
      </c>
      <c r="E7" s="406"/>
    </row>
    <row r="8" spans="2:5" ht="25.5" customHeight="1" thickBot="1">
      <c r="B8" s="112" t="s">
        <v>0</v>
      </c>
      <c r="C8" s="113" t="s">
        <v>192</v>
      </c>
      <c r="D8" s="113" t="s">
        <v>179</v>
      </c>
      <c r="E8" s="114" t="s">
        <v>180</v>
      </c>
    </row>
    <row r="9" spans="2:5" ht="12.75">
      <c r="B9" s="121">
        <v>1</v>
      </c>
      <c r="C9" s="126" t="s">
        <v>3</v>
      </c>
      <c r="D9" s="178">
        <v>14.3345876981519</v>
      </c>
      <c r="E9" s="179">
        <v>13.687701078006096</v>
      </c>
    </row>
    <row r="10" spans="2:5" ht="12.75">
      <c r="B10" s="122">
        <v>2</v>
      </c>
      <c r="C10" s="128" t="s">
        <v>12</v>
      </c>
      <c r="D10" s="180">
        <v>11.420895161274</v>
      </c>
      <c r="E10" s="181">
        <v>10.827436716803089</v>
      </c>
    </row>
    <row r="11" spans="2:5" ht="12.75">
      <c r="B11" s="122">
        <v>3</v>
      </c>
      <c r="C11" s="128" t="s">
        <v>17</v>
      </c>
      <c r="D11" s="180">
        <v>15.9229886463495</v>
      </c>
      <c r="E11" s="181">
        <v>14.835765665893812</v>
      </c>
    </row>
    <row r="12" spans="2:5" ht="12.75">
      <c r="B12" s="122">
        <v>4</v>
      </c>
      <c r="C12" s="128" t="s">
        <v>23</v>
      </c>
      <c r="D12" s="180">
        <v>18.563827032616814</v>
      </c>
      <c r="E12" s="181">
        <v>16.567759656241655</v>
      </c>
    </row>
    <row r="13" spans="2:5" ht="12.75">
      <c r="B13" s="122">
        <v>5</v>
      </c>
      <c r="C13" s="128" t="s">
        <v>29</v>
      </c>
      <c r="D13" s="180">
        <v>21.72113934682566</v>
      </c>
      <c r="E13" s="181">
        <v>21.03135559708095</v>
      </c>
    </row>
    <row r="14" spans="2:5" ht="12.75">
      <c r="B14" s="122">
        <v>6</v>
      </c>
      <c r="C14" s="128" t="s">
        <v>37</v>
      </c>
      <c r="D14" s="180">
        <v>17.228790652843323</v>
      </c>
      <c r="E14" s="181">
        <v>15.667122781260776</v>
      </c>
    </row>
    <row r="15" spans="2:5" ht="12.75">
      <c r="B15" s="122">
        <v>7</v>
      </c>
      <c r="C15" s="128" t="s">
        <v>39</v>
      </c>
      <c r="D15" s="180">
        <v>19.801415501457935</v>
      </c>
      <c r="E15" s="181">
        <v>19.081625219375095</v>
      </c>
    </row>
    <row r="16" spans="2:5" ht="12.75">
      <c r="B16" s="122">
        <v>8</v>
      </c>
      <c r="C16" s="128" t="s">
        <v>45</v>
      </c>
      <c r="D16" s="180">
        <v>16.449207365384346</v>
      </c>
      <c r="E16" s="181">
        <v>15.102987595833193</v>
      </c>
    </row>
    <row r="17" spans="2:5" ht="12.75">
      <c r="B17" s="122">
        <v>9</v>
      </c>
      <c r="C17" s="128" t="s">
        <v>58</v>
      </c>
      <c r="D17" s="180">
        <v>16.27380112570608</v>
      </c>
      <c r="E17" s="181">
        <v>16.053110013395436</v>
      </c>
    </row>
    <row r="18" spans="2:5" ht="12.75">
      <c r="B18" s="122">
        <v>10</v>
      </c>
      <c r="C18" s="128" t="s">
        <v>66</v>
      </c>
      <c r="D18" s="180">
        <v>14.539228311109861</v>
      </c>
      <c r="E18" s="181">
        <v>13.618421318392183</v>
      </c>
    </row>
    <row r="19" spans="2:5" ht="12.75">
      <c r="B19" s="122">
        <v>11</v>
      </c>
      <c r="C19" s="128" t="s">
        <v>75</v>
      </c>
      <c r="D19" s="180">
        <v>16.790275053647647</v>
      </c>
      <c r="E19" s="181">
        <v>16.508377005144013</v>
      </c>
    </row>
    <row r="20" spans="2:5" ht="12.75">
      <c r="B20" s="122">
        <v>12</v>
      </c>
      <c r="C20" s="128" t="s">
        <v>87</v>
      </c>
      <c r="D20" s="180">
        <v>14.461269982363964</v>
      </c>
      <c r="E20" s="181">
        <v>13.885643248331561</v>
      </c>
    </row>
    <row r="21" spans="2:5" ht="12.75">
      <c r="B21" s="122">
        <v>13</v>
      </c>
      <c r="C21" s="128" t="s">
        <v>92</v>
      </c>
      <c r="D21" s="180">
        <v>11.625535774231947</v>
      </c>
      <c r="E21" s="181">
        <v>11.253012383002842</v>
      </c>
    </row>
    <row r="22" spans="2:5" ht="12.75">
      <c r="B22" s="122">
        <v>14</v>
      </c>
      <c r="C22" s="128" t="s">
        <v>98</v>
      </c>
      <c r="D22" s="180">
        <v>15.776816779950982</v>
      </c>
      <c r="E22" s="181">
        <v>14.835765665893812</v>
      </c>
    </row>
    <row r="23" spans="2:5" ht="12.75">
      <c r="B23" s="122">
        <v>16</v>
      </c>
      <c r="C23" s="128" t="s">
        <v>104</v>
      </c>
      <c r="D23" s="180">
        <v>13.896072098956207</v>
      </c>
      <c r="E23" s="181">
        <v>12.688093117862486</v>
      </c>
    </row>
    <row r="24" spans="2:5" ht="12.75">
      <c r="B24" s="122">
        <v>16</v>
      </c>
      <c r="C24" s="128" t="s">
        <v>101</v>
      </c>
      <c r="D24" s="180">
        <v>13.671941903811753</v>
      </c>
      <c r="E24" s="181">
        <v>12.697990226378757</v>
      </c>
    </row>
    <row r="25" spans="2:5" ht="12.75">
      <c r="B25" s="122">
        <v>17</v>
      </c>
      <c r="C25" s="128" t="s">
        <v>109</v>
      </c>
      <c r="D25" s="180">
        <v>13.993520009888579</v>
      </c>
      <c r="E25" s="181">
        <v>12.67819600934621</v>
      </c>
    </row>
    <row r="26" spans="2:5" ht="12.75">
      <c r="B26" s="122">
        <v>18</v>
      </c>
      <c r="C26" s="128" t="s">
        <v>110</v>
      </c>
      <c r="D26" s="180">
        <v>17.589347923293094</v>
      </c>
      <c r="E26" s="181">
        <v>15.904653385651335</v>
      </c>
    </row>
    <row r="27" spans="2:5" ht="12.75">
      <c r="B27" s="122">
        <v>19</v>
      </c>
      <c r="C27" s="128" t="s">
        <v>116</v>
      </c>
      <c r="D27" s="180">
        <v>21.32160291200293</v>
      </c>
      <c r="E27" s="181">
        <v>19.428024017444663</v>
      </c>
    </row>
    <row r="28" spans="2:5" ht="12.75">
      <c r="B28" s="122">
        <v>20</v>
      </c>
      <c r="C28" s="128" t="s">
        <v>125</v>
      </c>
      <c r="D28" s="180">
        <v>16.858488591300308</v>
      </c>
      <c r="E28" s="181">
        <v>14.964428076605364</v>
      </c>
    </row>
    <row r="29" spans="2:5" ht="13.5" thickBot="1">
      <c r="B29" s="123"/>
      <c r="C29" s="173" t="s">
        <v>155</v>
      </c>
      <c r="D29" s="182">
        <v>16.83</v>
      </c>
      <c r="E29" s="183">
        <v>15.91</v>
      </c>
    </row>
  </sheetData>
  <sheetProtection/>
  <mergeCells count="8">
    <mergeCell ref="B7:C7"/>
    <mergeCell ref="B2:C6"/>
    <mergeCell ref="D2:E2"/>
    <mergeCell ref="D3:E3"/>
    <mergeCell ref="D4:E4"/>
    <mergeCell ref="D5:E5"/>
    <mergeCell ref="D6:E6"/>
    <mergeCell ref="D7:E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0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2.7109375" style="1" customWidth="1"/>
    <col min="4" max="7" width="22.421875" style="1" customWidth="1"/>
    <col min="8" max="16384" width="11.421875" style="1" customWidth="1"/>
  </cols>
  <sheetData>
    <row r="1" spans="2:7" s="19" customFormat="1" ht="12" thickBot="1">
      <c r="B1" s="20"/>
      <c r="C1" s="21"/>
      <c r="D1" s="21"/>
      <c r="E1" s="22"/>
      <c r="F1" s="22"/>
      <c r="G1" s="22"/>
    </row>
    <row r="2" spans="2:7" s="19" customFormat="1" ht="15.75">
      <c r="B2" s="378"/>
      <c r="C2" s="407"/>
      <c r="D2" s="384" t="s">
        <v>188</v>
      </c>
      <c r="E2" s="385"/>
      <c r="F2" s="385"/>
      <c r="G2" s="386"/>
    </row>
    <row r="3" spans="2:7" s="19" customFormat="1" ht="15.75">
      <c r="B3" s="380"/>
      <c r="C3" s="408"/>
      <c r="D3" s="387" t="s">
        <v>189</v>
      </c>
      <c r="E3" s="388"/>
      <c r="F3" s="388"/>
      <c r="G3" s="389"/>
    </row>
    <row r="4" spans="2:7" s="19" customFormat="1" ht="15.75">
      <c r="B4" s="380"/>
      <c r="C4" s="408"/>
      <c r="D4" s="387" t="s">
        <v>190</v>
      </c>
      <c r="E4" s="388"/>
      <c r="F4" s="388"/>
      <c r="G4" s="389"/>
    </row>
    <row r="5" spans="2:7" s="19" customFormat="1" ht="9.75" customHeight="1">
      <c r="B5" s="380"/>
      <c r="C5" s="408"/>
      <c r="D5" s="387"/>
      <c r="E5" s="388"/>
      <c r="F5" s="388"/>
      <c r="G5" s="389"/>
    </row>
    <row r="6" spans="2:7" s="19" customFormat="1" ht="16.5" thickBot="1">
      <c r="B6" s="382"/>
      <c r="C6" s="409"/>
      <c r="D6" s="390" t="s">
        <v>191</v>
      </c>
      <c r="E6" s="391"/>
      <c r="F6" s="391"/>
      <c r="G6" s="392"/>
    </row>
    <row r="7" spans="2:7" s="26" customFormat="1" ht="32.25" customHeight="1" thickBot="1">
      <c r="B7" s="27"/>
      <c r="C7" s="29"/>
      <c r="D7" s="405" t="s">
        <v>303</v>
      </c>
      <c r="E7" s="411"/>
      <c r="F7" s="411"/>
      <c r="G7" s="406"/>
    </row>
    <row r="8" spans="2:7" ht="25.5" customHeight="1">
      <c r="B8" s="395" t="s">
        <v>0</v>
      </c>
      <c r="C8" s="393" t="s">
        <v>192</v>
      </c>
      <c r="D8" s="403" t="s">
        <v>204</v>
      </c>
      <c r="E8" s="403"/>
      <c r="F8" s="403" t="s">
        <v>205</v>
      </c>
      <c r="G8" s="410"/>
    </row>
    <row r="9" spans="2:7" ht="13.5" thickBot="1">
      <c r="B9" s="396"/>
      <c r="C9" s="394"/>
      <c r="D9" s="102" t="s">
        <v>179</v>
      </c>
      <c r="E9" s="102" t="s">
        <v>180</v>
      </c>
      <c r="F9" s="102" t="s">
        <v>179</v>
      </c>
      <c r="G9" s="103" t="s">
        <v>180</v>
      </c>
    </row>
    <row r="10" spans="2:7" ht="12.75">
      <c r="B10" s="119">
        <v>1</v>
      </c>
      <c r="C10" s="126" t="s">
        <v>3</v>
      </c>
      <c r="D10" s="131">
        <v>1.652</v>
      </c>
      <c r="E10" s="131">
        <v>1.618</v>
      </c>
      <c r="F10" s="131">
        <v>49.1</v>
      </c>
      <c r="G10" s="132">
        <v>48</v>
      </c>
    </row>
    <row r="11" spans="2:7" ht="12.75">
      <c r="B11" s="120">
        <v>2</v>
      </c>
      <c r="C11" s="128" t="s">
        <v>12</v>
      </c>
      <c r="D11" s="174">
        <v>1.2265</v>
      </c>
      <c r="E11" s="174">
        <v>1.1935</v>
      </c>
      <c r="F11" s="174">
        <v>37</v>
      </c>
      <c r="G11" s="175">
        <v>36.2</v>
      </c>
    </row>
    <row r="12" spans="2:7" ht="12.75">
      <c r="B12" s="120">
        <v>3</v>
      </c>
      <c r="C12" s="128" t="s">
        <v>17</v>
      </c>
      <c r="D12" s="174">
        <v>1.9565</v>
      </c>
      <c r="E12" s="174">
        <v>1.919</v>
      </c>
      <c r="F12" s="174">
        <v>60.4</v>
      </c>
      <c r="G12" s="175">
        <v>57.2</v>
      </c>
    </row>
    <row r="13" spans="2:7" ht="12.75">
      <c r="B13" s="120">
        <v>4</v>
      </c>
      <c r="C13" s="128" t="s">
        <v>23</v>
      </c>
      <c r="D13" s="174">
        <v>2.237</v>
      </c>
      <c r="E13" s="174">
        <v>2.1265</v>
      </c>
      <c r="F13" s="174">
        <v>68.1</v>
      </c>
      <c r="G13" s="175">
        <v>61.9</v>
      </c>
    </row>
    <row r="14" spans="2:7" ht="12.75">
      <c r="B14" s="120">
        <v>5</v>
      </c>
      <c r="C14" s="128" t="s">
        <v>29</v>
      </c>
      <c r="D14" s="174">
        <v>2.423</v>
      </c>
      <c r="E14" s="174">
        <v>2.237</v>
      </c>
      <c r="F14" s="174">
        <v>78.7</v>
      </c>
      <c r="G14" s="175">
        <v>74</v>
      </c>
    </row>
    <row r="15" spans="2:7" ht="12.75">
      <c r="B15" s="120">
        <v>6</v>
      </c>
      <c r="C15" s="128" t="s">
        <v>37</v>
      </c>
      <c r="D15" s="174">
        <v>2.0865</v>
      </c>
      <c r="E15" s="174">
        <v>2.0255</v>
      </c>
      <c r="F15" s="174">
        <v>62.4</v>
      </c>
      <c r="G15" s="175">
        <v>58.5</v>
      </c>
    </row>
    <row r="16" spans="2:7" ht="12.75">
      <c r="B16" s="120">
        <v>7</v>
      </c>
      <c r="C16" s="128" t="s">
        <v>39</v>
      </c>
      <c r="D16" s="174">
        <v>2.2985</v>
      </c>
      <c r="E16" s="174">
        <v>2.207</v>
      </c>
      <c r="F16" s="174">
        <v>71</v>
      </c>
      <c r="G16" s="175">
        <v>67.6</v>
      </c>
    </row>
    <row r="17" spans="2:7" ht="12.75">
      <c r="B17" s="120">
        <v>8</v>
      </c>
      <c r="C17" s="128" t="s">
        <v>45</v>
      </c>
      <c r="D17" s="174">
        <v>1.9205</v>
      </c>
      <c r="E17" s="174">
        <v>1.832</v>
      </c>
      <c r="F17" s="174">
        <v>58.2</v>
      </c>
      <c r="G17" s="175">
        <v>54.1</v>
      </c>
    </row>
    <row r="18" spans="2:7" ht="12.75">
      <c r="B18" s="120">
        <v>9</v>
      </c>
      <c r="C18" s="128" t="s">
        <v>58</v>
      </c>
      <c r="D18" s="174">
        <v>1.836</v>
      </c>
      <c r="E18" s="174">
        <v>1.831</v>
      </c>
      <c r="F18" s="174">
        <v>54.9</v>
      </c>
      <c r="G18" s="175">
        <v>54.5</v>
      </c>
    </row>
    <row r="19" spans="2:7" ht="12.75">
      <c r="B19" s="120">
        <v>10</v>
      </c>
      <c r="C19" s="128" t="s">
        <v>66</v>
      </c>
      <c r="D19" s="174">
        <v>1.7045</v>
      </c>
      <c r="E19" s="174">
        <v>1.671</v>
      </c>
      <c r="F19" s="174">
        <v>50.5</v>
      </c>
      <c r="G19" s="175">
        <v>48.5</v>
      </c>
    </row>
    <row r="20" spans="2:7" ht="12.75">
      <c r="B20" s="120">
        <v>11</v>
      </c>
      <c r="C20" s="128" t="s">
        <v>75</v>
      </c>
      <c r="D20" s="174">
        <v>1.912</v>
      </c>
      <c r="E20" s="174">
        <v>1.903</v>
      </c>
      <c r="F20" s="174">
        <v>57.1</v>
      </c>
      <c r="G20" s="175">
        <v>56.7</v>
      </c>
    </row>
    <row r="21" spans="2:7" ht="12.75">
      <c r="B21" s="120">
        <v>12</v>
      </c>
      <c r="C21" s="128" t="s">
        <v>87</v>
      </c>
      <c r="D21" s="174">
        <v>1.8185</v>
      </c>
      <c r="E21" s="174">
        <v>1.7995</v>
      </c>
      <c r="F21" s="174">
        <v>53.8</v>
      </c>
      <c r="G21" s="175">
        <v>53.6</v>
      </c>
    </row>
    <row r="22" spans="2:7" ht="12.75">
      <c r="B22" s="120">
        <v>13</v>
      </c>
      <c r="C22" s="128" t="s">
        <v>92</v>
      </c>
      <c r="D22" s="174">
        <v>1.3395</v>
      </c>
      <c r="E22" s="174">
        <v>1.3335</v>
      </c>
      <c r="F22" s="174">
        <v>39.1</v>
      </c>
      <c r="G22" s="175">
        <v>39.3</v>
      </c>
    </row>
    <row r="23" spans="2:7" ht="12.75">
      <c r="B23" s="120">
        <v>14</v>
      </c>
      <c r="C23" s="128" t="s">
        <v>98</v>
      </c>
      <c r="D23" s="174">
        <v>1.926</v>
      </c>
      <c r="E23" s="174">
        <v>1.907</v>
      </c>
      <c r="F23" s="174">
        <v>58.5</v>
      </c>
      <c r="G23" s="175">
        <v>57.2</v>
      </c>
    </row>
    <row r="24" spans="2:7" ht="12.75">
      <c r="B24" s="120">
        <v>15</v>
      </c>
      <c r="C24" s="128" t="s">
        <v>101</v>
      </c>
      <c r="D24" s="174">
        <v>1.703</v>
      </c>
      <c r="E24" s="174">
        <v>1.655</v>
      </c>
      <c r="F24" s="174">
        <v>50.9</v>
      </c>
      <c r="G24" s="175">
        <v>48.5</v>
      </c>
    </row>
    <row r="25" spans="2:7" ht="12.75">
      <c r="B25" s="120">
        <v>16</v>
      </c>
      <c r="C25" s="128" t="s">
        <v>104</v>
      </c>
      <c r="D25" s="174">
        <v>1.645</v>
      </c>
      <c r="E25" s="174">
        <v>1.607</v>
      </c>
      <c r="F25" s="174">
        <v>49.2</v>
      </c>
      <c r="G25" s="175">
        <v>46.6</v>
      </c>
    </row>
    <row r="26" spans="2:7" ht="12.75">
      <c r="B26" s="120">
        <v>17</v>
      </c>
      <c r="C26" s="128" t="s">
        <v>109</v>
      </c>
      <c r="D26" s="174">
        <v>1.7025</v>
      </c>
      <c r="E26" s="174">
        <v>1.653</v>
      </c>
      <c r="F26" s="174">
        <v>53.2</v>
      </c>
      <c r="G26" s="175">
        <v>50.4</v>
      </c>
    </row>
    <row r="27" spans="2:7" ht="12.75">
      <c r="B27" s="120">
        <v>18</v>
      </c>
      <c r="C27" s="128" t="s">
        <v>110</v>
      </c>
      <c r="D27" s="174">
        <v>2.114</v>
      </c>
      <c r="E27" s="174">
        <v>2.041</v>
      </c>
      <c r="F27" s="174">
        <v>64.1</v>
      </c>
      <c r="G27" s="175">
        <v>59.6</v>
      </c>
    </row>
    <row r="28" spans="2:7" ht="12.75">
      <c r="B28" s="120">
        <v>19</v>
      </c>
      <c r="C28" s="128" t="s">
        <v>116</v>
      </c>
      <c r="D28" s="174">
        <v>2.483</v>
      </c>
      <c r="E28" s="174">
        <v>2.2665</v>
      </c>
      <c r="F28" s="174">
        <v>78.3</v>
      </c>
      <c r="G28" s="175">
        <v>70.5</v>
      </c>
    </row>
    <row r="29" spans="2:7" ht="12.75">
      <c r="B29" s="120">
        <v>20</v>
      </c>
      <c r="C29" s="128" t="s">
        <v>125</v>
      </c>
      <c r="D29" s="174">
        <v>2.6835</v>
      </c>
      <c r="E29" s="174">
        <v>2.494</v>
      </c>
      <c r="F29" s="174">
        <v>72.1</v>
      </c>
      <c r="G29" s="175">
        <v>64</v>
      </c>
    </row>
    <row r="30" spans="2:7" ht="13.5" thickBot="1">
      <c r="B30" s="70"/>
      <c r="C30" s="173" t="s">
        <v>155</v>
      </c>
      <c r="D30" s="176">
        <f>1933.5/1000</f>
        <v>1.9335</v>
      </c>
      <c r="E30" s="176">
        <f>1909.5/1000</f>
        <v>1.9095</v>
      </c>
      <c r="F30" s="176">
        <v>58.2</v>
      </c>
      <c r="G30" s="177">
        <v>56.8</v>
      </c>
    </row>
  </sheetData>
  <sheetProtection/>
  <mergeCells count="11">
    <mergeCell ref="D7:G7"/>
    <mergeCell ref="B2:C6"/>
    <mergeCell ref="D2:G2"/>
    <mergeCell ref="D3:G3"/>
    <mergeCell ref="D4:G4"/>
    <mergeCell ref="D5:G5"/>
    <mergeCell ref="D6:G6"/>
    <mergeCell ref="F8:G8"/>
    <mergeCell ref="B8:B9"/>
    <mergeCell ref="C8:C9"/>
    <mergeCell ref="D8:E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2.7109375" style="1" customWidth="1"/>
    <col min="4" max="5" width="44.28125" style="1" customWidth="1"/>
    <col min="6" max="16384" width="11.421875" style="1" customWidth="1"/>
  </cols>
  <sheetData>
    <row r="1" spans="2:5" s="19" customFormat="1" ht="12" thickBot="1">
      <c r="B1" s="20"/>
      <c r="C1" s="21"/>
      <c r="D1" s="21"/>
      <c r="E1" s="22"/>
    </row>
    <row r="2" spans="2:5" s="19" customFormat="1" ht="15.75">
      <c r="B2" s="378"/>
      <c r="C2" s="379"/>
      <c r="D2" s="384" t="s">
        <v>188</v>
      </c>
      <c r="E2" s="386"/>
    </row>
    <row r="3" spans="2:5" s="19" customFormat="1" ht="15.75">
      <c r="B3" s="380"/>
      <c r="C3" s="381"/>
      <c r="D3" s="387" t="s">
        <v>189</v>
      </c>
      <c r="E3" s="389"/>
    </row>
    <row r="4" spans="2:5" s="19" customFormat="1" ht="15.75">
      <c r="B4" s="380"/>
      <c r="C4" s="381"/>
      <c r="D4" s="387" t="s">
        <v>190</v>
      </c>
      <c r="E4" s="389"/>
    </row>
    <row r="5" spans="2:5" s="19" customFormat="1" ht="9.75" customHeight="1">
      <c r="B5" s="380"/>
      <c r="C5" s="381"/>
      <c r="D5" s="387"/>
      <c r="E5" s="389"/>
    </row>
    <row r="6" spans="2:5" s="19" customFormat="1" ht="16.5" thickBot="1">
      <c r="B6" s="382"/>
      <c r="C6" s="383"/>
      <c r="D6" s="390" t="s">
        <v>191</v>
      </c>
      <c r="E6" s="392"/>
    </row>
    <row r="7" spans="2:5" s="26" customFormat="1" ht="32.25" customHeight="1" thickBot="1">
      <c r="B7" s="27"/>
      <c r="C7" s="28"/>
      <c r="D7" s="375" t="s">
        <v>304</v>
      </c>
      <c r="E7" s="377"/>
    </row>
    <row r="8" spans="2:5" ht="19.5" customHeight="1" thickBot="1">
      <c r="B8" s="112" t="s">
        <v>192</v>
      </c>
      <c r="C8" s="113" t="s">
        <v>192</v>
      </c>
      <c r="D8" s="113" t="s">
        <v>179</v>
      </c>
      <c r="E8" s="114" t="s">
        <v>180</v>
      </c>
    </row>
    <row r="9" spans="2:5" ht="12.75">
      <c r="B9" s="121">
        <v>1</v>
      </c>
      <c r="C9" s="126" t="s">
        <v>3</v>
      </c>
      <c r="D9" s="178">
        <v>28.8</v>
      </c>
      <c r="E9" s="179">
        <v>28.82</v>
      </c>
    </row>
    <row r="10" spans="2:5" ht="12.75">
      <c r="B10" s="122">
        <v>2</v>
      </c>
      <c r="C10" s="128" t="s">
        <v>12</v>
      </c>
      <c r="D10" s="180">
        <v>29.95</v>
      </c>
      <c r="E10" s="181">
        <v>29.97</v>
      </c>
    </row>
    <row r="11" spans="2:5" ht="12.75">
      <c r="B11" s="122">
        <v>3</v>
      </c>
      <c r="C11" s="128" t="s">
        <v>17</v>
      </c>
      <c r="D11" s="180">
        <v>25.81</v>
      </c>
      <c r="E11" s="181">
        <v>25.79</v>
      </c>
    </row>
    <row r="12" spans="2:5" ht="12.75">
      <c r="B12" s="122">
        <v>4</v>
      </c>
      <c r="C12" s="128" t="s">
        <v>23</v>
      </c>
      <c r="D12" s="180">
        <v>26.2</v>
      </c>
      <c r="E12" s="181">
        <v>26.13</v>
      </c>
    </row>
    <row r="13" spans="2:5" ht="12.75">
      <c r="B13" s="122">
        <v>5</v>
      </c>
      <c r="C13" s="128" t="s">
        <v>29</v>
      </c>
      <c r="D13" s="180">
        <v>26</v>
      </c>
      <c r="E13" s="181">
        <v>25.97</v>
      </c>
    </row>
    <row r="14" spans="2:5" ht="12.75">
      <c r="B14" s="122">
        <v>6</v>
      </c>
      <c r="C14" s="128" t="s">
        <v>37</v>
      </c>
      <c r="D14" s="180">
        <v>26.85</v>
      </c>
      <c r="E14" s="181">
        <v>26.85</v>
      </c>
    </row>
    <row r="15" spans="2:5" ht="12.75">
      <c r="B15" s="122">
        <v>7</v>
      </c>
      <c r="C15" s="128" t="s">
        <v>39</v>
      </c>
      <c r="D15" s="180">
        <v>26.13</v>
      </c>
      <c r="E15" s="181">
        <v>26.02</v>
      </c>
    </row>
    <row r="16" spans="2:5" ht="12.75">
      <c r="B16" s="122">
        <v>8</v>
      </c>
      <c r="C16" s="128" t="s">
        <v>45</v>
      </c>
      <c r="D16" s="180">
        <v>26.79</v>
      </c>
      <c r="E16" s="181">
        <v>26.76</v>
      </c>
    </row>
    <row r="17" spans="2:5" ht="12.75">
      <c r="B17" s="122">
        <v>9</v>
      </c>
      <c r="C17" s="128" t="s">
        <v>58</v>
      </c>
      <c r="D17" s="180">
        <v>27.7</v>
      </c>
      <c r="E17" s="181">
        <v>27.71</v>
      </c>
    </row>
    <row r="18" spans="2:5" ht="12.75">
      <c r="B18" s="122">
        <v>10</v>
      </c>
      <c r="C18" s="128" t="s">
        <v>66</v>
      </c>
      <c r="D18" s="180">
        <v>27.54</v>
      </c>
      <c r="E18" s="181">
        <v>27.51</v>
      </c>
    </row>
    <row r="19" spans="2:5" ht="12.75">
      <c r="B19" s="122">
        <v>11</v>
      </c>
      <c r="C19" s="128" t="s">
        <v>75</v>
      </c>
      <c r="D19" s="180">
        <v>27.66</v>
      </c>
      <c r="E19" s="181">
        <v>27.66</v>
      </c>
    </row>
    <row r="20" spans="2:5" ht="12.75">
      <c r="B20" s="122">
        <v>12</v>
      </c>
      <c r="C20" s="128" t="s">
        <v>87</v>
      </c>
      <c r="D20" s="180">
        <v>28.93</v>
      </c>
      <c r="E20" s="181">
        <v>28.95</v>
      </c>
    </row>
    <row r="21" spans="2:5" ht="12.75">
      <c r="B21" s="122">
        <v>13</v>
      </c>
      <c r="C21" s="128" t="s">
        <v>92</v>
      </c>
      <c r="D21" s="180">
        <v>31.04</v>
      </c>
      <c r="E21" s="181">
        <v>31.07</v>
      </c>
    </row>
    <row r="22" spans="2:5" ht="12.75">
      <c r="B22" s="122">
        <v>14</v>
      </c>
      <c r="C22" s="128" t="s">
        <v>98</v>
      </c>
      <c r="D22" s="180">
        <v>27.18</v>
      </c>
      <c r="E22" s="181">
        <v>27.17</v>
      </c>
    </row>
    <row r="23" spans="2:5" ht="12.75">
      <c r="B23" s="122">
        <v>15</v>
      </c>
      <c r="C23" s="128" t="s">
        <v>101</v>
      </c>
      <c r="D23" s="180">
        <v>27.41</v>
      </c>
      <c r="E23" s="181">
        <v>27.36</v>
      </c>
    </row>
    <row r="24" spans="2:5" ht="12.75">
      <c r="B24" s="122">
        <v>16</v>
      </c>
      <c r="C24" s="128" t="s">
        <v>104</v>
      </c>
      <c r="D24" s="180">
        <v>27.63</v>
      </c>
      <c r="E24" s="181">
        <v>27.62</v>
      </c>
    </row>
    <row r="25" spans="2:5" ht="12.75">
      <c r="B25" s="122">
        <v>17</v>
      </c>
      <c r="C25" s="128" t="s">
        <v>109</v>
      </c>
      <c r="D25" s="180">
        <v>27.04</v>
      </c>
      <c r="E25" s="181">
        <v>27.06</v>
      </c>
    </row>
    <row r="26" spans="2:5" ht="12.75">
      <c r="B26" s="122">
        <v>18</v>
      </c>
      <c r="C26" s="128" t="s">
        <v>110</v>
      </c>
      <c r="D26" s="180">
        <v>26.18</v>
      </c>
      <c r="E26" s="181">
        <v>26.1</v>
      </c>
    </row>
    <row r="27" spans="2:5" ht="12.75">
      <c r="B27" s="122">
        <v>19</v>
      </c>
      <c r="C27" s="128" t="s">
        <v>116</v>
      </c>
      <c r="D27" s="180">
        <v>26.12</v>
      </c>
      <c r="E27" s="181">
        <v>26.03</v>
      </c>
    </row>
    <row r="28" spans="2:5" ht="12.75">
      <c r="B28" s="122">
        <v>20</v>
      </c>
      <c r="C28" s="128" t="s">
        <v>125</v>
      </c>
      <c r="D28" s="180">
        <v>26.89</v>
      </c>
      <c r="E28" s="181">
        <v>26.87</v>
      </c>
    </row>
    <row r="29" spans="2:5" ht="13.5" thickBot="1">
      <c r="B29" s="70"/>
      <c r="C29" s="173" t="s">
        <v>155</v>
      </c>
      <c r="D29" s="182" t="s">
        <v>183</v>
      </c>
      <c r="E29" s="183" t="s">
        <v>184</v>
      </c>
    </row>
  </sheetData>
  <sheetProtection/>
  <mergeCells count="7">
    <mergeCell ref="D7:E7"/>
    <mergeCell ref="B2:C6"/>
    <mergeCell ref="D2:E2"/>
    <mergeCell ref="D3:E3"/>
    <mergeCell ref="D4:E4"/>
    <mergeCell ref="D5:E5"/>
    <mergeCell ref="D6:E6"/>
  </mergeCells>
  <printOptions/>
  <pageMargins left="0.75" right="0.75" top="1" bottom="1" header="0" footer="0"/>
  <pageSetup horizontalDpi="600" verticalDpi="600" orientation="portrait" r:id="rId2"/>
  <ignoredErrors>
    <ignoredError sqref="D29:E2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0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2.7109375" style="1" customWidth="1"/>
    <col min="4" max="7" width="22.57421875" style="1" customWidth="1"/>
    <col min="8" max="16384" width="11.421875" style="1" customWidth="1"/>
  </cols>
  <sheetData>
    <row r="1" spans="2:7" s="19" customFormat="1" ht="12" thickBot="1">
      <c r="B1" s="20"/>
      <c r="C1" s="21"/>
      <c r="D1" s="21"/>
      <c r="E1" s="22"/>
      <c r="F1" s="22"/>
      <c r="G1" s="22"/>
    </row>
    <row r="2" spans="2:7" s="19" customFormat="1" ht="15.75">
      <c r="B2" s="378"/>
      <c r="C2" s="407"/>
      <c r="D2" s="384" t="s">
        <v>188</v>
      </c>
      <c r="E2" s="385"/>
      <c r="F2" s="385"/>
      <c r="G2" s="386"/>
    </row>
    <row r="3" spans="2:7" s="19" customFormat="1" ht="15.75">
      <c r="B3" s="380"/>
      <c r="C3" s="408"/>
      <c r="D3" s="387" t="s">
        <v>189</v>
      </c>
      <c r="E3" s="388"/>
      <c r="F3" s="388"/>
      <c r="G3" s="389"/>
    </row>
    <row r="4" spans="2:7" s="19" customFormat="1" ht="15.75">
      <c r="B4" s="380"/>
      <c r="C4" s="408"/>
      <c r="D4" s="387" t="s">
        <v>190</v>
      </c>
      <c r="E4" s="388"/>
      <c r="F4" s="388"/>
      <c r="G4" s="389"/>
    </row>
    <row r="5" spans="2:7" s="19" customFormat="1" ht="9.75" customHeight="1">
      <c r="B5" s="380"/>
      <c r="C5" s="408"/>
      <c r="D5" s="387"/>
      <c r="E5" s="388"/>
      <c r="F5" s="388"/>
      <c r="G5" s="389"/>
    </row>
    <row r="6" spans="2:7" s="19" customFormat="1" ht="16.5" thickBot="1">
      <c r="B6" s="382"/>
      <c r="C6" s="409"/>
      <c r="D6" s="390" t="s">
        <v>191</v>
      </c>
      <c r="E6" s="391"/>
      <c r="F6" s="391"/>
      <c r="G6" s="392"/>
    </row>
    <row r="7" spans="2:7" s="26" customFormat="1" ht="32.25" customHeight="1" thickBot="1">
      <c r="B7" s="405"/>
      <c r="C7" s="406"/>
      <c r="D7" s="375" t="s">
        <v>305</v>
      </c>
      <c r="E7" s="376"/>
      <c r="F7" s="376"/>
      <c r="G7" s="377"/>
    </row>
    <row r="8" spans="2:7" ht="12.75">
      <c r="B8" s="395" t="s">
        <v>0</v>
      </c>
      <c r="C8" s="393" t="s">
        <v>192</v>
      </c>
      <c r="D8" s="403" t="s">
        <v>285</v>
      </c>
      <c r="E8" s="403"/>
      <c r="F8" s="403" t="s">
        <v>286</v>
      </c>
      <c r="G8" s="410"/>
    </row>
    <row r="9" spans="2:7" ht="13.5" thickBot="1">
      <c r="B9" s="396"/>
      <c r="C9" s="394"/>
      <c r="D9" s="102" t="s">
        <v>179</v>
      </c>
      <c r="E9" s="102" t="s">
        <v>180</v>
      </c>
      <c r="F9" s="102" t="s">
        <v>179</v>
      </c>
      <c r="G9" s="103" t="s">
        <v>180</v>
      </c>
    </row>
    <row r="10" spans="2:7" ht="12.75">
      <c r="B10" s="121">
        <v>1</v>
      </c>
      <c r="C10" s="126" t="s">
        <v>3</v>
      </c>
      <c r="D10" s="131">
        <v>0.804</v>
      </c>
      <c r="E10" s="131">
        <v>0.787</v>
      </c>
      <c r="F10" s="131">
        <v>0.781</v>
      </c>
      <c r="G10" s="132">
        <v>0.768</v>
      </c>
    </row>
    <row r="11" spans="2:7" ht="12.75">
      <c r="B11" s="122">
        <v>2</v>
      </c>
      <c r="C11" s="128" t="s">
        <v>12</v>
      </c>
      <c r="D11" s="174">
        <v>0.594</v>
      </c>
      <c r="E11" s="174">
        <v>0.578</v>
      </c>
      <c r="F11" s="174">
        <v>0.578</v>
      </c>
      <c r="G11" s="175">
        <v>0.565</v>
      </c>
    </row>
    <row r="12" spans="2:7" ht="12.75">
      <c r="B12" s="122">
        <v>3</v>
      </c>
      <c r="C12" s="128" t="s">
        <v>17</v>
      </c>
      <c r="D12" s="174">
        <v>0.95</v>
      </c>
      <c r="E12" s="174">
        <v>0.932</v>
      </c>
      <c r="F12" s="174">
        <v>0.913</v>
      </c>
      <c r="G12" s="175">
        <v>0.901</v>
      </c>
    </row>
    <row r="13" spans="2:7" ht="12.75">
      <c r="B13" s="122">
        <v>4</v>
      </c>
      <c r="C13" s="128" t="s">
        <v>23</v>
      </c>
      <c r="D13" s="174">
        <v>1.089</v>
      </c>
      <c r="E13" s="174">
        <v>1.035</v>
      </c>
      <c r="F13" s="174">
        <v>1.05</v>
      </c>
      <c r="G13" s="175">
        <v>1.004</v>
      </c>
    </row>
    <row r="14" spans="2:7" ht="12.75">
      <c r="B14" s="122">
        <v>5</v>
      </c>
      <c r="C14" s="128" t="s">
        <v>29</v>
      </c>
      <c r="D14" s="174">
        <v>1.18</v>
      </c>
      <c r="E14" s="174">
        <v>1.089</v>
      </c>
      <c r="F14" s="174">
        <v>1.136</v>
      </c>
      <c r="G14" s="175">
        <v>1.054</v>
      </c>
    </row>
    <row r="15" spans="2:7" ht="12.75">
      <c r="B15" s="122">
        <v>6</v>
      </c>
      <c r="C15" s="128" t="s">
        <v>37</v>
      </c>
      <c r="D15" s="174">
        <v>1.013</v>
      </c>
      <c r="E15" s="174">
        <v>0.983</v>
      </c>
      <c r="F15" s="174">
        <v>0.98</v>
      </c>
      <c r="G15" s="175">
        <v>0.956</v>
      </c>
    </row>
    <row r="16" spans="2:7" ht="12.75">
      <c r="B16" s="122">
        <v>7</v>
      </c>
      <c r="C16" s="128" t="s">
        <v>39</v>
      </c>
      <c r="D16" s="174">
        <v>1.118</v>
      </c>
      <c r="E16" s="174">
        <v>1.073</v>
      </c>
      <c r="F16" s="174">
        <v>1.082</v>
      </c>
      <c r="G16" s="175">
        <v>1.043</v>
      </c>
    </row>
    <row r="17" spans="2:7" ht="12.75">
      <c r="B17" s="122">
        <v>8</v>
      </c>
      <c r="C17" s="128" t="s">
        <v>45</v>
      </c>
      <c r="D17" s="174">
        <v>0.935</v>
      </c>
      <c r="E17" s="174">
        <v>0.891</v>
      </c>
      <c r="F17" s="174">
        <v>0.907</v>
      </c>
      <c r="G17" s="175">
        <v>0.869</v>
      </c>
    </row>
    <row r="18" spans="2:7" ht="12.75">
      <c r="B18" s="122">
        <v>9</v>
      </c>
      <c r="C18" s="128" t="s">
        <v>58</v>
      </c>
      <c r="D18" s="174">
        <v>0.893</v>
      </c>
      <c r="E18" s="174">
        <v>0.891</v>
      </c>
      <c r="F18" s="174">
        <v>0.875</v>
      </c>
      <c r="G18" s="175">
        <v>0.874</v>
      </c>
    </row>
    <row r="19" spans="2:7" ht="12.75">
      <c r="B19" s="122">
        <v>10</v>
      </c>
      <c r="C19" s="128" t="s">
        <v>66</v>
      </c>
      <c r="D19" s="174">
        <v>0.829</v>
      </c>
      <c r="E19" s="174">
        <v>0.813</v>
      </c>
      <c r="F19" s="174">
        <v>0.807</v>
      </c>
      <c r="G19" s="175">
        <v>0.794</v>
      </c>
    </row>
    <row r="20" spans="2:7" ht="12.75">
      <c r="B20" s="122">
        <v>11</v>
      </c>
      <c r="C20" s="128" t="s">
        <v>75</v>
      </c>
      <c r="D20" s="174">
        <v>0.93</v>
      </c>
      <c r="E20" s="174">
        <v>0.926</v>
      </c>
      <c r="F20" s="174">
        <v>0.907</v>
      </c>
      <c r="G20" s="175">
        <v>0.905</v>
      </c>
    </row>
    <row r="21" spans="2:7" ht="12.75">
      <c r="B21" s="122">
        <v>12</v>
      </c>
      <c r="C21" s="128" t="s">
        <v>87</v>
      </c>
      <c r="D21" s="174">
        <v>0.885</v>
      </c>
      <c r="E21" s="174">
        <v>0.876</v>
      </c>
      <c r="F21" s="174">
        <v>0.861</v>
      </c>
      <c r="G21" s="175">
        <v>0.855</v>
      </c>
    </row>
    <row r="22" spans="2:7" ht="12.75">
      <c r="B22" s="122">
        <v>13</v>
      </c>
      <c r="C22" s="128" t="s">
        <v>92</v>
      </c>
      <c r="D22" s="174">
        <v>0.654</v>
      </c>
      <c r="E22" s="174">
        <v>0.651</v>
      </c>
      <c r="F22" s="174">
        <v>0.638</v>
      </c>
      <c r="G22" s="175">
        <v>0.639</v>
      </c>
    </row>
    <row r="23" spans="2:7" ht="12.75">
      <c r="B23" s="122">
        <v>14</v>
      </c>
      <c r="C23" s="128" t="s">
        <v>98</v>
      </c>
      <c r="D23" s="174">
        <v>0.94</v>
      </c>
      <c r="E23" s="174">
        <v>0.931</v>
      </c>
      <c r="F23" s="174">
        <v>0.905</v>
      </c>
      <c r="G23" s="175">
        <v>0.899</v>
      </c>
    </row>
    <row r="24" spans="2:7" ht="12.75">
      <c r="B24" s="122">
        <v>15</v>
      </c>
      <c r="C24" s="128" t="s">
        <v>101</v>
      </c>
      <c r="D24" s="174">
        <v>0.831</v>
      </c>
      <c r="E24" s="174">
        <v>0.808</v>
      </c>
      <c r="F24" s="174">
        <v>0.81</v>
      </c>
      <c r="G24" s="175">
        <v>0.789</v>
      </c>
    </row>
    <row r="25" spans="2:7" ht="12.75">
      <c r="B25" s="122">
        <v>16</v>
      </c>
      <c r="C25" s="128" t="s">
        <v>104</v>
      </c>
      <c r="D25" s="174">
        <v>0.803</v>
      </c>
      <c r="E25" s="174">
        <v>0.784</v>
      </c>
      <c r="F25" s="174">
        <v>0.783</v>
      </c>
      <c r="G25" s="175">
        <v>0.768</v>
      </c>
    </row>
    <row r="26" spans="2:7" ht="12.75">
      <c r="B26" s="122">
        <v>17</v>
      </c>
      <c r="C26" s="128" t="s">
        <v>109</v>
      </c>
      <c r="D26" s="174">
        <v>0.828</v>
      </c>
      <c r="E26" s="174">
        <v>0.804</v>
      </c>
      <c r="F26" s="174">
        <v>0.801</v>
      </c>
      <c r="G26" s="175">
        <v>0.781</v>
      </c>
    </row>
    <row r="27" spans="2:7" ht="12.75">
      <c r="B27" s="122">
        <v>18</v>
      </c>
      <c r="C27" s="128" t="s">
        <v>110</v>
      </c>
      <c r="D27" s="174">
        <v>1.026</v>
      </c>
      <c r="E27" s="174">
        <v>0.99</v>
      </c>
      <c r="F27" s="174">
        <v>0.991</v>
      </c>
      <c r="G27" s="175">
        <v>0.962</v>
      </c>
    </row>
    <row r="28" spans="2:7" ht="12.75">
      <c r="B28" s="122">
        <v>19</v>
      </c>
      <c r="C28" s="128" t="s">
        <v>116</v>
      </c>
      <c r="D28" s="174">
        <v>1.211</v>
      </c>
      <c r="E28" s="174">
        <v>1.105</v>
      </c>
      <c r="F28" s="174">
        <v>1.163</v>
      </c>
      <c r="G28" s="175">
        <v>1.068</v>
      </c>
    </row>
    <row r="29" spans="2:7" ht="12.75">
      <c r="B29" s="122">
        <v>20</v>
      </c>
      <c r="C29" s="128" t="s">
        <v>125</v>
      </c>
      <c r="D29" s="174">
        <v>1.306</v>
      </c>
      <c r="E29" s="174">
        <v>1.214</v>
      </c>
      <c r="F29" s="174">
        <v>1.243</v>
      </c>
      <c r="G29" s="175">
        <v>1.163</v>
      </c>
    </row>
    <row r="30" spans="2:7" ht="13.5" thickBot="1">
      <c r="B30" s="70"/>
      <c r="C30" s="173" t="s">
        <v>155</v>
      </c>
      <c r="D30" s="176">
        <v>0.94</v>
      </c>
      <c r="E30" s="176">
        <v>0.93</v>
      </c>
      <c r="F30" s="176">
        <v>0.92</v>
      </c>
      <c r="G30" s="177">
        <v>0.91</v>
      </c>
    </row>
  </sheetData>
  <sheetProtection/>
  <mergeCells count="12">
    <mergeCell ref="F8:G8"/>
    <mergeCell ref="B8:B9"/>
    <mergeCell ref="C8:C9"/>
    <mergeCell ref="D8:E8"/>
    <mergeCell ref="B2:C6"/>
    <mergeCell ref="B7:C7"/>
    <mergeCell ref="D2:G2"/>
    <mergeCell ref="D3:G3"/>
    <mergeCell ref="D4:G4"/>
    <mergeCell ref="D5:G5"/>
    <mergeCell ref="D6:G6"/>
    <mergeCell ref="D7:G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2.7109375" style="1" customWidth="1"/>
    <col min="4" max="6" width="29.28125" style="1" customWidth="1"/>
    <col min="7" max="16384" width="11.421875" style="1" customWidth="1"/>
  </cols>
  <sheetData>
    <row r="1" spans="2:6" s="19" customFormat="1" ht="12" thickBot="1">
      <c r="B1" s="20"/>
      <c r="C1" s="21"/>
      <c r="D1" s="21"/>
      <c r="E1" s="22"/>
      <c r="F1" s="22"/>
    </row>
    <row r="2" spans="2:6" s="19" customFormat="1" ht="15.75">
      <c r="B2" s="378"/>
      <c r="C2" s="379"/>
      <c r="D2" s="384" t="s">
        <v>188</v>
      </c>
      <c r="E2" s="385"/>
      <c r="F2" s="386"/>
    </row>
    <row r="3" spans="2:6" s="19" customFormat="1" ht="15.75">
      <c r="B3" s="380"/>
      <c r="C3" s="381"/>
      <c r="D3" s="387" t="s">
        <v>189</v>
      </c>
      <c r="E3" s="388"/>
      <c r="F3" s="389"/>
    </row>
    <row r="4" spans="2:6" s="19" customFormat="1" ht="15.75">
      <c r="B4" s="380"/>
      <c r="C4" s="381"/>
      <c r="D4" s="387" t="s">
        <v>190</v>
      </c>
      <c r="E4" s="388"/>
      <c r="F4" s="389"/>
    </row>
    <row r="5" spans="2:6" s="19" customFormat="1" ht="9.75" customHeight="1">
      <c r="B5" s="380"/>
      <c r="C5" s="381"/>
      <c r="D5" s="387"/>
      <c r="E5" s="388"/>
      <c r="F5" s="389"/>
    </row>
    <row r="6" spans="2:6" s="19" customFormat="1" ht="16.5" thickBot="1">
      <c r="B6" s="382"/>
      <c r="C6" s="383"/>
      <c r="D6" s="390" t="s">
        <v>191</v>
      </c>
      <c r="E6" s="391"/>
      <c r="F6" s="392"/>
    </row>
    <row r="7" spans="2:6" s="26" customFormat="1" ht="32.25" customHeight="1" thickBot="1">
      <c r="B7" s="27"/>
      <c r="C7" s="28"/>
      <c r="D7" s="405" t="s">
        <v>306</v>
      </c>
      <c r="E7" s="411"/>
      <c r="F7" s="406"/>
    </row>
    <row r="8" spans="2:6" ht="29.25" customHeight="1" thickBot="1">
      <c r="B8" s="124" t="s">
        <v>0</v>
      </c>
      <c r="C8" s="125" t="s">
        <v>192</v>
      </c>
      <c r="D8" s="31">
        <v>2005</v>
      </c>
      <c r="E8" s="31">
        <v>2010</v>
      </c>
      <c r="F8" s="32">
        <v>2015</v>
      </c>
    </row>
    <row r="9" spans="2:6" ht="12.75">
      <c r="B9" s="185">
        <v>1</v>
      </c>
      <c r="C9" s="126" t="s">
        <v>3</v>
      </c>
      <c r="D9" s="187">
        <v>0.224</v>
      </c>
      <c r="E9" s="187">
        <v>0.211310362772947</v>
      </c>
      <c r="F9" s="188">
        <v>0.206792975970425</v>
      </c>
    </row>
    <row r="10" spans="2:6" ht="12.75">
      <c r="B10" s="186">
        <v>2</v>
      </c>
      <c r="C10" s="128" t="s">
        <v>12</v>
      </c>
      <c r="D10" s="189">
        <v>0.15953601953601954</v>
      </c>
      <c r="E10" s="189">
        <v>0.15120283366950363</v>
      </c>
      <c r="F10" s="190">
        <v>0.14967500442600976</v>
      </c>
    </row>
    <row r="11" spans="2:6" ht="12.75">
      <c r="B11" s="186">
        <v>3</v>
      </c>
      <c r="C11" s="128" t="s">
        <v>17</v>
      </c>
      <c r="D11" s="189">
        <v>0.32332084559807334</v>
      </c>
      <c r="E11" s="189">
        <v>0.3045465397864866</v>
      </c>
      <c r="F11" s="190">
        <v>0.29854783599088835</v>
      </c>
    </row>
    <row r="12" spans="2:6" ht="12.75">
      <c r="B12" s="186">
        <v>4</v>
      </c>
      <c r="C12" s="128" t="s">
        <v>23</v>
      </c>
      <c r="D12" s="189">
        <v>0.3421270646714648</v>
      </c>
      <c r="E12" s="189">
        <v>0.3220455935016159</v>
      </c>
      <c r="F12" s="190">
        <v>0.3151443509888611</v>
      </c>
    </row>
    <row r="13" spans="2:6" ht="12.75">
      <c r="B13" s="186">
        <v>5</v>
      </c>
      <c r="C13" s="128" t="s">
        <v>29</v>
      </c>
      <c r="D13" s="189">
        <v>0.3865625824399837</v>
      </c>
      <c r="E13" s="189">
        <v>0.3643403916890347</v>
      </c>
      <c r="F13" s="190">
        <v>0.35700438120777855</v>
      </c>
    </row>
    <row r="14" spans="2:6" ht="12.75">
      <c r="B14" s="186">
        <v>6</v>
      </c>
      <c r="C14" s="128" t="s">
        <v>37</v>
      </c>
      <c r="D14" s="189">
        <v>0.30362905994643963</v>
      </c>
      <c r="E14" s="189">
        <v>0.28620865318741545</v>
      </c>
      <c r="F14" s="190">
        <v>0.28101732399557683</v>
      </c>
    </row>
    <row r="15" spans="2:6" ht="12.75">
      <c r="B15" s="186">
        <v>7</v>
      </c>
      <c r="C15" s="128" t="s">
        <v>39</v>
      </c>
      <c r="D15" s="189">
        <v>0.363043078186271</v>
      </c>
      <c r="E15" s="189">
        <v>0.3402591461529902</v>
      </c>
      <c r="F15" s="190">
        <v>0.33142936364896713</v>
      </c>
    </row>
    <row r="16" spans="2:6" ht="12.75">
      <c r="B16" s="186">
        <v>8</v>
      </c>
      <c r="C16" s="128" t="s">
        <v>45</v>
      </c>
      <c r="D16" s="189">
        <v>0.3177018038881322</v>
      </c>
      <c r="E16" s="189">
        <v>0.2991113358861354</v>
      </c>
      <c r="F16" s="190">
        <v>0.29277985124721423</v>
      </c>
    </row>
    <row r="17" spans="2:6" ht="12.75">
      <c r="B17" s="186">
        <v>9</v>
      </c>
      <c r="C17" s="128" t="s">
        <v>58</v>
      </c>
      <c r="D17" s="189">
        <v>0.2657053002991486</v>
      </c>
      <c r="E17" s="189">
        <v>0.24851891086001254</v>
      </c>
      <c r="F17" s="190">
        <v>0.24218243389293176</v>
      </c>
    </row>
    <row r="18" spans="2:6" ht="12.75">
      <c r="B18" s="186">
        <v>10</v>
      </c>
      <c r="C18" s="128" t="s">
        <v>66</v>
      </c>
      <c r="D18" s="189">
        <v>0.2597542610001552</v>
      </c>
      <c r="E18" s="189">
        <v>0.24452838210165723</v>
      </c>
      <c r="F18" s="190">
        <v>0.23928469591429385</v>
      </c>
    </row>
    <row r="19" spans="2:6" ht="12.75">
      <c r="B19" s="186">
        <v>11</v>
      </c>
      <c r="C19" s="128" t="s">
        <v>75</v>
      </c>
      <c r="D19" s="189">
        <v>0.27758498064682147</v>
      </c>
      <c r="E19" s="189">
        <v>0.26073658927141713</v>
      </c>
      <c r="F19" s="190">
        <v>0.2547389561780911</v>
      </c>
    </row>
    <row r="20" spans="2:6" ht="12.75">
      <c r="B20" s="186">
        <v>12</v>
      </c>
      <c r="C20" s="128" t="s">
        <v>87</v>
      </c>
      <c r="D20" s="189">
        <v>0.2243789553225654</v>
      </c>
      <c r="E20" s="189">
        <v>0.21073878419932193</v>
      </c>
      <c r="F20" s="190">
        <v>0.20609012612496372</v>
      </c>
    </row>
    <row r="21" spans="2:6" ht="12.75">
      <c r="B21" s="186">
        <v>13</v>
      </c>
      <c r="C21" s="128" t="s">
        <v>92</v>
      </c>
      <c r="D21" s="189">
        <v>0.15864798324935</v>
      </c>
      <c r="E21" s="189">
        <v>0.14987828909238438</v>
      </c>
      <c r="F21" s="190">
        <v>0.14763676253159727</v>
      </c>
    </row>
    <row r="22" spans="2:6" ht="12.75">
      <c r="B22" s="186">
        <v>14</v>
      </c>
      <c r="C22" s="128" t="s">
        <v>98</v>
      </c>
      <c r="D22" s="189">
        <v>0.2702265372168285</v>
      </c>
      <c r="E22" s="189">
        <v>0.2563678091726551</v>
      </c>
      <c r="F22" s="190">
        <v>0.253625472887768</v>
      </c>
    </row>
    <row r="23" spans="2:6" ht="12.75">
      <c r="B23" s="186">
        <v>15</v>
      </c>
      <c r="C23" s="128" t="s">
        <v>101</v>
      </c>
      <c r="D23" s="189">
        <v>0.3074481237678351</v>
      </c>
      <c r="E23" s="189">
        <v>0.2904377997754873</v>
      </c>
      <c r="F23" s="190">
        <v>0.2864851432425716</v>
      </c>
    </row>
    <row r="24" spans="2:6" ht="12.75">
      <c r="B24" s="186">
        <v>16</v>
      </c>
      <c r="C24" s="128" t="s">
        <v>104</v>
      </c>
      <c r="D24" s="189">
        <v>0.24557385249246402</v>
      </c>
      <c r="E24" s="189">
        <v>0.23203546281404996</v>
      </c>
      <c r="F24" s="190">
        <v>0.22801627265227162</v>
      </c>
    </row>
    <row r="25" spans="2:6" ht="12.75">
      <c r="B25" s="186">
        <v>17</v>
      </c>
      <c r="C25" s="128" t="s">
        <v>109</v>
      </c>
      <c r="D25" s="189">
        <v>0.21533834586466166</v>
      </c>
      <c r="E25" s="189">
        <v>0.2055311125078567</v>
      </c>
      <c r="F25" s="190">
        <v>0.20316178943827784</v>
      </c>
    </row>
    <row r="26" spans="2:6" ht="12.75">
      <c r="B26" s="186">
        <v>18</v>
      </c>
      <c r="C26" s="128" t="s">
        <v>110</v>
      </c>
      <c r="D26" s="189">
        <v>0.3201700247798123</v>
      </c>
      <c r="E26" s="189">
        <v>0.30261155587481925</v>
      </c>
      <c r="F26" s="190">
        <v>0.2973026380792412</v>
      </c>
    </row>
    <row r="27" spans="2:6" ht="12.75">
      <c r="B27" s="186">
        <v>19</v>
      </c>
      <c r="C27" s="128" t="s">
        <v>116</v>
      </c>
      <c r="D27" s="189">
        <v>0.3954418434482019</v>
      </c>
      <c r="E27" s="189">
        <v>0.37056469338935927</v>
      </c>
      <c r="F27" s="190">
        <v>0.36153127124405166</v>
      </c>
    </row>
    <row r="28" spans="2:6" ht="12.75">
      <c r="B28" s="186">
        <v>20</v>
      </c>
      <c r="C28" s="128" t="s">
        <v>125</v>
      </c>
      <c r="D28" s="189">
        <v>0.41684064022268613</v>
      </c>
      <c r="E28" s="189">
        <v>0.38636363636363635</v>
      </c>
      <c r="F28" s="190">
        <v>0.3739302172481896</v>
      </c>
    </row>
    <row r="29" spans="2:6" ht="13.5" thickBot="1">
      <c r="B29" s="184"/>
      <c r="C29" s="173" t="s">
        <v>155</v>
      </c>
      <c r="D29" s="191">
        <v>0.297</v>
      </c>
      <c r="E29" s="191">
        <v>0.281</v>
      </c>
      <c r="F29" s="192">
        <v>0.276</v>
      </c>
    </row>
  </sheetData>
  <sheetProtection/>
  <mergeCells count="7">
    <mergeCell ref="D7:F7"/>
    <mergeCell ref="B2:C6"/>
    <mergeCell ref="D2:F2"/>
    <mergeCell ref="D3:F3"/>
    <mergeCell ref="D4:F4"/>
    <mergeCell ref="D5:F5"/>
    <mergeCell ref="D6:F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30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2.7109375" style="1" customWidth="1"/>
    <col min="4" max="4" width="13.57421875" style="10" customWidth="1"/>
    <col min="5" max="5" width="14.421875" style="10" customWidth="1"/>
    <col min="6" max="7" width="13.57421875" style="1" customWidth="1"/>
    <col min="8" max="11" width="11.140625" style="1" customWidth="1"/>
    <col min="12" max="16384" width="11.421875" style="1" customWidth="1"/>
  </cols>
  <sheetData>
    <row r="1" spans="2:11" s="19" customFormat="1" ht="12" thickBot="1">
      <c r="B1" s="20"/>
      <c r="C1" s="21"/>
      <c r="D1" s="21"/>
      <c r="E1" s="22"/>
      <c r="F1" s="21"/>
      <c r="G1" s="22"/>
      <c r="H1" s="21"/>
      <c r="I1" s="21"/>
      <c r="J1" s="21"/>
      <c r="K1" s="24"/>
    </row>
    <row r="2" spans="2:11" s="19" customFormat="1" ht="15.75">
      <c r="B2" s="378"/>
      <c r="C2" s="379"/>
      <c r="D2" s="384" t="s">
        <v>188</v>
      </c>
      <c r="E2" s="385"/>
      <c r="F2" s="385"/>
      <c r="G2" s="385"/>
      <c r="H2" s="385"/>
      <c r="I2" s="385"/>
      <c r="J2" s="385"/>
      <c r="K2" s="386"/>
    </row>
    <row r="3" spans="2:11" s="19" customFormat="1" ht="15.75">
      <c r="B3" s="380"/>
      <c r="C3" s="381"/>
      <c r="D3" s="387" t="s">
        <v>189</v>
      </c>
      <c r="E3" s="388"/>
      <c r="F3" s="388"/>
      <c r="G3" s="388"/>
      <c r="H3" s="388"/>
      <c r="I3" s="388"/>
      <c r="J3" s="388"/>
      <c r="K3" s="389"/>
    </row>
    <row r="4" spans="2:11" s="19" customFormat="1" ht="15.75">
      <c r="B4" s="380"/>
      <c r="C4" s="381"/>
      <c r="D4" s="387" t="s">
        <v>190</v>
      </c>
      <c r="E4" s="388"/>
      <c r="F4" s="388"/>
      <c r="G4" s="388"/>
      <c r="H4" s="388"/>
      <c r="I4" s="388"/>
      <c r="J4" s="388"/>
      <c r="K4" s="389"/>
    </row>
    <row r="5" spans="2:11" s="19" customFormat="1" ht="9.75" customHeight="1">
      <c r="B5" s="380"/>
      <c r="C5" s="381"/>
      <c r="D5" s="387"/>
      <c r="E5" s="388"/>
      <c r="F5" s="388"/>
      <c r="G5" s="388"/>
      <c r="H5" s="388"/>
      <c r="I5" s="388"/>
      <c r="J5" s="388"/>
      <c r="K5" s="389"/>
    </row>
    <row r="6" spans="2:11" s="19" customFormat="1" ht="16.5" thickBot="1">
      <c r="B6" s="382"/>
      <c r="C6" s="383"/>
      <c r="D6" s="390" t="s">
        <v>191</v>
      </c>
      <c r="E6" s="391"/>
      <c r="F6" s="391"/>
      <c r="G6" s="391"/>
      <c r="H6" s="391"/>
      <c r="I6" s="391"/>
      <c r="J6" s="391"/>
      <c r="K6" s="392"/>
    </row>
    <row r="7" spans="2:11" s="26" customFormat="1" ht="32.25" customHeight="1" thickBot="1">
      <c r="B7" s="27"/>
      <c r="C7" s="28"/>
      <c r="D7" s="375" t="s">
        <v>307</v>
      </c>
      <c r="E7" s="376"/>
      <c r="F7" s="376"/>
      <c r="G7" s="376"/>
      <c r="H7" s="376"/>
      <c r="I7" s="376"/>
      <c r="J7" s="376"/>
      <c r="K7" s="377"/>
    </row>
    <row r="8" spans="2:11" ht="27.75" customHeight="1">
      <c r="B8" s="399" t="s">
        <v>0</v>
      </c>
      <c r="C8" s="403" t="s">
        <v>192</v>
      </c>
      <c r="D8" s="414" t="s">
        <v>287</v>
      </c>
      <c r="E8" s="415"/>
      <c r="F8" s="412" t="s">
        <v>288</v>
      </c>
      <c r="G8" s="412"/>
      <c r="H8" s="412" t="s">
        <v>289</v>
      </c>
      <c r="I8" s="412"/>
      <c r="J8" s="412" t="s">
        <v>290</v>
      </c>
      <c r="K8" s="413"/>
    </row>
    <row r="9" spans="2:11" ht="15.75" customHeight="1" thickBot="1">
      <c r="B9" s="400"/>
      <c r="C9" s="404"/>
      <c r="D9" s="197" t="s">
        <v>179</v>
      </c>
      <c r="E9" s="197" t="s">
        <v>180</v>
      </c>
      <c r="F9" s="197" t="s">
        <v>179</v>
      </c>
      <c r="G9" s="197" t="s">
        <v>180</v>
      </c>
      <c r="H9" s="197" t="s">
        <v>179</v>
      </c>
      <c r="I9" s="197" t="s">
        <v>180</v>
      </c>
      <c r="J9" s="197" t="s">
        <v>179</v>
      </c>
      <c r="K9" s="198" t="s">
        <v>180</v>
      </c>
    </row>
    <row r="10" spans="2:11" s="14" customFormat="1" ht="12.75">
      <c r="B10" s="199">
        <v>1</v>
      </c>
      <c r="C10" s="142" t="s">
        <v>3</v>
      </c>
      <c r="D10" s="127">
        <v>16.1100534003178</v>
      </c>
      <c r="E10" s="127">
        <v>13.767117604344017</v>
      </c>
      <c r="F10" s="195">
        <v>528</v>
      </c>
      <c r="G10" s="195">
        <v>454</v>
      </c>
      <c r="H10" s="195">
        <v>553</v>
      </c>
      <c r="I10" s="195">
        <v>470</v>
      </c>
      <c r="J10" s="195">
        <v>26</v>
      </c>
      <c r="K10" s="196">
        <v>16</v>
      </c>
    </row>
    <row r="11" spans="2:11" s="14" customFormat="1" ht="12.75">
      <c r="B11" s="200">
        <v>2</v>
      </c>
      <c r="C11" s="136" t="s">
        <v>12</v>
      </c>
      <c r="D11" s="172">
        <v>12.5981464207163</v>
      </c>
      <c r="E11" s="172">
        <v>11.213926014131518</v>
      </c>
      <c r="F11" s="193">
        <v>93</v>
      </c>
      <c r="G11" s="193">
        <v>82</v>
      </c>
      <c r="H11" s="193">
        <v>96</v>
      </c>
      <c r="I11" s="193">
        <v>85</v>
      </c>
      <c r="J11" s="193">
        <v>4</v>
      </c>
      <c r="K11" s="194">
        <v>3</v>
      </c>
    </row>
    <row r="12" spans="2:11" s="14" customFormat="1" ht="12.75">
      <c r="B12" s="200">
        <v>3</v>
      </c>
      <c r="C12" s="136" t="s">
        <v>17</v>
      </c>
      <c r="D12" s="172">
        <v>19.5692080110514</v>
      </c>
      <c r="E12" s="172">
        <v>16.292122935602322</v>
      </c>
      <c r="F12" s="193">
        <v>171</v>
      </c>
      <c r="G12" s="193">
        <v>133</v>
      </c>
      <c r="H12" s="193">
        <v>180</v>
      </c>
      <c r="I12" s="193">
        <v>140</v>
      </c>
      <c r="J12" s="193">
        <v>10</v>
      </c>
      <c r="K12" s="194">
        <v>7</v>
      </c>
    </row>
    <row r="13" spans="2:11" s="14" customFormat="1" ht="12.75">
      <c r="B13" s="200">
        <v>4</v>
      </c>
      <c r="C13" s="136" t="s">
        <v>23</v>
      </c>
      <c r="D13" s="172">
        <v>18.3984854787908</v>
      </c>
      <c r="E13" s="172">
        <v>15.470903270269634</v>
      </c>
      <c r="F13" s="193">
        <v>700</v>
      </c>
      <c r="G13" s="193">
        <v>523</v>
      </c>
      <c r="H13" s="193">
        <v>738</v>
      </c>
      <c r="I13" s="193">
        <v>548</v>
      </c>
      <c r="J13" s="193">
        <v>37</v>
      </c>
      <c r="K13" s="194">
        <v>26</v>
      </c>
    </row>
    <row r="14" spans="2:11" s="14" customFormat="1" ht="12.75">
      <c r="B14" s="200">
        <v>5</v>
      </c>
      <c r="C14" s="136" t="s">
        <v>29</v>
      </c>
      <c r="D14" s="172">
        <v>19.0446578840421</v>
      </c>
      <c r="E14" s="172">
        <v>16.14326086631564</v>
      </c>
      <c r="F14" s="193">
        <v>686</v>
      </c>
      <c r="G14" s="193">
        <v>676</v>
      </c>
      <c r="H14" s="193">
        <v>723</v>
      </c>
      <c r="I14" s="193">
        <v>710</v>
      </c>
      <c r="J14" s="193">
        <v>37</v>
      </c>
      <c r="K14" s="194">
        <v>33</v>
      </c>
    </row>
    <row r="15" spans="2:11" s="14" customFormat="1" ht="12.75">
      <c r="B15" s="200">
        <v>6</v>
      </c>
      <c r="C15" s="136" t="s">
        <v>37</v>
      </c>
      <c r="D15" s="172">
        <v>17.2827201400623</v>
      </c>
      <c r="E15" s="172">
        <v>14.668780714606537</v>
      </c>
      <c r="F15" s="193">
        <v>301</v>
      </c>
      <c r="G15" s="193">
        <v>231</v>
      </c>
      <c r="H15" s="193">
        <v>318</v>
      </c>
      <c r="I15" s="193">
        <v>242</v>
      </c>
      <c r="J15" s="193">
        <v>17</v>
      </c>
      <c r="K15" s="194">
        <v>12</v>
      </c>
    </row>
    <row r="16" spans="2:11" s="14" customFormat="1" ht="12.75">
      <c r="B16" s="200">
        <v>7</v>
      </c>
      <c r="C16" s="136" t="s">
        <v>39</v>
      </c>
      <c r="D16" s="172">
        <v>18.1816875509482</v>
      </c>
      <c r="E16" s="172">
        <v>15.550487990433417</v>
      </c>
      <c r="F16" s="193">
        <v>958</v>
      </c>
      <c r="G16" s="193">
        <v>902</v>
      </c>
      <c r="H16" s="193">
        <v>1029</v>
      </c>
      <c r="I16" s="193">
        <v>957</v>
      </c>
      <c r="J16" s="193">
        <v>67</v>
      </c>
      <c r="K16" s="194">
        <v>53</v>
      </c>
    </row>
    <row r="17" spans="2:11" s="14" customFormat="1" ht="12.75">
      <c r="B17" s="200">
        <v>8</v>
      </c>
      <c r="C17" s="136" t="s">
        <v>45</v>
      </c>
      <c r="D17" s="172">
        <v>17.6440843663887</v>
      </c>
      <c r="E17" s="172">
        <v>15.032301549803682</v>
      </c>
      <c r="F17" s="193">
        <v>1418</v>
      </c>
      <c r="G17" s="193">
        <v>1180</v>
      </c>
      <c r="H17" s="193">
        <v>1445</v>
      </c>
      <c r="I17" s="193">
        <v>1199</v>
      </c>
      <c r="J17" s="193">
        <v>33</v>
      </c>
      <c r="K17" s="194">
        <v>21</v>
      </c>
    </row>
    <row r="18" spans="2:11" s="14" customFormat="1" ht="12.75">
      <c r="B18" s="200">
        <v>9</v>
      </c>
      <c r="C18" s="136" t="s">
        <v>58</v>
      </c>
      <c r="D18" s="172">
        <v>11.8621333589929</v>
      </c>
      <c r="E18" s="172">
        <v>10.852432984416588</v>
      </c>
      <c r="F18" s="193">
        <v>307</v>
      </c>
      <c r="G18" s="193">
        <v>313</v>
      </c>
      <c r="H18" s="193">
        <v>319</v>
      </c>
      <c r="I18" s="193">
        <v>322</v>
      </c>
      <c r="J18" s="193">
        <v>13</v>
      </c>
      <c r="K18" s="194">
        <v>10</v>
      </c>
    </row>
    <row r="19" spans="2:11" s="14" customFormat="1" ht="12.75">
      <c r="B19" s="200">
        <v>10</v>
      </c>
      <c r="C19" s="136" t="s">
        <v>66</v>
      </c>
      <c r="D19" s="172">
        <v>15.3080615651409</v>
      </c>
      <c r="E19" s="172">
        <v>13.064674274738271</v>
      </c>
      <c r="F19" s="193">
        <v>907</v>
      </c>
      <c r="G19" s="193">
        <v>761</v>
      </c>
      <c r="H19" s="193">
        <v>947</v>
      </c>
      <c r="I19" s="193">
        <v>789</v>
      </c>
      <c r="J19" s="193">
        <v>40</v>
      </c>
      <c r="K19" s="194">
        <v>28</v>
      </c>
    </row>
    <row r="20" spans="2:11" s="14" customFormat="1" ht="12.75">
      <c r="B20" s="200">
        <v>11</v>
      </c>
      <c r="C20" s="136" t="s">
        <v>75</v>
      </c>
      <c r="D20" s="172">
        <v>14.7728423205787</v>
      </c>
      <c r="E20" s="172">
        <v>12.689804649826291</v>
      </c>
      <c r="F20" s="193">
        <v>1217</v>
      </c>
      <c r="G20" s="193">
        <v>1162</v>
      </c>
      <c r="H20" s="193">
        <v>1268</v>
      </c>
      <c r="I20" s="193">
        <v>1204</v>
      </c>
      <c r="J20" s="193">
        <v>52</v>
      </c>
      <c r="K20" s="194">
        <v>42</v>
      </c>
    </row>
    <row r="21" spans="2:11" s="14" customFormat="1" ht="12.75">
      <c r="B21" s="200">
        <v>12</v>
      </c>
      <c r="C21" s="136" t="s">
        <v>87</v>
      </c>
      <c r="D21" s="172">
        <v>14.2834215786682</v>
      </c>
      <c r="E21" s="172">
        <v>12.282453658463975</v>
      </c>
      <c r="F21" s="193">
        <v>236</v>
      </c>
      <c r="G21" s="193">
        <v>202</v>
      </c>
      <c r="H21" s="193">
        <v>245</v>
      </c>
      <c r="I21" s="193">
        <v>210</v>
      </c>
      <c r="J21" s="193">
        <v>10</v>
      </c>
      <c r="K21" s="194">
        <v>8</v>
      </c>
    </row>
    <row r="22" spans="2:11" s="14" customFormat="1" ht="12.75">
      <c r="B22" s="200">
        <v>13</v>
      </c>
      <c r="C22" s="136" t="s">
        <v>92</v>
      </c>
      <c r="D22" s="172">
        <v>12.1087511512651</v>
      </c>
      <c r="E22" s="172">
        <v>11.038806709016606</v>
      </c>
      <c r="F22" s="193">
        <v>100</v>
      </c>
      <c r="G22" s="193">
        <v>92</v>
      </c>
      <c r="H22" s="193">
        <v>104</v>
      </c>
      <c r="I22" s="193">
        <v>93</v>
      </c>
      <c r="J22" s="193">
        <v>3</v>
      </c>
      <c r="K22" s="194">
        <v>1</v>
      </c>
    </row>
    <row r="23" spans="2:11" s="14" customFormat="1" ht="12.75">
      <c r="B23" s="200">
        <v>14</v>
      </c>
      <c r="C23" s="136" t="s">
        <v>98</v>
      </c>
      <c r="D23" s="172">
        <v>16.9044472638298</v>
      </c>
      <c r="E23" s="172">
        <v>14.828624006284079</v>
      </c>
      <c r="F23" s="193">
        <v>129</v>
      </c>
      <c r="G23" s="193">
        <v>108</v>
      </c>
      <c r="H23" s="193">
        <v>137</v>
      </c>
      <c r="I23" s="193">
        <v>114</v>
      </c>
      <c r="J23" s="193">
        <v>6</v>
      </c>
      <c r="K23" s="194">
        <v>6</v>
      </c>
    </row>
    <row r="24" spans="2:11" s="14" customFormat="1" ht="12.75">
      <c r="B24" s="200">
        <v>15</v>
      </c>
      <c r="C24" s="136" t="s">
        <v>101</v>
      </c>
      <c r="D24" s="172">
        <v>14.1655321159609</v>
      </c>
      <c r="E24" s="172">
        <v>12.479053164534157</v>
      </c>
      <c r="F24" s="193">
        <v>104</v>
      </c>
      <c r="G24" s="193">
        <v>86</v>
      </c>
      <c r="H24" s="193">
        <v>109</v>
      </c>
      <c r="I24" s="193">
        <v>90</v>
      </c>
      <c r="J24" s="193">
        <v>5</v>
      </c>
      <c r="K24" s="194">
        <v>3</v>
      </c>
    </row>
    <row r="25" spans="2:11" s="14" customFormat="1" ht="12.75">
      <c r="B25" s="200">
        <v>16</v>
      </c>
      <c r="C25" s="136" t="s">
        <v>104</v>
      </c>
      <c r="D25" s="172">
        <v>14.6760040643291</v>
      </c>
      <c r="E25" s="172">
        <v>12.557457842192962</v>
      </c>
      <c r="F25" s="193">
        <v>263</v>
      </c>
      <c r="G25" s="193">
        <v>206</v>
      </c>
      <c r="H25" s="193">
        <v>276</v>
      </c>
      <c r="I25" s="193">
        <v>214</v>
      </c>
      <c r="J25" s="193">
        <v>12</v>
      </c>
      <c r="K25" s="194">
        <v>8</v>
      </c>
    </row>
    <row r="26" spans="2:11" s="14" customFormat="1" ht="12.75">
      <c r="B26" s="200">
        <v>17</v>
      </c>
      <c r="C26" s="136" t="s">
        <v>109</v>
      </c>
      <c r="D26" s="172">
        <v>17.8275284800481</v>
      </c>
      <c r="E26" s="172">
        <v>15.051029594817797</v>
      </c>
      <c r="F26" s="193">
        <v>30</v>
      </c>
      <c r="G26" s="193">
        <v>23</v>
      </c>
      <c r="H26" s="193">
        <v>31</v>
      </c>
      <c r="I26" s="193">
        <v>24</v>
      </c>
      <c r="J26" s="193">
        <v>1</v>
      </c>
      <c r="K26" s="194">
        <v>1</v>
      </c>
    </row>
    <row r="27" spans="2:11" s="14" customFormat="1" ht="12.75">
      <c r="B27" s="200">
        <v>18</v>
      </c>
      <c r="C27" s="136" t="s">
        <v>110</v>
      </c>
      <c r="D27" s="172">
        <v>18.3243059526326</v>
      </c>
      <c r="E27" s="172">
        <v>15.364962833845656</v>
      </c>
      <c r="F27" s="193">
        <v>608</v>
      </c>
      <c r="G27" s="193">
        <v>460</v>
      </c>
      <c r="H27" s="193">
        <v>641</v>
      </c>
      <c r="I27" s="193">
        <v>483</v>
      </c>
      <c r="J27" s="193">
        <v>33</v>
      </c>
      <c r="K27" s="194">
        <v>22</v>
      </c>
    </row>
    <row r="28" spans="2:11" s="14" customFormat="1" ht="12.75">
      <c r="B28" s="200">
        <v>19</v>
      </c>
      <c r="C28" s="136" t="s">
        <v>116</v>
      </c>
      <c r="D28" s="172">
        <v>20.5759726907982</v>
      </c>
      <c r="E28" s="172">
        <v>17.25264237682475</v>
      </c>
      <c r="F28" s="193">
        <v>1312</v>
      </c>
      <c r="G28" s="193">
        <v>1103</v>
      </c>
      <c r="H28" s="193">
        <v>1391</v>
      </c>
      <c r="I28" s="193">
        <v>1162</v>
      </c>
      <c r="J28" s="193">
        <v>78</v>
      </c>
      <c r="K28" s="194">
        <v>59</v>
      </c>
    </row>
    <row r="29" spans="2:11" s="14" customFormat="1" ht="12.75">
      <c r="B29" s="200">
        <v>20</v>
      </c>
      <c r="C29" s="136" t="s">
        <v>125</v>
      </c>
      <c r="D29" s="172">
        <v>21.4352918357777</v>
      </c>
      <c r="E29" s="172">
        <v>18.966454091919967</v>
      </c>
      <c r="F29" s="193">
        <v>11</v>
      </c>
      <c r="G29" s="193">
        <v>9</v>
      </c>
      <c r="H29" s="193">
        <v>12</v>
      </c>
      <c r="I29" s="193">
        <v>9</v>
      </c>
      <c r="J29" s="193">
        <v>1</v>
      </c>
      <c r="K29" s="194">
        <v>0</v>
      </c>
    </row>
    <row r="30" spans="2:11" s="14" customFormat="1" ht="13.5" thickBot="1">
      <c r="B30" s="253"/>
      <c r="C30" s="254" t="s">
        <v>173</v>
      </c>
      <c r="D30" s="256">
        <v>16.8</v>
      </c>
      <c r="E30" s="256">
        <v>14.3</v>
      </c>
      <c r="F30" s="255">
        <f aca="true" t="shared" si="0" ref="F30:K30">SUM(F10:F29)</f>
        <v>10079</v>
      </c>
      <c r="G30" s="255">
        <f t="shared" si="0"/>
        <v>8706</v>
      </c>
      <c r="H30" s="255">
        <f t="shared" si="0"/>
        <v>10562</v>
      </c>
      <c r="I30" s="255">
        <f t="shared" si="0"/>
        <v>9065</v>
      </c>
      <c r="J30" s="255">
        <f t="shared" si="0"/>
        <v>485</v>
      </c>
      <c r="K30" s="260">
        <f t="shared" si="0"/>
        <v>359</v>
      </c>
    </row>
  </sheetData>
  <sheetProtection/>
  <mergeCells count="13">
    <mergeCell ref="D7:K7"/>
    <mergeCell ref="H8:I8"/>
    <mergeCell ref="J8:K8"/>
    <mergeCell ref="B8:B9"/>
    <mergeCell ref="C8:C9"/>
    <mergeCell ref="D8:E8"/>
    <mergeCell ref="F8:G8"/>
    <mergeCell ref="B2:C6"/>
    <mergeCell ref="D2:K2"/>
    <mergeCell ref="D3:K3"/>
    <mergeCell ref="D4:K4"/>
    <mergeCell ref="D5:K5"/>
    <mergeCell ref="D6:K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5" customWidth="1"/>
    <col min="2" max="3" width="21.7109375" style="15" customWidth="1"/>
    <col min="4" max="9" width="14.7109375" style="15" customWidth="1"/>
    <col min="10" max="16384" width="11.421875" style="15" customWidth="1"/>
  </cols>
  <sheetData>
    <row r="1" spans="2:9" s="19" customFormat="1" ht="12" thickBot="1">
      <c r="B1" s="20"/>
      <c r="C1" s="21"/>
      <c r="D1" s="21"/>
      <c r="E1" s="22"/>
      <c r="F1" s="22"/>
      <c r="G1" s="22"/>
      <c r="H1" s="23"/>
      <c r="I1" s="21"/>
    </row>
    <row r="2" spans="2:9" s="19" customFormat="1" ht="15.75">
      <c r="B2" s="378"/>
      <c r="C2" s="379"/>
      <c r="D2" s="384" t="s">
        <v>188</v>
      </c>
      <c r="E2" s="385"/>
      <c r="F2" s="385"/>
      <c r="G2" s="385"/>
      <c r="H2" s="385"/>
      <c r="I2" s="386"/>
    </row>
    <row r="3" spans="2:9" s="19" customFormat="1" ht="15.75">
      <c r="B3" s="380"/>
      <c r="C3" s="381"/>
      <c r="D3" s="387" t="s">
        <v>189</v>
      </c>
      <c r="E3" s="388"/>
      <c r="F3" s="388"/>
      <c r="G3" s="388"/>
      <c r="H3" s="388"/>
      <c r="I3" s="389"/>
    </row>
    <row r="4" spans="2:9" s="19" customFormat="1" ht="15.75">
      <c r="B4" s="380"/>
      <c r="C4" s="381"/>
      <c r="D4" s="387" t="s">
        <v>190</v>
      </c>
      <c r="E4" s="388"/>
      <c r="F4" s="388"/>
      <c r="G4" s="388"/>
      <c r="H4" s="388"/>
      <c r="I4" s="389"/>
    </row>
    <row r="5" spans="2:9" s="19" customFormat="1" ht="9.75" customHeight="1">
      <c r="B5" s="380"/>
      <c r="C5" s="381"/>
      <c r="D5" s="387"/>
      <c r="E5" s="388"/>
      <c r="F5" s="388"/>
      <c r="G5" s="388"/>
      <c r="H5" s="388"/>
      <c r="I5" s="389"/>
    </row>
    <row r="6" spans="2:9" s="19" customFormat="1" ht="16.5" thickBot="1">
      <c r="B6" s="382"/>
      <c r="C6" s="383"/>
      <c r="D6" s="390" t="s">
        <v>191</v>
      </c>
      <c r="E6" s="391"/>
      <c r="F6" s="391"/>
      <c r="G6" s="391"/>
      <c r="H6" s="391"/>
      <c r="I6" s="392"/>
    </row>
    <row r="7" spans="2:9" s="26" customFormat="1" ht="32.25" customHeight="1" thickBot="1">
      <c r="B7" s="27"/>
      <c r="C7" s="28"/>
      <c r="D7" s="375" t="s">
        <v>308</v>
      </c>
      <c r="E7" s="376"/>
      <c r="F7" s="376"/>
      <c r="G7" s="376"/>
      <c r="H7" s="376"/>
      <c r="I7" s="377"/>
    </row>
    <row r="8" spans="2:9" ht="12" customHeight="1">
      <c r="B8" s="399" t="s">
        <v>0</v>
      </c>
      <c r="C8" s="403" t="s">
        <v>192</v>
      </c>
      <c r="D8" s="401" t="s">
        <v>195</v>
      </c>
      <c r="E8" s="401"/>
      <c r="F8" s="401" t="s">
        <v>196</v>
      </c>
      <c r="G8" s="401"/>
      <c r="H8" s="401" t="s">
        <v>193</v>
      </c>
      <c r="I8" s="402"/>
    </row>
    <row r="9" spans="2:9" ht="12.75" thickBot="1">
      <c r="B9" s="400"/>
      <c r="C9" s="404"/>
      <c r="D9" s="146" t="s">
        <v>179</v>
      </c>
      <c r="E9" s="146" t="s">
        <v>180</v>
      </c>
      <c r="F9" s="146" t="s">
        <v>179</v>
      </c>
      <c r="G9" s="146" t="s">
        <v>180</v>
      </c>
      <c r="H9" s="146" t="s">
        <v>179</v>
      </c>
      <c r="I9" s="147" t="s">
        <v>180</v>
      </c>
    </row>
    <row r="10" spans="2:9" ht="12">
      <c r="B10" s="121">
        <v>1</v>
      </c>
      <c r="C10" s="49" t="s">
        <v>3</v>
      </c>
      <c r="D10" s="201">
        <v>75.15</v>
      </c>
      <c r="E10" s="201">
        <v>75.86</v>
      </c>
      <c r="F10" s="202">
        <v>79.3</v>
      </c>
      <c r="G10" s="201">
        <v>80.17</v>
      </c>
      <c r="H10" s="201">
        <v>77.17</v>
      </c>
      <c r="I10" s="203">
        <v>77.96</v>
      </c>
    </row>
    <row r="11" spans="2:9" ht="12">
      <c r="B11" s="122">
        <v>2</v>
      </c>
      <c r="C11" s="45" t="s">
        <v>12</v>
      </c>
      <c r="D11" s="137">
        <v>73.51</v>
      </c>
      <c r="E11" s="137">
        <v>74.72</v>
      </c>
      <c r="F11" s="137">
        <v>80.95</v>
      </c>
      <c r="G11" s="137">
        <v>81.28</v>
      </c>
      <c r="H11" s="137">
        <v>77.11</v>
      </c>
      <c r="I11" s="157">
        <v>77.9</v>
      </c>
    </row>
    <row r="12" spans="2:9" ht="12">
      <c r="B12" s="122">
        <v>3</v>
      </c>
      <c r="C12" s="45" t="s">
        <v>17</v>
      </c>
      <c r="D12" s="137">
        <v>68.06</v>
      </c>
      <c r="E12" s="137">
        <v>70.35</v>
      </c>
      <c r="F12" s="137">
        <v>75.26</v>
      </c>
      <c r="G12" s="137">
        <v>76.81</v>
      </c>
      <c r="H12" s="137">
        <v>71.56</v>
      </c>
      <c r="I12" s="157">
        <v>73.49</v>
      </c>
    </row>
    <row r="13" spans="2:9" ht="12">
      <c r="B13" s="122">
        <v>4</v>
      </c>
      <c r="C13" s="45" t="s">
        <v>154</v>
      </c>
      <c r="D13" s="137">
        <v>68.1</v>
      </c>
      <c r="E13" s="137">
        <v>70.46</v>
      </c>
      <c r="F13" s="137">
        <v>75.36</v>
      </c>
      <c r="G13" s="137">
        <v>76.76</v>
      </c>
      <c r="H13" s="137">
        <v>71.63</v>
      </c>
      <c r="I13" s="157">
        <v>73.53</v>
      </c>
    </row>
    <row r="14" spans="2:9" ht="12">
      <c r="B14" s="122">
        <v>5</v>
      </c>
      <c r="C14" s="45" t="s">
        <v>29</v>
      </c>
      <c r="D14" s="137">
        <v>67.82</v>
      </c>
      <c r="E14" s="137">
        <v>70.14</v>
      </c>
      <c r="F14" s="137">
        <v>73.78</v>
      </c>
      <c r="G14" s="137">
        <v>75.25</v>
      </c>
      <c r="H14" s="137">
        <v>70.72</v>
      </c>
      <c r="I14" s="157">
        <v>72.63</v>
      </c>
    </row>
    <row r="15" spans="2:9" ht="12">
      <c r="B15" s="122">
        <v>6</v>
      </c>
      <c r="C15" s="45" t="s">
        <v>37</v>
      </c>
      <c r="D15" s="137">
        <v>68.02</v>
      </c>
      <c r="E15" s="137">
        <v>70.07</v>
      </c>
      <c r="F15" s="137">
        <v>75.64</v>
      </c>
      <c r="G15" s="137">
        <v>77.1</v>
      </c>
      <c r="H15" s="137">
        <v>71.72</v>
      </c>
      <c r="I15" s="157">
        <v>73.48</v>
      </c>
    </row>
    <row r="16" spans="2:9" ht="12">
      <c r="B16" s="122">
        <v>7</v>
      </c>
      <c r="C16" s="45" t="s">
        <v>39</v>
      </c>
      <c r="D16" s="137">
        <v>70.27</v>
      </c>
      <c r="E16" s="137">
        <v>72.15</v>
      </c>
      <c r="F16" s="137">
        <v>76.53</v>
      </c>
      <c r="G16" s="137">
        <v>77.88</v>
      </c>
      <c r="H16" s="137">
        <v>73.31</v>
      </c>
      <c r="I16" s="157">
        <v>74.94</v>
      </c>
    </row>
    <row r="17" spans="2:9" ht="12">
      <c r="B17" s="122">
        <v>8</v>
      </c>
      <c r="C17" s="45" t="s">
        <v>45</v>
      </c>
      <c r="D17" s="137">
        <v>73.42</v>
      </c>
      <c r="E17" s="137">
        <v>74.66</v>
      </c>
      <c r="F17" s="137">
        <v>78.75</v>
      </c>
      <c r="G17" s="137">
        <v>79.74</v>
      </c>
      <c r="H17" s="137">
        <v>76.01</v>
      </c>
      <c r="I17" s="157">
        <v>77.13</v>
      </c>
    </row>
    <row r="18" spans="2:9" ht="12">
      <c r="B18" s="122">
        <v>9</v>
      </c>
      <c r="C18" s="45" t="s">
        <v>58</v>
      </c>
      <c r="D18" s="137">
        <v>73.39</v>
      </c>
      <c r="E18" s="137">
        <v>74.65</v>
      </c>
      <c r="F18" s="137">
        <v>79.38</v>
      </c>
      <c r="G18" s="137">
        <v>80.23</v>
      </c>
      <c r="H18" s="137">
        <v>76.3</v>
      </c>
      <c r="I18" s="157">
        <v>77.37</v>
      </c>
    </row>
    <row r="19" spans="2:9" ht="12">
      <c r="B19" s="122">
        <v>10</v>
      </c>
      <c r="C19" s="45" t="s">
        <v>66</v>
      </c>
      <c r="D19" s="137">
        <v>72.96</v>
      </c>
      <c r="E19" s="137">
        <v>74.2</v>
      </c>
      <c r="F19" s="137">
        <v>79.23</v>
      </c>
      <c r="G19" s="137">
        <v>80.12</v>
      </c>
      <c r="H19" s="137">
        <v>76.01</v>
      </c>
      <c r="I19" s="157">
        <v>77.08</v>
      </c>
    </row>
    <row r="20" spans="2:9" ht="12">
      <c r="B20" s="122">
        <v>11</v>
      </c>
      <c r="C20" s="45" t="s">
        <v>75</v>
      </c>
      <c r="D20" s="137">
        <v>74.68</v>
      </c>
      <c r="E20" s="137">
        <v>75.56</v>
      </c>
      <c r="F20" s="137">
        <v>80.34</v>
      </c>
      <c r="G20" s="137">
        <v>80.72</v>
      </c>
      <c r="H20" s="137">
        <v>77.43</v>
      </c>
      <c r="I20" s="157">
        <v>78.07</v>
      </c>
    </row>
    <row r="21" spans="2:9" ht="12">
      <c r="B21" s="122">
        <v>12</v>
      </c>
      <c r="C21" s="45" t="s">
        <v>87</v>
      </c>
      <c r="D21" s="137">
        <v>70.57</v>
      </c>
      <c r="E21" s="137">
        <v>71.77</v>
      </c>
      <c r="F21" s="137">
        <v>79.03</v>
      </c>
      <c r="G21" s="137">
        <v>79.83</v>
      </c>
      <c r="H21" s="137">
        <v>74.69</v>
      </c>
      <c r="I21" s="157">
        <v>75.69</v>
      </c>
    </row>
    <row r="22" spans="2:9" ht="12">
      <c r="B22" s="122">
        <v>13</v>
      </c>
      <c r="C22" s="45" t="s">
        <v>92</v>
      </c>
      <c r="D22" s="137">
        <v>73.32</v>
      </c>
      <c r="E22" s="137">
        <v>74.71</v>
      </c>
      <c r="F22" s="137">
        <v>80.76</v>
      </c>
      <c r="G22" s="137">
        <v>81.51</v>
      </c>
      <c r="H22" s="137">
        <v>76.95</v>
      </c>
      <c r="I22" s="157">
        <v>78.03</v>
      </c>
    </row>
    <row r="23" spans="2:9" ht="12">
      <c r="B23" s="122">
        <v>14</v>
      </c>
      <c r="C23" s="45" t="s">
        <v>98</v>
      </c>
      <c r="D23" s="137">
        <v>69.77</v>
      </c>
      <c r="E23" s="137">
        <v>70.81</v>
      </c>
      <c r="F23" s="137">
        <v>75.58</v>
      </c>
      <c r="G23" s="137">
        <v>76.25</v>
      </c>
      <c r="H23" s="137">
        <v>72.61</v>
      </c>
      <c r="I23" s="157">
        <v>73.47</v>
      </c>
    </row>
    <row r="24" spans="2:9" ht="12">
      <c r="B24" s="122">
        <v>15</v>
      </c>
      <c r="C24" s="45" t="s">
        <v>101</v>
      </c>
      <c r="D24" s="137">
        <v>72.96</v>
      </c>
      <c r="E24" s="137">
        <v>74.2</v>
      </c>
      <c r="F24" s="137">
        <v>79.42</v>
      </c>
      <c r="G24" s="137">
        <v>79.97</v>
      </c>
      <c r="H24" s="137">
        <v>76.11</v>
      </c>
      <c r="I24" s="157">
        <v>77.02</v>
      </c>
    </row>
    <row r="25" spans="2:9" ht="12">
      <c r="B25" s="122">
        <v>16</v>
      </c>
      <c r="C25" s="45" t="s">
        <v>104</v>
      </c>
      <c r="D25" s="137">
        <v>72.35</v>
      </c>
      <c r="E25" s="137">
        <v>73.74</v>
      </c>
      <c r="F25" s="137">
        <v>78.88</v>
      </c>
      <c r="G25" s="137">
        <v>79.85</v>
      </c>
      <c r="H25" s="137">
        <v>75.54</v>
      </c>
      <c r="I25" s="157">
        <v>76.72</v>
      </c>
    </row>
    <row r="26" spans="2:9" ht="12">
      <c r="B26" s="122">
        <v>17</v>
      </c>
      <c r="C26" s="45" t="s">
        <v>109</v>
      </c>
      <c r="D26" s="137">
        <v>69.96</v>
      </c>
      <c r="E26" s="137">
        <v>71.9</v>
      </c>
      <c r="F26" s="137">
        <v>76.08</v>
      </c>
      <c r="G26" s="137">
        <v>77.55</v>
      </c>
      <c r="H26" s="137">
        <v>72.94</v>
      </c>
      <c r="I26" s="157">
        <v>74.65</v>
      </c>
    </row>
    <row r="27" spans="2:9" ht="12">
      <c r="B27" s="122">
        <v>18</v>
      </c>
      <c r="C27" s="45" t="s">
        <v>110</v>
      </c>
      <c r="D27" s="137">
        <v>71.57</v>
      </c>
      <c r="E27" s="137">
        <v>73.13</v>
      </c>
      <c r="F27" s="137">
        <v>77.09</v>
      </c>
      <c r="G27" s="137">
        <v>78.36</v>
      </c>
      <c r="H27" s="137">
        <v>74.25</v>
      </c>
      <c r="I27" s="157">
        <v>75.67</v>
      </c>
    </row>
    <row r="28" spans="2:9" ht="12">
      <c r="B28" s="122">
        <v>19</v>
      </c>
      <c r="C28" s="45" t="s">
        <v>116</v>
      </c>
      <c r="D28" s="137">
        <v>67.28</v>
      </c>
      <c r="E28" s="137">
        <v>69.69</v>
      </c>
      <c r="F28" s="137">
        <v>75.25</v>
      </c>
      <c r="G28" s="137">
        <v>76.85</v>
      </c>
      <c r="H28" s="137">
        <v>71.17</v>
      </c>
      <c r="I28" s="157">
        <v>73.18</v>
      </c>
    </row>
    <row r="29" spans="2:9" ht="12">
      <c r="B29" s="122">
        <v>20</v>
      </c>
      <c r="C29" s="45" t="s">
        <v>125</v>
      </c>
      <c r="D29" s="137">
        <v>64.52</v>
      </c>
      <c r="E29" s="137">
        <v>67.3</v>
      </c>
      <c r="F29" s="137">
        <v>73.33</v>
      </c>
      <c r="G29" s="137">
        <v>74.9</v>
      </c>
      <c r="H29" s="137">
        <v>68.81</v>
      </c>
      <c r="I29" s="157">
        <v>71</v>
      </c>
    </row>
    <row r="30" spans="2:9" ht="12.75" thickBot="1">
      <c r="B30" s="39"/>
      <c r="C30" s="40" t="s">
        <v>155</v>
      </c>
      <c r="D30" s="258">
        <v>74.57</v>
      </c>
      <c r="E30" s="258">
        <v>75.94</v>
      </c>
      <c r="F30" s="258">
        <v>79.72</v>
      </c>
      <c r="G30" s="258">
        <v>80.19</v>
      </c>
      <c r="H30" s="258">
        <v>77.08</v>
      </c>
      <c r="I30" s="259">
        <v>78.01</v>
      </c>
    </row>
  </sheetData>
  <sheetProtection/>
  <mergeCells count="12">
    <mergeCell ref="D7:I7"/>
    <mergeCell ref="H8:I8"/>
    <mergeCell ref="C8:C9"/>
    <mergeCell ref="B8:B9"/>
    <mergeCell ref="D8:E8"/>
    <mergeCell ref="F8:G8"/>
    <mergeCell ref="B2:C6"/>
    <mergeCell ref="D2:I2"/>
    <mergeCell ref="D3:I3"/>
    <mergeCell ref="D4:I4"/>
    <mergeCell ref="D5:I5"/>
    <mergeCell ref="D6:I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99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10.57421875" style="3" customWidth="1"/>
    <col min="3" max="5" width="12.00390625" style="3" customWidth="1"/>
    <col min="6" max="10" width="17.28125" style="3" customWidth="1"/>
    <col min="11" max="11" width="2.28125" style="204" bestFit="1" customWidth="1"/>
    <col min="12" max="16384" width="11.421875" style="3" customWidth="1"/>
  </cols>
  <sheetData>
    <row r="1" spans="2:11" s="19" customFormat="1" ht="12" thickBot="1">
      <c r="B1" s="20"/>
      <c r="C1" s="21"/>
      <c r="D1" s="21"/>
      <c r="E1" s="22"/>
      <c r="F1" s="22"/>
      <c r="G1" s="22"/>
      <c r="H1" s="23"/>
      <c r="I1" s="21"/>
      <c r="J1" s="22"/>
      <c r="K1" s="24"/>
    </row>
    <row r="2" spans="2:11" s="19" customFormat="1" ht="15.75">
      <c r="B2" s="378"/>
      <c r="C2" s="379"/>
      <c r="D2" s="379"/>
      <c r="E2" s="407"/>
      <c r="F2" s="384" t="s">
        <v>188</v>
      </c>
      <c r="G2" s="385"/>
      <c r="H2" s="385"/>
      <c r="I2" s="385"/>
      <c r="J2" s="385"/>
      <c r="K2" s="386"/>
    </row>
    <row r="3" spans="2:11" s="19" customFormat="1" ht="15.75">
      <c r="B3" s="380"/>
      <c r="C3" s="381"/>
      <c r="D3" s="381"/>
      <c r="E3" s="408"/>
      <c r="F3" s="387" t="s">
        <v>189</v>
      </c>
      <c r="G3" s="388"/>
      <c r="H3" s="388"/>
      <c r="I3" s="388"/>
      <c r="J3" s="388"/>
      <c r="K3" s="389"/>
    </row>
    <row r="4" spans="2:11" s="19" customFormat="1" ht="15.75">
      <c r="B4" s="380"/>
      <c r="C4" s="381"/>
      <c r="D4" s="381"/>
      <c r="E4" s="408"/>
      <c r="F4" s="387" t="s">
        <v>190</v>
      </c>
      <c r="G4" s="388"/>
      <c r="H4" s="388"/>
      <c r="I4" s="388"/>
      <c r="J4" s="388"/>
      <c r="K4" s="389"/>
    </row>
    <row r="5" spans="2:11" s="19" customFormat="1" ht="9.75" customHeight="1">
      <c r="B5" s="380"/>
      <c r="C5" s="381"/>
      <c r="D5" s="381"/>
      <c r="E5" s="408"/>
      <c r="F5" s="33"/>
      <c r="G5" s="34"/>
      <c r="H5" s="34"/>
      <c r="I5" s="34"/>
      <c r="J5" s="34"/>
      <c r="K5" s="206"/>
    </row>
    <row r="6" spans="2:11" s="19" customFormat="1" ht="16.5" thickBot="1">
      <c r="B6" s="382"/>
      <c r="C6" s="383"/>
      <c r="D6" s="383"/>
      <c r="E6" s="409"/>
      <c r="F6" s="390" t="s">
        <v>191</v>
      </c>
      <c r="G6" s="391"/>
      <c r="H6" s="391"/>
      <c r="I6" s="391"/>
      <c r="J6" s="391"/>
      <c r="K6" s="392"/>
    </row>
    <row r="7" spans="2:11" s="26" customFormat="1" ht="32.25" customHeight="1" thickBot="1">
      <c r="B7" s="27"/>
      <c r="C7" s="28"/>
      <c r="D7" s="28"/>
      <c r="E7" s="29"/>
      <c r="F7" s="375" t="s">
        <v>309</v>
      </c>
      <c r="G7" s="376"/>
      <c r="H7" s="376"/>
      <c r="I7" s="376"/>
      <c r="J7" s="376"/>
      <c r="K7" s="377"/>
    </row>
    <row r="8" spans="2:11" ht="21.75" customHeight="1" thickBot="1">
      <c r="B8" s="207" t="s">
        <v>206</v>
      </c>
      <c r="C8" s="208"/>
      <c r="D8" s="208"/>
      <c r="E8" s="208"/>
      <c r="F8" s="208"/>
      <c r="G8" s="208"/>
      <c r="H8" s="208"/>
      <c r="I8" s="208"/>
      <c r="J8" s="241"/>
      <c r="K8" s="242"/>
    </row>
    <row r="9" spans="2:11" ht="18" customHeight="1" thickBot="1">
      <c r="B9" s="425" t="s">
        <v>3</v>
      </c>
      <c r="C9" s="426"/>
      <c r="D9" s="426"/>
      <c r="E9" s="426"/>
      <c r="F9" s="426"/>
      <c r="G9" s="426"/>
      <c r="H9" s="426"/>
      <c r="I9" s="426"/>
      <c r="J9" s="426"/>
      <c r="K9" s="427"/>
    </row>
    <row r="10" spans="2:11" ht="12.75">
      <c r="B10" s="223"/>
      <c r="C10" s="209"/>
      <c r="D10" s="209"/>
      <c r="E10" s="209"/>
      <c r="F10" s="209"/>
      <c r="G10" s="209"/>
      <c r="H10" s="209"/>
      <c r="I10" s="209"/>
      <c r="J10" s="209"/>
      <c r="K10" s="224"/>
    </row>
    <row r="11" spans="2:11" ht="12.75">
      <c r="B11" s="418" t="s">
        <v>153</v>
      </c>
      <c r="C11" s="419"/>
      <c r="D11" s="419"/>
      <c r="E11" s="419"/>
      <c r="F11" s="419"/>
      <c r="G11" s="419"/>
      <c r="H11" s="419"/>
      <c r="I11" s="419"/>
      <c r="J11" s="419"/>
      <c r="K11" s="224"/>
    </row>
    <row r="12" spans="2:11" ht="12.75">
      <c r="B12" s="223"/>
      <c r="C12" s="209"/>
      <c r="D12" s="209"/>
      <c r="E12" s="209"/>
      <c r="F12" s="209"/>
      <c r="G12" s="209"/>
      <c r="H12" s="209"/>
      <c r="I12" s="209"/>
      <c r="J12" s="209"/>
      <c r="K12" s="224"/>
    </row>
    <row r="13" spans="2:11" ht="12.75">
      <c r="B13" s="225">
        <v>0</v>
      </c>
      <c r="C13" s="211">
        <v>0.02456</v>
      </c>
      <c r="D13" s="212">
        <v>0.02406</v>
      </c>
      <c r="E13" s="213">
        <v>100000</v>
      </c>
      <c r="F13" s="213">
        <v>2406</v>
      </c>
      <c r="G13" s="213">
        <v>97965</v>
      </c>
      <c r="H13" s="211">
        <v>0.97486</v>
      </c>
      <c r="I13" s="213">
        <v>7514905</v>
      </c>
      <c r="J13" s="211">
        <v>75.15</v>
      </c>
      <c r="K13" s="224" t="s">
        <v>207</v>
      </c>
    </row>
    <row r="14" spans="2:11" ht="12.75">
      <c r="B14" s="226" t="s">
        <v>208</v>
      </c>
      <c r="C14" s="211">
        <v>0.00095</v>
      </c>
      <c r="D14" s="212">
        <v>0.00381</v>
      </c>
      <c r="E14" s="213">
        <v>97594</v>
      </c>
      <c r="F14" s="211">
        <v>372</v>
      </c>
      <c r="G14" s="213">
        <v>389466</v>
      </c>
      <c r="H14" s="211">
        <v>0.99675</v>
      </c>
      <c r="I14" s="213">
        <v>7416940</v>
      </c>
      <c r="J14" s="211">
        <v>76</v>
      </c>
      <c r="K14" s="224" t="s">
        <v>209</v>
      </c>
    </row>
    <row r="15" spans="2:11" ht="12.75">
      <c r="B15" s="226" t="s">
        <v>210</v>
      </c>
      <c r="C15" s="211">
        <v>0.00022</v>
      </c>
      <c r="D15" s="212">
        <v>0.0011</v>
      </c>
      <c r="E15" s="213">
        <v>97222</v>
      </c>
      <c r="F15" s="211">
        <v>106</v>
      </c>
      <c r="G15" s="213">
        <v>485846</v>
      </c>
      <c r="H15" s="211">
        <v>0.99886</v>
      </c>
      <c r="I15" s="213">
        <v>7027474</v>
      </c>
      <c r="J15" s="211">
        <v>72.28</v>
      </c>
      <c r="K15" s="224"/>
    </row>
    <row r="16" spans="2:11" ht="12.75">
      <c r="B16" s="226" t="s">
        <v>211</v>
      </c>
      <c r="C16" s="211">
        <v>0.00024</v>
      </c>
      <c r="D16" s="212">
        <v>0.00118</v>
      </c>
      <c r="E16" s="213">
        <v>97116</v>
      </c>
      <c r="F16" s="211">
        <v>115</v>
      </c>
      <c r="G16" s="213">
        <v>485292</v>
      </c>
      <c r="H16" s="211">
        <v>0.99703</v>
      </c>
      <c r="I16" s="213">
        <v>6541628</v>
      </c>
      <c r="J16" s="211">
        <v>67.36</v>
      </c>
      <c r="K16" s="224"/>
    </row>
    <row r="17" spans="2:11" ht="12.75">
      <c r="B17" s="226" t="s">
        <v>212</v>
      </c>
      <c r="C17" s="211">
        <v>0.00095</v>
      </c>
      <c r="D17" s="212">
        <v>0.00476</v>
      </c>
      <c r="E17" s="213">
        <v>97001</v>
      </c>
      <c r="F17" s="211">
        <v>461</v>
      </c>
      <c r="G17" s="213">
        <v>483852</v>
      </c>
      <c r="H17" s="211">
        <v>0.99403</v>
      </c>
      <c r="I17" s="213">
        <v>6056336</v>
      </c>
      <c r="J17" s="211">
        <v>62.44</v>
      </c>
      <c r="K17" s="224"/>
    </row>
    <row r="18" spans="2:11" ht="12.75">
      <c r="B18" s="226" t="s">
        <v>213</v>
      </c>
      <c r="C18" s="211">
        <v>0.00144</v>
      </c>
      <c r="D18" s="212">
        <v>0.00719</v>
      </c>
      <c r="E18" s="213">
        <v>96540</v>
      </c>
      <c r="F18" s="211">
        <v>694</v>
      </c>
      <c r="G18" s="213">
        <v>480964</v>
      </c>
      <c r="H18" s="211">
        <v>0.99269</v>
      </c>
      <c r="I18" s="213">
        <v>5572484</v>
      </c>
      <c r="J18" s="211">
        <v>57.72</v>
      </c>
      <c r="K18" s="224"/>
    </row>
    <row r="19" spans="2:11" ht="12.75">
      <c r="B19" s="226" t="s">
        <v>214</v>
      </c>
      <c r="C19" s="211">
        <v>0.00149</v>
      </c>
      <c r="D19" s="212">
        <v>0.00744</v>
      </c>
      <c r="E19" s="213">
        <v>95846</v>
      </c>
      <c r="F19" s="211">
        <v>713</v>
      </c>
      <c r="G19" s="213">
        <v>477446</v>
      </c>
      <c r="H19" s="211">
        <v>0.99259</v>
      </c>
      <c r="I19" s="213">
        <v>5091520</v>
      </c>
      <c r="J19" s="211">
        <v>53.12</v>
      </c>
      <c r="K19" s="224"/>
    </row>
    <row r="20" spans="2:11" ht="12.75">
      <c r="B20" s="226" t="s">
        <v>215</v>
      </c>
      <c r="C20" s="211">
        <v>0.00148</v>
      </c>
      <c r="D20" s="212">
        <v>0.00737</v>
      </c>
      <c r="E20" s="213">
        <v>95133</v>
      </c>
      <c r="F20" s="211">
        <v>701</v>
      </c>
      <c r="G20" s="213">
        <v>473910</v>
      </c>
      <c r="H20" s="211">
        <v>0.99232</v>
      </c>
      <c r="I20" s="213">
        <v>4614074</v>
      </c>
      <c r="J20" s="211">
        <v>48.5</v>
      </c>
      <c r="K20" s="224"/>
    </row>
    <row r="21" spans="2:11" ht="12.75">
      <c r="B21" s="226" t="s">
        <v>216</v>
      </c>
      <c r="C21" s="211">
        <v>0.00161</v>
      </c>
      <c r="D21" s="212">
        <v>0.008</v>
      </c>
      <c r="E21" s="213">
        <v>94432</v>
      </c>
      <c r="F21" s="211">
        <v>755</v>
      </c>
      <c r="G21" s="213">
        <v>470270</v>
      </c>
      <c r="H21" s="211">
        <v>0.99077</v>
      </c>
      <c r="I21" s="213">
        <v>4140163</v>
      </c>
      <c r="J21" s="211">
        <v>43.84</v>
      </c>
      <c r="K21" s="224"/>
    </row>
    <row r="22" spans="2:11" ht="12.75">
      <c r="B22" s="226" t="s">
        <v>217</v>
      </c>
      <c r="C22" s="211">
        <v>0.00211</v>
      </c>
      <c r="D22" s="212">
        <v>0.01047</v>
      </c>
      <c r="E22" s="213">
        <v>93676</v>
      </c>
      <c r="F22" s="211">
        <v>981</v>
      </c>
      <c r="G22" s="213">
        <v>465929</v>
      </c>
      <c r="H22" s="211">
        <v>0.9886</v>
      </c>
      <c r="I22" s="213">
        <v>3669894</v>
      </c>
      <c r="J22" s="211">
        <v>39.18</v>
      </c>
      <c r="K22" s="224"/>
    </row>
    <row r="23" spans="2:11" ht="12.75">
      <c r="B23" s="226" t="s">
        <v>218</v>
      </c>
      <c r="C23" s="211">
        <v>0.00248</v>
      </c>
      <c r="D23" s="212">
        <v>0.01234</v>
      </c>
      <c r="E23" s="213">
        <v>92695</v>
      </c>
      <c r="F23" s="213">
        <v>1144</v>
      </c>
      <c r="G23" s="213">
        <v>460615</v>
      </c>
      <c r="H23" s="211">
        <v>0.98429</v>
      </c>
      <c r="I23" s="213">
        <v>3203965</v>
      </c>
      <c r="J23" s="211">
        <v>34.56</v>
      </c>
      <c r="K23" s="224"/>
    </row>
    <row r="24" spans="2:11" ht="12.75">
      <c r="B24" s="226" t="s">
        <v>219</v>
      </c>
      <c r="C24" s="211">
        <v>0.00386</v>
      </c>
      <c r="D24" s="212">
        <v>0.01911</v>
      </c>
      <c r="E24" s="213">
        <v>91551</v>
      </c>
      <c r="F24" s="213">
        <v>1750</v>
      </c>
      <c r="G24" s="213">
        <v>453380</v>
      </c>
      <c r="H24" s="211">
        <v>0.97625</v>
      </c>
      <c r="I24" s="213">
        <v>2743350</v>
      </c>
      <c r="J24" s="211">
        <v>29.97</v>
      </c>
      <c r="K24" s="224"/>
    </row>
    <row r="25" spans="2:11" ht="12.75">
      <c r="B25" s="226" t="s">
        <v>220</v>
      </c>
      <c r="C25" s="211">
        <v>0.00578</v>
      </c>
      <c r="D25" s="212">
        <v>0.02848</v>
      </c>
      <c r="E25" s="213">
        <v>89801</v>
      </c>
      <c r="F25" s="213">
        <v>2557</v>
      </c>
      <c r="G25" s="213">
        <v>442611</v>
      </c>
      <c r="H25" s="211">
        <v>0.96161</v>
      </c>
      <c r="I25" s="213">
        <v>2289971</v>
      </c>
      <c r="J25" s="211">
        <v>25.5</v>
      </c>
      <c r="K25" s="224"/>
    </row>
    <row r="26" spans="2:11" ht="12.75">
      <c r="B26" s="226" t="s">
        <v>221</v>
      </c>
      <c r="C26" s="211">
        <v>0.00996</v>
      </c>
      <c r="D26" s="212">
        <v>0.04859</v>
      </c>
      <c r="E26" s="213">
        <v>87244</v>
      </c>
      <c r="F26" s="213">
        <v>4239</v>
      </c>
      <c r="G26" s="213">
        <v>425619</v>
      </c>
      <c r="H26" s="211">
        <v>0.93423</v>
      </c>
      <c r="I26" s="213">
        <v>1847359</v>
      </c>
      <c r="J26" s="211">
        <v>21.17</v>
      </c>
      <c r="K26" s="224"/>
    </row>
    <row r="27" spans="2:11" ht="12.75">
      <c r="B27" s="226" t="s">
        <v>222</v>
      </c>
      <c r="C27" s="211">
        <v>0.0175</v>
      </c>
      <c r="D27" s="212">
        <v>0.08383</v>
      </c>
      <c r="E27" s="213">
        <v>83004</v>
      </c>
      <c r="F27" s="213">
        <v>6958</v>
      </c>
      <c r="G27" s="213">
        <v>397624</v>
      </c>
      <c r="H27" s="211">
        <v>0.88396</v>
      </c>
      <c r="I27" s="213">
        <v>1421740</v>
      </c>
      <c r="J27" s="211">
        <v>17.13</v>
      </c>
      <c r="K27" s="224"/>
    </row>
    <row r="28" spans="2:11" ht="12.75">
      <c r="B28" s="226" t="s">
        <v>223</v>
      </c>
      <c r="C28" s="211">
        <v>0.03271</v>
      </c>
      <c r="D28" s="212">
        <v>0.1512</v>
      </c>
      <c r="E28" s="213">
        <v>76046</v>
      </c>
      <c r="F28" s="213">
        <v>11498</v>
      </c>
      <c r="G28" s="213">
        <v>351484</v>
      </c>
      <c r="H28" s="211">
        <v>0.81296</v>
      </c>
      <c r="I28" s="213">
        <v>1024116</v>
      </c>
      <c r="J28" s="211">
        <v>13.47</v>
      </c>
      <c r="K28" s="224"/>
    </row>
    <row r="29" spans="2:11" ht="12.75">
      <c r="B29" s="226" t="s">
        <v>224</v>
      </c>
      <c r="C29" s="211">
        <v>0.05179</v>
      </c>
      <c r="D29" s="212">
        <v>0.22927</v>
      </c>
      <c r="E29" s="213">
        <v>64548</v>
      </c>
      <c r="F29" s="213">
        <v>14799</v>
      </c>
      <c r="G29" s="213">
        <v>285742</v>
      </c>
      <c r="H29" s="211">
        <v>0.57519</v>
      </c>
      <c r="I29" s="213">
        <v>672632</v>
      </c>
      <c r="J29" s="211">
        <v>10.42</v>
      </c>
      <c r="K29" s="224" t="s">
        <v>225</v>
      </c>
    </row>
    <row r="30" spans="2:11" ht="12.75">
      <c r="B30" s="226" t="s">
        <v>226</v>
      </c>
      <c r="C30" s="211">
        <v>0.12859</v>
      </c>
      <c r="D30" s="212">
        <v>1</v>
      </c>
      <c r="E30" s="213">
        <v>49749</v>
      </c>
      <c r="F30" s="213">
        <v>49749</v>
      </c>
      <c r="G30" s="213">
        <v>386890</v>
      </c>
      <c r="H30" s="210"/>
      <c r="I30" s="213">
        <v>386890</v>
      </c>
      <c r="J30" s="211">
        <v>7.78</v>
      </c>
      <c r="K30" s="224"/>
    </row>
    <row r="31" spans="2:11" ht="18.75" customHeight="1">
      <c r="B31" s="227" t="s">
        <v>227</v>
      </c>
      <c r="C31" s="214"/>
      <c r="D31" s="214"/>
      <c r="E31" s="214"/>
      <c r="F31" s="211" t="s">
        <v>228</v>
      </c>
      <c r="G31" s="214">
        <v>0.1542</v>
      </c>
      <c r="H31" s="215" t="s">
        <v>229</v>
      </c>
      <c r="I31" s="214" t="s">
        <v>230</v>
      </c>
      <c r="J31" s="214"/>
      <c r="K31" s="224"/>
    </row>
    <row r="32" spans="2:11" ht="12.75">
      <c r="B32" s="223"/>
      <c r="C32" s="209"/>
      <c r="D32" s="209"/>
      <c r="E32" s="209"/>
      <c r="F32" s="209"/>
      <c r="G32" s="209"/>
      <c r="H32" s="209"/>
      <c r="I32" s="209"/>
      <c r="J32" s="209"/>
      <c r="K32" s="224"/>
    </row>
    <row r="33" spans="2:11" ht="12.75">
      <c r="B33" s="418" t="s">
        <v>231</v>
      </c>
      <c r="C33" s="419"/>
      <c r="D33" s="419"/>
      <c r="E33" s="419"/>
      <c r="F33" s="419"/>
      <c r="G33" s="419"/>
      <c r="H33" s="419"/>
      <c r="I33" s="419"/>
      <c r="J33" s="419"/>
      <c r="K33" s="224"/>
    </row>
    <row r="34" spans="2:11" ht="12.75">
      <c r="B34" s="223"/>
      <c r="C34" s="209"/>
      <c r="D34" s="209"/>
      <c r="E34" s="209"/>
      <c r="F34" s="209"/>
      <c r="G34" s="209"/>
      <c r="H34" s="209"/>
      <c r="I34" s="209"/>
      <c r="J34" s="209"/>
      <c r="K34" s="224"/>
    </row>
    <row r="35" spans="2:11" ht="12.75">
      <c r="B35" s="225">
        <v>0</v>
      </c>
      <c r="C35" s="211">
        <v>0.01802</v>
      </c>
      <c r="D35" s="212">
        <v>0.01775</v>
      </c>
      <c r="E35" s="213">
        <v>100000</v>
      </c>
      <c r="F35" s="213">
        <v>1775</v>
      </c>
      <c r="G35" s="213">
        <v>98495</v>
      </c>
      <c r="H35" s="211">
        <v>0.98096</v>
      </c>
      <c r="I35" s="213">
        <v>7930046</v>
      </c>
      <c r="J35" s="211">
        <v>79.3</v>
      </c>
      <c r="K35" s="224"/>
    </row>
    <row r="36" spans="2:11" ht="12.75">
      <c r="B36" s="226" t="s">
        <v>208</v>
      </c>
      <c r="C36" s="211">
        <v>0.00087</v>
      </c>
      <c r="D36" s="212">
        <v>0.00348</v>
      </c>
      <c r="E36" s="213">
        <v>98225</v>
      </c>
      <c r="F36" s="211">
        <v>342</v>
      </c>
      <c r="G36" s="213">
        <v>391983</v>
      </c>
      <c r="H36" s="211">
        <v>0.99735</v>
      </c>
      <c r="I36" s="213">
        <v>7831551</v>
      </c>
      <c r="J36" s="211">
        <v>79.73</v>
      </c>
      <c r="K36" s="224" t="s">
        <v>207</v>
      </c>
    </row>
    <row r="37" spans="2:11" ht="12.75">
      <c r="B37" s="226" t="s">
        <v>210</v>
      </c>
      <c r="C37" s="211">
        <v>0.00019</v>
      </c>
      <c r="D37" s="212">
        <v>0.00096</v>
      </c>
      <c r="E37" s="213">
        <v>97883</v>
      </c>
      <c r="F37" s="211">
        <v>94</v>
      </c>
      <c r="G37" s="213">
        <v>489179</v>
      </c>
      <c r="H37" s="211">
        <v>0.99913</v>
      </c>
      <c r="I37" s="213">
        <v>7439567</v>
      </c>
      <c r="J37" s="211">
        <v>76</v>
      </c>
      <c r="K37" s="224" t="s">
        <v>209</v>
      </c>
    </row>
    <row r="38" spans="2:11" ht="12.75">
      <c r="B38" s="226" t="s">
        <v>211</v>
      </c>
      <c r="C38" s="211">
        <v>0.00016</v>
      </c>
      <c r="D38" s="212">
        <v>0.00078</v>
      </c>
      <c r="E38" s="213">
        <v>97789</v>
      </c>
      <c r="F38" s="211">
        <v>76</v>
      </c>
      <c r="G38" s="213">
        <v>488753</v>
      </c>
      <c r="H38" s="211">
        <v>0.99872</v>
      </c>
      <c r="I38" s="213">
        <v>6950388</v>
      </c>
      <c r="J38" s="211">
        <v>71.08</v>
      </c>
      <c r="K38" s="224"/>
    </row>
    <row r="39" spans="2:11" ht="12.75">
      <c r="B39" s="226" t="s">
        <v>212</v>
      </c>
      <c r="C39" s="211">
        <v>0.00036</v>
      </c>
      <c r="D39" s="212">
        <v>0.00177</v>
      </c>
      <c r="E39" s="213">
        <v>97713</v>
      </c>
      <c r="F39" s="211">
        <v>173</v>
      </c>
      <c r="G39" s="213">
        <v>488129</v>
      </c>
      <c r="H39" s="211">
        <v>0.99797</v>
      </c>
      <c r="I39" s="213">
        <v>6461635</v>
      </c>
      <c r="J39" s="211">
        <v>66.13</v>
      </c>
      <c r="K39" s="224"/>
    </row>
    <row r="40" spans="2:11" ht="12.75">
      <c r="B40" s="226" t="s">
        <v>213</v>
      </c>
      <c r="C40" s="211">
        <v>0.00046</v>
      </c>
      <c r="D40" s="212">
        <v>0.00228</v>
      </c>
      <c r="E40" s="213">
        <v>97539</v>
      </c>
      <c r="F40" s="211">
        <v>222</v>
      </c>
      <c r="G40" s="213">
        <v>487140</v>
      </c>
      <c r="H40" s="211">
        <v>0.99779</v>
      </c>
      <c r="I40" s="213">
        <v>5973506</v>
      </c>
      <c r="J40" s="211">
        <v>61.24</v>
      </c>
      <c r="K40" s="224"/>
    </row>
    <row r="41" spans="2:11" ht="12.75">
      <c r="B41" s="226" t="s">
        <v>214</v>
      </c>
      <c r="C41" s="211">
        <v>0.00043</v>
      </c>
      <c r="D41" s="212">
        <v>0.00214</v>
      </c>
      <c r="E41" s="213">
        <v>97317</v>
      </c>
      <c r="F41" s="211">
        <v>208</v>
      </c>
      <c r="G41" s="213">
        <v>486064</v>
      </c>
      <c r="H41" s="211">
        <v>0.99743</v>
      </c>
      <c r="I41" s="213">
        <v>5486365</v>
      </c>
      <c r="J41" s="211">
        <v>56.38</v>
      </c>
      <c r="K41" s="224"/>
    </row>
    <row r="42" spans="2:11" ht="12.75">
      <c r="B42" s="226" t="s">
        <v>215</v>
      </c>
      <c r="C42" s="211">
        <v>0.0006</v>
      </c>
      <c r="D42" s="212">
        <v>0.00301</v>
      </c>
      <c r="E42" s="213">
        <v>97108</v>
      </c>
      <c r="F42" s="211">
        <v>292</v>
      </c>
      <c r="G42" s="213">
        <v>484813</v>
      </c>
      <c r="H42" s="211">
        <v>0.99674</v>
      </c>
      <c r="I42" s="213">
        <v>5000302</v>
      </c>
      <c r="J42" s="211">
        <v>51.49</v>
      </c>
      <c r="K42" s="224"/>
    </row>
    <row r="43" spans="2:11" ht="12.75">
      <c r="B43" s="226" t="s">
        <v>216</v>
      </c>
      <c r="C43" s="211">
        <v>0.00071</v>
      </c>
      <c r="D43" s="212">
        <v>0.00352</v>
      </c>
      <c r="E43" s="213">
        <v>96817</v>
      </c>
      <c r="F43" s="211">
        <v>341</v>
      </c>
      <c r="G43" s="213">
        <v>483231</v>
      </c>
      <c r="H43" s="211">
        <v>0.99549</v>
      </c>
      <c r="I43" s="213">
        <v>4515489</v>
      </c>
      <c r="J43" s="211">
        <v>46.64</v>
      </c>
      <c r="K43" s="224"/>
    </row>
    <row r="44" spans="2:11" ht="12.75">
      <c r="B44" s="226" t="s">
        <v>217</v>
      </c>
      <c r="C44" s="211">
        <v>0.0011</v>
      </c>
      <c r="D44" s="212">
        <v>0.00549</v>
      </c>
      <c r="E44" s="213">
        <v>96476</v>
      </c>
      <c r="F44" s="211">
        <v>530</v>
      </c>
      <c r="G44" s="213">
        <v>481053</v>
      </c>
      <c r="H44" s="211">
        <v>0.9936</v>
      </c>
      <c r="I44" s="213">
        <v>4032258</v>
      </c>
      <c r="J44" s="211">
        <v>41.8</v>
      </c>
      <c r="K44" s="224"/>
    </row>
    <row r="45" spans="2:11" ht="12.75">
      <c r="B45" s="226" t="s">
        <v>218</v>
      </c>
      <c r="C45" s="211">
        <v>0.00147</v>
      </c>
      <c r="D45" s="212">
        <v>0.00732</v>
      </c>
      <c r="E45" s="213">
        <v>95946</v>
      </c>
      <c r="F45" s="211">
        <v>702</v>
      </c>
      <c r="G45" s="213">
        <v>477973</v>
      </c>
      <c r="H45" s="211">
        <v>0.98984</v>
      </c>
      <c r="I45" s="213">
        <v>3551205</v>
      </c>
      <c r="J45" s="211">
        <v>37.01</v>
      </c>
      <c r="K45" s="224"/>
    </row>
    <row r="46" spans="2:11" ht="12.75">
      <c r="B46" s="226" t="s">
        <v>219</v>
      </c>
      <c r="C46" s="211">
        <v>0.00262</v>
      </c>
      <c r="D46" s="212">
        <v>0.01303</v>
      </c>
      <c r="E46" s="213">
        <v>95243</v>
      </c>
      <c r="F46" s="213">
        <v>1241</v>
      </c>
      <c r="G46" s="213">
        <v>473114</v>
      </c>
      <c r="H46" s="211">
        <v>0.98383</v>
      </c>
      <c r="I46" s="213">
        <v>3073232</v>
      </c>
      <c r="J46" s="211">
        <v>32.27</v>
      </c>
      <c r="K46" s="224"/>
    </row>
    <row r="47" spans="2:11" ht="12.75">
      <c r="B47" s="226" t="s">
        <v>220</v>
      </c>
      <c r="C47" s="211">
        <v>0.00391</v>
      </c>
      <c r="D47" s="212">
        <v>0.01934</v>
      </c>
      <c r="E47" s="213">
        <v>94002</v>
      </c>
      <c r="F47" s="213">
        <v>1818</v>
      </c>
      <c r="G47" s="213">
        <v>465465</v>
      </c>
      <c r="H47" s="211">
        <v>0.97445</v>
      </c>
      <c r="I47" s="213">
        <v>2600118</v>
      </c>
      <c r="J47" s="211">
        <v>27.66</v>
      </c>
      <c r="K47" s="224"/>
    </row>
    <row r="48" spans="2:11" ht="12.75">
      <c r="B48" s="226" t="s">
        <v>221</v>
      </c>
      <c r="C48" s="211">
        <v>0.00648</v>
      </c>
      <c r="D48" s="212">
        <v>0.03187</v>
      </c>
      <c r="E48" s="213">
        <v>92184</v>
      </c>
      <c r="F48" s="213">
        <v>2938</v>
      </c>
      <c r="G48" s="213">
        <v>453574</v>
      </c>
      <c r="H48" s="211">
        <v>0.95758</v>
      </c>
      <c r="I48" s="213">
        <v>2134652</v>
      </c>
      <c r="J48" s="211">
        <v>23.16</v>
      </c>
      <c r="K48" s="224"/>
    </row>
    <row r="49" spans="2:11" ht="12.75">
      <c r="B49" s="226" t="s">
        <v>222</v>
      </c>
      <c r="C49" s="211">
        <v>0.01095</v>
      </c>
      <c r="D49" s="212">
        <v>0.05331</v>
      </c>
      <c r="E49" s="213">
        <v>89246</v>
      </c>
      <c r="F49" s="213">
        <v>4758</v>
      </c>
      <c r="G49" s="213">
        <v>434335</v>
      </c>
      <c r="H49" s="211">
        <v>0.91829</v>
      </c>
      <c r="I49" s="213">
        <v>1681078</v>
      </c>
      <c r="J49" s="211">
        <v>18.84</v>
      </c>
      <c r="K49" s="224"/>
    </row>
    <row r="50" spans="2:11" ht="12.75">
      <c r="B50" s="226" t="s">
        <v>223</v>
      </c>
      <c r="C50" s="211">
        <v>0.02366</v>
      </c>
      <c r="D50" s="212">
        <v>0.11171</v>
      </c>
      <c r="E50" s="213">
        <v>84488</v>
      </c>
      <c r="F50" s="213">
        <v>9438</v>
      </c>
      <c r="G50" s="213">
        <v>398845</v>
      </c>
      <c r="H50" s="211">
        <v>0.84716</v>
      </c>
      <c r="I50" s="213">
        <v>1246743</v>
      </c>
      <c r="J50" s="211">
        <v>14.76</v>
      </c>
      <c r="K50" s="224"/>
    </row>
    <row r="51" spans="2:11" ht="12.75">
      <c r="B51" s="226" t="s">
        <v>224</v>
      </c>
      <c r="C51" s="211">
        <v>0.04423</v>
      </c>
      <c r="D51" s="212">
        <v>0.19915</v>
      </c>
      <c r="E51" s="213">
        <v>75050</v>
      </c>
      <c r="F51" s="213">
        <v>14946</v>
      </c>
      <c r="G51" s="213">
        <v>337885</v>
      </c>
      <c r="H51" s="211">
        <v>0.6015</v>
      </c>
      <c r="I51" s="213">
        <v>847898</v>
      </c>
      <c r="J51" s="211">
        <v>11.3</v>
      </c>
      <c r="K51" s="224"/>
    </row>
    <row r="52" spans="2:11" ht="12.75">
      <c r="B52" s="226" t="s">
        <v>226</v>
      </c>
      <c r="C52" s="211">
        <v>0.11785</v>
      </c>
      <c r="D52" s="212">
        <v>1</v>
      </c>
      <c r="E52" s="213">
        <v>60104</v>
      </c>
      <c r="F52" s="213">
        <v>60104</v>
      </c>
      <c r="G52" s="213">
        <v>510013</v>
      </c>
      <c r="H52" s="210"/>
      <c r="I52" s="213">
        <v>510013</v>
      </c>
      <c r="J52" s="211">
        <v>8.49</v>
      </c>
      <c r="K52" s="224" t="s">
        <v>225</v>
      </c>
    </row>
    <row r="53" spans="2:11" ht="18.75" customHeight="1">
      <c r="B53" s="422" t="s">
        <v>227</v>
      </c>
      <c r="C53" s="423"/>
      <c r="D53" s="423"/>
      <c r="E53" s="423"/>
      <c r="F53" s="211" t="s">
        <v>228</v>
      </c>
      <c r="G53" s="210" t="s">
        <v>232</v>
      </c>
      <c r="H53" s="215" t="s">
        <v>229</v>
      </c>
      <c r="I53" s="216">
        <v>13202</v>
      </c>
      <c r="J53" s="211"/>
      <c r="K53" s="224"/>
    </row>
    <row r="54" spans="2:11" ht="15.75" thickBot="1">
      <c r="B54" s="228"/>
      <c r="C54" s="5"/>
      <c r="D54" s="5"/>
      <c r="E54" s="5"/>
      <c r="F54" s="5"/>
      <c r="G54" s="5"/>
      <c r="H54" s="5"/>
      <c r="I54" s="5"/>
      <c r="J54" s="5"/>
      <c r="K54" s="224"/>
    </row>
    <row r="55" spans="2:11" ht="18" customHeight="1" thickBot="1">
      <c r="B55" s="425" t="s">
        <v>12</v>
      </c>
      <c r="C55" s="426"/>
      <c r="D55" s="426"/>
      <c r="E55" s="426"/>
      <c r="F55" s="426"/>
      <c r="G55" s="426"/>
      <c r="H55" s="426"/>
      <c r="I55" s="426"/>
      <c r="J55" s="426"/>
      <c r="K55" s="427"/>
    </row>
    <row r="56" spans="2:11" ht="12.75">
      <c r="B56" s="416"/>
      <c r="C56" s="417"/>
      <c r="D56" s="417"/>
      <c r="E56" s="417"/>
      <c r="F56" s="417"/>
      <c r="G56" s="417"/>
      <c r="H56" s="417"/>
      <c r="I56" s="417"/>
      <c r="J56" s="417"/>
      <c r="K56" s="224"/>
    </row>
    <row r="57" spans="2:11" ht="12.75">
      <c r="B57" s="418" t="s">
        <v>153</v>
      </c>
      <c r="C57" s="419"/>
      <c r="D57" s="419"/>
      <c r="E57" s="419"/>
      <c r="F57" s="419"/>
      <c r="G57" s="419"/>
      <c r="H57" s="419"/>
      <c r="I57" s="419"/>
      <c r="J57" s="419"/>
      <c r="K57" s="224"/>
    </row>
    <row r="58" spans="2:11" ht="12.75">
      <c r="B58" s="225">
        <v>0</v>
      </c>
      <c r="C58" s="211">
        <v>0.01874</v>
      </c>
      <c r="D58" s="212">
        <v>0.01845</v>
      </c>
      <c r="E58" s="213">
        <v>100000</v>
      </c>
      <c r="F58" s="213">
        <v>1845</v>
      </c>
      <c r="G58" s="213">
        <v>98453</v>
      </c>
      <c r="H58" s="211">
        <v>0.98077</v>
      </c>
      <c r="I58" s="213">
        <v>7350975</v>
      </c>
      <c r="J58" s="217">
        <v>73.51</v>
      </c>
      <c r="K58" s="224"/>
    </row>
    <row r="59" spans="2:11" ht="12.75">
      <c r="B59" s="226" t="s">
        <v>208</v>
      </c>
      <c r="C59" s="211">
        <v>0.00066</v>
      </c>
      <c r="D59" s="212">
        <v>0.00262</v>
      </c>
      <c r="E59" s="213">
        <v>98155</v>
      </c>
      <c r="F59" s="211">
        <v>257</v>
      </c>
      <c r="G59" s="213">
        <v>391929</v>
      </c>
      <c r="H59" s="211">
        <v>0.99744</v>
      </c>
      <c r="I59" s="213">
        <v>7252521</v>
      </c>
      <c r="J59" s="217">
        <v>73.89</v>
      </c>
      <c r="K59" s="224" t="s">
        <v>207</v>
      </c>
    </row>
    <row r="60" spans="2:11" ht="12.75">
      <c r="B60" s="226" t="s">
        <v>210</v>
      </c>
      <c r="C60" s="211">
        <v>0.00029</v>
      </c>
      <c r="D60" s="212">
        <v>0.00147</v>
      </c>
      <c r="E60" s="213">
        <v>97898</v>
      </c>
      <c r="F60" s="211">
        <v>144</v>
      </c>
      <c r="G60" s="213">
        <v>489128</v>
      </c>
      <c r="H60" s="211">
        <v>0.99833</v>
      </c>
      <c r="I60" s="213">
        <v>6860592</v>
      </c>
      <c r="J60" s="217">
        <v>70.08</v>
      </c>
      <c r="K60" s="224" t="s">
        <v>209</v>
      </c>
    </row>
    <row r="61" spans="2:11" ht="12.75">
      <c r="B61" s="226" t="s">
        <v>211</v>
      </c>
      <c r="C61" s="211">
        <v>0.00037</v>
      </c>
      <c r="D61" s="212">
        <v>0.00186</v>
      </c>
      <c r="E61" s="213">
        <v>97754</v>
      </c>
      <c r="F61" s="211">
        <v>182</v>
      </c>
      <c r="G61" s="213">
        <v>488313</v>
      </c>
      <c r="H61" s="211">
        <v>0.99548</v>
      </c>
      <c r="I61" s="213">
        <v>6371464</v>
      </c>
      <c r="J61" s="217">
        <v>65.18</v>
      </c>
      <c r="K61" s="224"/>
    </row>
    <row r="62" spans="2:11" ht="12.75">
      <c r="B62" s="226" t="s">
        <v>212</v>
      </c>
      <c r="C62" s="211">
        <v>0.00144</v>
      </c>
      <c r="D62" s="212">
        <v>0.00719</v>
      </c>
      <c r="E62" s="213">
        <v>97572</v>
      </c>
      <c r="F62" s="211">
        <v>702</v>
      </c>
      <c r="G62" s="213">
        <v>486105</v>
      </c>
      <c r="H62" s="211">
        <v>0.99108</v>
      </c>
      <c r="I62" s="213">
        <v>5883151</v>
      </c>
      <c r="J62" s="217">
        <v>60.3</v>
      </c>
      <c r="K62" s="224"/>
    </row>
    <row r="63" spans="2:11" ht="12.75">
      <c r="B63" s="226" t="s">
        <v>213</v>
      </c>
      <c r="C63" s="211">
        <v>0.00214</v>
      </c>
      <c r="D63" s="212">
        <v>0.01067</v>
      </c>
      <c r="E63" s="213">
        <v>96870</v>
      </c>
      <c r="F63" s="213">
        <v>1033</v>
      </c>
      <c r="G63" s="213">
        <v>481768</v>
      </c>
      <c r="H63" s="211">
        <v>0.98915</v>
      </c>
      <c r="I63" s="213">
        <v>5397047</v>
      </c>
      <c r="J63" s="217">
        <v>55.71</v>
      </c>
      <c r="K63" s="224"/>
    </row>
    <row r="64" spans="2:11" ht="12.75">
      <c r="B64" s="226" t="s">
        <v>214</v>
      </c>
      <c r="C64" s="211">
        <v>0.00222</v>
      </c>
      <c r="D64" s="212">
        <v>0.01103</v>
      </c>
      <c r="E64" s="213">
        <v>95837</v>
      </c>
      <c r="F64" s="213">
        <v>1057</v>
      </c>
      <c r="G64" s="213">
        <v>476543</v>
      </c>
      <c r="H64" s="211">
        <v>0.98908</v>
      </c>
      <c r="I64" s="213">
        <v>4915279</v>
      </c>
      <c r="J64" s="217">
        <v>51.29</v>
      </c>
      <c r="K64" s="224"/>
    </row>
    <row r="65" spans="2:11" ht="12.75">
      <c r="B65" s="226" t="s">
        <v>215</v>
      </c>
      <c r="C65" s="211">
        <v>0.00217</v>
      </c>
      <c r="D65" s="212">
        <v>0.01081</v>
      </c>
      <c r="E65" s="213">
        <v>94780</v>
      </c>
      <c r="F65" s="213">
        <v>1025</v>
      </c>
      <c r="G65" s="213">
        <v>471338</v>
      </c>
      <c r="H65" s="211">
        <v>0.98884</v>
      </c>
      <c r="I65" s="213">
        <v>4438737</v>
      </c>
      <c r="J65" s="217">
        <v>46.83</v>
      </c>
      <c r="K65" s="224"/>
    </row>
    <row r="66" spans="2:11" ht="12.75">
      <c r="B66" s="226" t="s">
        <v>216</v>
      </c>
      <c r="C66" s="211">
        <v>0.00231</v>
      </c>
      <c r="D66" s="212">
        <v>0.0115</v>
      </c>
      <c r="E66" s="213">
        <v>93755</v>
      </c>
      <c r="F66" s="213">
        <v>1079</v>
      </c>
      <c r="G66" s="213">
        <v>466080</v>
      </c>
      <c r="H66" s="211">
        <v>0.98723</v>
      </c>
      <c r="I66" s="213">
        <v>3967398</v>
      </c>
      <c r="J66" s="217">
        <v>42.32</v>
      </c>
      <c r="K66" s="224"/>
    </row>
    <row r="67" spans="2:11" ht="12.75">
      <c r="B67" s="226" t="s">
        <v>217</v>
      </c>
      <c r="C67" s="211">
        <v>0.00283</v>
      </c>
      <c r="D67" s="212">
        <v>0.01405</v>
      </c>
      <c r="E67" s="213">
        <v>92677</v>
      </c>
      <c r="F67" s="213">
        <v>1302</v>
      </c>
      <c r="G67" s="213">
        <v>460129</v>
      </c>
      <c r="H67" s="211">
        <v>0.98468</v>
      </c>
      <c r="I67" s="213">
        <v>3501318</v>
      </c>
      <c r="J67" s="217">
        <v>37.78</v>
      </c>
      <c r="K67" s="224"/>
    </row>
    <row r="68" spans="2:11" ht="12.75">
      <c r="B68" s="226" t="s">
        <v>218</v>
      </c>
      <c r="C68" s="211">
        <v>0.00335</v>
      </c>
      <c r="D68" s="212">
        <v>0.01662</v>
      </c>
      <c r="E68" s="213">
        <v>91375</v>
      </c>
      <c r="F68" s="213">
        <v>1518</v>
      </c>
      <c r="G68" s="213">
        <v>453079</v>
      </c>
      <c r="H68" s="211">
        <v>0.97918</v>
      </c>
      <c r="I68" s="213">
        <v>3041189</v>
      </c>
      <c r="J68" s="217">
        <v>33.28</v>
      </c>
      <c r="K68" s="224"/>
    </row>
    <row r="69" spans="2:11" ht="12.75">
      <c r="B69" s="226" t="s">
        <v>219</v>
      </c>
      <c r="C69" s="211">
        <v>0.00508</v>
      </c>
      <c r="D69" s="212">
        <v>0.02509</v>
      </c>
      <c r="E69" s="213">
        <v>89857</v>
      </c>
      <c r="F69" s="213">
        <v>2254</v>
      </c>
      <c r="G69" s="213">
        <v>443647</v>
      </c>
      <c r="H69" s="211">
        <v>0.96942</v>
      </c>
      <c r="I69" s="213">
        <v>2588111</v>
      </c>
      <c r="J69" s="217">
        <v>28.8</v>
      </c>
      <c r="K69" s="224"/>
    </row>
    <row r="70" spans="2:11" ht="12.75">
      <c r="B70" s="226" t="s">
        <v>220</v>
      </c>
      <c r="C70" s="211">
        <v>0.00738</v>
      </c>
      <c r="D70" s="212">
        <v>0.03622</v>
      </c>
      <c r="E70" s="213">
        <v>87602</v>
      </c>
      <c r="F70" s="213">
        <v>3173</v>
      </c>
      <c r="G70" s="213">
        <v>430078</v>
      </c>
      <c r="H70" s="211">
        <v>0.95194</v>
      </c>
      <c r="I70" s="213">
        <v>2144464</v>
      </c>
      <c r="J70" s="217">
        <v>24.48</v>
      </c>
      <c r="K70" s="224"/>
    </row>
    <row r="71" spans="2:11" ht="12.75">
      <c r="B71" s="226" t="s">
        <v>221</v>
      </c>
      <c r="C71" s="211">
        <v>0.01245</v>
      </c>
      <c r="D71" s="212">
        <v>0.06035</v>
      </c>
      <c r="E71" s="213">
        <v>84429</v>
      </c>
      <c r="F71" s="213">
        <v>5095</v>
      </c>
      <c r="G71" s="213">
        <v>409407</v>
      </c>
      <c r="H71" s="211">
        <v>0.91987</v>
      </c>
      <c r="I71" s="213">
        <v>1714385</v>
      </c>
      <c r="J71" s="217">
        <v>20.31</v>
      </c>
      <c r="K71" s="224"/>
    </row>
    <row r="72" spans="2:11" ht="12.75">
      <c r="B72" s="226" t="s">
        <v>222</v>
      </c>
      <c r="C72" s="211">
        <v>0.02132</v>
      </c>
      <c r="D72" s="212">
        <v>0.10119</v>
      </c>
      <c r="E72" s="213">
        <v>79334</v>
      </c>
      <c r="F72" s="213">
        <v>8027</v>
      </c>
      <c r="G72" s="213">
        <v>376600</v>
      </c>
      <c r="H72" s="211">
        <v>0.86939</v>
      </c>
      <c r="I72" s="213">
        <v>1304978</v>
      </c>
      <c r="J72" s="217">
        <v>16.45</v>
      </c>
      <c r="K72" s="224"/>
    </row>
    <row r="73" spans="2:11" ht="12.75">
      <c r="B73" s="226" t="s">
        <v>223</v>
      </c>
      <c r="C73" s="211">
        <v>0.03558</v>
      </c>
      <c r="D73" s="212">
        <v>0.16335</v>
      </c>
      <c r="E73" s="213">
        <v>71306</v>
      </c>
      <c r="F73" s="213">
        <v>11648</v>
      </c>
      <c r="G73" s="213">
        <v>327412</v>
      </c>
      <c r="H73" s="211">
        <v>0.80159</v>
      </c>
      <c r="I73" s="213">
        <v>928378</v>
      </c>
      <c r="J73" s="217">
        <v>13.02</v>
      </c>
      <c r="K73" s="224"/>
    </row>
    <row r="74" spans="2:11" ht="12.75">
      <c r="B74" s="226" t="s">
        <v>224</v>
      </c>
      <c r="C74" s="211">
        <v>0.05463</v>
      </c>
      <c r="D74" s="212">
        <v>0.24032</v>
      </c>
      <c r="E74" s="213">
        <v>59658</v>
      </c>
      <c r="F74" s="213">
        <v>14337</v>
      </c>
      <c r="G74" s="213">
        <v>262450</v>
      </c>
      <c r="H74" s="211">
        <v>0.56329</v>
      </c>
      <c r="I74" s="213">
        <v>600966</v>
      </c>
      <c r="J74" s="217">
        <v>10.07</v>
      </c>
      <c r="K74" s="224"/>
    </row>
    <row r="75" spans="2:11" ht="12.75">
      <c r="B75" s="226" t="s">
        <v>226</v>
      </c>
      <c r="C75" s="211">
        <v>0.13388</v>
      </c>
      <c r="D75" s="212">
        <v>1</v>
      </c>
      <c r="E75" s="213">
        <v>45321</v>
      </c>
      <c r="F75" s="213">
        <v>45321</v>
      </c>
      <c r="G75" s="213">
        <v>338516</v>
      </c>
      <c r="H75" s="210"/>
      <c r="I75" s="213">
        <v>338516</v>
      </c>
      <c r="J75" s="217">
        <v>7.47</v>
      </c>
      <c r="K75" s="224" t="s">
        <v>225</v>
      </c>
    </row>
    <row r="76" spans="2:11" ht="12.75">
      <c r="B76" s="422" t="s">
        <v>227</v>
      </c>
      <c r="C76" s="423"/>
      <c r="D76" s="423"/>
      <c r="E76" s="423"/>
      <c r="F76" s="211"/>
      <c r="G76" s="423">
        <v>0.1617</v>
      </c>
      <c r="H76" s="211"/>
      <c r="I76" s="423" t="s">
        <v>233</v>
      </c>
      <c r="J76" s="424"/>
      <c r="K76" s="224"/>
    </row>
    <row r="77" spans="2:11" ht="15.75">
      <c r="B77" s="422"/>
      <c r="C77" s="423"/>
      <c r="D77" s="423"/>
      <c r="E77" s="423"/>
      <c r="F77" s="211" t="s">
        <v>228</v>
      </c>
      <c r="G77" s="423"/>
      <c r="H77" s="215" t="s">
        <v>229</v>
      </c>
      <c r="I77" s="423"/>
      <c r="J77" s="424"/>
      <c r="K77" s="224"/>
    </row>
    <row r="78" spans="2:11" ht="12.75">
      <c r="B78" s="416"/>
      <c r="C78" s="417"/>
      <c r="D78" s="417"/>
      <c r="E78" s="417"/>
      <c r="F78" s="417"/>
      <c r="G78" s="417"/>
      <c r="H78" s="417"/>
      <c r="I78" s="417"/>
      <c r="J78" s="417"/>
      <c r="K78" s="224"/>
    </row>
    <row r="79" spans="2:11" ht="12.75">
      <c r="B79" s="418" t="s">
        <v>231</v>
      </c>
      <c r="C79" s="419"/>
      <c r="D79" s="419"/>
      <c r="E79" s="419"/>
      <c r="F79" s="419"/>
      <c r="G79" s="419"/>
      <c r="H79" s="419"/>
      <c r="I79" s="419"/>
      <c r="J79" s="419"/>
      <c r="K79" s="224"/>
    </row>
    <row r="80" spans="2:11" ht="15">
      <c r="B80" s="420"/>
      <c r="C80" s="421"/>
      <c r="D80" s="421"/>
      <c r="E80" s="421"/>
      <c r="F80" s="421"/>
      <c r="G80" s="421"/>
      <c r="H80" s="421"/>
      <c r="I80" s="421"/>
      <c r="J80" s="421"/>
      <c r="K80" s="224"/>
    </row>
    <row r="81" spans="2:11" ht="12.75">
      <c r="B81" s="226">
        <v>0</v>
      </c>
      <c r="C81" s="211">
        <v>0.01427</v>
      </c>
      <c r="D81" s="212">
        <v>0.01409</v>
      </c>
      <c r="E81" s="213">
        <v>100000</v>
      </c>
      <c r="F81" s="213">
        <v>1409</v>
      </c>
      <c r="G81" s="213">
        <v>98763</v>
      </c>
      <c r="H81" s="211">
        <v>0.98517</v>
      </c>
      <c r="I81" s="213">
        <v>8094998</v>
      </c>
      <c r="J81" s="217">
        <v>80.95</v>
      </c>
      <c r="K81" s="224"/>
    </row>
    <row r="82" spans="2:11" ht="12.75">
      <c r="B82" s="226" t="s">
        <v>208</v>
      </c>
      <c r="C82" s="211">
        <v>0.00049</v>
      </c>
      <c r="D82" s="212">
        <v>0.00197</v>
      </c>
      <c r="E82" s="213">
        <v>98591</v>
      </c>
      <c r="F82" s="211">
        <v>195</v>
      </c>
      <c r="G82" s="213">
        <v>393823</v>
      </c>
      <c r="H82" s="211">
        <v>0.9981</v>
      </c>
      <c r="I82" s="213">
        <v>7996235</v>
      </c>
      <c r="J82" s="217">
        <v>81.11</v>
      </c>
      <c r="K82" s="224" t="s">
        <v>207</v>
      </c>
    </row>
    <row r="83" spans="2:11" ht="12.75">
      <c r="B83" s="226" t="s">
        <v>210</v>
      </c>
      <c r="C83" s="211">
        <v>0.00027</v>
      </c>
      <c r="D83" s="212">
        <v>0.00134</v>
      </c>
      <c r="E83" s="213">
        <v>98396</v>
      </c>
      <c r="F83" s="211">
        <v>132</v>
      </c>
      <c r="G83" s="213">
        <v>491652</v>
      </c>
      <c r="H83" s="211">
        <v>0.99877</v>
      </c>
      <c r="I83" s="213">
        <v>7602412</v>
      </c>
      <c r="J83" s="217">
        <v>77.26</v>
      </c>
      <c r="K83" s="224" t="s">
        <v>209</v>
      </c>
    </row>
    <row r="84" spans="2:11" ht="12.75">
      <c r="B84" s="226" t="s">
        <v>211</v>
      </c>
      <c r="C84" s="211">
        <v>0.00022</v>
      </c>
      <c r="D84" s="212">
        <v>0.00111</v>
      </c>
      <c r="E84" s="213">
        <v>98264</v>
      </c>
      <c r="F84" s="211">
        <v>109</v>
      </c>
      <c r="G84" s="213">
        <v>491048</v>
      </c>
      <c r="H84" s="211">
        <v>0.99831</v>
      </c>
      <c r="I84" s="213">
        <v>7110760</v>
      </c>
      <c r="J84" s="217">
        <v>72.36</v>
      </c>
      <c r="K84" s="224"/>
    </row>
    <row r="85" spans="2:11" ht="12.75">
      <c r="B85" s="226" t="s">
        <v>212</v>
      </c>
      <c r="C85" s="211">
        <v>0.00045</v>
      </c>
      <c r="D85" s="212">
        <v>0.00227</v>
      </c>
      <c r="E85" s="213">
        <v>98155</v>
      </c>
      <c r="F85" s="211">
        <v>223</v>
      </c>
      <c r="G85" s="213">
        <v>490218</v>
      </c>
      <c r="H85" s="211">
        <v>0.99746</v>
      </c>
      <c r="I85" s="213">
        <v>6619712</v>
      </c>
      <c r="J85" s="217">
        <v>67.44</v>
      </c>
      <c r="K85" s="224"/>
    </row>
    <row r="86" spans="2:11" ht="12.75">
      <c r="B86" s="226" t="s">
        <v>213</v>
      </c>
      <c r="C86" s="211">
        <v>0.00056</v>
      </c>
      <c r="D86" s="212">
        <v>0.00281</v>
      </c>
      <c r="E86" s="213">
        <v>97932</v>
      </c>
      <c r="F86" s="211">
        <v>276</v>
      </c>
      <c r="G86" s="213">
        <v>488973</v>
      </c>
      <c r="H86" s="211">
        <v>0.99724</v>
      </c>
      <c r="I86" s="213">
        <v>6129495</v>
      </c>
      <c r="J86" s="217">
        <v>62.59</v>
      </c>
      <c r="K86" s="224"/>
    </row>
    <row r="87" spans="2:11" ht="12.75">
      <c r="B87" s="226" t="s">
        <v>214</v>
      </c>
      <c r="C87" s="211">
        <v>0.00054</v>
      </c>
      <c r="D87" s="212">
        <v>0.0027</v>
      </c>
      <c r="E87" s="213">
        <v>97657</v>
      </c>
      <c r="F87" s="211">
        <v>263</v>
      </c>
      <c r="G87" s="213">
        <v>487625</v>
      </c>
      <c r="H87" s="211">
        <v>0.99684</v>
      </c>
      <c r="I87" s="213">
        <v>5640522</v>
      </c>
      <c r="J87" s="217">
        <v>57.76</v>
      </c>
      <c r="K87" s="224"/>
    </row>
    <row r="88" spans="2:11" ht="12.75">
      <c r="B88" s="226" t="s">
        <v>215</v>
      </c>
      <c r="C88" s="211">
        <v>0.00073</v>
      </c>
      <c r="D88" s="212">
        <v>0.00362</v>
      </c>
      <c r="E88" s="213">
        <v>97393</v>
      </c>
      <c r="F88" s="211">
        <v>353</v>
      </c>
      <c r="G88" s="213">
        <v>486084</v>
      </c>
      <c r="H88" s="211">
        <v>0.99607</v>
      </c>
      <c r="I88" s="213">
        <v>5152897</v>
      </c>
      <c r="J88" s="217">
        <v>52.91</v>
      </c>
      <c r="K88" s="224"/>
    </row>
    <row r="89" spans="2:11" ht="12.75">
      <c r="B89" s="226" t="s">
        <v>216</v>
      </c>
      <c r="C89" s="211">
        <v>0.00085</v>
      </c>
      <c r="D89" s="212">
        <v>0.00424</v>
      </c>
      <c r="E89" s="213">
        <v>97040</v>
      </c>
      <c r="F89" s="211">
        <v>411</v>
      </c>
      <c r="G89" s="213">
        <v>484174</v>
      </c>
      <c r="H89" s="211">
        <v>0.99475</v>
      </c>
      <c r="I89" s="213">
        <v>4666813</v>
      </c>
      <c r="J89" s="217">
        <v>48.09</v>
      </c>
      <c r="K89" s="224"/>
    </row>
    <row r="90" spans="2:11" ht="12.75">
      <c r="B90" s="226" t="s">
        <v>217</v>
      </c>
      <c r="C90" s="211">
        <v>0.00126</v>
      </c>
      <c r="D90" s="212">
        <v>0.00626</v>
      </c>
      <c r="E90" s="213">
        <v>96629</v>
      </c>
      <c r="F90" s="211">
        <v>605</v>
      </c>
      <c r="G90" s="213">
        <v>481632</v>
      </c>
      <c r="H90" s="211">
        <v>0.99276</v>
      </c>
      <c r="I90" s="213">
        <v>4182639</v>
      </c>
      <c r="J90" s="217">
        <v>43.29</v>
      </c>
      <c r="K90" s="224"/>
    </row>
    <row r="91" spans="2:11" ht="12.75">
      <c r="B91" s="226" t="s">
        <v>218</v>
      </c>
      <c r="C91" s="211">
        <v>0.00165</v>
      </c>
      <c r="D91" s="212">
        <v>0.00822</v>
      </c>
      <c r="E91" s="213">
        <v>96024</v>
      </c>
      <c r="F91" s="211">
        <v>789</v>
      </c>
      <c r="G91" s="213">
        <v>478147</v>
      </c>
      <c r="H91" s="211">
        <v>0.98914</v>
      </c>
      <c r="I91" s="213">
        <v>3701007</v>
      </c>
      <c r="J91" s="217">
        <v>38.54</v>
      </c>
      <c r="K91" s="224"/>
    </row>
    <row r="92" spans="2:11" ht="12.75">
      <c r="B92" s="226" t="s">
        <v>219</v>
      </c>
      <c r="C92" s="211">
        <v>0.00272</v>
      </c>
      <c r="D92" s="212">
        <v>0.01352</v>
      </c>
      <c r="E92" s="213">
        <v>95235</v>
      </c>
      <c r="F92" s="213">
        <v>1288</v>
      </c>
      <c r="G92" s="213">
        <v>472955</v>
      </c>
      <c r="H92" s="211">
        <v>0.98361</v>
      </c>
      <c r="I92" s="213">
        <v>3222860</v>
      </c>
      <c r="J92" s="217">
        <v>33.84</v>
      </c>
      <c r="K92" s="224"/>
    </row>
    <row r="93" spans="2:11" ht="12.75">
      <c r="B93" s="226" t="s">
        <v>220</v>
      </c>
      <c r="C93" s="211">
        <v>0.0039</v>
      </c>
      <c r="D93" s="212">
        <v>0.0193</v>
      </c>
      <c r="E93" s="213">
        <v>93947</v>
      </c>
      <c r="F93" s="213">
        <v>1813</v>
      </c>
      <c r="G93" s="213">
        <v>465203</v>
      </c>
      <c r="H93" s="211">
        <v>0.97541</v>
      </c>
      <c r="I93" s="213">
        <v>2749905</v>
      </c>
      <c r="J93" s="217">
        <v>29.27</v>
      </c>
      <c r="K93" s="224"/>
    </row>
    <row r="94" spans="2:11" ht="12.75">
      <c r="B94" s="226" t="s">
        <v>221</v>
      </c>
      <c r="C94" s="211">
        <v>0.00609</v>
      </c>
      <c r="D94" s="212">
        <v>0.02998</v>
      </c>
      <c r="E94" s="213">
        <v>92134</v>
      </c>
      <c r="F94" s="213">
        <v>2762</v>
      </c>
      <c r="G94" s="213">
        <v>453766</v>
      </c>
      <c r="H94" s="211">
        <v>0.96141</v>
      </c>
      <c r="I94" s="213">
        <v>2284702</v>
      </c>
      <c r="J94" s="217">
        <v>24.8</v>
      </c>
      <c r="K94" s="224"/>
    </row>
    <row r="95" spans="2:11" ht="12.75">
      <c r="B95" s="226" t="s">
        <v>222</v>
      </c>
      <c r="C95" s="211">
        <v>0.00973</v>
      </c>
      <c r="D95" s="212">
        <v>0.04747</v>
      </c>
      <c r="E95" s="213">
        <v>89372</v>
      </c>
      <c r="F95" s="213">
        <v>4243</v>
      </c>
      <c r="G95" s="213">
        <v>436254</v>
      </c>
      <c r="H95" s="211">
        <v>0.93639</v>
      </c>
      <c r="I95" s="213">
        <v>1830937</v>
      </c>
      <c r="J95" s="217">
        <v>20.49</v>
      </c>
      <c r="K95" s="224"/>
    </row>
    <row r="96" spans="2:11" ht="12.75">
      <c r="B96" s="226" t="s">
        <v>223</v>
      </c>
      <c r="C96" s="211">
        <v>0.01678</v>
      </c>
      <c r="D96" s="212">
        <v>0.08054</v>
      </c>
      <c r="E96" s="213">
        <v>85129</v>
      </c>
      <c r="F96" s="213">
        <v>6856</v>
      </c>
      <c r="G96" s="213">
        <v>408506</v>
      </c>
      <c r="H96" s="211">
        <v>0.898</v>
      </c>
      <c r="I96" s="213">
        <v>1394683</v>
      </c>
      <c r="J96" s="217">
        <v>16.38</v>
      </c>
      <c r="K96" s="224"/>
    </row>
    <row r="97" spans="2:11" ht="12.75">
      <c r="B97" s="226" t="s">
        <v>224</v>
      </c>
      <c r="C97" s="211">
        <v>0.02674</v>
      </c>
      <c r="D97" s="212">
        <v>0.12533</v>
      </c>
      <c r="E97" s="213">
        <v>78273</v>
      </c>
      <c r="F97" s="213">
        <v>9810</v>
      </c>
      <c r="G97" s="213">
        <v>366839</v>
      </c>
      <c r="H97" s="211">
        <v>0.62802</v>
      </c>
      <c r="I97" s="213">
        <v>986177</v>
      </c>
      <c r="J97" s="217">
        <v>12.6</v>
      </c>
      <c r="K97" s="224"/>
    </row>
    <row r="98" spans="2:11" ht="12.75">
      <c r="B98" s="226" t="s">
        <v>226</v>
      </c>
      <c r="C98" s="211">
        <v>0.11054</v>
      </c>
      <c r="D98" s="212">
        <v>1</v>
      </c>
      <c r="E98" s="213">
        <v>68463</v>
      </c>
      <c r="F98" s="213">
        <v>68463</v>
      </c>
      <c r="G98" s="213">
        <v>619338</v>
      </c>
      <c r="H98" s="210"/>
      <c r="I98" s="213">
        <v>619338</v>
      </c>
      <c r="J98" s="217">
        <v>9.05</v>
      </c>
      <c r="K98" s="224" t="s">
        <v>225</v>
      </c>
    </row>
    <row r="99" spans="2:11" ht="15.75">
      <c r="B99" s="422" t="s">
        <v>227</v>
      </c>
      <c r="C99" s="423"/>
      <c r="D99" s="423"/>
      <c r="E99" s="423"/>
      <c r="F99" s="211" t="s">
        <v>228</v>
      </c>
      <c r="G99" s="210" t="s">
        <v>234</v>
      </c>
      <c r="H99" s="215" t="s">
        <v>229</v>
      </c>
      <c r="I99" s="216">
        <v>12223</v>
      </c>
      <c r="J99" s="211"/>
      <c r="K99" s="224"/>
    </row>
    <row r="100" spans="2:11" ht="15.75" thickBot="1">
      <c r="B100" s="228"/>
      <c r="C100" s="5"/>
      <c r="D100" s="5"/>
      <c r="E100" s="5"/>
      <c r="F100" s="5"/>
      <c r="G100" s="5"/>
      <c r="H100" s="5"/>
      <c r="I100" s="5"/>
      <c r="J100" s="5"/>
      <c r="K100" s="224"/>
    </row>
    <row r="101" spans="2:11" ht="18" customHeight="1" thickBot="1">
      <c r="B101" s="425" t="s">
        <v>17</v>
      </c>
      <c r="C101" s="426"/>
      <c r="D101" s="426"/>
      <c r="E101" s="426"/>
      <c r="F101" s="426"/>
      <c r="G101" s="426"/>
      <c r="H101" s="426"/>
      <c r="I101" s="426"/>
      <c r="J101" s="426"/>
      <c r="K101" s="427"/>
    </row>
    <row r="102" spans="2:11" ht="12.75">
      <c r="B102" s="223"/>
      <c r="C102" s="209"/>
      <c r="D102" s="209"/>
      <c r="E102" s="209"/>
      <c r="F102" s="209"/>
      <c r="G102" s="209"/>
      <c r="H102" s="209"/>
      <c r="I102" s="209"/>
      <c r="J102" s="209"/>
      <c r="K102" s="224"/>
    </row>
    <row r="103" spans="2:11" ht="12.75">
      <c r="B103" s="418" t="s">
        <v>153</v>
      </c>
      <c r="C103" s="419"/>
      <c r="D103" s="419"/>
      <c r="E103" s="419"/>
      <c r="F103" s="419"/>
      <c r="G103" s="419"/>
      <c r="H103" s="419"/>
      <c r="I103" s="419"/>
      <c r="J103" s="419"/>
      <c r="K103" s="224"/>
    </row>
    <row r="104" spans="2:11" ht="12.75">
      <c r="B104" s="223"/>
      <c r="C104" s="209"/>
      <c r="D104" s="209"/>
      <c r="E104" s="209"/>
      <c r="F104" s="209"/>
      <c r="G104" s="209"/>
      <c r="H104" s="209"/>
      <c r="I104" s="209"/>
      <c r="J104" s="209"/>
      <c r="K104" s="224"/>
    </row>
    <row r="105" spans="2:11" ht="12.75">
      <c r="B105" s="225">
        <v>0</v>
      </c>
      <c r="C105" s="211">
        <v>0.02981</v>
      </c>
      <c r="D105" s="212">
        <v>0.02912</v>
      </c>
      <c r="E105" s="213">
        <v>100000</v>
      </c>
      <c r="F105" s="213">
        <v>2912</v>
      </c>
      <c r="G105" s="213">
        <v>97687</v>
      </c>
      <c r="H105" s="211">
        <v>0.96908</v>
      </c>
      <c r="I105" s="213">
        <v>6805953</v>
      </c>
      <c r="J105" s="211">
        <v>68.06</v>
      </c>
      <c r="K105" s="224" t="s">
        <v>207</v>
      </c>
    </row>
    <row r="106" spans="2:11" ht="12.75">
      <c r="B106" s="226" t="s">
        <v>208</v>
      </c>
      <c r="C106" s="211">
        <v>0.0014</v>
      </c>
      <c r="D106" s="212">
        <v>0.0056</v>
      </c>
      <c r="E106" s="213">
        <v>97088</v>
      </c>
      <c r="F106" s="211">
        <v>543</v>
      </c>
      <c r="G106" s="213">
        <v>386853</v>
      </c>
      <c r="H106" s="211">
        <v>0.99499</v>
      </c>
      <c r="I106" s="213">
        <v>6708265</v>
      </c>
      <c r="J106" s="211">
        <v>69.09</v>
      </c>
      <c r="K106" s="224" t="s">
        <v>209</v>
      </c>
    </row>
    <row r="107" spans="2:11" ht="12.75">
      <c r="B107" s="226" t="s">
        <v>210</v>
      </c>
      <c r="C107" s="211">
        <v>0.00051</v>
      </c>
      <c r="D107" s="212">
        <v>0.00254</v>
      </c>
      <c r="E107" s="213">
        <v>96545</v>
      </c>
      <c r="F107" s="211">
        <v>245</v>
      </c>
      <c r="G107" s="213">
        <v>482110</v>
      </c>
      <c r="H107" s="211">
        <v>0.99713</v>
      </c>
      <c r="I107" s="213">
        <v>6321413</v>
      </c>
      <c r="J107" s="211">
        <v>65.48</v>
      </c>
      <c r="K107" s="224"/>
    </row>
    <row r="108" spans="2:11" ht="12.75">
      <c r="B108" s="226" t="s">
        <v>211</v>
      </c>
      <c r="C108" s="211">
        <v>0.00064</v>
      </c>
      <c r="D108" s="212">
        <v>0.00321</v>
      </c>
      <c r="E108" s="213">
        <v>96299</v>
      </c>
      <c r="F108" s="211">
        <v>309</v>
      </c>
      <c r="G108" s="213">
        <v>480725</v>
      </c>
      <c r="H108" s="211">
        <v>0.99243</v>
      </c>
      <c r="I108" s="213">
        <v>5839302</v>
      </c>
      <c r="J108" s="211">
        <v>60.64</v>
      </c>
      <c r="K108" s="224"/>
    </row>
    <row r="109" spans="2:11" ht="12.75">
      <c r="B109" s="226" t="s">
        <v>212</v>
      </c>
      <c r="C109" s="211">
        <v>0.0024</v>
      </c>
      <c r="D109" s="212">
        <v>0.01194</v>
      </c>
      <c r="E109" s="213">
        <v>95991</v>
      </c>
      <c r="F109" s="213">
        <v>1146</v>
      </c>
      <c r="G109" s="213">
        <v>477087</v>
      </c>
      <c r="H109" s="211">
        <v>0.98533</v>
      </c>
      <c r="I109" s="213">
        <v>5358577</v>
      </c>
      <c r="J109" s="211">
        <v>55.82</v>
      </c>
      <c r="K109" s="224"/>
    </row>
    <row r="110" spans="2:11" ht="12.75">
      <c r="B110" s="226" t="s">
        <v>213</v>
      </c>
      <c r="C110" s="211">
        <v>0.00352</v>
      </c>
      <c r="D110" s="212">
        <v>0.01744</v>
      </c>
      <c r="E110" s="213">
        <v>94844</v>
      </c>
      <c r="F110" s="213">
        <v>1654</v>
      </c>
      <c r="G110" s="213">
        <v>470087</v>
      </c>
      <c r="H110" s="211">
        <v>0.98227</v>
      </c>
      <c r="I110" s="213">
        <v>4881490</v>
      </c>
      <c r="J110" s="211">
        <v>51.47</v>
      </c>
      <c r="K110" s="224"/>
    </row>
    <row r="111" spans="2:11" ht="12.75">
      <c r="B111" s="226" t="s">
        <v>214</v>
      </c>
      <c r="C111" s="211">
        <v>0.00364</v>
      </c>
      <c r="D111" s="212">
        <v>0.01802</v>
      </c>
      <c r="E111" s="213">
        <v>93191</v>
      </c>
      <c r="F111" s="213">
        <v>1679</v>
      </c>
      <c r="G111" s="213">
        <v>461755</v>
      </c>
      <c r="H111" s="211">
        <v>0.98221</v>
      </c>
      <c r="I111" s="213">
        <v>4411402</v>
      </c>
      <c r="J111" s="211">
        <v>47.34</v>
      </c>
      <c r="K111" s="224"/>
    </row>
    <row r="112" spans="2:11" ht="12.75">
      <c r="B112" s="226" t="s">
        <v>215</v>
      </c>
      <c r="C112" s="211">
        <v>0.00354</v>
      </c>
      <c r="D112" s="212">
        <v>0.01756</v>
      </c>
      <c r="E112" s="213">
        <v>91511</v>
      </c>
      <c r="F112" s="213">
        <v>1607</v>
      </c>
      <c r="G112" s="213">
        <v>453539</v>
      </c>
      <c r="H112" s="211">
        <v>0.98198</v>
      </c>
      <c r="I112" s="213">
        <v>3949647</v>
      </c>
      <c r="J112" s="211">
        <v>43.16</v>
      </c>
      <c r="K112" s="224"/>
    </row>
    <row r="113" spans="2:11" ht="12.75">
      <c r="B113" s="226" t="s">
        <v>216</v>
      </c>
      <c r="C113" s="211">
        <v>0.00373</v>
      </c>
      <c r="D113" s="212">
        <v>0.01848</v>
      </c>
      <c r="E113" s="213">
        <v>89904</v>
      </c>
      <c r="F113" s="213">
        <v>1661</v>
      </c>
      <c r="G113" s="213">
        <v>445368</v>
      </c>
      <c r="H113" s="211">
        <v>0.97971</v>
      </c>
      <c r="I113" s="213">
        <v>3496108</v>
      </c>
      <c r="J113" s="211">
        <v>38.89</v>
      </c>
      <c r="K113" s="224"/>
    </row>
    <row r="114" spans="2:11" ht="12.75">
      <c r="B114" s="226" t="s">
        <v>217</v>
      </c>
      <c r="C114" s="211">
        <v>0.00448</v>
      </c>
      <c r="D114" s="212">
        <v>0.02213</v>
      </c>
      <c r="E114" s="213">
        <v>88243</v>
      </c>
      <c r="F114" s="213">
        <v>1953</v>
      </c>
      <c r="G114" s="213">
        <v>436333</v>
      </c>
      <c r="H114" s="211">
        <v>0.97619</v>
      </c>
      <c r="I114" s="213">
        <v>3050740</v>
      </c>
      <c r="J114" s="211">
        <v>34.57</v>
      </c>
      <c r="K114" s="224"/>
    </row>
    <row r="115" spans="2:11" ht="12.75">
      <c r="B115" s="226" t="s">
        <v>218</v>
      </c>
      <c r="C115" s="211">
        <v>0.00517</v>
      </c>
      <c r="D115" s="212">
        <v>0.02553</v>
      </c>
      <c r="E115" s="213">
        <v>86290</v>
      </c>
      <c r="F115" s="213">
        <v>2203</v>
      </c>
      <c r="G115" s="213">
        <v>425944</v>
      </c>
      <c r="H115" s="211">
        <v>0.96847</v>
      </c>
      <c r="I115" s="213">
        <v>2614407</v>
      </c>
      <c r="J115" s="211">
        <v>30.3</v>
      </c>
      <c r="K115" s="224"/>
    </row>
    <row r="116" spans="2:11" ht="12.75">
      <c r="B116" s="226" t="s">
        <v>219</v>
      </c>
      <c r="C116" s="211">
        <v>0.00768</v>
      </c>
      <c r="D116" s="212">
        <v>0.03769</v>
      </c>
      <c r="E116" s="213">
        <v>84087</v>
      </c>
      <c r="F116" s="213">
        <v>3169</v>
      </c>
      <c r="G116" s="213">
        <v>412513</v>
      </c>
      <c r="H116" s="211">
        <v>0.95482</v>
      </c>
      <c r="I116" s="213">
        <v>2188463</v>
      </c>
      <c r="J116" s="211">
        <v>26.03</v>
      </c>
      <c r="K116" s="224"/>
    </row>
    <row r="117" spans="2:11" ht="12.75">
      <c r="B117" s="226" t="s">
        <v>220</v>
      </c>
      <c r="C117" s="211">
        <v>0.01088</v>
      </c>
      <c r="D117" s="212">
        <v>0.05295</v>
      </c>
      <c r="E117" s="213">
        <v>80918</v>
      </c>
      <c r="F117" s="213">
        <v>4285</v>
      </c>
      <c r="G117" s="213">
        <v>393878</v>
      </c>
      <c r="H117" s="211">
        <v>0.93104</v>
      </c>
      <c r="I117" s="213">
        <v>1775950</v>
      </c>
      <c r="J117" s="211">
        <v>21.95</v>
      </c>
      <c r="K117" s="224"/>
    </row>
    <row r="118" spans="2:11" ht="12.75">
      <c r="B118" s="226" t="s">
        <v>221</v>
      </c>
      <c r="C118" s="211">
        <v>0.01794</v>
      </c>
      <c r="D118" s="212">
        <v>0.08587</v>
      </c>
      <c r="E118" s="213">
        <v>76633</v>
      </c>
      <c r="F118" s="213">
        <v>6580</v>
      </c>
      <c r="G118" s="213">
        <v>366715</v>
      </c>
      <c r="H118" s="211">
        <v>0.88869</v>
      </c>
      <c r="I118" s="213">
        <v>1382072</v>
      </c>
      <c r="J118" s="211">
        <v>18.03</v>
      </c>
      <c r="K118" s="224"/>
    </row>
    <row r="119" spans="2:11" ht="12.75">
      <c r="B119" s="226" t="s">
        <v>222</v>
      </c>
      <c r="C119" s="211">
        <v>0.02991</v>
      </c>
      <c r="D119" s="212">
        <v>0.13915</v>
      </c>
      <c r="E119" s="213">
        <v>70053</v>
      </c>
      <c r="F119" s="213">
        <v>9748</v>
      </c>
      <c r="G119" s="213">
        <v>325894</v>
      </c>
      <c r="H119" s="211">
        <v>0.82558</v>
      </c>
      <c r="I119" s="213">
        <v>1015357</v>
      </c>
      <c r="J119" s="211">
        <v>14.49</v>
      </c>
      <c r="K119" s="224"/>
    </row>
    <row r="120" spans="2:11" ht="12.75">
      <c r="B120" s="226" t="s">
        <v>223</v>
      </c>
      <c r="C120" s="211">
        <v>0.04828</v>
      </c>
      <c r="D120" s="212">
        <v>0.2154</v>
      </c>
      <c r="E120" s="213">
        <v>60305</v>
      </c>
      <c r="F120" s="213">
        <v>12989</v>
      </c>
      <c r="G120" s="213">
        <v>269051</v>
      </c>
      <c r="H120" s="211">
        <v>0.7463</v>
      </c>
      <c r="I120" s="213">
        <v>689463</v>
      </c>
      <c r="J120" s="211">
        <v>11.43</v>
      </c>
      <c r="K120" s="224"/>
    </row>
    <row r="121" spans="2:11" ht="12.75">
      <c r="B121" s="226" t="s">
        <v>224</v>
      </c>
      <c r="C121" s="211">
        <v>0.07129</v>
      </c>
      <c r="D121" s="212">
        <v>0.30253</v>
      </c>
      <c r="E121" s="213">
        <v>47315</v>
      </c>
      <c r="F121" s="213">
        <v>14314</v>
      </c>
      <c r="G121" s="213">
        <v>200792</v>
      </c>
      <c r="H121" s="211">
        <v>0.52239</v>
      </c>
      <c r="I121" s="213">
        <v>420412</v>
      </c>
      <c r="J121" s="211">
        <v>8.89</v>
      </c>
      <c r="K121" s="224" t="s">
        <v>225</v>
      </c>
    </row>
    <row r="122" spans="2:11" ht="12.75">
      <c r="B122" s="226" t="s">
        <v>226</v>
      </c>
      <c r="C122" s="211">
        <v>0.15027</v>
      </c>
      <c r="D122" s="212">
        <v>1</v>
      </c>
      <c r="E122" s="213">
        <v>33001</v>
      </c>
      <c r="F122" s="213">
        <v>33001</v>
      </c>
      <c r="G122" s="213">
        <v>219620</v>
      </c>
      <c r="H122" s="210"/>
      <c r="I122" s="213">
        <v>219620</v>
      </c>
      <c r="J122" s="211">
        <v>6.65</v>
      </c>
      <c r="K122" s="224"/>
    </row>
    <row r="123" spans="2:11" ht="12.75">
      <c r="B123" s="422" t="s">
        <v>227</v>
      </c>
      <c r="C123" s="423"/>
      <c r="D123" s="423"/>
      <c r="E123" s="423"/>
      <c r="F123" s="211"/>
      <c r="G123" s="423">
        <v>0.2058</v>
      </c>
      <c r="H123" s="211"/>
      <c r="I123" s="423" t="s">
        <v>235</v>
      </c>
      <c r="J123" s="424"/>
      <c r="K123" s="224"/>
    </row>
    <row r="124" spans="2:11" ht="15.75">
      <c r="B124" s="422"/>
      <c r="C124" s="423"/>
      <c r="D124" s="423"/>
      <c r="E124" s="423"/>
      <c r="F124" s="211" t="s">
        <v>228</v>
      </c>
      <c r="G124" s="423"/>
      <c r="H124" s="215" t="s">
        <v>229</v>
      </c>
      <c r="I124" s="423"/>
      <c r="J124" s="424"/>
      <c r="K124" s="224"/>
    </row>
    <row r="125" spans="2:11" ht="12.75">
      <c r="B125" s="416"/>
      <c r="C125" s="417"/>
      <c r="D125" s="417"/>
      <c r="E125" s="417"/>
      <c r="F125" s="417"/>
      <c r="G125" s="417"/>
      <c r="H125" s="417"/>
      <c r="I125" s="417"/>
      <c r="J125" s="417"/>
      <c r="K125" s="224"/>
    </row>
    <row r="126" spans="2:11" ht="12.75">
      <c r="B126" s="418" t="s">
        <v>231</v>
      </c>
      <c r="C126" s="419"/>
      <c r="D126" s="419"/>
      <c r="E126" s="419"/>
      <c r="F126" s="419"/>
      <c r="G126" s="419"/>
      <c r="H126" s="419"/>
      <c r="I126" s="419"/>
      <c r="J126" s="419"/>
      <c r="K126" s="224"/>
    </row>
    <row r="127" spans="2:11" ht="15">
      <c r="B127" s="420"/>
      <c r="C127" s="421"/>
      <c r="D127" s="421"/>
      <c r="E127" s="421"/>
      <c r="F127" s="421"/>
      <c r="G127" s="421"/>
      <c r="H127" s="421"/>
      <c r="I127" s="421"/>
      <c r="J127" s="421"/>
      <c r="K127" s="224"/>
    </row>
    <row r="128" spans="2:11" ht="12.75">
      <c r="B128" s="225">
        <v>0</v>
      </c>
      <c r="C128" s="211">
        <v>0.02202</v>
      </c>
      <c r="D128" s="212">
        <v>0.02163</v>
      </c>
      <c r="E128" s="213">
        <v>100000</v>
      </c>
      <c r="F128" s="213">
        <v>2163</v>
      </c>
      <c r="G128" s="213">
        <v>98228</v>
      </c>
      <c r="H128" s="211">
        <v>0.97693</v>
      </c>
      <c r="I128" s="213">
        <v>7525934</v>
      </c>
      <c r="J128" s="211">
        <v>75.26</v>
      </c>
      <c r="K128" s="224" t="s">
        <v>207</v>
      </c>
    </row>
    <row r="129" spans="2:11" ht="12.75">
      <c r="B129" s="226" t="s">
        <v>208</v>
      </c>
      <c r="C129" s="211">
        <v>0.00107</v>
      </c>
      <c r="D129" s="212">
        <v>0.00426</v>
      </c>
      <c r="E129" s="213">
        <v>97837</v>
      </c>
      <c r="F129" s="211">
        <v>417</v>
      </c>
      <c r="G129" s="213">
        <v>390237</v>
      </c>
      <c r="H129" s="211">
        <v>0.9962</v>
      </c>
      <c r="I129" s="213">
        <v>7427706</v>
      </c>
      <c r="J129" s="211">
        <v>75.92</v>
      </c>
      <c r="K129" s="224" t="s">
        <v>209</v>
      </c>
    </row>
    <row r="130" spans="2:11" ht="12.75">
      <c r="B130" s="226" t="s">
        <v>210</v>
      </c>
      <c r="C130" s="211">
        <v>0.0004</v>
      </c>
      <c r="D130" s="212">
        <v>0.00201</v>
      </c>
      <c r="E130" s="213">
        <v>97420</v>
      </c>
      <c r="F130" s="211">
        <v>196</v>
      </c>
      <c r="G130" s="213">
        <v>486610</v>
      </c>
      <c r="H130" s="211">
        <v>0.99818</v>
      </c>
      <c r="I130" s="213">
        <v>7037468</v>
      </c>
      <c r="J130" s="211">
        <v>72.24</v>
      </c>
      <c r="K130" s="224"/>
    </row>
    <row r="131" spans="2:11" ht="12.75">
      <c r="B131" s="226" t="s">
        <v>211</v>
      </c>
      <c r="C131" s="211">
        <v>0.00033</v>
      </c>
      <c r="D131" s="212">
        <v>0.00163</v>
      </c>
      <c r="E131" s="213">
        <v>97224</v>
      </c>
      <c r="F131" s="211">
        <v>159</v>
      </c>
      <c r="G131" s="213">
        <v>485724</v>
      </c>
      <c r="H131" s="211">
        <v>0.99738</v>
      </c>
      <c r="I131" s="213">
        <v>6550858</v>
      </c>
      <c r="J131" s="211">
        <v>67.38</v>
      </c>
      <c r="K131" s="224"/>
    </row>
    <row r="132" spans="2:11" ht="12.75">
      <c r="B132" s="226" t="s">
        <v>212</v>
      </c>
      <c r="C132" s="211">
        <v>0.00072</v>
      </c>
      <c r="D132" s="212">
        <v>0.00361</v>
      </c>
      <c r="E132" s="213">
        <v>97065</v>
      </c>
      <c r="F132" s="211">
        <v>350</v>
      </c>
      <c r="G132" s="213">
        <v>484452</v>
      </c>
      <c r="H132" s="211">
        <v>0.99591</v>
      </c>
      <c r="I132" s="213">
        <v>6065134</v>
      </c>
      <c r="J132" s="211">
        <v>62.49</v>
      </c>
      <c r="K132" s="224"/>
    </row>
    <row r="133" spans="2:11" ht="12.75">
      <c r="B133" s="226" t="s">
        <v>213</v>
      </c>
      <c r="C133" s="211">
        <v>0.00092</v>
      </c>
      <c r="D133" s="212">
        <v>0.00458</v>
      </c>
      <c r="E133" s="213">
        <v>96715</v>
      </c>
      <c r="F133" s="211">
        <v>443</v>
      </c>
      <c r="G133" s="213">
        <v>482470</v>
      </c>
      <c r="H133" s="211">
        <v>0.99557</v>
      </c>
      <c r="I133" s="213">
        <v>5580682</v>
      </c>
      <c r="J133" s="211">
        <v>57.7</v>
      </c>
      <c r="K133" s="224"/>
    </row>
    <row r="134" spans="2:11" ht="12.75">
      <c r="B134" s="226" t="s">
        <v>214</v>
      </c>
      <c r="C134" s="211">
        <v>0.00086</v>
      </c>
      <c r="D134" s="212">
        <v>0.00429</v>
      </c>
      <c r="E134" s="213">
        <v>96273</v>
      </c>
      <c r="F134" s="211">
        <v>413</v>
      </c>
      <c r="G134" s="213">
        <v>480331</v>
      </c>
      <c r="H134" s="211">
        <v>0.9949</v>
      </c>
      <c r="I134" s="213">
        <v>5098212</v>
      </c>
      <c r="J134" s="211">
        <v>52.96</v>
      </c>
      <c r="K134" s="224"/>
    </row>
    <row r="135" spans="2:11" ht="12.75">
      <c r="B135" s="226" t="s">
        <v>215</v>
      </c>
      <c r="C135" s="211">
        <v>0.00119</v>
      </c>
      <c r="D135" s="212">
        <v>0.00592</v>
      </c>
      <c r="E135" s="213">
        <v>95860</v>
      </c>
      <c r="F135" s="211">
        <v>568</v>
      </c>
      <c r="G135" s="213">
        <v>477881</v>
      </c>
      <c r="H135" s="211">
        <v>0.99363</v>
      </c>
      <c r="I135" s="213">
        <v>4617881</v>
      </c>
      <c r="J135" s="211">
        <v>48.17</v>
      </c>
      <c r="K135" s="224"/>
    </row>
    <row r="136" spans="2:11" ht="12.75">
      <c r="B136" s="226" t="s">
        <v>216</v>
      </c>
      <c r="C136" s="211">
        <v>0.00137</v>
      </c>
      <c r="D136" s="212">
        <v>0.00682</v>
      </c>
      <c r="E136" s="213">
        <v>95292</v>
      </c>
      <c r="F136" s="211">
        <v>650</v>
      </c>
      <c r="G136" s="213">
        <v>474836</v>
      </c>
      <c r="H136" s="211">
        <v>0.99139</v>
      </c>
      <c r="I136" s="213">
        <v>4140001</v>
      </c>
      <c r="J136" s="211">
        <v>43.45</v>
      </c>
      <c r="K136" s="224"/>
    </row>
    <row r="137" spans="2:11" ht="12.75">
      <c r="B137" s="226" t="s">
        <v>217</v>
      </c>
      <c r="C137" s="211">
        <v>0.00209</v>
      </c>
      <c r="D137" s="212">
        <v>0.01042</v>
      </c>
      <c r="E137" s="213">
        <v>94642</v>
      </c>
      <c r="F137" s="211">
        <v>986</v>
      </c>
      <c r="G137" s="213">
        <v>470745</v>
      </c>
      <c r="H137" s="211">
        <v>0.98801</v>
      </c>
      <c r="I137" s="213">
        <v>3665165</v>
      </c>
      <c r="J137" s="211">
        <v>38.73</v>
      </c>
      <c r="K137" s="224"/>
    </row>
    <row r="138" spans="2:11" ht="12.75">
      <c r="B138" s="226" t="s">
        <v>218</v>
      </c>
      <c r="C138" s="211">
        <v>0.00274</v>
      </c>
      <c r="D138" s="212">
        <v>0.01358</v>
      </c>
      <c r="E138" s="213">
        <v>93656</v>
      </c>
      <c r="F138" s="213">
        <v>1272</v>
      </c>
      <c r="G138" s="213">
        <v>465101</v>
      </c>
      <c r="H138" s="211">
        <v>0.98145</v>
      </c>
      <c r="I138" s="213">
        <v>3194420</v>
      </c>
      <c r="J138" s="211">
        <v>34.11</v>
      </c>
      <c r="K138" s="224"/>
    </row>
    <row r="139" spans="2:11" ht="12.75">
      <c r="B139" s="226" t="s">
        <v>219</v>
      </c>
      <c r="C139" s="211">
        <v>0.00477</v>
      </c>
      <c r="D139" s="212">
        <v>0.02358</v>
      </c>
      <c r="E139" s="213">
        <v>92384</v>
      </c>
      <c r="F139" s="213">
        <v>2179</v>
      </c>
      <c r="G139" s="213">
        <v>456473</v>
      </c>
      <c r="H139" s="211">
        <v>0.97118</v>
      </c>
      <c r="I139" s="213">
        <v>2729319</v>
      </c>
      <c r="J139" s="211">
        <v>29.54</v>
      </c>
      <c r="K139" s="224"/>
    </row>
    <row r="140" spans="2:11" ht="12.75">
      <c r="B140" s="226" t="s">
        <v>220</v>
      </c>
      <c r="C140" s="211">
        <v>0.00695</v>
      </c>
      <c r="D140" s="212">
        <v>0.03418</v>
      </c>
      <c r="E140" s="213">
        <v>90205</v>
      </c>
      <c r="F140" s="213">
        <v>3083</v>
      </c>
      <c r="G140" s="213">
        <v>443320</v>
      </c>
      <c r="H140" s="211">
        <v>0.95579</v>
      </c>
      <c r="I140" s="213">
        <v>2272846</v>
      </c>
      <c r="J140" s="211">
        <v>25.2</v>
      </c>
      <c r="K140" s="224"/>
    </row>
    <row r="141" spans="2:11" ht="12.75">
      <c r="B141" s="226" t="s">
        <v>221</v>
      </c>
      <c r="C141" s="211">
        <v>0.01123</v>
      </c>
      <c r="D141" s="212">
        <v>0.0546</v>
      </c>
      <c r="E141" s="213">
        <v>87123</v>
      </c>
      <c r="F141" s="213">
        <v>4757</v>
      </c>
      <c r="G141" s="213">
        <v>423721</v>
      </c>
      <c r="H141" s="211">
        <v>0.92922</v>
      </c>
      <c r="I141" s="213">
        <v>1829526</v>
      </c>
      <c r="J141" s="211">
        <v>21</v>
      </c>
      <c r="K141" s="224"/>
    </row>
    <row r="142" spans="2:11" ht="12.75">
      <c r="B142" s="226" t="s">
        <v>222</v>
      </c>
      <c r="C142" s="211">
        <v>0.01839</v>
      </c>
      <c r="D142" s="212">
        <v>0.08789</v>
      </c>
      <c r="E142" s="213">
        <v>82366</v>
      </c>
      <c r="F142" s="213">
        <v>7239</v>
      </c>
      <c r="G142" s="213">
        <v>393730</v>
      </c>
      <c r="H142" s="211">
        <v>0.88208</v>
      </c>
      <c r="I142" s="213">
        <v>1405805</v>
      </c>
      <c r="J142" s="211">
        <v>17.07</v>
      </c>
      <c r="K142" s="224"/>
    </row>
    <row r="143" spans="2:11" ht="12.75">
      <c r="B143" s="226" t="s">
        <v>223</v>
      </c>
      <c r="C143" s="211">
        <v>0.03263</v>
      </c>
      <c r="D143" s="212">
        <v>0.15084</v>
      </c>
      <c r="E143" s="213">
        <v>75126</v>
      </c>
      <c r="F143" s="213">
        <v>11332</v>
      </c>
      <c r="G143" s="213">
        <v>347300</v>
      </c>
      <c r="H143" s="211">
        <v>0.81434</v>
      </c>
      <c r="I143" s="213">
        <v>1012076</v>
      </c>
      <c r="J143" s="211">
        <v>13.47</v>
      </c>
      <c r="K143" s="224"/>
    </row>
    <row r="144" spans="2:11" ht="12.75">
      <c r="B144" s="226" t="s">
        <v>224</v>
      </c>
      <c r="C144" s="211">
        <v>0.05113</v>
      </c>
      <c r="D144" s="212">
        <v>0.22666</v>
      </c>
      <c r="E144" s="213">
        <v>63794</v>
      </c>
      <c r="F144" s="213">
        <v>14459</v>
      </c>
      <c r="G144" s="213">
        <v>282821</v>
      </c>
      <c r="H144" s="211">
        <v>0.57456</v>
      </c>
      <c r="I144" s="213">
        <v>664775</v>
      </c>
      <c r="J144" s="211">
        <v>10.42</v>
      </c>
      <c r="K144" s="224" t="s">
        <v>225</v>
      </c>
    </row>
    <row r="145" spans="2:11" ht="12.75">
      <c r="B145" s="226" t="s">
        <v>226</v>
      </c>
      <c r="C145" s="211">
        <v>0.12916</v>
      </c>
      <c r="D145" s="212">
        <v>1</v>
      </c>
      <c r="E145" s="213">
        <v>49334</v>
      </c>
      <c r="F145" s="213">
        <v>49334</v>
      </c>
      <c r="G145" s="213">
        <v>381955</v>
      </c>
      <c r="H145" s="210"/>
      <c r="I145" s="213">
        <v>381955</v>
      </c>
      <c r="J145" s="211">
        <v>7.74</v>
      </c>
      <c r="K145" s="224"/>
    </row>
    <row r="146" spans="2:11" ht="15.75">
      <c r="B146" s="422" t="s">
        <v>227</v>
      </c>
      <c r="C146" s="423"/>
      <c r="D146" s="423"/>
      <c r="E146" s="423"/>
      <c r="F146" s="211" t="s">
        <v>228</v>
      </c>
      <c r="G146" s="210" t="s">
        <v>236</v>
      </c>
      <c r="H146" s="215" t="s">
        <v>229</v>
      </c>
      <c r="I146" s="216">
        <v>11336</v>
      </c>
      <c r="J146" s="211"/>
      <c r="K146" s="224"/>
    </row>
    <row r="147" spans="2:11" ht="15.75" thickBot="1">
      <c r="B147" s="228"/>
      <c r="C147" s="5"/>
      <c r="D147" s="5"/>
      <c r="E147" s="5"/>
      <c r="F147" s="5"/>
      <c r="G147" s="5"/>
      <c r="H147" s="5"/>
      <c r="I147" s="5"/>
      <c r="J147" s="5"/>
      <c r="K147" s="224"/>
    </row>
    <row r="148" spans="2:11" ht="18" customHeight="1" thickBot="1">
      <c r="B148" s="425" t="s">
        <v>23</v>
      </c>
      <c r="C148" s="426"/>
      <c r="D148" s="426"/>
      <c r="E148" s="426"/>
      <c r="F148" s="426"/>
      <c r="G148" s="426"/>
      <c r="H148" s="426"/>
      <c r="I148" s="426"/>
      <c r="J148" s="426"/>
      <c r="K148" s="427"/>
    </row>
    <row r="149" spans="2:11" ht="12.75">
      <c r="B149" s="223"/>
      <c r="C149" s="209"/>
      <c r="D149" s="209"/>
      <c r="E149" s="209"/>
      <c r="F149" s="209"/>
      <c r="G149" s="209"/>
      <c r="H149" s="209"/>
      <c r="I149" s="209"/>
      <c r="J149" s="209"/>
      <c r="K149" s="224"/>
    </row>
    <row r="150" spans="2:11" ht="12.75">
      <c r="B150" s="418" t="s">
        <v>153</v>
      </c>
      <c r="C150" s="419"/>
      <c r="D150" s="419"/>
      <c r="E150" s="419"/>
      <c r="F150" s="419"/>
      <c r="G150" s="419"/>
      <c r="H150" s="419"/>
      <c r="I150" s="419"/>
      <c r="J150" s="419"/>
      <c r="K150" s="224"/>
    </row>
    <row r="151" spans="2:11" ht="12.75">
      <c r="B151" s="223"/>
      <c r="C151" s="209"/>
      <c r="D151" s="209"/>
      <c r="E151" s="209"/>
      <c r="F151" s="209"/>
      <c r="G151" s="209"/>
      <c r="H151" s="209"/>
      <c r="I151" s="209"/>
      <c r="J151" s="209"/>
      <c r="K151" s="224"/>
    </row>
    <row r="152" spans="2:11" ht="12.75">
      <c r="B152" s="225">
        <v>0</v>
      </c>
      <c r="C152" s="211">
        <v>0.02814</v>
      </c>
      <c r="D152" s="212">
        <v>0.02749</v>
      </c>
      <c r="E152" s="213">
        <v>100000</v>
      </c>
      <c r="F152" s="213">
        <v>2749</v>
      </c>
      <c r="G152" s="213">
        <v>97703</v>
      </c>
      <c r="H152" s="211">
        <v>0.97086</v>
      </c>
      <c r="I152" s="213">
        <v>6809964</v>
      </c>
      <c r="J152" s="211">
        <v>68.1</v>
      </c>
      <c r="K152" s="224" t="s">
        <v>207</v>
      </c>
    </row>
    <row r="153" spans="2:11" ht="12.75">
      <c r="B153" s="226" t="s">
        <v>208</v>
      </c>
      <c r="C153" s="211">
        <v>0.00124</v>
      </c>
      <c r="D153" s="212">
        <v>0.00493</v>
      </c>
      <c r="E153" s="213">
        <v>97251</v>
      </c>
      <c r="F153" s="211">
        <v>479</v>
      </c>
      <c r="G153" s="213">
        <v>387726</v>
      </c>
      <c r="H153" s="211">
        <v>0.996</v>
      </c>
      <c r="I153" s="213">
        <v>6712261</v>
      </c>
      <c r="J153" s="211">
        <v>69.02</v>
      </c>
      <c r="K153" s="224" t="s">
        <v>209</v>
      </c>
    </row>
    <row r="154" spans="2:11" ht="12.75">
      <c r="B154" s="226" t="s">
        <v>210</v>
      </c>
      <c r="C154" s="211">
        <v>0.00031</v>
      </c>
      <c r="D154" s="212">
        <v>0.00154</v>
      </c>
      <c r="E154" s="213">
        <v>96772</v>
      </c>
      <c r="F154" s="211">
        <v>149</v>
      </c>
      <c r="G154" s="213">
        <v>483485</v>
      </c>
      <c r="H154" s="211">
        <v>0.99823</v>
      </c>
      <c r="I154" s="213">
        <v>6324535</v>
      </c>
      <c r="J154" s="211">
        <v>65.36</v>
      </c>
      <c r="K154" s="224"/>
    </row>
    <row r="155" spans="2:11" ht="12.75">
      <c r="B155" s="226" t="s">
        <v>211</v>
      </c>
      <c r="C155" s="211">
        <v>0.0004</v>
      </c>
      <c r="D155" s="212">
        <v>0.00201</v>
      </c>
      <c r="E155" s="213">
        <v>96622</v>
      </c>
      <c r="F155" s="211">
        <v>194</v>
      </c>
      <c r="G155" s="213">
        <v>482627</v>
      </c>
      <c r="H155" s="211">
        <v>0.99437</v>
      </c>
      <c r="I155" s="213">
        <v>5841050</v>
      </c>
      <c r="J155" s="211">
        <v>60.45</v>
      </c>
      <c r="K155" s="224"/>
    </row>
    <row r="156" spans="2:11" ht="12.75">
      <c r="B156" s="226" t="s">
        <v>212</v>
      </c>
      <c r="C156" s="211">
        <v>0.00186</v>
      </c>
      <c r="D156" s="212">
        <v>0.00927</v>
      </c>
      <c r="E156" s="213">
        <v>96429</v>
      </c>
      <c r="F156" s="211">
        <v>894</v>
      </c>
      <c r="G156" s="213">
        <v>479909</v>
      </c>
      <c r="H156" s="211">
        <v>0.98816</v>
      </c>
      <c r="I156" s="213">
        <v>5358422</v>
      </c>
      <c r="J156" s="211">
        <v>55.57</v>
      </c>
      <c r="K156" s="224"/>
    </row>
    <row r="157" spans="2:11" ht="12.75">
      <c r="B157" s="226" t="s">
        <v>213</v>
      </c>
      <c r="C157" s="211">
        <v>0.00291</v>
      </c>
      <c r="D157" s="212">
        <v>0.01444</v>
      </c>
      <c r="E157" s="213">
        <v>95535</v>
      </c>
      <c r="F157" s="213">
        <v>1379</v>
      </c>
      <c r="G157" s="213">
        <v>474227</v>
      </c>
      <c r="H157" s="211">
        <v>0.98528</v>
      </c>
      <c r="I157" s="213">
        <v>4878513</v>
      </c>
      <c r="J157" s="211">
        <v>51.07</v>
      </c>
      <c r="K157" s="224"/>
    </row>
    <row r="158" spans="2:11" ht="12.75">
      <c r="B158" s="226" t="s">
        <v>214</v>
      </c>
      <c r="C158" s="211">
        <v>0.00302</v>
      </c>
      <c r="D158" s="212">
        <v>0.01501</v>
      </c>
      <c r="E158" s="213">
        <v>94156</v>
      </c>
      <c r="F158" s="213">
        <v>1413</v>
      </c>
      <c r="G158" s="213">
        <v>467247</v>
      </c>
      <c r="H158" s="211">
        <v>0.98519</v>
      </c>
      <c r="I158" s="213">
        <v>4404286</v>
      </c>
      <c r="J158" s="211">
        <v>46.78</v>
      </c>
      <c r="K158" s="224"/>
    </row>
    <row r="159" spans="2:11" ht="12.75">
      <c r="B159" s="226" t="s">
        <v>215</v>
      </c>
      <c r="C159" s="211">
        <v>0.00294</v>
      </c>
      <c r="D159" s="212">
        <v>0.0146</v>
      </c>
      <c r="E159" s="213">
        <v>92743</v>
      </c>
      <c r="F159" s="213">
        <v>1354</v>
      </c>
      <c r="G159" s="213">
        <v>460329</v>
      </c>
      <c r="H159" s="211">
        <v>0.98492</v>
      </c>
      <c r="I159" s="213">
        <v>3937038</v>
      </c>
      <c r="J159" s="211">
        <v>42.45</v>
      </c>
      <c r="K159" s="224"/>
    </row>
    <row r="160" spans="2:11" ht="12.75">
      <c r="B160" s="226" t="s">
        <v>216</v>
      </c>
      <c r="C160" s="211">
        <v>0.00314</v>
      </c>
      <c r="D160" s="212">
        <v>0.01556</v>
      </c>
      <c r="E160" s="213">
        <v>91389</v>
      </c>
      <c r="F160" s="213">
        <v>1422</v>
      </c>
      <c r="G160" s="213">
        <v>453389</v>
      </c>
      <c r="H160" s="211">
        <v>0.98259</v>
      </c>
      <c r="I160" s="213">
        <v>3476709</v>
      </c>
      <c r="J160" s="211">
        <v>38.04</v>
      </c>
      <c r="K160" s="224"/>
    </row>
    <row r="161" spans="2:11" ht="12.75">
      <c r="B161" s="226" t="s">
        <v>217</v>
      </c>
      <c r="C161" s="211">
        <v>0.0039</v>
      </c>
      <c r="D161" s="212">
        <v>0.0193</v>
      </c>
      <c r="E161" s="213">
        <v>89967</v>
      </c>
      <c r="F161" s="213">
        <v>1736</v>
      </c>
      <c r="G161" s="213">
        <v>445493</v>
      </c>
      <c r="H161" s="211">
        <v>0.97889</v>
      </c>
      <c r="I161" s="213">
        <v>3023321</v>
      </c>
      <c r="J161" s="211">
        <v>33.6</v>
      </c>
      <c r="K161" s="224"/>
    </row>
    <row r="162" spans="2:11" ht="12.75">
      <c r="B162" s="226" t="s">
        <v>218</v>
      </c>
      <c r="C162" s="211">
        <v>0.00464</v>
      </c>
      <c r="D162" s="212">
        <v>0.02296</v>
      </c>
      <c r="E162" s="213">
        <v>88231</v>
      </c>
      <c r="F162" s="213">
        <v>2025</v>
      </c>
      <c r="G162" s="213">
        <v>436089</v>
      </c>
      <c r="H162" s="211">
        <v>0.97052</v>
      </c>
      <c r="I162" s="213">
        <v>2577828</v>
      </c>
      <c r="J162" s="211">
        <v>29.22</v>
      </c>
      <c r="K162" s="224"/>
    </row>
    <row r="163" spans="2:11" ht="12.75">
      <c r="B163" s="226" t="s">
        <v>219</v>
      </c>
      <c r="C163" s="211">
        <v>0.00736</v>
      </c>
      <c r="D163" s="212">
        <v>0.03615</v>
      </c>
      <c r="E163" s="213">
        <v>86205</v>
      </c>
      <c r="F163" s="213">
        <v>3116</v>
      </c>
      <c r="G163" s="213">
        <v>423235</v>
      </c>
      <c r="H163" s="211">
        <v>0.95522</v>
      </c>
      <c r="I163" s="213">
        <v>2141738</v>
      </c>
      <c r="J163" s="211">
        <v>24.84</v>
      </c>
      <c r="K163" s="224"/>
    </row>
    <row r="164" spans="2:11" ht="12.75">
      <c r="B164" s="226" t="s">
        <v>220</v>
      </c>
      <c r="C164" s="211">
        <v>0.01104</v>
      </c>
      <c r="D164" s="212">
        <v>0.05374</v>
      </c>
      <c r="E164" s="213">
        <v>83089</v>
      </c>
      <c r="F164" s="213">
        <v>4465</v>
      </c>
      <c r="G164" s="213">
        <v>404280</v>
      </c>
      <c r="H164" s="211">
        <v>0.92681</v>
      </c>
      <c r="I164" s="213">
        <v>1718504</v>
      </c>
      <c r="J164" s="211">
        <v>20.68</v>
      </c>
      <c r="K164" s="224"/>
    </row>
    <row r="165" spans="2:11" ht="12.75">
      <c r="B165" s="226" t="s">
        <v>221</v>
      </c>
      <c r="C165" s="211">
        <v>0.01967</v>
      </c>
      <c r="D165" s="212">
        <v>0.09374</v>
      </c>
      <c r="E165" s="213">
        <v>78623</v>
      </c>
      <c r="F165" s="213">
        <v>7370</v>
      </c>
      <c r="G165" s="213">
        <v>374693</v>
      </c>
      <c r="H165" s="211">
        <v>0.87377</v>
      </c>
      <c r="I165" s="213">
        <v>1314223</v>
      </c>
      <c r="J165" s="211">
        <v>16.72</v>
      </c>
      <c r="K165" s="224"/>
    </row>
    <row r="166" spans="2:11" ht="12.75">
      <c r="B166" s="226" t="s">
        <v>222</v>
      </c>
      <c r="C166" s="211">
        <v>0.03528</v>
      </c>
      <c r="D166" s="212">
        <v>0.16208</v>
      </c>
      <c r="E166" s="213">
        <v>71254</v>
      </c>
      <c r="F166" s="213">
        <v>11549</v>
      </c>
      <c r="G166" s="213">
        <v>327395</v>
      </c>
      <c r="H166" s="211">
        <v>0.79236</v>
      </c>
      <c r="I166" s="213">
        <v>939530</v>
      </c>
      <c r="J166" s="211">
        <v>13.19</v>
      </c>
      <c r="K166" s="224"/>
    </row>
    <row r="167" spans="2:11" ht="12.75">
      <c r="B167" s="226" t="s">
        <v>223</v>
      </c>
      <c r="C167" s="211">
        <v>0.0603</v>
      </c>
      <c r="D167" s="212">
        <v>0.26201</v>
      </c>
      <c r="E167" s="213">
        <v>59704</v>
      </c>
      <c r="F167" s="213">
        <v>15643</v>
      </c>
      <c r="G167" s="213">
        <v>259415</v>
      </c>
      <c r="H167" s="211">
        <v>0.6906</v>
      </c>
      <c r="I167" s="213">
        <v>612135</v>
      </c>
      <c r="J167" s="211">
        <v>10.25</v>
      </c>
      <c r="K167" s="224"/>
    </row>
    <row r="168" spans="2:11" ht="12.75">
      <c r="B168" s="226" t="s">
        <v>224</v>
      </c>
      <c r="C168" s="211">
        <v>0.09189</v>
      </c>
      <c r="D168" s="212">
        <v>0.37363</v>
      </c>
      <c r="E168" s="213">
        <v>44062</v>
      </c>
      <c r="F168" s="213">
        <v>16463</v>
      </c>
      <c r="G168" s="213">
        <v>179151</v>
      </c>
      <c r="H168" s="211">
        <v>0.49209</v>
      </c>
      <c r="I168" s="213">
        <v>352720</v>
      </c>
      <c r="J168" s="211">
        <v>8.01</v>
      </c>
      <c r="K168" s="224" t="s">
        <v>225</v>
      </c>
    </row>
    <row r="169" spans="2:11" ht="12.75">
      <c r="B169" s="226" t="s">
        <v>226</v>
      </c>
      <c r="C169" s="211">
        <v>0.15901</v>
      </c>
      <c r="D169" s="212">
        <v>1</v>
      </c>
      <c r="E169" s="213">
        <v>27599</v>
      </c>
      <c r="F169" s="213">
        <v>27599</v>
      </c>
      <c r="G169" s="213">
        <v>173569</v>
      </c>
      <c r="H169" s="210"/>
      <c r="I169" s="213">
        <v>173569</v>
      </c>
      <c r="J169" s="211">
        <v>6.29</v>
      </c>
      <c r="K169" s="224"/>
    </row>
    <row r="170" spans="2:11" ht="12.75">
      <c r="B170" s="422" t="s">
        <v>227</v>
      </c>
      <c r="C170" s="423"/>
      <c r="D170" s="423"/>
      <c r="E170" s="423"/>
      <c r="F170" s="211"/>
      <c r="G170" s="423">
        <v>0.1644</v>
      </c>
      <c r="H170" s="211"/>
      <c r="I170" s="423" t="s">
        <v>237</v>
      </c>
      <c r="J170" s="424"/>
      <c r="K170" s="224"/>
    </row>
    <row r="171" spans="2:11" ht="15.75">
      <c r="B171" s="422"/>
      <c r="C171" s="423"/>
      <c r="D171" s="423"/>
      <c r="E171" s="423"/>
      <c r="F171" s="211" t="s">
        <v>228</v>
      </c>
      <c r="G171" s="423"/>
      <c r="H171" s="215" t="s">
        <v>229</v>
      </c>
      <c r="I171" s="423"/>
      <c r="J171" s="424"/>
      <c r="K171" s="224"/>
    </row>
    <row r="172" spans="2:11" ht="12.75">
      <c r="B172" s="416"/>
      <c r="C172" s="417"/>
      <c r="D172" s="417"/>
      <c r="E172" s="417"/>
      <c r="F172" s="417"/>
      <c r="G172" s="417"/>
      <c r="H172" s="417"/>
      <c r="I172" s="417"/>
      <c r="J172" s="417"/>
      <c r="K172" s="224"/>
    </row>
    <row r="173" spans="2:11" ht="12.75">
      <c r="B173" s="418" t="s">
        <v>231</v>
      </c>
      <c r="C173" s="419"/>
      <c r="D173" s="419"/>
      <c r="E173" s="419"/>
      <c r="F173" s="419"/>
      <c r="G173" s="419"/>
      <c r="H173" s="419"/>
      <c r="I173" s="419"/>
      <c r="J173" s="419"/>
      <c r="K173" s="224"/>
    </row>
    <row r="174" spans="2:11" ht="15">
      <c r="B174" s="420"/>
      <c r="C174" s="421"/>
      <c r="D174" s="421"/>
      <c r="E174" s="421"/>
      <c r="F174" s="421"/>
      <c r="G174" s="421"/>
      <c r="H174" s="421"/>
      <c r="I174" s="421"/>
      <c r="J174" s="421"/>
      <c r="K174" s="224"/>
    </row>
    <row r="175" spans="2:11" ht="12.75">
      <c r="B175" s="225">
        <v>0</v>
      </c>
      <c r="C175" s="211">
        <v>0.02061</v>
      </c>
      <c r="D175" s="212">
        <v>0.02026</v>
      </c>
      <c r="E175" s="213">
        <v>100000</v>
      </c>
      <c r="F175" s="213">
        <v>2026</v>
      </c>
      <c r="G175" s="213">
        <v>98293</v>
      </c>
      <c r="H175" s="211">
        <v>0.97843</v>
      </c>
      <c r="I175" s="213">
        <v>7535976</v>
      </c>
      <c r="J175" s="211">
        <v>75.36</v>
      </c>
      <c r="K175" s="224" t="s">
        <v>207</v>
      </c>
    </row>
    <row r="176" spans="2:11" ht="12.75">
      <c r="B176" s="226" t="s">
        <v>208</v>
      </c>
      <c r="C176" s="211">
        <v>0.00095</v>
      </c>
      <c r="D176" s="212">
        <v>0.00378</v>
      </c>
      <c r="E176" s="213">
        <v>97974</v>
      </c>
      <c r="F176" s="211">
        <v>370</v>
      </c>
      <c r="G176" s="213">
        <v>390924</v>
      </c>
      <c r="H176" s="211">
        <v>0.99667</v>
      </c>
      <c r="I176" s="213">
        <v>7437683</v>
      </c>
      <c r="J176" s="211">
        <v>75.91</v>
      </c>
      <c r="K176" s="224" t="s">
        <v>209</v>
      </c>
    </row>
    <row r="177" spans="2:11" ht="12.75">
      <c r="B177" s="226" t="s">
        <v>210</v>
      </c>
      <c r="C177" s="211">
        <v>0.00035</v>
      </c>
      <c r="D177" s="212">
        <v>0.00177</v>
      </c>
      <c r="E177" s="213">
        <v>97604</v>
      </c>
      <c r="F177" s="211">
        <v>173</v>
      </c>
      <c r="G177" s="213">
        <v>487588</v>
      </c>
      <c r="H177" s="211">
        <v>0.9984</v>
      </c>
      <c r="I177" s="213">
        <v>7046759</v>
      </c>
      <c r="J177" s="211">
        <v>72.2</v>
      </c>
      <c r="K177" s="224"/>
    </row>
    <row r="178" spans="2:11" ht="12.75">
      <c r="B178" s="226" t="s">
        <v>211</v>
      </c>
      <c r="C178" s="211">
        <v>0.00029</v>
      </c>
      <c r="D178" s="212">
        <v>0.00143</v>
      </c>
      <c r="E178" s="213">
        <v>97431</v>
      </c>
      <c r="F178" s="211">
        <v>140</v>
      </c>
      <c r="G178" s="213">
        <v>486806</v>
      </c>
      <c r="H178" s="211">
        <v>0.99765</v>
      </c>
      <c r="I178" s="213">
        <v>6559171</v>
      </c>
      <c r="J178" s="211">
        <v>67.32</v>
      </c>
      <c r="K178" s="224"/>
    </row>
    <row r="179" spans="2:11" ht="12.75">
      <c r="B179" s="226" t="s">
        <v>212</v>
      </c>
      <c r="C179" s="211">
        <v>0.00065</v>
      </c>
      <c r="D179" s="212">
        <v>0.00326</v>
      </c>
      <c r="E179" s="213">
        <v>97291</v>
      </c>
      <c r="F179" s="211">
        <v>317</v>
      </c>
      <c r="G179" s="213">
        <v>485663</v>
      </c>
      <c r="H179" s="211">
        <v>0.99628</v>
      </c>
      <c r="I179" s="213">
        <v>6072366</v>
      </c>
      <c r="J179" s="211">
        <v>62.41</v>
      </c>
      <c r="K179" s="224"/>
    </row>
    <row r="180" spans="2:11" ht="12.75">
      <c r="B180" s="226" t="s">
        <v>213</v>
      </c>
      <c r="C180" s="211">
        <v>0.00084</v>
      </c>
      <c r="D180" s="212">
        <v>0.00417</v>
      </c>
      <c r="E180" s="213">
        <v>96974</v>
      </c>
      <c r="F180" s="211">
        <v>405</v>
      </c>
      <c r="G180" s="213">
        <v>483859</v>
      </c>
      <c r="H180" s="211">
        <v>0.99596</v>
      </c>
      <c r="I180" s="213">
        <v>5586702</v>
      </c>
      <c r="J180" s="211">
        <v>57.61</v>
      </c>
      <c r="K180" s="224"/>
    </row>
    <row r="181" spans="2:11" ht="12.75">
      <c r="B181" s="226" t="s">
        <v>214</v>
      </c>
      <c r="C181" s="211">
        <v>0.00078</v>
      </c>
      <c r="D181" s="212">
        <v>0.00391</v>
      </c>
      <c r="E181" s="213">
        <v>96570</v>
      </c>
      <c r="F181" s="211">
        <v>377</v>
      </c>
      <c r="G181" s="213">
        <v>481904</v>
      </c>
      <c r="H181" s="211">
        <v>0.99531</v>
      </c>
      <c r="I181" s="213">
        <v>5102843</v>
      </c>
      <c r="J181" s="211">
        <v>52.84</v>
      </c>
      <c r="K181" s="224"/>
    </row>
    <row r="182" spans="2:11" ht="12.75">
      <c r="B182" s="226" t="s">
        <v>215</v>
      </c>
      <c r="C182" s="211">
        <v>0.0011</v>
      </c>
      <c r="D182" s="212">
        <v>0.00547</v>
      </c>
      <c r="E182" s="213">
        <v>96192</v>
      </c>
      <c r="F182" s="211">
        <v>526</v>
      </c>
      <c r="G182" s="213">
        <v>479645</v>
      </c>
      <c r="H182" s="211">
        <v>0.99409</v>
      </c>
      <c r="I182" s="213">
        <v>4620939</v>
      </c>
      <c r="J182" s="211">
        <v>48.04</v>
      </c>
      <c r="K182" s="224"/>
    </row>
    <row r="183" spans="2:11" ht="12.75">
      <c r="B183" s="226" t="s">
        <v>216</v>
      </c>
      <c r="C183" s="211">
        <v>0.00128</v>
      </c>
      <c r="D183" s="212">
        <v>0.00636</v>
      </c>
      <c r="E183" s="213">
        <v>95666</v>
      </c>
      <c r="F183" s="211">
        <v>608</v>
      </c>
      <c r="G183" s="213">
        <v>476809</v>
      </c>
      <c r="H183" s="211">
        <v>0.9919</v>
      </c>
      <c r="I183" s="213">
        <v>4141294</v>
      </c>
      <c r="J183" s="211">
        <v>43.29</v>
      </c>
      <c r="K183" s="224"/>
    </row>
    <row r="184" spans="2:11" ht="12.75">
      <c r="B184" s="226" t="s">
        <v>217</v>
      </c>
      <c r="C184" s="211">
        <v>0.00198</v>
      </c>
      <c r="D184" s="212">
        <v>0.00986</v>
      </c>
      <c r="E184" s="213">
        <v>95058</v>
      </c>
      <c r="F184" s="211">
        <v>937</v>
      </c>
      <c r="G184" s="213">
        <v>472945</v>
      </c>
      <c r="H184" s="211">
        <v>0.98857</v>
      </c>
      <c r="I184" s="213">
        <v>3664485</v>
      </c>
      <c r="J184" s="211">
        <v>38.55</v>
      </c>
      <c r="K184" s="224"/>
    </row>
    <row r="185" spans="2:11" ht="12.75">
      <c r="B185" s="226" t="s">
        <v>218</v>
      </c>
      <c r="C185" s="211">
        <v>0.00262</v>
      </c>
      <c r="D185" s="212">
        <v>0.01302</v>
      </c>
      <c r="E185" s="213">
        <v>94120</v>
      </c>
      <c r="F185" s="213">
        <v>1226</v>
      </c>
      <c r="G185" s="213">
        <v>467537</v>
      </c>
      <c r="H185" s="211">
        <v>0.98199</v>
      </c>
      <c r="I185" s="213">
        <v>3191540</v>
      </c>
      <c r="J185" s="211">
        <v>33.91</v>
      </c>
      <c r="K185" s="224"/>
    </row>
    <row r="186" spans="2:11" ht="12.75">
      <c r="B186" s="226" t="s">
        <v>219</v>
      </c>
      <c r="C186" s="211">
        <v>0.00467</v>
      </c>
      <c r="D186" s="212">
        <v>0.02306</v>
      </c>
      <c r="E186" s="213">
        <v>92894</v>
      </c>
      <c r="F186" s="213">
        <v>2142</v>
      </c>
      <c r="G186" s="213">
        <v>459117</v>
      </c>
      <c r="H186" s="211">
        <v>0.97158</v>
      </c>
      <c r="I186" s="213">
        <v>2724003</v>
      </c>
      <c r="J186" s="211">
        <v>29.32</v>
      </c>
      <c r="K186" s="224"/>
    </row>
    <row r="187" spans="2:11" ht="12.75">
      <c r="B187" s="226" t="s">
        <v>220</v>
      </c>
      <c r="C187" s="211">
        <v>0.0069</v>
      </c>
      <c r="D187" s="212">
        <v>0.03392</v>
      </c>
      <c r="E187" s="213">
        <v>90753</v>
      </c>
      <c r="F187" s="213">
        <v>3078</v>
      </c>
      <c r="G187" s="213">
        <v>446067</v>
      </c>
      <c r="H187" s="211">
        <v>0.95566</v>
      </c>
      <c r="I187" s="213">
        <v>2264885</v>
      </c>
      <c r="J187" s="211">
        <v>24.96</v>
      </c>
      <c r="K187" s="224"/>
    </row>
    <row r="188" spans="2:11" ht="12.75">
      <c r="B188" s="226" t="s">
        <v>221</v>
      </c>
      <c r="C188" s="211">
        <v>0.01134</v>
      </c>
      <c r="D188" s="212">
        <v>0.05514</v>
      </c>
      <c r="E188" s="213">
        <v>87674</v>
      </c>
      <c r="F188" s="213">
        <v>4834</v>
      </c>
      <c r="G188" s="213">
        <v>426286</v>
      </c>
      <c r="H188" s="211">
        <v>0.9278</v>
      </c>
      <c r="I188" s="213">
        <v>1818818</v>
      </c>
      <c r="J188" s="211">
        <v>20.75</v>
      </c>
      <c r="K188" s="224"/>
    </row>
    <row r="189" spans="2:11" ht="12.75">
      <c r="B189" s="226" t="s">
        <v>222</v>
      </c>
      <c r="C189" s="211">
        <v>0.01891</v>
      </c>
      <c r="D189" s="212">
        <v>0.09027</v>
      </c>
      <c r="E189" s="213">
        <v>82840</v>
      </c>
      <c r="F189" s="213">
        <v>7478</v>
      </c>
      <c r="G189" s="213">
        <v>395507</v>
      </c>
      <c r="H189" s="211">
        <v>0.87771</v>
      </c>
      <c r="I189" s="213">
        <v>1392532</v>
      </c>
      <c r="J189" s="211">
        <v>16.81</v>
      </c>
      <c r="K189" s="224"/>
    </row>
    <row r="190" spans="2:11" ht="12.75">
      <c r="B190" s="226" t="s">
        <v>223</v>
      </c>
      <c r="C190" s="211">
        <v>0.03419</v>
      </c>
      <c r="D190" s="212">
        <v>0.15748</v>
      </c>
      <c r="E190" s="213">
        <v>75363</v>
      </c>
      <c r="F190" s="213">
        <v>11868</v>
      </c>
      <c r="G190" s="213">
        <v>347142</v>
      </c>
      <c r="H190" s="211">
        <v>0.8052</v>
      </c>
      <c r="I190" s="213">
        <v>997025</v>
      </c>
      <c r="J190" s="211">
        <v>13.23</v>
      </c>
      <c r="K190" s="224"/>
    </row>
    <row r="191" spans="2:11" ht="12.75">
      <c r="B191" s="226" t="s">
        <v>224</v>
      </c>
      <c r="C191" s="211">
        <v>0.05431</v>
      </c>
      <c r="D191" s="212">
        <v>0.23908</v>
      </c>
      <c r="E191" s="213">
        <v>63494</v>
      </c>
      <c r="F191" s="213">
        <v>15180</v>
      </c>
      <c r="G191" s="213">
        <v>279520</v>
      </c>
      <c r="H191" s="211">
        <v>0.56989</v>
      </c>
      <c r="I191" s="213">
        <v>649883</v>
      </c>
      <c r="J191" s="211">
        <v>10.24</v>
      </c>
      <c r="K191" s="224" t="s">
        <v>225</v>
      </c>
    </row>
    <row r="192" spans="2:11" ht="12.75">
      <c r="B192" s="226" t="s">
        <v>226</v>
      </c>
      <c r="C192" s="211">
        <v>0.02061</v>
      </c>
      <c r="D192" s="212">
        <v>0.02026</v>
      </c>
      <c r="E192" s="213">
        <v>100000</v>
      </c>
      <c r="F192" s="213">
        <v>2026</v>
      </c>
      <c r="G192" s="213">
        <v>98293</v>
      </c>
      <c r="H192" s="211">
        <v>0.97843</v>
      </c>
      <c r="I192" s="213">
        <v>7535976</v>
      </c>
      <c r="J192" s="211">
        <v>75.36</v>
      </c>
      <c r="K192" s="224"/>
    </row>
    <row r="193" spans="2:11" ht="15.75">
      <c r="B193" s="422" t="s">
        <v>227</v>
      </c>
      <c r="C193" s="423"/>
      <c r="D193" s="423"/>
      <c r="E193" s="423"/>
      <c r="F193" s="211" t="s">
        <v>228</v>
      </c>
      <c r="G193" s="210" t="s">
        <v>238</v>
      </c>
      <c r="H193" s="215" t="s">
        <v>229</v>
      </c>
      <c r="I193" s="216">
        <v>13729</v>
      </c>
      <c r="J193" s="211"/>
      <c r="K193" s="224"/>
    </row>
    <row r="194" spans="2:11" ht="15.75" thickBot="1">
      <c r="B194" s="228"/>
      <c r="C194" s="5"/>
      <c r="D194" s="5"/>
      <c r="E194" s="5"/>
      <c r="F194" s="5"/>
      <c r="G194" s="5"/>
      <c r="H194" s="5"/>
      <c r="I194" s="5"/>
      <c r="J194" s="5"/>
      <c r="K194" s="224"/>
    </row>
    <row r="195" spans="2:11" ht="18" customHeight="1" thickBot="1">
      <c r="B195" s="425" t="s">
        <v>29</v>
      </c>
      <c r="C195" s="426"/>
      <c r="D195" s="426"/>
      <c r="E195" s="426"/>
      <c r="F195" s="426"/>
      <c r="G195" s="426"/>
      <c r="H195" s="426"/>
      <c r="I195" s="426"/>
      <c r="J195" s="426"/>
      <c r="K195" s="427"/>
    </row>
    <row r="196" spans="2:11" ht="12.75">
      <c r="B196" s="223"/>
      <c r="C196" s="209"/>
      <c r="D196" s="209"/>
      <c r="E196" s="209"/>
      <c r="F196" s="209"/>
      <c r="G196" s="209"/>
      <c r="H196" s="209"/>
      <c r="I196" s="209"/>
      <c r="J196" s="209"/>
      <c r="K196" s="224"/>
    </row>
    <row r="197" spans="2:11" ht="12.75">
      <c r="B197" s="418" t="s">
        <v>153</v>
      </c>
      <c r="C197" s="419"/>
      <c r="D197" s="419"/>
      <c r="E197" s="419"/>
      <c r="F197" s="419"/>
      <c r="G197" s="419"/>
      <c r="H197" s="419"/>
      <c r="I197" s="419"/>
      <c r="J197" s="419"/>
      <c r="K197" s="224"/>
    </row>
    <row r="198" spans="2:11" ht="12.75">
      <c r="B198" s="223"/>
      <c r="C198" s="209"/>
      <c r="D198" s="209"/>
      <c r="E198" s="209"/>
      <c r="F198" s="209"/>
      <c r="G198" s="209"/>
      <c r="H198" s="209"/>
      <c r="I198" s="209"/>
      <c r="J198" s="209"/>
      <c r="K198" s="224"/>
    </row>
    <row r="199" spans="2:11" ht="12.75">
      <c r="B199" s="225">
        <v>0</v>
      </c>
      <c r="C199" s="211">
        <v>0.02909</v>
      </c>
      <c r="D199" s="212">
        <v>0.02842</v>
      </c>
      <c r="E199" s="213">
        <v>100000</v>
      </c>
      <c r="F199" s="213">
        <v>2842</v>
      </c>
      <c r="G199" s="213">
        <v>97712</v>
      </c>
      <c r="H199" s="211">
        <v>0.96983</v>
      </c>
      <c r="I199" s="213">
        <v>6781970</v>
      </c>
      <c r="J199" s="211">
        <v>67.82</v>
      </c>
      <c r="K199" s="224" t="s">
        <v>207</v>
      </c>
    </row>
    <row r="200" spans="2:11" ht="12.75">
      <c r="B200" s="226" t="s">
        <v>208</v>
      </c>
      <c r="C200" s="211">
        <v>0.00134</v>
      </c>
      <c r="D200" s="212">
        <v>0.00533</v>
      </c>
      <c r="E200" s="213">
        <v>97158</v>
      </c>
      <c r="F200" s="211">
        <v>517</v>
      </c>
      <c r="G200" s="213">
        <v>387204</v>
      </c>
      <c r="H200" s="211">
        <v>0.99574</v>
      </c>
      <c r="I200" s="213">
        <v>6684258</v>
      </c>
      <c r="J200" s="211">
        <v>68.8</v>
      </c>
      <c r="K200" s="224" t="s">
        <v>209</v>
      </c>
    </row>
    <row r="201" spans="2:11" ht="12.75">
      <c r="B201" s="226" t="s">
        <v>210</v>
      </c>
      <c r="C201" s="211">
        <v>0.00029</v>
      </c>
      <c r="D201" s="212">
        <v>0.00147</v>
      </c>
      <c r="E201" s="213">
        <v>96641</v>
      </c>
      <c r="F201" s="211">
        <v>142</v>
      </c>
      <c r="G201" s="213">
        <v>482848</v>
      </c>
      <c r="H201" s="211">
        <v>0.9983</v>
      </c>
      <c r="I201" s="213">
        <v>6297054</v>
      </c>
      <c r="J201" s="211">
        <v>65.16</v>
      </c>
      <c r="K201" s="224"/>
    </row>
    <row r="202" spans="2:11" ht="12.75">
      <c r="B202" s="226" t="s">
        <v>211</v>
      </c>
      <c r="C202" s="211">
        <v>0.00039</v>
      </c>
      <c r="D202" s="212">
        <v>0.00193</v>
      </c>
      <c r="E202" s="213">
        <v>96498</v>
      </c>
      <c r="F202" s="211">
        <v>186</v>
      </c>
      <c r="G202" s="213">
        <v>482027</v>
      </c>
      <c r="H202" s="211">
        <v>0.99443</v>
      </c>
      <c r="I202" s="213">
        <v>5814206</v>
      </c>
      <c r="J202" s="211">
        <v>60.25</v>
      </c>
      <c r="K202" s="224"/>
    </row>
    <row r="203" spans="2:11" ht="12.75">
      <c r="B203" s="226" t="s">
        <v>212</v>
      </c>
      <c r="C203" s="211">
        <v>0.00185</v>
      </c>
      <c r="D203" s="212">
        <v>0.00922</v>
      </c>
      <c r="E203" s="213">
        <v>96312</v>
      </c>
      <c r="F203" s="211">
        <v>888</v>
      </c>
      <c r="G203" s="213">
        <v>479343</v>
      </c>
      <c r="H203" s="211">
        <v>0.98816</v>
      </c>
      <c r="I203" s="213">
        <v>5332179</v>
      </c>
      <c r="J203" s="211">
        <v>55.36</v>
      </c>
      <c r="K203" s="224"/>
    </row>
    <row r="204" spans="2:11" ht="12.75">
      <c r="B204" s="226" t="s">
        <v>213</v>
      </c>
      <c r="C204" s="211">
        <v>0.00292</v>
      </c>
      <c r="D204" s="212">
        <v>0.01448</v>
      </c>
      <c r="E204" s="213">
        <v>95425</v>
      </c>
      <c r="F204" s="213">
        <v>1382</v>
      </c>
      <c r="G204" s="213">
        <v>473668</v>
      </c>
      <c r="H204" s="211">
        <v>0.98522</v>
      </c>
      <c r="I204" s="213">
        <v>4852836</v>
      </c>
      <c r="J204" s="211">
        <v>50.86</v>
      </c>
      <c r="K204" s="224"/>
    </row>
    <row r="205" spans="2:11" ht="12.75">
      <c r="B205" s="226" t="s">
        <v>214</v>
      </c>
      <c r="C205" s="211">
        <v>0.00304</v>
      </c>
      <c r="D205" s="212">
        <v>0.01507</v>
      </c>
      <c r="E205" s="213">
        <v>94043</v>
      </c>
      <c r="F205" s="213">
        <v>1417</v>
      </c>
      <c r="G205" s="213">
        <v>466670</v>
      </c>
      <c r="H205" s="211">
        <v>0.98515</v>
      </c>
      <c r="I205" s="213">
        <v>4379168</v>
      </c>
      <c r="J205" s="211">
        <v>46.57</v>
      </c>
      <c r="K205" s="224"/>
    </row>
    <row r="206" spans="2:11" ht="12.75">
      <c r="B206" s="226" t="s">
        <v>215</v>
      </c>
      <c r="C206" s="211">
        <v>0.00295</v>
      </c>
      <c r="D206" s="212">
        <v>0.01462</v>
      </c>
      <c r="E206" s="213">
        <v>92625</v>
      </c>
      <c r="F206" s="213">
        <v>1354</v>
      </c>
      <c r="G206" s="213">
        <v>459741</v>
      </c>
      <c r="H206" s="211">
        <v>0.98492</v>
      </c>
      <c r="I206" s="213">
        <v>3912498</v>
      </c>
      <c r="J206" s="211">
        <v>42.24</v>
      </c>
      <c r="K206" s="224"/>
    </row>
    <row r="207" spans="2:11" ht="12.75">
      <c r="B207" s="226" t="s">
        <v>216</v>
      </c>
      <c r="C207" s="211">
        <v>0.00313</v>
      </c>
      <c r="D207" s="212">
        <v>0.01554</v>
      </c>
      <c r="E207" s="213">
        <v>91271</v>
      </c>
      <c r="F207" s="213">
        <v>1419</v>
      </c>
      <c r="G207" s="213">
        <v>452808</v>
      </c>
      <c r="H207" s="211">
        <v>0.9826</v>
      </c>
      <c r="I207" s="213">
        <v>3452757</v>
      </c>
      <c r="J207" s="211">
        <v>37.83</v>
      </c>
      <c r="K207" s="224"/>
    </row>
    <row r="208" spans="2:11" ht="12.75">
      <c r="B208" s="226" t="s">
        <v>217</v>
      </c>
      <c r="C208" s="211">
        <v>0.00389</v>
      </c>
      <c r="D208" s="212">
        <v>0.01927</v>
      </c>
      <c r="E208" s="213">
        <v>89852</v>
      </c>
      <c r="F208" s="213">
        <v>1732</v>
      </c>
      <c r="G208" s="213">
        <v>444931</v>
      </c>
      <c r="H208" s="211">
        <v>0.97896</v>
      </c>
      <c r="I208" s="213">
        <v>2999949</v>
      </c>
      <c r="J208" s="211">
        <v>33.39</v>
      </c>
      <c r="K208" s="224"/>
    </row>
    <row r="209" spans="2:11" ht="12.75">
      <c r="B209" s="226" t="s">
        <v>218</v>
      </c>
      <c r="C209" s="211">
        <v>0.00462</v>
      </c>
      <c r="D209" s="212">
        <v>0.02284</v>
      </c>
      <c r="E209" s="213">
        <v>88120</v>
      </c>
      <c r="F209" s="213">
        <v>2012</v>
      </c>
      <c r="G209" s="213">
        <v>435571</v>
      </c>
      <c r="H209" s="211">
        <v>0.97054</v>
      </c>
      <c r="I209" s="213">
        <v>2555018</v>
      </c>
      <c r="J209" s="211">
        <v>28.99</v>
      </c>
      <c r="K209" s="224"/>
    </row>
    <row r="210" spans="2:11" ht="12.75">
      <c r="B210" s="226" t="s">
        <v>219</v>
      </c>
      <c r="C210" s="211">
        <v>0.00738</v>
      </c>
      <c r="D210" s="212">
        <v>0.03624</v>
      </c>
      <c r="E210" s="213">
        <v>86108</v>
      </c>
      <c r="F210" s="213">
        <v>3121</v>
      </c>
      <c r="G210" s="213">
        <v>422738</v>
      </c>
      <c r="H210" s="211">
        <v>0.955</v>
      </c>
      <c r="I210" s="213">
        <v>2119447</v>
      </c>
      <c r="J210" s="211">
        <v>24.61</v>
      </c>
      <c r="K210" s="224"/>
    </row>
    <row r="211" spans="2:11" ht="12.75">
      <c r="B211" s="226" t="s">
        <v>220</v>
      </c>
      <c r="C211" s="211">
        <v>0.01112</v>
      </c>
      <c r="D211" s="212">
        <v>0.0541</v>
      </c>
      <c r="E211" s="213">
        <v>82987</v>
      </c>
      <c r="F211" s="213">
        <v>4489</v>
      </c>
      <c r="G211" s="213">
        <v>403713</v>
      </c>
      <c r="H211" s="211">
        <v>0.9258</v>
      </c>
      <c r="I211" s="213">
        <v>1696709</v>
      </c>
      <c r="J211" s="211">
        <v>20.45</v>
      </c>
      <c r="K211" s="224"/>
    </row>
    <row r="212" spans="2:11" ht="12.75">
      <c r="B212" s="226" t="s">
        <v>221</v>
      </c>
      <c r="C212" s="211">
        <v>0.02005</v>
      </c>
      <c r="D212" s="212">
        <v>0.09546</v>
      </c>
      <c r="E212" s="213">
        <v>78498</v>
      </c>
      <c r="F212" s="213">
        <v>7493</v>
      </c>
      <c r="G212" s="213">
        <v>373757</v>
      </c>
      <c r="H212" s="211">
        <v>0.87067</v>
      </c>
      <c r="I212" s="213">
        <v>1292997</v>
      </c>
      <c r="J212" s="211">
        <v>16.47</v>
      </c>
      <c r="K212" s="224"/>
    </row>
    <row r="213" spans="2:11" ht="12.75">
      <c r="B213" s="226" t="s">
        <v>222</v>
      </c>
      <c r="C213" s="211">
        <v>0.03639</v>
      </c>
      <c r="D213" s="212">
        <v>0.16677</v>
      </c>
      <c r="E213" s="213">
        <v>71005</v>
      </c>
      <c r="F213" s="213">
        <v>11842</v>
      </c>
      <c r="G213" s="213">
        <v>325420</v>
      </c>
      <c r="H213" s="211">
        <v>0.78575</v>
      </c>
      <c r="I213" s="213">
        <v>919240</v>
      </c>
      <c r="J213" s="211">
        <v>12.95</v>
      </c>
      <c r="K213" s="224"/>
    </row>
    <row r="214" spans="2:11" ht="12.75">
      <c r="B214" s="226" t="s">
        <v>223</v>
      </c>
      <c r="C214" s="211">
        <v>0.06276</v>
      </c>
      <c r="D214" s="212">
        <v>0.27124</v>
      </c>
      <c r="E214" s="213">
        <v>59163</v>
      </c>
      <c r="F214" s="213">
        <v>16047</v>
      </c>
      <c r="G214" s="213">
        <v>255698</v>
      </c>
      <c r="H214" s="211">
        <v>0.68016</v>
      </c>
      <c r="I214" s="213">
        <v>593820</v>
      </c>
      <c r="J214" s="211">
        <v>10.04</v>
      </c>
      <c r="K214" s="224"/>
    </row>
    <row r="215" spans="2:11" ht="12.75">
      <c r="B215" s="226" t="s">
        <v>224</v>
      </c>
      <c r="C215" s="211">
        <v>0.09583</v>
      </c>
      <c r="D215" s="212">
        <v>0.38653</v>
      </c>
      <c r="E215" s="213">
        <v>43116</v>
      </c>
      <c r="F215" s="213">
        <v>16666</v>
      </c>
      <c r="G215" s="213">
        <v>173916</v>
      </c>
      <c r="H215" s="211">
        <v>0.48564</v>
      </c>
      <c r="I215" s="213">
        <v>338122</v>
      </c>
      <c r="J215" s="211">
        <v>7.84</v>
      </c>
      <c r="K215" s="224" t="s">
        <v>225</v>
      </c>
    </row>
    <row r="216" spans="2:11" ht="12.75">
      <c r="B216" s="226" t="s">
        <v>226</v>
      </c>
      <c r="C216" s="211">
        <v>0.16108</v>
      </c>
      <c r="D216" s="212">
        <v>1</v>
      </c>
      <c r="E216" s="213">
        <v>26450</v>
      </c>
      <c r="F216" s="213">
        <v>26450</v>
      </c>
      <c r="G216" s="213">
        <v>164207</v>
      </c>
      <c r="H216" s="210"/>
      <c r="I216" s="213">
        <v>164207</v>
      </c>
      <c r="J216" s="211">
        <v>6.21</v>
      </c>
      <c r="K216" s="224"/>
    </row>
    <row r="217" spans="2:11" ht="12.75">
      <c r="B217" s="422" t="s">
        <v>239</v>
      </c>
      <c r="C217" s="423"/>
      <c r="D217" s="423"/>
      <c r="E217" s="423"/>
      <c r="F217" s="211"/>
      <c r="G217" s="423">
        <v>0.1948</v>
      </c>
      <c r="H217" s="211"/>
      <c r="I217" s="423">
        <v>1.2397</v>
      </c>
      <c r="J217" s="424"/>
      <c r="K217" s="224"/>
    </row>
    <row r="218" spans="2:11" ht="15.75">
      <c r="B218" s="422"/>
      <c r="C218" s="423"/>
      <c r="D218" s="423"/>
      <c r="E218" s="423"/>
      <c r="F218" s="211" t="s">
        <v>240</v>
      </c>
      <c r="G218" s="423"/>
      <c r="H218" s="215" t="s">
        <v>241</v>
      </c>
      <c r="I218" s="423"/>
      <c r="J218" s="424"/>
      <c r="K218" s="224"/>
    </row>
    <row r="219" spans="2:11" ht="12.75">
      <c r="B219" s="416"/>
      <c r="C219" s="417"/>
      <c r="D219" s="417"/>
      <c r="E219" s="417"/>
      <c r="F219" s="417"/>
      <c r="G219" s="417"/>
      <c r="H219" s="417"/>
      <c r="I219" s="417"/>
      <c r="J219" s="417"/>
      <c r="K219" s="224"/>
    </row>
    <row r="220" spans="2:11" ht="12.75">
      <c r="B220" s="418" t="s">
        <v>231</v>
      </c>
      <c r="C220" s="419"/>
      <c r="D220" s="419"/>
      <c r="E220" s="419"/>
      <c r="F220" s="419"/>
      <c r="G220" s="419"/>
      <c r="H220" s="419"/>
      <c r="I220" s="419"/>
      <c r="J220" s="419"/>
      <c r="K220" s="224"/>
    </row>
    <row r="221" spans="2:11" ht="15">
      <c r="B221" s="420"/>
      <c r="C221" s="421"/>
      <c r="D221" s="421"/>
      <c r="E221" s="421"/>
      <c r="F221" s="421"/>
      <c r="G221" s="421"/>
      <c r="H221" s="421"/>
      <c r="I221" s="421"/>
      <c r="J221" s="421"/>
      <c r="K221" s="224"/>
    </row>
    <row r="222" spans="2:11" ht="12.75">
      <c r="B222" s="225">
        <v>0</v>
      </c>
      <c r="C222" s="211">
        <v>0.02143</v>
      </c>
      <c r="D222" s="212">
        <v>0.02107</v>
      </c>
      <c r="E222" s="213">
        <v>100000</v>
      </c>
      <c r="F222" s="213">
        <v>2107</v>
      </c>
      <c r="G222" s="213">
        <v>98308</v>
      </c>
      <c r="H222" s="211">
        <v>0.97759</v>
      </c>
      <c r="I222" s="213">
        <v>7377959</v>
      </c>
      <c r="J222" s="211">
        <v>73.78</v>
      </c>
      <c r="K222" s="224" t="s">
        <v>207</v>
      </c>
    </row>
    <row r="223" spans="2:11" ht="12.75">
      <c r="B223" s="226" t="s">
        <v>208</v>
      </c>
      <c r="C223" s="211">
        <v>0.00104</v>
      </c>
      <c r="D223" s="212">
        <v>0.00415</v>
      </c>
      <c r="E223" s="213">
        <v>97893</v>
      </c>
      <c r="F223" s="211">
        <v>406</v>
      </c>
      <c r="G223" s="213">
        <v>390486</v>
      </c>
      <c r="H223" s="211">
        <v>0.99637</v>
      </c>
      <c r="I223" s="213">
        <v>7279650</v>
      </c>
      <c r="J223" s="211">
        <v>74.36</v>
      </c>
      <c r="K223" s="224" t="s">
        <v>209</v>
      </c>
    </row>
    <row r="224" spans="2:11" ht="12.75">
      <c r="B224" s="226" t="s">
        <v>210</v>
      </c>
      <c r="C224" s="211">
        <v>0.00034</v>
      </c>
      <c r="D224" s="212">
        <v>0.00171</v>
      </c>
      <c r="E224" s="213">
        <v>97487</v>
      </c>
      <c r="F224" s="211">
        <v>166</v>
      </c>
      <c r="G224" s="213">
        <v>487018</v>
      </c>
      <c r="H224" s="211">
        <v>0.99847</v>
      </c>
      <c r="I224" s="213">
        <v>6889164</v>
      </c>
      <c r="J224" s="211">
        <v>70.67</v>
      </c>
      <c r="K224" s="224"/>
    </row>
    <row r="225" spans="2:11" ht="12.75">
      <c r="B225" s="226" t="s">
        <v>211</v>
      </c>
      <c r="C225" s="211">
        <v>0.00027</v>
      </c>
      <c r="D225" s="212">
        <v>0.00135</v>
      </c>
      <c r="E225" s="213">
        <v>97320</v>
      </c>
      <c r="F225" s="211">
        <v>132</v>
      </c>
      <c r="G225" s="213">
        <v>486274</v>
      </c>
      <c r="H225" s="211">
        <v>0.9977</v>
      </c>
      <c r="I225" s="213">
        <v>6402146</v>
      </c>
      <c r="J225" s="211">
        <v>65.78</v>
      </c>
      <c r="K225" s="224"/>
    </row>
    <row r="226" spans="2:11" ht="12.75">
      <c r="B226" s="226" t="s">
        <v>212</v>
      </c>
      <c r="C226" s="211">
        <v>0.00065</v>
      </c>
      <c r="D226" s="212">
        <v>0.00326</v>
      </c>
      <c r="E226" s="213">
        <v>97189</v>
      </c>
      <c r="F226" s="211">
        <v>317</v>
      </c>
      <c r="G226" s="213">
        <v>485153</v>
      </c>
      <c r="H226" s="211">
        <v>0.99625</v>
      </c>
      <c r="I226" s="213">
        <v>5915873</v>
      </c>
      <c r="J226" s="211">
        <v>60.87</v>
      </c>
      <c r="K226" s="224"/>
    </row>
    <row r="227" spans="2:11" ht="12.75">
      <c r="B227" s="226" t="s">
        <v>213</v>
      </c>
      <c r="C227" s="211">
        <v>0.00085</v>
      </c>
      <c r="D227" s="212">
        <v>0.00424</v>
      </c>
      <c r="E227" s="213">
        <v>96872</v>
      </c>
      <c r="F227" s="211">
        <v>411</v>
      </c>
      <c r="G227" s="213">
        <v>483334</v>
      </c>
      <c r="H227" s="211">
        <v>0.99591</v>
      </c>
      <c r="I227" s="213">
        <v>5430720</v>
      </c>
      <c r="J227" s="211">
        <v>56.06</v>
      </c>
      <c r="K227" s="224"/>
    </row>
    <row r="228" spans="2:11" ht="12.75">
      <c r="B228" s="226" t="s">
        <v>214</v>
      </c>
      <c r="C228" s="211">
        <v>0.00079</v>
      </c>
      <c r="D228" s="212">
        <v>0.00394</v>
      </c>
      <c r="E228" s="213">
        <v>96461</v>
      </c>
      <c r="F228" s="211">
        <v>380</v>
      </c>
      <c r="G228" s="213">
        <v>481355</v>
      </c>
      <c r="H228" s="211">
        <v>0.99521</v>
      </c>
      <c r="I228" s="213">
        <v>4947386</v>
      </c>
      <c r="J228" s="211">
        <v>51.29</v>
      </c>
      <c r="K228" s="224"/>
    </row>
    <row r="229" spans="2:11" ht="12.75">
      <c r="B229" s="226" t="s">
        <v>215</v>
      </c>
      <c r="C229" s="211">
        <v>0.00113</v>
      </c>
      <c r="D229" s="212">
        <v>0.00564</v>
      </c>
      <c r="E229" s="213">
        <v>96081</v>
      </c>
      <c r="F229" s="211">
        <v>542</v>
      </c>
      <c r="G229" s="213">
        <v>479050</v>
      </c>
      <c r="H229" s="211">
        <v>0.99389</v>
      </c>
      <c r="I229" s="213">
        <v>4466030</v>
      </c>
      <c r="J229" s="211">
        <v>46.48</v>
      </c>
      <c r="K229" s="224"/>
    </row>
    <row r="230" spans="2:11" ht="12.75">
      <c r="B230" s="226" t="s">
        <v>216</v>
      </c>
      <c r="C230" s="211">
        <v>0.00132</v>
      </c>
      <c r="D230" s="212">
        <v>0.00657</v>
      </c>
      <c r="E230" s="213">
        <v>95539</v>
      </c>
      <c r="F230" s="211">
        <v>628</v>
      </c>
      <c r="G230" s="213">
        <v>476126</v>
      </c>
      <c r="H230" s="211">
        <v>0.99147</v>
      </c>
      <c r="I230" s="213">
        <v>3986980</v>
      </c>
      <c r="J230" s="211">
        <v>41.73</v>
      </c>
      <c r="K230" s="224"/>
    </row>
    <row r="231" spans="2:11" ht="12.75">
      <c r="B231" s="226" t="s">
        <v>217</v>
      </c>
      <c r="C231" s="211">
        <v>0.00211</v>
      </c>
      <c r="D231" s="212">
        <v>0.0105</v>
      </c>
      <c r="E231" s="213">
        <v>94911</v>
      </c>
      <c r="F231" s="211">
        <v>997</v>
      </c>
      <c r="G231" s="213">
        <v>472063</v>
      </c>
      <c r="H231" s="211">
        <v>0.98774</v>
      </c>
      <c r="I231" s="213">
        <v>3510854</v>
      </c>
      <c r="J231" s="211">
        <v>36.99</v>
      </c>
      <c r="K231" s="224"/>
    </row>
    <row r="232" spans="2:11" ht="12.75">
      <c r="B232" s="226" t="s">
        <v>218</v>
      </c>
      <c r="C232" s="211">
        <v>0.00283</v>
      </c>
      <c r="D232" s="212">
        <v>0.01403</v>
      </c>
      <c r="E232" s="213">
        <v>93914</v>
      </c>
      <c r="F232" s="213">
        <v>1317</v>
      </c>
      <c r="G232" s="213">
        <v>466278</v>
      </c>
      <c r="H232" s="211">
        <v>0.9801</v>
      </c>
      <c r="I232" s="213">
        <v>3038791</v>
      </c>
      <c r="J232" s="211">
        <v>32.36</v>
      </c>
      <c r="K232" s="224"/>
    </row>
    <row r="233" spans="2:11" ht="12.75">
      <c r="B233" s="226" t="s">
        <v>219</v>
      </c>
      <c r="C233" s="211">
        <v>0.00524</v>
      </c>
      <c r="D233" s="212">
        <v>0.02586</v>
      </c>
      <c r="E233" s="213">
        <v>92597</v>
      </c>
      <c r="F233" s="213">
        <v>2395</v>
      </c>
      <c r="G233" s="213">
        <v>456998</v>
      </c>
      <c r="H233" s="211">
        <v>0.96772</v>
      </c>
      <c r="I233" s="213">
        <v>2572513</v>
      </c>
      <c r="J233" s="211">
        <v>27.78</v>
      </c>
      <c r="K233" s="224"/>
    </row>
    <row r="234" spans="2:11" ht="12.75">
      <c r="B234" s="226" t="s">
        <v>220</v>
      </c>
      <c r="C234" s="211">
        <v>0.00793</v>
      </c>
      <c r="D234" s="212">
        <v>0.03887</v>
      </c>
      <c r="E234" s="213">
        <v>90202</v>
      </c>
      <c r="F234" s="213">
        <v>3506</v>
      </c>
      <c r="G234" s="213">
        <v>442246</v>
      </c>
      <c r="H234" s="211">
        <v>0.94832</v>
      </c>
      <c r="I234" s="213">
        <v>2115516</v>
      </c>
      <c r="J234" s="211">
        <v>23.45</v>
      </c>
      <c r="K234" s="224"/>
    </row>
    <row r="235" spans="2:11" ht="12.75">
      <c r="B235" s="226" t="s">
        <v>221</v>
      </c>
      <c r="C235" s="211">
        <v>0.01344</v>
      </c>
      <c r="D235" s="212">
        <v>0.06501</v>
      </c>
      <c r="E235" s="213">
        <v>86696</v>
      </c>
      <c r="F235" s="213">
        <v>5636</v>
      </c>
      <c r="G235" s="213">
        <v>419390</v>
      </c>
      <c r="H235" s="211">
        <v>0.91373</v>
      </c>
      <c r="I235" s="213">
        <v>1673270</v>
      </c>
      <c r="J235" s="211">
        <v>19.3</v>
      </c>
      <c r="K235" s="224"/>
    </row>
    <row r="236" spans="2:11" ht="12.75">
      <c r="B236" s="226" t="s">
        <v>222</v>
      </c>
      <c r="C236" s="211">
        <v>0.02306</v>
      </c>
      <c r="D236" s="212">
        <v>0.10901</v>
      </c>
      <c r="E236" s="213">
        <v>81060</v>
      </c>
      <c r="F236" s="213">
        <v>8836</v>
      </c>
      <c r="G236" s="213">
        <v>383209</v>
      </c>
      <c r="H236" s="211">
        <v>0.85104</v>
      </c>
      <c r="I236" s="213">
        <v>1253880</v>
      </c>
      <c r="J236" s="211">
        <v>15.47</v>
      </c>
      <c r="K236" s="224"/>
    </row>
    <row r="237" spans="2:11" ht="12.75">
      <c r="B237" s="226" t="s">
        <v>223</v>
      </c>
      <c r="C237" s="211">
        <v>0.04292</v>
      </c>
      <c r="D237" s="212">
        <v>0.1938</v>
      </c>
      <c r="E237" s="213">
        <v>72224</v>
      </c>
      <c r="F237" s="213">
        <v>13997</v>
      </c>
      <c r="G237" s="213">
        <v>326126</v>
      </c>
      <c r="H237" s="211">
        <v>0.76196</v>
      </c>
      <c r="I237" s="213">
        <v>870671</v>
      </c>
      <c r="J237" s="211">
        <v>12.06</v>
      </c>
      <c r="K237" s="224"/>
    </row>
    <row r="238" spans="2:11" ht="12.75">
      <c r="B238" s="226" t="s">
        <v>224</v>
      </c>
      <c r="C238" s="211">
        <v>0.06863</v>
      </c>
      <c r="D238" s="212">
        <v>0.29291</v>
      </c>
      <c r="E238" s="213">
        <v>58227</v>
      </c>
      <c r="F238" s="213">
        <v>17055</v>
      </c>
      <c r="G238" s="213">
        <v>248496</v>
      </c>
      <c r="H238" s="211">
        <v>0.54366</v>
      </c>
      <c r="I238" s="213">
        <v>544545</v>
      </c>
      <c r="J238" s="211">
        <v>9.35</v>
      </c>
      <c r="K238" s="224" t="s">
        <v>225</v>
      </c>
    </row>
    <row r="239" spans="2:11" ht="12.75">
      <c r="B239" s="226" t="s">
        <v>226</v>
      </c>
      <c r="C239" s="211">
        <v>0.13907</v>
      </c>
      <c r="D239" s="212">
        <v>1</v>
      </c>
      <c r="E239" s="213">
        <v>41172</v>
      </c>
      <c r="F239" s="213">
        <v>41172</v>
      </c>
      <c r="G239" s="213">
        <v>296049</v>
      </c>
      <c r="H239" s="210"/>
      <c r="I239" s="213">
        <v>296049</v>
      </c>
      <c r="J239" s="211">
        <v>7.19</v>
      </c>
      <c r="K239" s="224"/>
    </row>
    <row r="240" spans="2:11" ht="15.75">
      <c r="B240" s="422" t="s">
        <v>239</v>
      </c>
      <c r="C240" s="423"/>
      <c r="D240" s="423"/>
      <c r="E240" s="423"/>
      <c r="F240" s="211" t="s">
        <v>240</v>
      </c>
      <c r="G240" s="210" t="s">
        <v>242</v>
      </c>
      <c r="H240" s="215" t="s">
        <v>241</v>
      </c>
      <c r="I240" s="216">
        <v>13276</v>
      </c>
      <c r="J240" s="211"/>
      <c r="K240" s="224"/>
    </row>
    <row r="241" spans="2:11" ht="15.75" thickBot="1">
      <c r="B241" s="228"/>
      <c r="C241" s="5"/>
      <c r="D241" s="5"/>
      <c r="E241" s="5"/>
      <c r="F241" s="5"/>
      <c r="G241" s="5"/>
      <c r="H241" s="5"/>
      <c r="I241" s="5"/>
      <c r="J241" s="5"/>
      <c r="K241" s="224"/>
    </row>
    <row r="242" spans="2:11" ht="18" customHeight="1" thickBot="1">
      <c r="B242" s="425" t="s">
        <v>37</v>
      </c>
      <c r="C242" s="426"/>
      <c r="D242" s="426"/>
      <c r="E242" s="426"/>
      <c r="F242" s="426"/>
      <c r="G242" s="426"/>
      <c r="H242" s="426"/>
      <c r="I242" s="426"/>
      <c r="J242" s="426"/>
      <c r="K242" s="427"/>
    </row>
    <row r="243" spans="2:11" ht="12.75">
      <c r="B243" s="223"/>
      <c r="C243" s="209"/>
      <c r="D243" s="209"/>
      <c r="E243" s="209"/>
      <c r="F243" s="209"/>
      <c r="G243" s="209"/>
      <c r="H243" s="209"/>
      <c r="I243" s="209"/>
      <c r="J243" s="209"/>
      <c r="K243" s="224"/>
    </row>
    <row r="244" spans="2:11" ht="12.75">
      <c r="B244" s="418" t="s">
        <v>153</v>
      </c>
      <c r="C244" s="419"/>
      <c r="D244" s="419"/>
      <c r="E244" s="419"/>
      <c r="F244" s="419"/>
      <c r="G244" s="419"/>
      <c r="H244" s="419"/>
      <c r="I244" s="419"/>
      <c r="J244" s="419"/>
      <c r="K244" s="224"/>
    </row>
    <row r="245" spans="2:11" ht="12.75">
      <c r="B245" s="223"/>
      <c r="C245" s="209"/>
      <c r="D245" s="209"/>
      <c r="E245" s="209"/>
      <c r="F245" s="209"/>
      <c r="G245" s="209"/>
      <c r="H245" s="209"/>
      <c r="I245" s="209"/>
      <c r="J245" s="209"/>
      <c r="K245" s="224"/>
    </row>
    <row r="246" spans="2:11" ht="12.75">
      <c r="B246" s="225">
        <v>0</v>
      </c>
      <c r="C246" s="211">
        <v>0.02628</v>
      </c>
      <c r="D246" s="212">
        <v>0.02569</v>
      </c>
      <c r="E246" s="213">
        <v>100000</v>
      </c>
      <c r="F246" s="213">
        <v>2569</v>
      </c>
      <c r="G246" s="213">
        <v>97764</v>
      </c>
      <c r="H246" s="211">
        <v>0.97283</v>
      </c>
      <c r="I246" s="213">
        <v>6801959</v>
      </c>
      <c r="J246" s="211">
        <v>68.02</v>
      </c>
      <c r="K246" s="224" t="s">
        <v>207</v>
      </c>
    </row>
    <row r="247" spans="2:11" ht="12.75">
      <c r="B247" s="226" t="s">
        <v>208</v>
      </c>
      <c r="C247" s="211">
        <v>0.00116</v>
      </c>
      <c r="D247" s="212">
        <v>0.00464</v>
      </c>
      <c r="E247" s="213">
        <v>97431</v>
      </c>
      <c r="F247" s="211">
        <v>452</v>
      </c>
      <c r="G247" s="213">
        <v>388649</v>
      </c>
      <c r="H247" s="211">
        <v>0.99627</v>
      </c>
      <c r="I247" s="213">
        <v>6704194</v>
      </c>
      <c r="J247" s="211">
        <v>68.81</v>
      </c>
      <c r="K247" s="224" t="s">
        <v>209</v>
      </c>
    </row>
    <row r="248" spans="2:11" ht="12.75">
      <c r="B248" s="226" t="s">
        <v>210</v>
      </c>
      <c r="C248" s="211">
        <v>0.00024</v>
      </c>
      <c r="D248" s="212">
        <v>0.00121</v>
      </c>
      <c r="E248" s="213">
        <v>96979</v>
      </c>
      <c r="F248" s="211">
        <v>117</v>
      </c>
      <c r="G248" s="213">
        <v>484601</v>
      </c>
      <c r="H248" s="211">
        <v>0.99859</v>
      </c>
      <c r="I248" s="213">
        <v>6315545</v>
      </c>
      <c r="J248" s="211">
        <v>65.12</v>
      </c>
      <c r="K248" s="224"/>
    </row>
    <row r="249" spans="2:11" ht="12.75">
      <c r="B249" s="226" t="s">
        <v>211</v>
      </c>
      <c r="C249" s="211">
        <v>0.00032</v>
      </c>
      <c r="D249" s="212">
        <v>0.00162</v>
      </c>
      <c r="E249" s="213">
        <v>96861</v>
      </c>
      <c r="F249" s="211">
        <v>157</v>
      </c>
      <c r="G249" s="213">
        <v>483915</v>
      </c>
      <c r="H249" s="211">
        <v>0.995</v>
      </c>
      <c r="I249" s="213">
        <v>5830945</v>
      </c>
      <c r="J249" s="211">
        <v>60.2</v>
      </c>
      <c r="K249" s="224"/>
    </row>
    <row r="250" spans="2:11" ht="12.75">
      <c r="B250" s="226" t="s">
        <v>212</v>
      </c>
      <c r="C250" s="211">
        <v>0.00168</v>
      </c>
      <c r="D250" s="212">
        <v>0.00838</v>
      </c>
      <c r="E250" s="213">
        <v>96705</v>
      </c>
      <c r="F250" s="211">
        <v>810</v>
      </c>
      <c r="G250" s="213">
        <v>481497</v>
      </c>
      <c r="H250" s="211">
        <v>0.98907</v>
      </c>
      <c r="I250" s="213">
        <v>5347030</v>
      </c>
      <c r="J250" s="211">
        <v>55.29</v>
      </c>
      <c r="K250" s="224"/>
    </row>
    <row r="251" spans="2:11" ht="12.75">
      <c r="B251" s="226" t="s">
        <v>213</v>
      </c>
      <c r="C251" s="211">
        <v>0.00272</v>
      </c>
      <c r="D251" s="212">
        <v>0.0135</v>
      </c>
      <c r="E251" s="213">
        <v>95894</v>
      </c>
      <c r="F251" s="213">
        <v>1295</v>
      </c>
      <c r="G251" s="213">
        <v>476234</v>
      </c>
      <c r="H251" s="211">
        <v>0.98621</v>
      </c>
      <c r="I251" s="213">
        <v>4865533</v>
      </c>
      <c r="J251" s="211">
        <v>50.74</v>
      </c>
      <c r="K251" s="224"/>
    </row>
    <row r="252" spans="2:11" ht="12.75">
      <c r="B252" s="226" t="s">
        <v>214</v>
      </c>
      <c r="C252" s="211">
        <v>0.00283</v>
      </c>
      <c r="D252" s="212">
        <v>0.01407</v>
      </c>
      <c r="E252" s="213">
        <v>94599</v>
      </c>
      <c r="F252" s="213">
        <v>1331</v>
      </c>
      <c r="G252" s="213">
        <v>469669</v>
      </c>
      <c r="H252" s="211">
        <v>0.98615</v>
      </c>
      <c r="I252" s="213">
        <v>4389299</v>
      </c>
      <c r="J252" s="211">
        <v>46.4</v>
      </c>
      <c r="K252" s="224"/>
    </row>
    <row r="253" spans="2:11" ht="12.75">
      <c r="B253" s="226" t="s">
        <v>215</v>
      </c>
      <c r="C253" s="211">
        <v>0.00275</v>
      </c>
      <c r="D253" s="212">
        <v>0.01363</v>
      </c>
      <c r="E253" s="213">
        <v>93268</v>
      </c>
      <c r="F253" s="213">
        <v>1272</v>
      </c>
      <c r="G253" s="213">
        <v>463162</v>
      </c>
      <c r="H253" s="211">
        <v>0.98592</v>
      </c>
      <c r="I253" s="213">
        <v>3919630</v>
      </c>
      <c r="J253" s="211">
        <v>42.03</v>
      </c>
      <c r="K253" s="224"/>
    </row>
    <row r="254" spans="2:11" ht="12.75">
      <c r="B254" s="226" t="s">
        <v>216</v>
      </c>
      <c r="C254" s="211">
        <v>0.00293</v>
      </c>
      <c r="D254" s="212">
        <v>0.01453</v>
      </c>
      <c r="E254" s="213">
        <v>91997</v>
      </c>
      <c r="F254" s="213">
        <v>1337</v>
      </c>
      <c r="G254" s="213">
        <v>456640</v>
      </c>
      <c r="H254" s="211">
        <v>0.98364</v>
      </c>
      <c r="I254" s="213">
        <v>3456469</v>
      </c>
      <c r="J254" s="211">
        <v>37.57</v>
      </c>
      <c r="K254" s="224"/>
    </row>
    <row r="255" spans="2:11" ht="12.75">
      <c r="B255" s="226" t="s">
        <v>217</v>
      </c>
      <c r="C255" s="211">
        <v>0.00368</v>
      </c>
      <c r="D255" s="212">
        <v>0.01822</v>
      </c>
      <c r="E255" s="213">
        <v>90660</v>
      </c>
      <c r="F255" s="213">
        <v>1652</v>
      </c>
      <c r="G255" s="213">
        <v>449169</v>
      </c>
      <c r="H255" s="211">
        <v>0.98003</v>
      </c>
      <c r="I255" s="213">
        <v>2999828</v>
      </c>
      <c r="J255" s="211">
        <v>33.09</v>
      </c>
      <c r="K255" s="224"/>
    </row>
    <row r="256" spans="2:11" ht="12.75">
      <c r="B256" s="226" t="s">
        <v>218</v>
      </c>
      <c r="C256" s="211">
        <v>0.0044</v>
      </c>
      <c r="D256" s="212">
        <v>0.02176</v>
      </c>
      <c r="E256" s="213">
        <v>89008</v>
      </c>
      <c r="F256" s="213">
        <v>1937</v>
      </c>
      <c r="G256" s="213">
        <v>440198</v>
      </c>
      <c r="H256" s="211">
        <v>0.97152</v>
      </c>
      <c r="I256" s="213">
        <v>2550660</v>
      </c>
      <c r="J256" s="211">
        <v>28.66</v>
      </c>
      <c r="K256" s="224"/>
    </row>
    <row r="257" spans="2:11" ht="12.75">
      <c r="B257" s="226" t="s">
        <v>219</v>
      </c>
      <c r="C257" s="211">
        <v>0.0072</v>
      </c>
      <c r="D257" s="212">
        <v>0.03536</v>
      </c>
      <c r="E257" s="213">
        <v>87071</v>
      </c>
      <c r="F257" s="213">
        <v>3079</v>
      </c>
      <c r="G257" s="213">
        <v>427660</v>
      </c>
      <c r="H257" s="211">
        <v>0.95557</v>
      </c>
      <c r="I257" s="213">
        <v>2110462</v>
      </c>
      <c r="J257" s="211">
        <v>24.24</v>
      </c>
      <c r="K257" s="224"/>
    </row>
    <row r="258" spans="2:11" ht="12.75">
      <c r="B258" s="226" t="s">
        <v>220</v>
      </c>
      <c r="C258" s="211">
        <v>0.01107</v>
      </c>
      <c r="D258" s="212">
        <v>0.05385</v>
      </c>
      <c r="E258" s="213">
        <v>83993</v>
      </c>
      <c r="F258" s="213">
        <v>4523</v>
      </c>
      <c r="G258" s="213">
        <v>408657</v>
      </c>
      <c r="H258" s="211">
        <v>0.92477</v>
      </c>
      <c r="I258" s="213">
        <v>1682802</v>
      </c>
      <c r="J258" s="211">
        <v>20.04</v>
      </c>
      <c r="K258" s="224"/>
    </row>
    <row r="259" spans="2:11" ht="12.75">
      <c r="B259" s="226" t="s">
        <v>221</v>
      </c>
      <c r="C259" s="211">
        <v>0.02057</v>
      </c>
      <c r="D259" s="212">
        <v>0.09783</v>
      </c>
      <c r="E259" s="213">
        <v>79470</v>
      </c>
      <c r="F259" s="213">
        <v>7775</v>
      </c>
      <c r="G259" s="213">
        <v>377914</v>
      </c>
      <c r="H259" s="211">
        <v>0.86538</v>
      </c>
      <c r="I259" s="213">
        <v>1274145</v>
      </c>
      <c r="J259" s="211">
        <v>16.03</v>
      </c>
      <c r="K259" s="224"/>
    </row>
    <row r="260" spans="2:11" ht="12.75">
      <c r="B260" s="226" t="s">
        <v>222</v>
      </c>
      <c r="C260" s="211">
        <v>0.03845</v>
      </c>
      <c r="D260" s="212">
        <v>0.17539</v>
      </c>
      <c r="E260" s="213">
        <v>71695</v>
      </c>
      <c r="F260" s="213">
        <v>12574</v>
      </c>
      <c r="G260" s="213">
        <v>327041</v>
      </c>
      <c r="H260" s="211">
        <v>0.77294</v>
      </c>
      <c r="I260" s="213">
        <v>896231</v>
      </c>
      <c r="J260" s="211">
        <v>12.5</v>
      </c>
      <c r="K260" s="224"/>
    </row>
    <row r="261" spans="2:11" ht="12.75">
      <c r="B261" s="226" t="s">
        <v>223</v>
      </c>
      <c r="C261" s="211">
        <v>0.06776</v>
      </c>
      <c r="D261" s="212">
        <v>0.28972</v>
      </c>
      <c r="E261" s="213">
        <v>59121</v>
      </c>
      <c r="F261" s="213">
        <v>17129</v>
      </c>
      <c r="G261" s="213">
        <v>252783</v>
      </c>
      <c r="H261" s="211">
        <v>0.65875</v>
      </c>
      <c r="I261" s="213">
        <v>569191</v>
      </c>
      <c r="J261" s="211">
        <v>9.63</v>
      </c>
      <c r="K261" s="224"/>
    </row>
    <row r="262" spans="2:11" ht="12.75">
      <c r="B262" s="226" t="s">
        <v>224</v>
      </c>
      <c r="C262" s="211">
        <v>0.10434</v>
      </c>
      <c r="D262" s="212">
        <v>0.41378</v>
      </c>
      <c r="E262" s="213">
        <v>41992</v>
      </c>
      <c r="F262" s="213">
        <v>17376</v>
      </c>
      <c r="G262" s="213">
        <v>166522</v>
      </c>
      <c r="H262" s="211">
        <v>0.47371</v>
      </c>
      <c r="I262" s="213">
        <v>316408</v>
      </c>
      <c r="J262" s="211">
        <v>7.53</v>
      </c>
      <c r="K262" s="224" t="s">
        <v>225</v>
      </c>
    </row>
    <row r="263" spans="2:11" ht="12.75">
      <c r="B263" s="226" t="s">
        <v>226</v>
      </c>
      <c r="C263" s="211">
        <v>0.16423</v>
      </c>
      <c r="D263" s="212">
        <v>1</v>
      </c>
      <c r="E263" s="213">
        <v>24617</v>
      </c>
      <c r="F263" s="213">
        <v>24617</v>
      </c>
      <c r="G263" s="213">
        <v>149886</v>
      </c>
      <c r="H263" s="210"/>
      <c r="I263" s="213">
        <v>149886</v>
      </c>
      <c r="J263" s="211">
        <v>6.09</v>
      </c>
      <c r="K263" s="224"/>
    </row>
    <row r="264" spans="2:11" ht="12.75">
      <c r="B264" s="422" t="s">
        <v>227</v>
      </c>
      <c r="C264" s="423"/>
      <c r="D264" s="423"/>
      <c r="E264" s="423"/>
      <c r="F264" s="211"/>
      <c r="G264" s="423">
        <v>0.1298</v>
      </c>
      <c r="H264" s="211"/>
      <c r="I264" s="423" t="s">
        <v>243</v>
      </c>
      <c r="J264" s="424"/>
      <c r="K264" s="224"/>
    </row>
    <row r="265" spans="2:11" ht="15.75">
      <c r="B265" s="422"/>
      <c r="C265" s="423"/>
      <c r="D265" s="423"/>
      <c r="E265" s="423"/>
      <c r="F265" s="211" t="s">
        <v>228</v>
      </c>
      <c r="G265" s="423"/>
      <c r="H265" s="215" t="s">
        <v>229</v>
      </c>
      <c r="I265" s="423"/>
      <c r="J265" s="424"/>
      <c r="K265" s="224"/>
    </row>
    <row r="266" spans="2:11" ht="12.75">
      <c r="B266" s="416"/>
      <c r="C266" s="417"/>
      <c r="D266" s="417"/>
      <c r="E266" s="417"/>
      <c r="F266" s="417"/>
      <c r="G266" s="417"/>
      <c r="H266" s="417"/>
      <c r="I266" s="417"/>
      <c r="J266" s="417"/>
      <c r="K266" s="224"/>
    </row>
    <row r="267" spans="2:11" ht="12.75">
      <c r="B267" s="418" t="s">
        <v>231</v>
      </c>
      <c r="C267" s="419"/>
      <c r="D267" s="419"/>
      <c r="E267" s="419"/>
      <c r="F267" s="419"/>
      <c r="G267" s="419"/>
      <c r="H267" s="419"/>
      <c r="I267" s="419"/>
      <c r="J267" s="419"/>
      <c r="K267" s="224"/>
    </row>
    <row r="268" spans="2:11" ht="15">
      <c r="B268" s="420"/>
      <c r="C268" s="421"/>
      <c r="D268" s="421"/>
      <c r="E268" s="421"/>
      <c r="F268" s="421"/>
      <c r="G268" s="421"/>
      <c r="H268" s="421"/>
      <c r="I268" s="421"/>
      <c r="J268" s="421"/>
      <c r="K268" s="224"/>
    </row>
    <row r="269" spans="2:11" ht="12.75">
      <c r="B269" s="225">
        <v>0</v>
      </c>
      <c r="C269" s="211">
        <v>0.01951</v>
      </c>
      <c r="D269" s="212">
        <v>0.01919</v>
      </c>
      <c r="E269" s="213">
        <v>100000</v>
      </c>
      <c r="F269" s="213">
        <v>1919</v>
      </c>
      <c r="G269" s="213">
        <v>98348</v>
      </c>
      <c r="H269" s="211">
        <v>0.97941</v>
      </c>
      <c r="I269" s="213">
        <v>7563975</v>
      </c>
      <c r="J269" s="211">
        <v>75.64</v>
      </c>
      <c r="K269" s="224" t="s">
        <v>207</v>
      </c>
    </row>
    <row r="270" spans="2:11" ht="12.75">
      <c r="B270" s="226" t="s">
        <v>208</v>
      </c>
      <c r="C270" s="211">
        <v>0.00089</v>
      </c>
      <c r="D270" s="212">
        <v>0.00355</v>
      </c>
      <c r="E270" s="213">
        <v>98081</v>
      </c>
      <c r="F270" s="211">
        <v>348</v>
      </c>
      <c r="G270" s="213">
        <v>391355</v>
      </c>
      <c r="H270" s="211">
        <v>0.99718</v>
      </c>
      <c r="I270" s="213">
        <v>7465627</v>
      </c>
      <c r="J270" s="211">
        <v>76.12</v>
      </c>
      <c r="K270" s="224" t="s">
        <v>209</v>
      </c>
    </row>
    <row r="271" spans="2:11" ht="12.75">
      <c r="B271" s="226" t="s">
        <v>210</v>
      </c>
      <c r="C271" s="211">
        <v>0.00028</v>
      </c>
      <c r="D271" s="212">
        <v>0.0014</v>
      </c>
      <c r="E271" s="213">
        <v>97733</v>
      </c>
      <c r="F271" s="211">
        <v>136</v>
      </c>
      <c r="G271" s="213">
        <v>488324</v>
      </c>
      <c r="H271" s="211">
        <v>0.99875</v>
      </c>
      <c r="I271" s="213">
        <v>7074272</v>
      </c>
      <c r="J271" s="211">
        <v>72.38</v>
      </c>
      <c r="K271" s="224"/>
    </row>
    <row r="272" spans="2:11" ht="12.75">
      <c r="B272" s="226" t="s">
        <v>211</v>
      </c>
      <c r="C272" s="211">
        <v>0.00022</v>
      </c>
      <c r="D272" s="212">
        <v>0.0011</v>
      </c>
      <c r="E272" s="213">
        <v>97597</v>
      </c>
      <c r="F272" s="211">
        <v>108</v>
      </c>
      <c r="G272" s="213">
        <v>487714</v>
      </c>
      <c r="H272" s="211">
        <v>0.99812</v>
      </c>
      <c r="I272" s="213">
        <v>6585948</v>
      </c>
      <c r="J272" s="211">
        <v>67.48</v>
      </c>
      <c r="K272" s="224"/>
    </row>
    <row r="273" spans="2:11" ht="12.75">
      <c r="B273" s="226" t="s">
        <v>212</v>
      </c>
      <c r="C273" s="211">
        <v>0.00053</v>
      </c>
      <c r="D273" s="212">
        <v>0.00266</v>
      </c>
      <c r="E273" s="213">
        <v>97489</v>
      </c>
      <c r="F273" s="211">
        <v>260</v>
      </c>
      <c r="G273" s="213">
        <v>486796</v>
      </c>
      <c r="H273" s="211">
        <v>0.99693</v>
      </c>
      <c r="I273" s="213">
        <v>6098234</v>
      </c>
      <c r="J273" s="211">
        <v>62.55</v>
      </c>
      <c r="K273" s="224"/>
    </row>
    <row r="274" spans="2:11" ht="12.75">
      <c r="B274" s="226" t="s">
        <v>213</v>
      </c>
      <c r="C274" s="211">
        <v>0.00069</v>
      </c>
      <c r="D274" s="212">
        <v>0.00347</v>
      </c>
      <c r="E274" s="213">
        <v>97229</v>
      </c>
      <c r="F274" s="211">
        <v>337</v>
      </c>
      <c r="G274" s="213">
        <v>485303</v>
      </c>
      <c r="H274" s="211">
        <v>0.99665</v>
      </c>
      <c r="I274" s="213">
        <v>5611439</v>
      </c>
      <c r="J274" s="211">
        <v>57.71</v>
      </c>
      <c r="K274" s="224"/>
    </row>
    <row r="275" spans="2:11" ht="12.75">
      <c r="B275" s="226" t="s">
        <v>214</v>
      </c>
      <c r="C275" s="211">
        <v>0.00065</v>
      </c>
      <c r="D275" s="212">
        <v>0.00323</v>
      </c>
      <c r="E275" s="213">
        <v>96892</v>
      </c>
      <c r="F275" s="211">
        <v>313</v>
      </c>
      <c r="G275" s="213">
        <v>483679</v>
      </c>
      <c r="H275" s="211">
        <v>0.99608</v>
      </c>
      <c r="I275" s="213">
        <v>5126135</v>
      </c>
      <c r="J275" s="211">
        <v>52.91</v>
      </c>
      <c r="K275" s="224"/>
    </row>
    <row r="276" spans="2:11" ht="12.75">
      <c r="B276" s="226" t="s">
        <v>215</v>
      </c>
      <c r="C276" s="211">
        <v>0.00093</v>
      </c>
      <c r="D276" s="212">
        <v>0.00462</v>
      </c>
      <c r="E276" s="213">
        <v>96579</v>
      </c>
      <c r="F276" s="211">
        <v>446</v>
      </c>
      <c r="G276" s="213">
        <v>481782</v>
      </c>
      <c r="H276" s="211">
        <v>0.99498</v>
      </c>
      <c r="I276" s="213">
        <v>4642456</v>
      </c>
      <c r="J276" s="211">
        <v>48.07</v>
      </c>
      <c r="K276" s="224"/>
    </row>
    <row r="277" spans="2:11" ht="12.75">
      <c r="B277" s="226" t="s">
        <v>216</v>
      </c>
      <c r="C277" s="211">
        <v>0.00109</v>
      </c>
      <c r="D277" s="212">
        <v>0.00542</v>
      </c>
      <c r="E277" s="213">
        <v>96133</v>
      </c>
      <c r="F277" s="211">
        <v>521</v>
      </c>
      <c r="G277" s="213">
        <v>479364</v>
      </c>
      <c r="H277" s="211">
        <v>0.99297</v>
      </c>
      <c r="I277" s="213">
        <v>4160675</v>
      </c>
      <c r="J277" s="211">
        <v>43.28</v>
      </c>
      <c r="K277" s="224"/>
    </row>
    <row r="278" spans="2:11" ht="12.75">
      <c r="B278" s="226" t="s">
        <v>217</v>
      </c>
      <c r="C278" s="211">
        <v>0.00174</v>
      </c>
      <c r="D278" s="212">
        <v>0.00866</v>
      </c>
      <c r="E278" s="213">
        <v>95612</v>
      </c>
      <c r="F278" s="211">
        <v>828</v>
      </c>
      <c r="G278" s="213">
        <v>475993</v>
      </c>
      <c r="H278" s="211">
        <v>0.98987</v>
      </c>
      <c r="I278" s="213">
        <v>3681311</v>
      </c>
      <c r="J278" s="211">
        <v>38.5</v>
      </c>
      <c r="K278" s="224"/>
    </row>
    <row r="279" spans="2:11" ht="12.75">
      <c r="B279" s="226" t="s">
        <v>218</v>
      </c>
      <c r="C279" s="211">
        <v>0.00234</v>
      </c>
      <c r="D279" s="212">
        <v>0.01163</v>
      </c>
      <c r="E279" s="213">
        <v>94785</v>
      </c>
      <c r="F279" s="213">
        <v>1102</v>
      </c>
      <c r="G279" s="213">
        <v>471170</v>
      </c>
      <c r="H279" s="211">
        <v>0.98352</v>
      </c>
      <c r="I279" s="213">
        <v>3205317</v>
      </c>
      <c r="J279" s="211">
        <v>33.82</v>
      </c>
      <c r="K279" s="224"/>
    </row>
    <row r="280" spans="2:11" ht="12.75">
      <c r="B280" s="226" t="s">
        <v>219</v>
      </c>
      <c r="C280" s="211">
        <v>0.00433</v>
      </c>
      <c r="D280" s="212">
        <v>0.0214</v>
      </c>
      <c r="E280" s="213">
        <v>93683</v>
      </c>
      <c r="F280" s="213">
        <v>2004</v>
      </c>
      <c r="G280" s="213">
        <v>463404</v>
      </c>
      <c r="H280" s="211">
        <v>0.97323</v>
      </c>
      <c r="I280" s="213">
        <v>2734148</v>
      </c>
      <c r="J280" s="211">
        <v>29.19</v>
      </c>
      <c r="K280" s="224"/>
    </row>
    <row r="281" spans="2:11" ht="12.75">
      <c r="B281" s="226" t="s">
        <v>220</v>
      </c>
      <c r="C281" s="211">
        <v>0.00656</v>
      </c>
      <c r="D281" s="212">
        <v>0.03227</v>
      </c>
      <c r="E281" s="213">
        <v>91679</v>
      </c>
      <c r="F281" s="213">
        <v>2958</v>
      </c>
      <c r="G281" s="213">
        <v>450997</v>
      </c>
      <c r="H281" s="211">
        <v>0.95696</v>
      </c>
      <c r="I281" s="213">
        <v>2270744</v>
      </c>
      <c r="J281" s="211">
        <v>24.77</v>
      </c>
      <c r="K281" s="224"/>
    </row>
    <row r="282" spans="2:11" ht="12.75">
      <c r="B282" s="226" t="s">
        <v>221</v>
      </c>
      <c r="C282" s="211">
        <v>0.01114</v>
      </c>
      <c r="D282" s="212">
        <v>0.05417</v>
      </c>
      <c r="E282" s="213">
        <v>88720</v>
      </c>
      <c r="F282" s="213">
        <v>4806</v>
      </c>
      <c r="G282" s="213">
        <v>431586</v>
      </c>
      <c r="H282" s="211">
        <v>0.92766</v>
      </c>
      <c r="I282" s="213">
        <v>1819747</v>
      </c>
      <c r="J282" s="211">
        <v>20.51</v>
      </c>
      <c r="K282" s="224"/>
    </row>
    <row r="283" spans="2:11" ht="12.75">
      <c r="B283" s="226" t="s">
        <v>222</v>
      </c>
      <c r="C283" s="211">
        <v>0.01919</v>
      </c>
      <c r="D283" s="212">
        <v>0.09155</v>
      </c>
      <c r="E283" s="213">
        <v>83914</v>
      </c>
      <c r="F283" s="213">
        <v>7682</v>
      </c>
      <c r="G283" s="213">
        <v>400364</v>
      </c>
      <c r="H283" s="211">
        <v>0.87339</v>
      </c>
      <c r="I283" s="213">
        <v>1388161</v>
      </c>
      <c r="J283" s="211">
        <v>16.54</v>
      </c>
      <c r="K283" s="224"/>
    </row>
    <row r="284" spans="2:11" ht="12.75">
      <c r="B284" s="226" t="s">
        <v>223</v>
      </c>
      <c r="C284" s="211">
        <v>0.03602</v>
      </c>
      <c r="D284" s="212">
        <v>0.1652</v>
      </c>
      <c r="E284" s="213">
        <v>76232</v>
      </c>
      <c r="F284" s="213">
        <v>12594</v>
      </c>
      <c r="G284" s="213">
        <v>349674</v>
      </c>
      <c r="H284" s="211">
        <v>0.79387</v>
      </c>
      <c r="I284" s="213">
        <v>987797</v>
      </c>
      <c r="J284" s="211">
        <v>12.96</v>
      </c>
      <c r="K284" s="224"/>
    </row>
    <row r="285" spans="2:11" ht="12.75">
      <c r="B285" s="226" t="s">
        <v>224</v>
      </c>
      <c r="C285" s="211">
        <v>0.05849</v>
      </c>
      <c r="D285" s="212">
        <v>0.25516</v>
      </c>
      <c r="E285" s="213">
        <v>63638</v>
      </c>
      <c r="F285" s="213">
        <v>16238</v>
      </c>
      <c r="G285" s="213">
        <v>277596</v>
      </c>
      <c r="H285" s="211">
        <v>0.56498</v>
      </c>
      <c r="I285" s="213">
        <v>638123</v>
      </c>
      <c r="J285" s="211">
        <v>10.03</v>
      </c>
      <c r="K285" s="224" t="s">
        <v>225</v>
      </c>
    </row>
    <row r="286" spans="2:11" ht="12.75">
      <c r="B286" s="226" t="s">
        <v>226</v>
      </c>
      <c r="C286" s="211">
        <v>0.13148</v>
      </c>
      <c r="D286" s="212">
        <v>1</v>
      </c>
      <c r="E286" s="213">
        <v>47400</v>
      </c>
      <c r="F286" s="213">
        <v>47400</v>
      </c>
      <c r="G286" s="213">
        <v>360527</v>
      </c>
      <c r="H286" s="210"/>
      <c r="I286" s="213">
        <v>360527</v>
      </c>
      <c r="J286" s="211">
        <v>7.61</v>
      </c>
      <c r="K286" s="224"/>
    </row>
    <row r="287" spans="2:11" ht="15.75">
      <c r="B287" s="422" t="s">
        <v>227</v>
      </c>
      <c r="C287" s="423"/>
      <c r="D287" s="423"/>
      <c r="E287" s="423"/>
      <c r="F287" s="211" t="s">
        <v>228</v>
      </c>
      <c r="G287" s="210" t="s">
        <v>244</v>
      </c>
      <c r="H287" s="215" t="s">
        <v>229</v>
      </c>
      <c r="I287" s="216">
        <v>12155</v>
      </c>
      <c r="J287" s="211"/>
      <c r="K287" s="224"/>
    </row>
    <row r="288" spans="2:11" ht="15.75" thickBot="1">
      <c r="B288" s="228"/>
      <c r="C288" s="5"/>
      <c r="D288" s="5"/>
      <c r="E288" s="5"/>
      <c r="F288" s="5"/>
      <c r="G288" s="5"/>
      <c r="H288" s="5"/>
      <c r="I288" s="5"/>
      <c r="J288" s="5"/>
      <c r="K288" s="224"/>
    </row>
    <row r="289" spans="2:11" ht="18" customHeight="1" thickBot="1">
      <c r="B289" s="425" t="s">
        <v>39</v>
      </c>
      <c r="C289" s="426"/>
      <c r="D289" s="426"/>
      <c r="E289" s="426"/>
      <c r="F289" s="426"/>
      <c r="G289" s="426"/>
      <c r="H289" s="426"/>
      <c r="I289" s="426"/>
      <c r="J289" s="426"/>
      <c r="K289" s="427"/>
    </row>
    <row r="290" spans="2:11" ht="12.75">
      <c r="B290" s="223"/>
      <c r="C290" s="209"/>
      <c r="D290" s="209"/>
      <c r="E290" s="209"/>
      <c r="F290" s="209"/>
      <c r="G290" s="209"/>
      <c r="H290" s="209"/>
      <c r="I290" s="209"/>
      <c r="J290" s="209"/>
      <c r="K290" s="224"/>
    </row>
    <row r="291" spans="2:11" ht="12.75">
      <c r="B291" s="418" t="s">
        <v>153</v>
      </c>
      <c r="C291" s="419"/>
      <c r="D291" s="419"/>
      <c r="E291" s="419"/>
      <c r="F291" s="419"/>
      <c r="G291" s="419"/>
      <c r="H291" s="419"/>
      <c r="I291" s="419"/>
      <c r="J291" s="419"/>
      <c r="K291" s="224"/>
    </row>
    <row r="292" spans="2:11" ht="12.75">
      <c r="B292" s="223"/>
      <c r="C292" s="209"/>
      <c r="D292" s="209"/>
      <c r="E292" s="209"/>
      <c r="F292" s="209"/>
      <c r="G292" s="209"/>
      <c r="H292" s="209"/>
      <c r="I292" s="209"/>
      <c r="J292" s="209"/>
      <c r="K292" s="224"/>
    </row>
    <row r="293" spans="2:11" ht="12.75">
      <c r="B293" s="225">
        <v>0</v>
      </c>
      <c r="C293" s="211">
        <v>0.02786</v>
      </c>
      <c r="D293" s="212">
        <v>0.02723</v>
      </c>
      <c r="E293" s="213">
        <v>100000</v>
      </c>
      <c r="F293" s="213">
        <v>2723</v>
      </c>
      <c r="G293" s="213">
        <v>97728</v>
      </c>
      <c r="H293" s="211">
        <v>0.97031</v>
      </c>
      <c r="I293" s="213">
        <v>7026956</v>
      </c>
      <c r="J293" s="211">
        <v>70.27</v>
      </c>
      <c r="K293" s="224" t="s">
        <v>207</v>
      </c>
    </row>
    <row r="294" spans="2:11" ht="12.75">
      <c r="B294" s="226" t="s">
        <v>208</v>
      </c>
      <c r="C294" s="211">
        <v>0.00153</v>
      </c>
      <c r="D294" s="212">
        <v>0.00611</v>
      </c>
      <c r="E294" s="213">
        <v>97277</v>
      </c>
      <c r="F294" s="211">
        <v>594</v>
      </c>
      <c r="G294" s="213">
        <v>387430</v>
      </c>
      <c r="H294" s="211">
        <v>0.99579</v>
      </c>
      <c r="I294" s="213">
        <v>6929228</v>
      </c>
      <c r="J294" s="211">
        <v>71.23</v>
      </c>
      <c r="K294" s="224" t="s">
        <v>209</v>
      </c>
    </row>
    <row r="295" spans="2:11" ht="12.75">
      <c r="B295" s="226" t="s">
        <v>210</v>
      </c>
      <c r="C295" s="211">
        <v>0.00025</v>
      </c>
      <c r="D295" s="212">
        <v>0.00124</v>
      </c>
      <c r="E295" s="213">
        <v>96683</v>
      </c>
      <c r="F295" s="211">
        <v>120</v>
      </c>
      <c r="G295" s="213">
        <v>483115</v>
      </c>
      <c r="H295" s="211">
        <v>0.99857</v>
      </c>
      <c r="I295" s="213">
        <v>6541799</v>
      </c>
      <c r="J295" s="211">
        <v>67.66</v>
      </c>
      <c r="K295" s="224"/>
    </row>
    <row r="296" spans="2:11" ht="12.75">
      <c r="B296" s="226" t="s">
        <v>211</v>
      </c>
      <c r="C296" s="211">
        <v>0.00032</v>
      </c>
      <c r="D296" s="212">
        <v>0.00162</v>
      </c>
      <c r="E296" s="213">
        <v>96563</v>
      </c>
      <c r="F296" s="211">
        <v>156</v>
      </c>
      <c r="G296" s="213">
        <v>482424</v>
      </c>
      <c r="H296" s="211">
        <v>0.99546</v>
      </c>
      <c r="I296" s="213">
        <v>6058684</v>
      </c>
      <c r="J296" s="211">
        <v>62.74</v>
      </c>
      <c r="K296" s="224"/>
    </row>
    <row r="297" spans="2:11" ht="12.75">
      <c r="B297" s="226" t="s">
        <v>212</v>
      </c>
      <c r="C297" s="211">
        <v>0.0015</v>
      </c>
      <c r="D297" s="212">
        <v>0.00747</v>
      </c>
      <c r="E297" s="213">
        <v>96407</v>
      </c>
      <c r="F297" s="211">
        <v>720</v>
      </c>
      <c r="G297" s="213">
        <v>480234</v>
      </c>
      <c r="H297" s="211">
        <v>0.99046</v>
      </c>
      <c r="I297" s="213">
        <v>5576260</v>
      </c>
      <c r="J297" s="211">
        <v>57.84</v>
      </c>
      <c r="K297" s="224"/>
    </row>
    <row r="298" spans="2:11" ht="12.75">
      <c r="B298" s="226" t="s">
        <v>213</v>
      </c>
      <c r="C298" s="211">
        <v>0.00234</v>
      </c>
      <c r="D298" s="212">
        <v>0.01163</v>
      </c>
      <c r="E298" s="213">
        <v>95687</v>
      </c>
      <c r="F298" s="213">
        <v>1113</v>
      </c>
      <c r="G298" s="213">
        <v>475653</v>
      </c>
      <c r="H298" s="211">
        <v>0.98814</v>
      </c>
      <c r="I298" s="213">
        <v>5096025</v>
      </c>
      <c r="J298" s="211">
        <v>53.26</v>
      </c>
      <c r="K298" s="224"/>
    </row>
    <row r="299" spans="2:11" ht="12.75">
      <c r="B299" s="226" t="s">
        <v>214</v>
      </c>
      <c r="C299" s="211">
        <v>0.00243</v>
      </c>
      <c r="D299" s="212">
        <v>0.01209</v>
      </c>
      <c r="E299" s="213">
        <v>94574</v>
      </c>
      <c r="F299" s="213">
        <v>1143</v>
      </c>
      <c r="G299" s="213">
        <v>470012</v>
      </c>
      <c r="H299" s="211">
        <v>0.98807</v>
      </c>
      <c r="I299" s="213">
        <v>4620373</v>
      </c>
      <c r="J299" s="211">
        <v>48.85</v>
      </c>
      <c r="K299" s="224"/>
    </row>
    <row r="300" spans="2:11" ht="12.75">
      <c r="B300" s="226" t="s">
        <v>215</v>
      </c>
      <c r="C300" s="211">
        <v>0.00237</v>
      </c>
      <c r="D300" s="212">
        <v>0.01177</v>
      </c>
      <c r="E300" s="213">
        <v>93431</v>
      </c>
      <c r="F300" s="213">
        <v>1100</v>
      </c>
      <c r="G300" s="213">
        <v>464404</v>
      </c>
      <c r="H300" s="211">
        <v>0.98785</v>
      </c>
      <c r="I300" s="213">
        <v>4150361</v>
      </c>
      <c r="J300" s="211">
        <v>44.42</v>
      </c>
      <c r="K300" s="224"/>
    </row>
    <row r="301" spans="2:11" ht="12.75">
      <c r="B301" s="226" t="s">
        <v>216</v>
      </c>
      <c r="C301" s="211">
        <v>0.00252</v>
      </c>
      <c r="D301" s="212">
        <v>0.01254</v>
      </c>
      <c r="E301" s="213">
        <v>92331</v>
      </c>
      <c r="F301" s="213">
        <v>1158</v>
      </c>
      <c r="G301" s="213">
        <v>458760</v>
      </c>
      <c r="H301" s="211">
        <v>0.98596</v>
      </c>
      <c r="I301" s="213">
        <v>3685957</v>
      </c>
      <c r="J301" s="211">
        <v>39.92</v>
      </c>
      <c r="K301" s="224"/>
    </row>
    <row r="302" spans="2:11" ht="12.75">
      <c r="B302" s="226" t="s">
        <v>217</v>
      </c>
      <c r="C302" s="211">
        <v>0.00314</v>
      </c>
      <c r="D302" s="212">
        <v>0.01556</v>
      </c>
      <c r="E302" s="213">
        <v>91173</v>
      </c>
      <c r="F302" s="213">
        <v>1419</v>
      </c>
      <c r="G302" s="213">
        <v>452317</v>
      </c>
      <c r="H302" s="211">
        <v>0.98296</v>
      </c>
      <c r="I302" s="213">
        <v>3227197</v>
      </c>
      <c r="J302" s="211">
        <v>35.4</v>
      </c>
      <c r="K302" s="224"/>
    </row>
    <row r="303" spans="2:11" ht="12.75">
      <c r="B303" s="226" t="s">
        <v>218</v>
      </c>
      <c r="C303" s="211">
        <v>0.00374</v>
      </c>
      <c r="D303" s="212">
        <v>0.01853</v>
      </c>
      <c r="E303" s="213">
        <v>89754</v>
      </c>
      <c r="F303" s="213">
        <v>1664</v>
      </c>
      <c r="G303" s="213">
        <v>444611</v>
      </c>
      <c r="H303" s="211">
        <v>0.97616</v>
      </c>
      <c r="I303" s="213">
        <v>2774880</v>
      </c>
      <c r="J303" s="211">
        <v>30.92</v>
      </c>
      <c r="K303" s="224"/>
    </row>
    <row r="304" spans="2:11" ht="12.75">
      <c r="B304" s="226" t="s">
        <v>219</v>
      </c>
      <c r="C304" s="211">
        <v>0.00594</v>
      </c>
      <c r="D304" s="212">
        <v>0.02925</v>
      </c>
      <c r="E304" s="213">
        <v>88090</v>
      </c>
      <c r="F304" s="213">
        <v>2576</v>
      </c>
      <c r="G304" s="213">
        <v>434011</v>
      </c>
      <c r="H304" s="211">
        <v>0.96367</v>
      </c>
      <c r="I304" s="213">
        <v>2330269</v>
      </c>
      <c r="J304" s="211">
        <v>26.45</v>
      </c>
      <c r="K304" s="224"/>
    </row>
    <row r="305" spans="2:11" ht="12.75">
      <c r="B305" s="226" t="s">
        <v>220</v>
      </c>
      <c r="C305" s="211">
        <v>0.00892</v>
      </c>
      <c r="D305" s="212">
        <v>0.04362</v>
      </c>
      <c r="E305" s="213">
        <v>85514</v>
      </c>
      <c r="F305" s="213">
        <v>3730</v>
      </c>
      <c r="G305" s="213">
        <v>418245</v>
      </c>
      <c r="H305" s="211">
        <v>0.94022</v>
      </c>
      <c r="I305" s="213">
        <v>1896258</v>
      </c>
      <c r="J305" s="211">
        <v>22.17</v>
      </c>
      <c r="K305" s="224"/>
    </row>
    <row r="306" spans="2:11" ht="12.75">
      <c r="B306" s="226" t="s">
        <v>221</v>
      </c>
      <c r="C306" s="211">
        <v>0.01595</v>
      </c>
      <c r="D306" s="212">
        <v>0.07669</v>
      </c>
      <c r="E306" s="213">
        <v>81784</v>
      </c>
      <c r="F306" s="213">
        <v>6272</v>
      </c>
      <c r="G306" s="213">
        <v>393240</v>
      </c>
      <c r="H306" s="211">
        <v>0.8955</v>
      </c>
      <c r="I306" s="213">
        <v>1478013</v>
      </c>
      <c r="J306" s="211">
        <v>18.07</v>
      </c>
      <c r="K306" s="224"/>
    </row>
    <row r="307" spans="2:11" ht="12.75">
      <c r="B307" s="226" t="s">
        <v>222</v>
      </c>
      <c r="C307" s="211">
        <v>0.02887</v>
      </c>
      <c r="D307" s="212">
        <v>0.13463</v>
      </c>
      <c r="E307" s="213">
        <v>75512</v>
      </c>
      <c r="F307" s="213">
        <v>10166</v>
      </c>
      <c r="G307" s="213">
        <v>352145</v>
      </c>
      <c r="H307" s="211">
        <v>0.82444</v>
      </c>
      <c r="I307" s="213">
        <v>1084773</v>
      </c>
      <c r="J307" s="211">
        <v>14.37</v>
      </c>
      <c r="K307" s="224"/>
    </row>
    <row r="308" spans="2:11" ht="12.75">
      <c r="B308" s="226" t="s">
        <v>223</v>
      </c>
      <c r="C308" s="211">
        <v>0.05016</v>
      </c>
      <c r="D308" s="212">
        <v>0.22287</v>
      </c>
      <c r="E308" s="213">
        <v>65346</v>
      </c>
      <c r="F308" s="213">
        <v>14564</v>
      </c>
      <c r="G308" s="213">
        <v>290321</v>
      </c>
      <c r="H308" s="211">
        <v>0.73177</v>
      </c>
      <c r="I308" s="213">
        <v>732628</v>
      </c>
      <c r="J308" s="211">
        <v>11.21</v>
      </c>
      <c r="K308" s="224"/>
    </row>
    <row r="309" spans="2:11" ht="12.75">
      <c r="B309" s="226" t="s">
        <v>224</v>
      </c>
      <c r="C309" s="211">
        <v>0.07807</v>
      </c>
      <c r="D309" s="212">
        <v>0.32659</v>
      </c>
      <c r="E309" s="213">
        <v>50782</v>
      </c>
      <c r="F309" s="213">
        <v>16585</v>
      </c>
      <c r="G309" s="213">
        <v>212449</v>
      </c>
      <c r="H309" s="211">
        <v>0.51968</v>
      </c>
      <c r="I309" s="213">
        <v>442306</v>
      </c>
      <c r="J309" s="211">
        <v>8.71</v>
      </c>
      <c r="K309" s="224" t="s">
        <v>225</v>
      </c>
    </row>
    <row r="310" spans="2:11" ht="12.75">
      <c r="B310" s="226" t="s">
        <v>226</v>
      </c>
      <c r="C310" s="211">
        <v>0.14878</v>
      </c>
      <c r="D310" s="212">
        <v>1</v>
      </c>
      <c r="E310" s="213">
        <v>34197</v>
      </c>
      <c r="F310" s="213">
        <v>34197</v>
      </c>
      <c r="G310" s="213">
        <v>229857</v>
      </c>
      <c r="H310" s="210"/>
      <c r="I310" s="213">
        <v>229857</v>
      </c>
      <c r="J310" s="211">
        <v>6.72</v>
      </c>
      <c r="K310" s="224"/>
    </row>
    <row r="311" spans="2:11" ht="12.75">
      <c r="B311" s="422" t="s">
        <v>227</v>
      </c>
      <c r="C311" s="423"/>
      <c r="D311" s="423"/>
      <c r="E311" s="423"/>
      <c r="F311" s="211"/>
      <c r="G311" s="423">
        <v>0.1655</v>
      </c>
      <c r="H311" s="211"/>
      <c r="I311" s="423">
        <v>1.1739</v>
      </c>
      <c r="J311" s="424"/>
      <c r="K311" s="224"/>
    </row>
    <row r="312" spans="2:11" ht="15.75">
      <c r="B312" s="422"/>
      <c r="C312" s="423"/>
      <c r="D312" s="423"/>
      <c r="E312" s="423"/>
      <c r="F312" s="211" t="s">
        <v>228</v>
      </c>
      <c r="G312" s="423"/>
      <c r="H312" s="215" t="s">
        <v>229</v>
      </c>
      <c r="I312" s="423"/>
      <c r="J312" s="424"/>
      <c r="K312" s="224"/>
    </row>
    <row r="313" spans="2:11" ht="12.75">
      <c r="B313" s="416"/>
      <c r="C313" s="417"/>
      <c r="D313" s="417"/>
      <c r="E313" s="417"/>
      <c r="F313" s="417"/>
      <c r="G313" s="417"/>
      <c r="H313" s="417"/>
      <c r="I313" s="417"/>
      <c r="J313" s="417"/>
      <c r="K313" s="224"/>
    </row>
    <row r="314" spans="2:11" ht="12.75">
      <c r="B314" s="418" t="s">
        <v>231</v>
      </c>
      <c r="C314" s="419"/>
      <c r="D314" s="419"/>
      <c r="E314" s="419"/>
      <c r="F314" s="419"/>
      <c r="G314" s="419"/>
      <c r="H314" s="419"/>
      <c r="I314" s="419"/>
      <c r="J314" s="419"/>
      <c r="K314" s="224"/>
    </row>
    <row r="315" spans="2:11" ht="15">
      <c r="B315" s="420"/>
      <c r="C315" s="421"/>
      <c r="D315" s="421"/>
      <c r="E315" s="421"/>
      <c r="F315" s="421"/>
      <c r="G315" s="421"/>
      <c r="H315" s="421"/>
      <c r="I315" s="421"/>
      <c r="J315" s="421"/>
      <c r="K315" s="224"/>
    </row>
    <row r="316" spans="2:11" ht="12.75">
      <c r="B316" s="225">
        <v>0</v>
      </c>
      <c r="C316" s="211">
        <v>0.02033</v>
      </c>
      <c r="D316" s="212">
        <v>0.01999</v>
      </c>
      <c r="E316" s="213">
        <v>100000</v>
      </c>
      <c r="F316" s="213">
        <v>1999</v>
      </c>
      <c r="G316" s="213">
        <v>98333</v>
      </c>
      <c r="H316" s="211">
        <v>0.97859</v>
      </c>
      <c r="I316" s="213">
        <v>7652930</v>
      </c>
      <c r="J316" s="211">
        <v>76.53</v>
      </c>
      <c r="K316" s="224" t="s">
        <v>207</v>
      </c>
    </row>
    <row r="317" spans="2:11" ht="12.75">
      <c r="B317" s="226" t="s">
        <v>208</v>
      </c>
      <c r="C317" s="211">
        <v>0.00093</v>
      </c>
      <c r="D317" s="212">
        <v>0.00371</v>
      </c>
      <c r="E317" s="213">
        <v>98001</v>
      </c>
      <c r="F317" s="211">
        <v>364</v>
      </c>
      <c r="G317" s="213">
        <v>390964</v>
      </c>
      <c r="H317" s="211">
        <v>0.99708</v>
      </c>
      <c r="I317" s="213">
        <v>7554598</v>
      </c>
      <c r="J317" s="211">
        <v>77.09</v>
      </c>
      <c r="K317" s="224" t="s">
        <v>209</v>
      </c>
    </row>
    <row r="318" spans="2:11" ht="12.75">
      <c r="B318" s="226" t="s">
        <v>210</v>
      </c>
      <c r="C318" s="211">
        <v>0.00026</v>
      </c>
      <c r="D318" s="212">
        <v>0.0013</v>
      </c>
      <c r="E318" s="213">
        <v>97637</v>
      </c>
      <c r="F318" s="211">
        <v>127</v>
      </c>
      <c r="G318" s="213">
        <v>487867</v>
      </c>
      <c r="H318" s="211">
        <v>0.99883</v>
      </c>
      <c r="I318" s="213">
        <v>7163633</v>
      </c>
      <c r="J318" s="211">
        <v>73.37</v>
      </c>
      <c r="K318" s="224"/>
    </row>
    <row r="319" spans="2:11" ht="12.75">
      <c r="B319" s="226" t="s">
        <v>211</v>
      </c>
      <c r="C319" s="211">
        <v>0.00021</v>
      </c>
      <c r="D319" s="212">
        <v>0.00104</v>
      </c>
      <c r="E319" s="213">
        <v>97510</v>
      </c>
      <c r="F319" s="211">
        <v>102</v>
      </c>
      <c r="G319" s="213">
        <v>487294</v>
      </c>
      <c r="H319" s="211">
        <v>0.99825</v>
      </c>
      <c r="I319" s="213">
        <v>6675767</v>
      </c>
      <c r="J319" s="211">
        <v>68.46</v>
      </c>
      <c r="K319" s="224"/>
    </row>
    <row r="320" spans="2:11" ht="12.75">
      <c r="B320" s="226" t="s">
        <v>212</v>
      </c>
      <c r="C320" s="211">
        <v>0.00049</v>
      </c>
      <c r="D320" s="212">
        <v>0.00246</v>
      </c>
      <c r="E320" s="213">
        <v>97408</v>
      </c>
      <c r="F320" s="211">
        <v>240</v>
      </c>
      <c r="G320" s="213">
        <v>486440</v>
      </c>
      <c r="H320" s="211">
        <v>0.99717</v>
      </c>
      <c r="I320" s="213">
        <v>6188473</v>
      </c>
      <c r="J320" s="211">
        <v>63.53</v>
      </c>
      <c r="K320" s="224"/>
    </row>
    <row r="321" spans="2:11" ht="12.75">
      <c r="B321" s="226" t="s">
        <v>213</v>
      </c>
      <c r="C321" s="211">
        <v>0.00064</v>
      </c>
      <c r="D321" s="212">
        <v>0.00319</v>
      </c>
      <c r="E321" s="213">
        <v>97168</v>
      </c>
      <c r="F321" s="211">
        <v>310</v>
      </c>
      <c r="G321" s="213">
        <v>485065</v>
      </c>
      <c r="H321" s="211">
        <v>0.99691</v>
      </c>
      <c r="I321" s="213">
        <v>5702033</v>
      </c>
      <c r="J321" s="211">
        <v>58.68</v>
      </c>
      <c r="K321" s="224"/>
    </row>
    <row r="322" spans="2:11" ht="12.75">
      <c r="B322" s="226" t="s">
        <v>214</v>
      </c>
      <c r="C322" s="211">
        <v>0.0006</v>
      </c>
      <c r="D322" s="212">
        <v>0.00298</v>
      </c>
      <c r="E322" s="213">
        <v>96858</v>
      </c>
      <c r="F322" s="211">
        <v>289</v>
      </c>
      <c r="G322" s="213">
        <v>483568</v>
      </c>
      <c r="H322" s="211">
        <v>0.99639</v>
      </c>
      <c r="I322" s="213">
        <v>5216968</v>
      </c>
      <c r="J322" s="211">
        <v>53.86</v>
      </c>
      <c r="K322" s="224"/>
    </row>
    <row r="323" spans="2:11" ht="12.75">
      <c r="B323" s="226" t="s">
        <v>215</v>
      </c>
      <c r="C323" s="211">
        <v>0.00085</v>
      </c>
      <c r="D323" s="212">
        <v>0.00425</v>
      </c>
      <c r="E323" s="213">
        <v>96569</v>
      </c>
      <c r="F323" s="211">
        <v>410</v>
      </c>
      <c r="G323" s="213">
        <v>481820</v>
      </c>
      <c r="H323" s="211">
        <v>0.99538</v>
      </c>
      <c r="I323" s="213">
        <v>4733400</v>
      </c>
      <c r="J323" s="211">
        <v>49.02</v>
      </c>
      <c r="K323" s="224"/>
    </row>
    <row r="324" spans="2:11" ht="12.75">
      <c r="B324" s="226" t="s">
        <v>216</v>
      </c>
      <c r="C324" s="211">
        <v>0.001</v>
      </c>
      <c r="D324" s="212">
        <v>0.00499</v>
      </c>
      <c r="E324" s="213">
        <v>96159</v>
      </c>
      <c r="F324" s="211">
        <v>480</v>
      </c>
      <c r="G324" s="213">
        <v>479595</v>
      </c>
      <c r="H324" s="211">
        <v>0.99356</v>
      </c>
      <c r="I324" s="213">
        <v>4251580</v>
      </c>
      <c r="J324" s="211">
        <v>44.21</v>
      </c>
      <c r="K324" s="224"/>
    </row>
    <row r="325" spans="2:11" ht="12.75">
      <c r="B325" s="226" t="s">
        <v>217</v>
      </c>
      <c r="C325" s="211">
        <v>0.00159</v>
      </c>
      <c r="D325" s="212">
        <v>0.00791</v>
      </c>
      <c r="E325" s="213">
        <v>95679</v>
      </c>
      <c r="F325" s="211">
        <v>756</v>
      </c>
      <c r="G325" s="213">
        <v>476505</v>
      </c>
      <c r="H325" s="211">
        <v>0.99075</v>
      </c>
      <c r="I325" s="213">
        <v>3771985</v>
      </c>
      <c r="J325" s="211">
        <v>39.42</v>
      </c>
      <c r="K325" s="224"/>
    </row>
    <row r="326" spans="2:11" ht="12.75">
      <c r="B326" s="226" t="s">
        <v>218</v>
      </c>
      <c r="C326" s="211">
        <v>0.00213</v>
      </c>
      <c r="D326" s="212">
        <v>0.01061</v>
      </c>
      <c r="E326" s="213">
        <v>94923</v>
      </c>
      <c r="F326" s="213">
        <v>1007</v>
      </c>
      <c r="G326" s="213">
        <v>472096</v>
      </c>
      <c r="H326" s="211">
        <v>0.98504</v>
      </c>
      <c r="I326" s="213">
        <v>3295480</v>
      </c>
      <c r="J326" s="211">
        <v>34.72</v>
      </c>
      <c r="K326" s="224"/>
    </row>
    <row r="327" spans="2:11" ht="12.75">
      <c r="B327" s="226" t="s">
        <v>219</v>
      </c>
      <c r="C327" s="211">
        <v>0.00391</v>
      </c>
      <c r="D327" s="212">
        <v>0.01935</v>
      </c>
      <c r="E327" s="213">
        <v>93916</v>
      </c>
      <c r="F327" s="213">
        <v>1817</v>
      </c>
      <c r="G327" s="213">
        <v>465035</v>
      </c>
      <c r="H327" s="211">
        <v>0.97584</v>
      </c>
      <c r="I327" s="213">
        <v>2823384</v>
      </c>
      <c r="J327" s="211">
        <v>30.06</v>
      </c>
      <c r="K327" s="224"/>
    </row>
    <row r="328" spans="2:11" ht="12.75">
      <c r="B328" s="226" t="s">
        <v>220</v>
      </c>
      <c r="C328" s="211">
        <v>0.0059</v>
      </c>
      <c r="D328" s="212">
        <v>0.02906</v>
      </c>
      <c r="E328" s="213">
        <v>92098</v>
      </c>
      <c r="F328" s="213">
        <v>2676</v>
      </c>
      <c r="G328" s="213">
        <v>453800</v>
      </c>
      <c r="H328" s="211">
        <v>0.96135</v>
      </c>
      <c r="I328" s="213">
        <v>2358349</v>
      </c>
      <c r="J328" s="211">
        <v>25.61</v>
      </c>
      <c r="K328" s="224"/>
    </row>
    <row r="329" spans="2:11" ht="12.75">
      <c r="B329" s="226" t="s">
        <v>221</v>
      </c>
      <c r="C329" s="211">
        <v>0.00995</v>
      </c>
      <c r="D329" s="212">
        <v>0.04853</v>
      </c>
      <c r="E329" s="213">
        <v>89422</v>
      </c>
      <c r="F329" s="213">
        <v>4339</v>
      </c>
      <c r="G329" s="213">
        <v>436261</v>
      </c>
      <c r="H329" s="211">
        <v>0.93528</v>
      </c>
      <c r="I329" s="213">
        <v>1904549</v>
      </c>
      <c r="J329" s="211">
        <v>21.3</v>
      </c>
      <c r="K329" s="224"/>
    </row>
    <row r="330" spans="2:11" ht="12.75">
      <c r="B330" s="226" t="s">
        <v>222</v>
      </c>
      <c r="C330" s="211">
        <v>0.01705</v>
      </c>
      <c r="D330" s="212">
        <v>0.08174</v>
      </c>
      <c r="E330" s="213">
        <v>85082</v>
      </c>
      <c r="F330" s="213">
        <v>6955</v>
      </c>
      <c r="G330" s="213">
        <v>408025</v>
      </c>
      <c r="H330" s="211">
        <v>0.88675</v>
      </c>
      <c r="I330" s="213">
        <v>1468288</v>
      </c>
      <c r="J330" s="211">
        <v>17.26</v>
      </c>
      <c r="K330" s="224"/>
    </row>
    <row r="331" spans="2:11" ht="12.75">
      <c r="B331" s="226" t="s">
        <v>223</v>
      </c>
      <c r="C331" s="211">
        <v>0.03186</v>
      </c>
      <c r="D331" s="212">
        <v>0.14757</v>
      </c>
      <c r="E331" s="213">
        <v>78128</v>
      </c>
      <c r="F331" s="213">
        <v>11529</v>
      </c>
      <c r="G331" s="213">
        <v>361815</v>
      </c>
      <c r="H331" s="211">
        <v>0.81459</v>
      </c>
      <c r="I331" s="213">
        <v>1060263</v>
      </c>
      <c r="J331" s="211">
        <v>13.57</v>
      </c>
      <c r="K331" s="224"/>
    </row>
    <row r="332" spans="2:11" ht="12.75">
      <c r="B332" s="226" t="s">
        <v>224</v>
      </c>
      <c r="C332" s="211">
        <v>0.05193</v>
      </c>
      <c r="D332" s="212">
        <v>0.2298</v>
      </c>
      <c r="E332" s="213">
        <v>66598</v>
      </c>
      <c r="F332" s="213">
        <v>15304</v>
      </c>
      <c r="G332" s="213">
        <v>294732</v>
      </c>
      <c r="H332" s="211">
        <v>0.57802</v>
      </c>
      <c r="I332" s="213">
        <v>698447</v>
      </c>
      <c r="J332" s="211">
        <v>10.49</v>
      </c>
      <c r="K332" s="224" t="s">
        <v>225</v>
      </c>
    </row>
    <row r="333" spans="2:11" ht="12.75">
      <c r="B333" s="226" t="s">
        <v>226</v>
      </c>
      <c r="C333" s="211">
        <v>0.12706</v>
      </c>
      <c r="D333" s="212">
        <v>1</v>
      </c>
      <c r="E333" s="213">
        <v>51294</v>
      </c>
      <c r="F333" s="213">
        <v>51294</v>
      </c>
      <c r="G333" s="213">
        <v>403716</v>
      </c>
      <c r="H333" s="210"/>
      <c r="I333" s="213">
        <v>403716</v>
      </c>
      <c r="J333" s="211">
        <v>7.87</v>
      </c>
      <c r="K333" s="224"/>
    </row>
    <row r="334" spans="2:11" ht="15.75">
      <c r="B334" s="422" t="s">
        <v>227</v>
      </c>
      <c r="C334" s="423"/>
      <c r="D334" s="423"/>
      <c r="E334" s="423"/>
      <c r="F334" s="211" t="s">
        <v>228</v>
      </c>
      <c r="G334" s="210" t="s">
        <v>245</v>
      </c>
      <c r="H334" s="215" t="s">
        <v>229</v>
      </c>
      <c r="I334" s="216">
        <v>11442</v>
      </c>
      <c r="J334" s="211"/>
      <c r="K334" s="224"/>
    </row>
    <row r="335" spans="2:11" ht="15.75" thickBot="1">
      <c r="B335" s="228"/>
      <c r="C335" s="5"/>
      <c r="D335" s="5"/>
      <c r="E335" s="5"/>
      <c r="F335" s="5"/>
      <c r="G335" s="5"/>
      <c r="H335" s="5"/>
      <c r="I335" s="5"/>
      <c r="J335" s="5"/>
      <c r="K335" s="224"/>
    </row>
    <row r="336" spans="2:11" ht="18" customHeight="1" thickBot="1">
      <c r="B336" s="425" t="s">
        <v>45</v>
      </c>
      <c r="C336" s="426"/>
      <c r="D336" s="426"/>
      <c r="E336" s="426"/>
      <c r="F336" s="426"/>
      <c r="G336" s="426"/>
      <c r="H336" s="426"/>
      <c r="I336" s="426"/>
      <c r="J336" s="426"/>
      <c r="K336" s="427"/>
    </row>
    <row r="337" spans="2:11" ht="12.75">
      <c r="B337" s="223"/>
      <c r="C337" s="209"/>
      <c r="D337" s="209"/>
      <c r="E337" s="209"/>
      <c r="F337" s="209"/>
      <c r="G337" s="209"/>
      <c r="H337" s="209"/>
      <c r="I337" s="209"/>
      <c r="J337" s="209"/>
      <c r="K337" s="224"/>
    </row>
    <row r="338" spans="2:11" ht="12.75">
      <c r="B338" s="418" t="s">
        <v>153</v>
      </c>
      <c r="C338" s="419"/>
      <c r="D338" s="419"/>
      <c r="E338" s="419"/>
      <c r="F338" s="419"/>
      <c r="G338" s="419"/>
      <c r="H338" s="419"/>
      <c r="I338" s="419"/>
      <c r="J338" s="419"/>
      <c r="K338" s="224"/>
    </row>
    <row r="339" spans="2:11" ht="12.75">
      <c r="B339" s="223"/>
      <c r="C339" s="209"/>
      <c r="D339" s="209"/>
      <c r="E339" s="209"/>
      <c r="F339" s="209"/>
      <c r="G339" s="209"/>
      <c r="H339" s="209"/>
      <c r="I339" s="209"/>
      <c r="J339" s="209"/>
      <c r="K339" s="224"/>
    </row>
    <row r="340" spans="2:11" ht="12.75">
      <c r="B340" s="225">
        <v>0</v>
      </c>
      <c r="C340" s="211">
        <v>0.02678</v>
      </c>
      <c r="D340" s="212">
        <v>0.02619</v>
      </c>
      <c r="E340" s="213">
        <v>100000</v>
      </c>
      <c r="F340" s="213">
        <v>2619</v>
      </c>
      <c r="G340" s="213">
        <v>97796</v>
      </c>
      <c r="H340" s="211">
        <v>0.97299</v>
      </c>
      <c r="I340" s="213">
        <v>7341957</v>
      </c>
      <c r="J340" s="211">
        <v>73.42</v>
      </c>
      <c r="K340" s="224" t="s">
        <v>207</v>
      </c>
    </row>
    <row r="341" spans="2:11" ht="12.75">
      <c r="B341" s="226" t="s">
        <v>208</v>
      </c>
      <c r="C341" s="211">
        <v>0.00081</v>
      </c>
      <c r="D341" s="212">
        <v>0.00321</v>
      </c>
      <c r="E341" s="213">
        <v>97381</v>
      </c>
      <c r="F341" s="211">
        <v>313</v>
      </c>
      <c r="G341" s="213">
        <v>388701</v>
      </c>
      <c r="H341" s="211">
        <v>0.99704</v>
      </c>
      <c r="I341" s="213">
        <v>7244161</v>
      </c>
      <c r="J341" s="211">
        <v>74.39</v>
      </c>
      <c r="K341" s="224" t="s">
        <v>209</v>
      </c>
    </row>
    <row r="342" spans="2:11" ht="12.75">
      <c r="B342" s="226" t="s">
        <v>210</v>
      </c>
      <c r="C342" s="211">
        <v>0.00024</v>
      </c>
      <c r="D342" s="212">
        <v>0.00118</v>
      </c>
      <c r="E342" s="213">
        <v>97068</v>
      </c>
      <c r="F342" s="211">
        <v>114</v>
      </c>
      <c r="G342" s="213">
        <v>485055</v>
      </c>
      <c r="H342" s="211">
        <v>0.99872</v>
      </c>
      <c r="I342" s="213">
        <v>6855460</v>
      </c>
      <c r="J342" s="211">
        <v>70.63</v>
      </c>
      <c r="K342" s="224"/>
    </row>
    <row r="343" spans="2:11" ht="12.75">
      <c r="B343" s="226" t="s">
        <v>211</v>
      </c>
      <c r="C343" s="211">
        <v>0.00028</v>
      </c>
      <c r="D343" s="212">
        <v>0.00138</v>
      </c>
      <c r="E343" s="213">
        <v>96954</v>
      </c>
      <c r="F343" s="211">
        <v>133</v>
      </c>
      <c r="G343" s="213">
        <v>484436</v>
      </c>
      <c r="H343" s="211">
        <v>0.99638</v>
      </c>
      <c r="I343" s="213">
        <v>6370405</v>
      </c>
      <c r="J343" s="211">
        <v>65.71</v>
      </c>
      <c r="K343" s="224"/>
    </row>
    <row r="344" spans="2:11" ht="12.75">
      <c r="B344" s="226" t="s">
        <v>212</v>
      </c>
      <c r="C344" s="211">
        <v>0.00118</v>
      </c>
      <c r="D344" s="212">
        <v>0.00586</v>
      </c>
      <c r="E344" s="213">
        <v>96820</v>
      </c>
      <c r="F344" s="211">
        <v>568</v>
      </c>
      <c r="G344" s="213">
        <v>482683</v>
      </c>
      <c r="H344" s="211">
        <v>0.99259</v>
      </c>
      <c r="I344" s="213">
        <v>5885969</v>
      </c>
      <c r="J344" s="211">
        <v>60.79</v>
      </c>
      <c r="K344" s="224"/>
    </row>
    <row r="345" spans="2:11" ht="12.75">
      <c r="B345" s="226" t="s">
        <v>213</v>
      </c>
      <c r="C345" s="211">
        <v>0.0018</v>
      </c>
      <c r="D345" s="212">
        <v>0.00896</v>
      </c>
      <c r="E345" s="213">
        <v>96253</v>
      </c>
      <c r="F345" s="211">
        <v>863</v>
      </c>
      <c r="G345" s="213">
        <v>479107</v>
      </c>
      <c r="H345" s="211">
        <v>0.99087</v>
      </c>
      <c r="I345" s="213">
        <v>5403286</v>
      </c>
      <c r="J345" s="211">
        <v>56.14</v>
      </c>
      <c r="K345" s="224"/>
    </row>
    <row r="346" spans="2:11" ht="12.75">
      <c r="B346" s="226" t="s">
        <v>214</v>
      </c>
      <c r="C346" s="211">
        <v>0.00187</v>
      </c>
      <c r="D346" s="212">
        <v>0.00929</v>
      </c>
      <c r="E346" s="213">
        <v>95390</v>
      </c>
      <c r="F346" s="211">
        <v>887</v>
      </c>
      <c r="G346" s="213">
        <v>474734</v>
      </c>
      <c r="H346" s="211">
        <v>0.9908</v>
      </c>
      <c r="I346" s="213">
        <v>4924179</v>
      </c>
      <c r="J346" s="211">
        <v>51.62</v>
      </c>
      <c r="K346" s="224"/>
    </row>
    <row r="347" spans="2:11" ht="12.75">
      <c r="B347" s="226" t="s">
        <v>215</v>
      </c>
      <c r="C347" s="211">
        <v>0.00183</v>
      </c>
      <c r="D347" s="212">
        <v>0.00911</v>
      </c>
      <c r="E347" s="213">
        <v>94503</v>
      </c>
      <c r="F347" s="211">
        <v>861</v>
      </c>
      <c r="G347" s="213">
        <v>470364</v>
      </c>
      <c r="H347" s="211">
        <v>0.99055</v>
      </c>
      <c r="I347" s="213">
        <v>4449446</v>
      </c>
      <c r="J347" s="211">
        <v>47.08</v>
      </c>
      <c r="K347" s="224"/>
    </row>
    <row r="348" spans="2:11" ht="12.75">
      <c r="B348" s="226" t="s">
        <v>216</v>
      </c>
      <c r="C348" s="211">
        <v>0.00197</v>
      </c>
      <c r="D348" s="212">
        <v>0.00978</v>
      </c>
      <c r="E348" s="213">
        <v>93642</v>
      </c>
      <c r="F348" s="211">
        <v>916</v>
      </c>
      <c r="G348" s="213">
        <v>465922</v>
      </c>
      <c r="H348" s="211">
        <v>0.98903</v>
      </c>
      <c r="I348" s="213">
        <v>3979081</v>
      </c>
      <c r="J348" s="211">
        <v>42.49</v>
      </c>
      <c r="K348" s="224"/>
    </row>
    <row r="349" spans="2:11" ht="12.75">
      <c r="B349" s="226" t="s">
        <v>217</v>
      </c>
      <c r="C349" s="211">
        <v>0.00245</v>
      </c>
      <c r="D349" s="212">
        <v>0.01217</v>
      </c>
      <c r="E349" s="213">
        <v>92726</v>
      </c>
      <c r="F349" s="213">
        <v>1129</v>
      </c>
      <c r="G349" s="213">
        <v>460810</v>
      </c>
      <c r="H349" s="211">
        <v>0.98659</v>
      </c>
      <c r="I349" s="213">
        <v>3513160</v>
      </c>
      <c r="J349" s="211">
        <v>37.89</v>
      </c>
      <c r="K349" s="224"/>
    </row>
    <row r="350" spans="2:11" ht="12.75">
      <c r="B350" s="226" t="s">
        <v>218</v>
      </c>
      <c r="C350" s="211">
        <v>0.00295</v>
      </c>
      <c r="D350" s="212">
        <v>0.01467</v>
      </c>
      <c r="E350" s="213">
        <v>91598</v>
      </c>
      <c r="F350" s="213">
        <v>1343</v>
      </c>
      <c r="G350" s="213">
        <v>454630</v>
      </c>
      <c r="H350" s="211">
        <v>0.98129</v>
      </c>
      <c r="I350" s="213">
        <v>3052350</v>
      </c>
      <c r="J350" s="211">
        <v>33.32</v>
      </c>
      <c r="K350" s="224"/>
    </row>
    <row r="351" spans="2:11" ht="12.75">
      <c r="B351" s="226" t="s">
        <v>219</v>
      </c>
      <c r="C351" s="211">
        <v>0.00461</v>
      </c>
      <c r="D351" s="212">
        <v>0.02281</v>
      </c>
      <c r="E351" s="213">
        <v>90254</v>
      </c>
      <c r="F351" s="213">
        <v>2058</v>
      </c>
      <c r="G351" s="213">
        <v>446125</v>
      </c>
      <c r="H351" s="211">
        <v>0.97173</v>
      </c>
      <c r="I351" s="213">
        <v>2597719</v>
      </c>
      <c r="J351" s="211">
        <v>28.78</v>
      </c>
      <c r="K351" s="224"/>
    </row>
    <row r="352" spans="2:11" ht="12.75">
      <c r="B352" s="226" t="s">
        <v>220</v>
      </c>
      <c r="C352" s="211">
        <v>0.00689</v>
      </c>
      <c r="D352" s="212">
        <v>0.03385</v>
      </c>
      <c r="E352" s="213">
        <v>88196</v>
      </c>
      <c r="F352" s="213">
        <v>2986</v>
      </c>
      <c r="G352" s="213">
        <v>433515</v>
      </c>
      <c r="H352" s="211">
        <v>0.95409</v>
      </c>
      <c r="I352" s="213">
        <v>2151594</v>
      </c>
      <c r="J352" s="211">
        <v>24.4</v>
      </c>
      <c r="K352" s="224"/>
    </row>
    <row r="353" spans="2:11" ht="12.75">
      <c r="B353" s="226" t="s">
        <v>221</v>
      </c>
      <c r="C353" s="211">
        <v>0.01203</v>
      </c>
      <c r="D353" s="212">
        <v>0.05839</v>
      </c>
      <c r="E353" s="213">
        <v>85210</v>
      </c>
      <c r="F353" s="213">
        <v>4976</v>
      </c>
      <c r="G353" s="213">
        <v>413611</v>
      </c>
      <c r="H353" s="211">
        <v>0.92074</v>
      </c>
      <c r="I353" s="213">
        <v>1718079</v>
      </c>
      <c r="J353" s="211">
        <v>20.16</v>
      </c>
      <c r="K353" s="224"/>
    </row>
    <row r="354" spans="2:11" ht="12.75">
      <c r="B354" s="226" t="s">
        <v>222</v>
      </c>
      <c r="C354" s="211">
        <v>0.02137</v>
      </c>
      <c r="D354" s="212">
        <v>0.10143</v>
      </c>
      <c r="E354" s="213">
        <v>80234</v>
      </c>
      <c r="F354" s="213">
        <v>8138</v>
      </c>
      <c r="G354" s="213">
        <v>380827</v>
      </c>
      <c r="H354" s="211">
        <v>0.86664</v>
      </c>
      <c r="I354" s="213">
        <v>1304467</v>
      </c>
      <c r="J354" s="211">
        <v>16.26</v>
      </c>
      <c r="K354" s="224"/>
    </row>
    <row r="355" spans="2:11" ht="12.75">
      <c r="B355" s="226" t="s">
        <v>223</v>
      </c>
      <c r="C355" s="211">
        <v>0.0369</v>
      </c>
      <c r="D355" s="212">
        <v>0.1689</v>
      </c>
      <c r="E355" s="213">
        <v>72097</v>
      </c>
      <c r="F355" s="213">
        <v>12177</v>
      </c>
      <c r="G355" s="213">
        <v>330040</v>
      </c>
      <c r="H355" s="211">
        <v>0.79257</v>
      </c>
      <c r="I355" s="213">
        <v>923640</v>
      </c>
      <c r="J355" s="211">
        <v>12.81</v>
      </c>
      <c r="K355" s="224"/>
    </row>
    <row r="356" spans="2:11" ht="12.75">
      <c r="B356" s="226" t="s">
        <v>224</v>
      </c>
      <c r="C356" s="211">
        <v>0.05813</v>
      </c>
      <c r="D356" s="212">
        <v>0.25378</v>
      </c>
      <c r="E356" s="213">
        <v>59919</v>
      </c>
      <c r="F356" s="213">
        <v>15206</v>
      </c>
      <c r="G356" s="213">
        <v>261580</v>
      </c>
      <c r="H356" s="211">
        <v>0.55933</v>
      </c>
      <c r="I356" s="213">
        <v>593600</v>
      </c>
      <c r="J356" s="211">
        <v>9.91</v>
      </c>
      <c r="K356" s="224" t="s">
        <v>225</v>
      </c>
    </row>
    <row r="357" spans="2:11" ht="12.75">
      <c r="B357" s="226" t="s">
        <v>226</v>
      </c>
      <c r="C357" s="211">
        <v>0.13467</v>
      </c>
      <c r="D357" s="212">
        <v>1</v>
      </c>
      <c r="E357" s="213">
        <v>44713</v>
      </c>
      <c r="F357" s="213">
        <v>44713</v>
      </c>
      <c r="G357" s="213">
        <v>332020</v>
      </c>
      <c r="H357" s="210"/>
      <c r="I357" s="213">
        <v>332020</v>
      </c>
      <c r="J357" s="211">
        <v>7.43</v>
      </c>
      <c r="K357" s="224"/>
    </row>
    <row r="358" spans="2:11" ht="12.75">
      <c r="B358" s="422" t="s">
        <v>227</v>
      </c>
      <c r="C358" s="423"/>
      <c r="D358" s="423"/>
      <c r="E358" s="423"/>
      <c r="F358" s="211"/>
      <c r="G358" s="423">
        <v>0.1585</v>
      </c>
      <c r="H358" s="211"/>
      <c r="I358" s="423" t="s">
        <v>246</v>
      </c>
      <c r="J358" s="424"/>
      <c r="K358" s="224"/>
    </row>
    <row r="359" spans="2:11" ht="15.75">
      <c r="B359" s="422"/>
      <c r="C359" s="423"/>
      <c r="D359" s="423"/>
      <c r="E359" s="423"/>
      <c r="F359" s="211" t="s">
        <v>228</v>
      </c>
      <c r="G359" s="423"/>
      <c r="H359" s="215" t="s">
        <v>229</v>
      </c>
      <c r="I359" s="423"/>
      <c r="J359" s="424"/>
      <c r="K359" s="224"/>
    </row>
    <row r="360" spans="2:11" ht="12.75">
      <c r="B360" s="416"/>
      <c r="C360" s="417"/>
      <c r="D360" s="417"/>
      <c r="E360" s="417"/>
      <c r="F360" s="417"/>
      <c r="G360" s="417"/>
      <c r="H360" s="417"/>
      <c r="I360" s="417"/>
      <c r="J360" s="417"/>
      <c r="K360" s="224"/>
    </row>
    <row r="361" spans="2:11" ht="12.75">
      <c r="B361" s="418" t="s">
        <v>231</v>
      </c>
      <c r="C361" s="419"/>
      <c r="D361" s="419"/>
      <c r="E361" s="419"/>
      <c r="F361" s="419"/>
      <c r="G361" s="419"/>
      <c r="H361" s="419"/>
      <c r="I361" s="419"/>
      <c r="J361" s="419"/>
      <c r="K361" s="224"/>
    </row>
    <row r="362" spans="2:11" ht="15">
      <c r="B362" s="420"/>
      <c r="C362" s="421"/>
      <c r="D362" s="421"/>
      <c r="E362" s="421"/>
      <c r="F362" s="421"/>
      <c r="G362" s="421"/>
      <c r="H362" s="421"/>
      <c r="I362" s="421"/>
      <c r="J362" s="421"/>
      <c r="K362" s="224"/>
    </row>
    <row r="363" spans="2:11" ht="12.75">
      <c r="B363" s="225">
        <v>0</v>
      </c>
      <c r="C363" s="211">
        <v>0.01996</v>
      </c>
      <c r="D363" s="212">
        <v>0.01963</v>
      </c>
      <c r="E363" s="213">
        <v>100000</v>
      </c>
      <c r="F363" s="213">
        <v>1963</v>
      </c>
      <c r="G363" s="213">
        <v>98357</v>
      </c>
      <c r="H363" s="211">
        <v>0.97994</v>
      </c>
      <c r="I363" s="213">
        <v>7874976</v>
      </c>
      <c r="J363" s="211">
        <v>78.75</v>
      </c>
      <c r="K363" s="224" t="s">
        <v>207</v>
      </c>
    </row>
    <row r="364" spans="2:11" ht="12.75">
      <c r="B364" s="226" t="s">
        <v>208</v>
      </c>
      <c r="C364" s="211">
        <v>0.00049</v>
      </c>
      <c r="D364" s="212">
        <v>0.00198</v>
      </c>
      <c r="E364" s="213">
        <v>98037</v>
      </c>
      <c r="F364" s="211">
        <v>194</v>
      </c>
      <c r="G364" s="213">
        <v>391612</v>
      </c>
      <c r="H364" s="211">
        <v>0.99786</v>
      </c>
      <c r="I364" s="213">
        <v>7776619</v>
      </c>
      <c r="J364" s="211">
        <v>79.32</v>
      </c>
      <c r="K364" s="224" t="s">
        <v>209</v>
      </c>
    </row>
    <row r="365" spans="2:11" ht="12.75">
      <c r="B365" s="226" t="s">
        <v>210</v>
      </c>
      <c r="C365" s="211">
        <v>0.00024</v>
      </c>
      <c r="D365" s="212">
        <v>0.00122</v>
      </c>
      <c r="E365" s="213">
        <v>97843</v>
      </c>
      <c r="F365" s="211">
        <v>119</v>
      </c>
      <c r="G365" s="213">
        <v>488919</v>
      </c>
      <c r="H365" s="211">
        <v>0.9989</v>
      </c>
      <c r="I365" s="213">
        <v>7385007</v>
      </c>
      <c r="J365" s="211">
        <v>75.48</v>
      </c>
      <c r="K365" s="224"/>
    </row>
    <row r="366" spans="2:11" ht="12.75">
      <c r="B366" s="226" t="s">
        <v>211</v>
      </c>
      <c r="C366" s="211">
        <v>0.0002</v>
      </c>
      <c r="D366" s="212">
        <v>0.00099</v>
      </c>
      <c r="E366" s="213">
        <v>97724</v>
      </c>
      <c r="F366" s="211">
        <v>96</v>
      </c>
      <c r="G366" s="213">
        <v>488381</v>
      </c>
      <c r="H366" s="211">
        <v>0.99841</v>
      </c>
      <c r="I366" s="213">
        <v>6896088</v>
      </c>
      <c r="J366" s="211">
        <v>70.57</v>
      </c>
      <c r="K366" s="224"/>
    </row>
    <row r="367" spans="2:11" ht="12.75">
      <c r="B367" s="226" t="s">
        <v>212</v>
      </c>
      <c r="C367" s="211">
        <v>0.00044</v>
      </c>
      <c r="D367" s="212">
        <v>0.00219</v>
      </c>
      <c r="E367" s="213">
        <v>97628</v>
      </c>
      <c r="F367" s="211">
        <v>214</v>
      </c>
      <c r="G367" s="213">
        <v>487605</v>
      </c>
      <c r="H367" s="211">
        <v>0.99751</v>
      </c>
      <c r="I367" s="213">
        <v>6407707</v>
      </c>
      <c r="J367" s="211">
        <v>65.63</v>
      </c>
      <c r="K367" s="224"/>
    </row>
    <row r="368" spans="2:11" ht="12.75">
      <c r="B368" s="226" t="s">
        <v>213</v>
      </c>
      <c r="C368" s="211">
        <v>0.00056</v>
      </c>
      <c r="D368" s="212">
        <v>0.00279</v>
      </c>
      <c r="E368" s="213">
        <v>97414</v>
      </c>
      <c r="F368" s="211">
        <v>272</v>
      </c>
      <c r="G368" s="213">
        <v>486390</v>
      </c>
      <c r="H368" s="211">
        <v>0.99729</v>
      </c>
      <c r="I368" s="213">
        <v>5920102</v>
      </c>
      <c r="J368" s="211">
        <v>60.77</v>
      </c>
      <c r="K368" s="224"/>
    </row>
    <row r="369" spans="2:11" ht="12.75">
      <c r="B369" s="226" t="s">
        <v>214</v>
      </c>
      <c r="C369" s="211">
        <v>0.00053</v>
      </c>
      <c r="D369" s="212">
        <v>0.00264</v>
      </c>
      <c r="E369" s="213">
        <v>97142</v>
      </c>
      <c r="F369" s="211">
        <v>256</v>
      </c>
      <c r="G369" s="213">
        <v>485070</v>
      </c>
      <c r="H369" s="211">
        <v>0.99685</v>
      </c>
      <c r="I369" s="213">
        <v>5433712</v>
      </c>
      <c r="J369" s="211">
        <v>55.94</v>
      </c>
      <c r="K369" s="224"/>
    </row>
    <row r="370" spans="2:11" ht="12.75">
      <c r="B370" s="226" t="s">
        <v>215</v>
      </c>
      <c r="C370" s="211">
        <v>0.00073</v>
      </c>
      <c r="D370" s="212">
        <v>0.00367</v>
      </c>
      <c r="E370" s="213">
        <v>96886</v>
      </c>
      <c r="F370" s="211">
        <v>355</v>
      </c>
      <c r="G370" s="213">
        <v>483541</v>
      </c>
      <c r="H370" s="211">
        <v>0.99601</v>
      </c>
      <c r="I370" s="213">
        <v>4948642</v>
      </c>
      <c r="J370" s="211">
        <v>51.08</v>
      </c>
      <c r="K370" s="224"/>
    </row>
    <row r="371" spans="2:11" ht="12.75">
      <c r="B371" s="226" t="s">
        <v>216</v>
      </c>
      <c r="C371" s="211">
        <v>0.00086</v>
      </c>
      <c r="D371" s="212">
        <v>0.00431</v>
      </c>
      <c r="E371" s="213">
        <v>96531</v>
      </c>
      <c r="F371" s="211">
        <v>416</v>
      </c>
      <c r="G371" s="213">
        <v>481613</v>
      </c>
      <c r="H371" s="211">
        <v>0.99453</v>
      </c>
      <c r="I371" s="213">
        <v>4465101</v>
      </c>
      <c r="J371" s="211">
        <v>46.26</v>
      </c>
      <c r="K371" s="224"/>
    </row>
    <row r="372" spans="2:11" ht="12.75">
      <c r="B372" s="226" t="s">
        <v>217</v>
      </c>
      <c r="C372" s="211">
        <v>0.00133</v>
      </c>
      <c r="D372" s="212">
        <v>0.00663</v>
      </c>
      <c r="E372" s="213">
        <v>96115</v>
      </c>
      <c r="F372" s="211">
        <v>637</v>
      </c>
      <c r="G372" s="213">
        <v>478981</v>
      </c>
      <c r="H372" s="211">
        <v>0.99228</v>
      </c>
      <c r="I372" s="213">
        <v>3983487</v>
      </c>
      <c r="J372" s="211">
        <v>41.45</v>
      </c>
      <c r="K372" s="224"/>
    </row>
    <row r="373" spans="2:11" ht="12.75">
      <c r="B373" s="226" t="s">
        <v>218</v>
      </c>
      <c r="C373" s="211">
        <v>0.00177</v>
      </c>
      <c r="D373" s="212">
        <v>0.00882</v>
      </c>
      <c r="E373" s="213">
        <v>95478</v>
      </c>
      <c r="F373" s="211">
        <v>842</v>
      </c>
      <c r="G373" s="213">
        <v>475282</v>
      </c>
      <c r="H373" s="211">
        <v>0.98791</v>
      </c>
      <c r="I373" s="213">
        <v>3504507</v>
      </c>
      <c r="J373" s="211">
        <v>36.7</v>
      </c>
      <c r="K373" s="224"/>
    </row>
    <row r="374" spans="2:11" ht="12.75">
      <c r="B374" s="226" t="s">
        <v>219</v>
      </c>
      <c r="C374" s="211">
        <v>0.0031</v>
      </c>
      <c r="D374" s="212">
        <v>0.01538</v>
      </c>
      <c r="E374" s="213">
        <v>94635</v>
      </c>
      <c r="F374" s="213">
        <v>1455</v>
      </c>
      <c r="G374" s="213">
        <v>469538</v>
      </c>
      <c r="H374" s="211">
        <v>0.98104</v>
      </c>
      <c r="I374" s="213">
        <v>3029224</v>
      </c>
      <c r="J374" s="211">
        <v>32.01</v>
      </c>
      <c r="K374" s="224"/>
    </row>
    <row r="375" spans="2:11" ht="12.75">
      <c r="B375" s="226" t="s">
        <v>220</v>
      </c>
      <c r="C375" s="211">
        <v>0.00457</v>
      </c>
      <c r="D375" s="212">
        <v>0.0226</v>
      </c>
      <c r="E375" s="213">
        <v>93180</v>
      </c>
      <c r="F375" s="213">
        <v>2105</v>
      </c>
      <c r="G375" s="213">
        <v>460636</v>
      </c>
      <c r="H375" s="211">
        <v>0.97049</v>
      </c>
      <c r="I375" s="213">
        <v>2559686</v>
      </c>
      <c r="J375" s="211">
        <v>27.47</v>
      </c>
      <c r="K375" s="224"/>
    </row>
    <row r="376" spans="2:11" ht="12.75">
      <c r="B376" s="226" t="s">
        <v>221</v>
      </c>
      <c r="C376" s="211">
        <v>0.00745</v>
      </c>
      <c r="D376" s="212">
        <v>0.03659</v>
      </c>
      <c r="E376" s="213">
        <v>91074</v>
      </c>
      <c r="F376" s="213">
        <v>3332</v>
      </c>
      <c r="G376" s="213">
        <v>447042</v>
      </c>
      <c r="H376" s="211">
        <v>0.95186</v>
      </c>
      <c r="I376" s="213">
        <v>2099050</v>
      </c>
      <c r="J376" s="211">
        <v>23.05</v>
      </c>
      <c r="K376" s="224"/>
    </row>
    <row r="377" spans="2:11" ht="12.75">
      <c r="B377" s="226" t="s">
        <v>222</v>
      </c>
      <c r="C377" s="211">
        <v>0.0124</v>
      </c>
      <c r="D377" s="212">
        <v>0.06013</v>
      </c>
      <c r="E377" s="213">
        <v>87742</v>
      </c>
      <c r="F377" s="213">
        <v>5276</v>
      </c>
      <c r="G377" s="213">
        <v>425521</v>
      </c>
      <c r="H377" s="211">
        <v>0.91331</v>
      </c>
      <c r="I377" s="213">
        <v>1652009</v>
      </c>
      <c r="J377" s="211">
        <v>18.83</v>
      </c>
      <c r="K377" s="224"/>
    </row>
    <row r="378" spans="2:11" ht="12.75">
      <c r="B378" s="226" t="s">
        <v>223</v>
      </c>
      <c r="C378" s="211">
        <v>0.02439</v>
      </c>
      <c r="D378" s="212">
        <v>0.11496</v>
      </c>
      <c r="E378" s="213">
        <v>82466</v>
      </c>
      <c r="F378" s="213">
        <v>9480</v>
      </c>
      <c r="G378" s="213">
        <v>388631</v>
      </c>
      <c r="H378" s="211">
        <v>0.85467</v>
      </c>
      <c r="I378" s="213">
        <v>1226488</v>
      </c>
      <c r="J378" s="211">
        <v>14.87</v>
      </c>
      <c r="K378" s="224"/>
    </row>
    <row r="379" spans="2:11" ht="12.75">
      <c r="B379" s="226" t="s">
        <v>224</v>
      </c>
      <c r="C379" s="211">
        <v>0.03948</v>
      </c>
      <c r="D379" s="212">
        <v>0.17965</v>
      </c>
      <c r="E379" s="213">
        <v>72986</v>
      </c>
      <c r="F379" s="213">
        <v>13112</v>
      </c>
      <c r="G379" s="213">
        <v>332150</v>
      </c>
      <c r="H379" s="211">
        <v>0.60357</v>
      </c>
      <c r="I379" s="213">
        <v>837857</v>
      </c>
      <c r="J379" s="211">
        <v>11.48</v>
      </c>
      <c r="K379" s="224" t="s">
        <v>225</v>
      </c>
    </row>
    <row r="380" spans="2:11" ht="12.75">
      <c r="B380" s="226" t="s">
        <v>226</v>
      </c>
      <c r="C380" s="211">
        <v>0.1184</v>
      </c>
      <c r="D380" s="212">
        <v>1</v>
      </c>
      <c r="E380" s="213">
        <v>59874</v>
      </c>
      <c r="F380" s="213">
        <v>59874</v>
      </c>
      <c r="G380" s="213">
        <v>505706</v>
      </c>
      <c r="H380" s="210"/>
      <c r="I380" s="213">
        <v>505706</v>
      </c>
      <c r="J380" s="211">
        <v>8.45</v>
      </c>
      <c r="K380" s="224"/>
    </row>
    <row r="381" spans="2:11" ht="15.75">
      <c r="B381" s="422" t="s">
        <v>227</v>
      </c>
      <c r="C381" s="423"/>
      <c r="D381" s="423"/>
      <c r="E381" s="423"/>
      <c r="F381" s="211" t="s">
        <v>228</v>
      </c>
      <c r="G381" s="210" t="s">
        <v>247</v>
      </c>
      <c r="H381" s="215" t="s">
        <v>229</v>
      </c>
      <c r="I381" s="216">
        <v>12309</v>
      </c>
      <c r="J381" s="211"/>
      <c r="K381" s="224"/>
    </row>
    <row r="382" spans="2:11" ht="15.75" thickBot="1">
      <c r="B382" s="228"/>
      <c r="C382" s="5"/>
      <c r="D382" s="5"/>
      <c r="E382" s="5"/>
      <c r="F382" s="5"/>
      <c r="G382" s="5"/>
      <c r="H382" s="5"/>
      <c r="I382" s="5"/>
      <c r="J382" s="5"/>
      <c r="K382" s="224"/>
    </row>
    <row r="383" spans="2:11" ht="18" customHeight="1" thickBot="1">
      <c r="B383" s="425" t="s">
        <v>58</v>
      </c>
      <c r="C383" s="426"/>
      <c r="D383" s="426"/>
      <c r="E383" s="426"/>
      <c r="F383" s="426"/>
      <c r="G383" s="426"/>
      <c r="H383" s="426"/>
      <c r="I383" s="426"/>
      <c r="J383" s="426"/>
      <c r="K383" s="427"/>
    </row>
    <row r="384" spans="2:11" ht="12.75">
      <c r="B384" s="223"/>
      <c r="C384" s="209"/>
      <c r="D384" s="209"/>
      <c r="E384" s="209"/>
      <c r="F384" s="209"/>
      <c r="G384" s="209"/>
      <c r="H384" s="209"/>
      <c r="I384" s="209"/>
      <c r="J384" s="209"/>
      <c r="K384" s="224"/>
    </row>
    <row r="385" spans="2:11" ht="12.75">
      <c r="B385" s="418" t="s">
        <v>153</v>
      </c>
      <c r="C385" s="419"/>
      <c r="D385" s="419"/>
      <c r="E385" s="419"/>
      <c r="F385" s="419"/>
      <c r="G385" s="419"/>
      <c r="H385" s="419"/>
      <c r="I385" s="419"/>
      <c r="J385" s="419"/>
      <c r="K385" s="224"/>
    </row>
    <row r="386" spans="2:11" ht="12.75">
      <c r="B386" s="223"/>
      <c r="C386" s="209"/>
      <c r="D386" s="209"/>
      <c r="E386" s="209"/>
      <c r="F386" s="209"/>
      <c r="G386" s="209"/>
      <c r="H386" s="209"/>
      <c r="I386" s="209"/>
      <c r="J386" s="209"/>
      <c r="K386" s="224"/>
    </row>
    <row r="387" spans="2:11" ht="12.75">
      <c r="B387" s="225">
        <v>0</v>
      </c>
      <c r="C387" s="211">
        <v>0.01801</v>
      </c>
      <c r="D387" s="212">
        <v>0.01774</v>
      </c>
      <c r="E387" s="213">
        <v>100000</v>
      </c>
      <c r="F387" s="213">
        <v>1774</v>
      </c>
      <c r="G387" s="213">
        <v>98500</v>
      </c>
      <c r="H387" s="211">
        <v>0.98139</v>
      </c>
      <c r="I387" s="213">
        <v>7338978</v>
      </c>
      <c r="J387" s="211">
        <v>73.39</v>
      </c>
      <c r="K387" s="224" t="s">
        <v>207</v>
      </c>
    </row>
    <row r="388" spans="2:11" ht="12.75">
      <c r="B388" s="226" t="s">
        <v>208</v>
      </c>
      <c r="C388" s="211">
        <v>0.00074</v>
      </c>
      <c r="D388" s="212">
        <v>0.00296</v>
      </c>
      <c r="E388" s="213">
        <v>98226</v>
      </c>
      <c r="F388" s="211">
        <v>291</v>
      </c>
      <c r="G388" s="213">
        <v>392193</v>
      </c>
      <c r="H388" s="211">
        <v>0.99744</v>
      </c>
      <c r="I388" s="213">
        <v>7240478</v>
      </c>
      <c r="J388" s="211">
        <v>73.71</v>
      </c>
      <c r="K388" s="224" t="s">
        <v>209</v>
      </c>
    </row>
    <row r="389" spans="2:11" ht="12.75">
      <c r="B389" s="226" t="s">
        <v>210</v>
      </c>
      <c r="C389" s="211">
        <v>0.00019</v>
      </c>
      <c r="D389" s="212">
        <v>0.00097</v>
      </c>
      <c r="E389" s="213">
        <v>97935</v>
      </c>
      <c r="F389" s="211">
        <v>95</v>
      </c>
      <c r="G389" s="213">
        <v>489437</v>
      </c>
      <c r="H389" s="211">
        <v>0.99901</v>
      </c>
      <c r="I389" s="213">
        <v>6848285</v>
      </c>
      <c r="J389" s="211">
        <v>69.93</v>
      </c>
      <c r="K389" s="224"/>
    </row>
    <row r="390" spans="2:11" ht="12.75">
      <c r="B390" s="226" t="s">
        <v>211</v>
      </c>
      <c r="C390" s="211">
        <v>0.0002</v>
      </c>
      <c r="D390" s="212">
        <v>0.001</v>
      </c>
      <c r="E390" s="213">
        <v>97840</v>
      </c>
      <c r="F390" s="211">
        <v>98</v>
      </c>
      <c r="G390" s="213">
        <v>488953</v>
      </c>
      <c r="H390" s="211">
        <v>0.99699</v>
      </c>
      <c r="I390" s="213">
        <v>6358849</v>
      </c>
      <c r="J390" s="211">
        <v>64.99</v>
      </c>
      <c r="K390" s="224"/>
    </row>
    <row r="391" spans="2:11" ht="12.75">
      <c r="B391" s="226" t="s">
        <v>212</v>
      </c>
      <c r="C391" s="211">
        <v>0.001</v>
      </c>
      <c r="D391" s="212">
        <v>0.00501</v>
      </c>
      <c r="E391" s="213">
        <v>97741</v>
      </c>
      <c r="F391" s="211">
        <v>490</v>
      </c>
      <c r="G391" s="213">
        <v>487483</v>
      </c>
      <c r="H391" s="211">
        <v>0.99347</v>
      </c>
      <c r="I391" s="213">
        <v>5869896</v>
      </c>
      <c r="J391" s="211">
        <v>60.06</v>
      </c>
      <c r="K391" s="224"/>
    </row>
    <row r="392" spans="2:11" ht="12.75">
      <c r="B392" s="226" t="s">
        <v>213</v>
      </c>
      <c r="C392" s="211">
        <v>0.00162</v>
      </c>
      <c r="D392" s="212">
        <v>0.00805</v>
      </c>
      <c r="E392" s="213">
        <v>97252</v>
      </c>
      <c r="F392" s="211">
        <v>783</v>
      </c>
      <c r="G392" s="213">
        <v>484302</v>
      </c>
      <c r="H392" s="211">
        <v>0.99178</v>
      </c>
      <c r="I392" s="213">
        <v>5382413</v>
      </c>
      <c r="J392" s="211">
        <v>55.35</v>
      </c>
      <c r="K392" s="224"/>
    </row>
    <row r="393" spans="2:11" ht="12.75">
      <c r="B393" s="226" t="s">
        <v>214</v>
      </c>
      <c r="C393" s="211">
        <v>0.00169</v>
      </c>
      <c r="D393" s="212">
        <v>0.00839</v>
      </c>
      <c r="E393" s="213">
        <v>96469</v>
      </c>
      <c r="F393" s="211">
        <v>809</v>
      </c>
      <c r="G393" s="213">
        <v>480321</v>
      </c>
      <c r="H393" s="211">
        <v>0.9917</v>
      </c>
      <c r="I393" s="213">
        <v>4898111</v>
      </c>
      <c r="J393" s="211">
        <v>50.77</v>
      </c>
      <c r="K393" s="224"/>
    </row>
    <row r="394" spans="2:11" ht="12.75">
      <c r="B394" s="226" t="s">
        <v>215</v>
      </c>
      <c r="C394" s="211">
        <v>0.00165</v>
      </c>
      <c r="D394" s="212">
        <v>0.0082</v>
      </c>
      <c r="E394" s="213">
        <v>95659</v>
      </c>
      <c r="F394" s="211">
        <v>784</v>
      </c>
      <c r="G394" s="213">
        <v>476336</v>
      </c>
      <c r="H394" s="211">
        <v>0.99147</v>
      </c>
      <c r="I394" s="213">
        <v>4417790</v>
      </c>
      <c r="J394" s="211">
        <v>46.18</v>
      </c>
      <c r="K394" s="224"/>
    </row>
    <row r="395" spans="2:11" ht="12.75">
      <c r="B395" s="226" t="s">
        <v>216</v>
      </c>
      <c r="C395" s="211">
        <v>0.00178</v>
      </c>
      <c r="D395" s="212">
        <v>0.00886</v>
      </c>
      <c r="E395" s="213">
        <v>94875</v>
      </c>
      <c r="F395" s="211">
        <v>841</v>
      </c>
      <c r="G395" s="213">
        <v>472273</v>
      </c>
      <c r="H395" s="211">
        <v>0.98993</v>
      </c>
      <c r="I395" s="213">
        <v>3941454</v>
      </c>
      <c r="J395" s="211">
        <v>41.54</v>
      </c>
      <c r="K395" s="224"/>
    </row>
    <row r="396" spans="2:11" ht="12.75">
      <c r="B396" s="226" t="s">
        <v>217</v>
      </c>
      <c r="C396" s="211">
        <v>0.00227</v>
      </c>
      <c r="D396" s="212">
        <v>0.01128</v>
      </c>
      <c r="E396" s="213">
        <v>94034</v>
      </c>
      <c r="F396" s="213">
        <v>1061</v>
      </c>
      <c r="G396" s="213">
        <v>467519</v>
      </c>
      <c r="H396" s="211">
        <v>0.98746</v>
      </c>
      <c r="I396" s="213">
        <v>3469181</v>
      </c>
      <c r="J396" s="211">
        <v>36.89</v>
      </c>
      <c r="K396" s="224"/>
    </row>
    <row r="397" spans="2:11" ht="12.75">
      <c r="B397" s="226" t="s">
        <v>218</v>
      </c>
      <c r="C397" s="211">
        <v>0.00278</v>
      </c>
      <c r="D397" s="212">
        <v>0.01381</v>
      </c>
      <c r="E397" s="213">
        <v>92973</v>
      </c>
      <c r="F397" s="213">
        <v>1284</v>
      </c>
      <c r="G397" s="213">
        <v>461656</v>
      </c>
      <c r="H397" s="211">
        <v>0.98187</v>
      </c>
      <c r="I397" s="213">
        <v>3001662</v>
      </c>
      <c r="J397" s="211">
        <v>32.29</v>
      </c>
      <c r="K397" s="224"/>
    </row>
    <row r="398" spans="2:11" ht="12.75">
      <c r="B398" s="226" t="s">
        <v>219</v>
      </c>
      <c r="C398" s="211">
        <v>0.00455</v>
      </c>
      <c r="D398" s="212">
        <v>0.0225</v>
      </c>
      <c r="E398" s="213">
        <v>91689</v>
      </c>
      <c r="F398" s="213">
        <v>2063</v>
      </c>
      <c r="G398" s="213">
        <v>453287</v>
      </c>
      <c r="H398" s="211">
        <v>0.97148</v>
      </c>
      <c r="I398" s="213">
        <v>2540006</v>
      </c>
      <c r="J398" s="211">
        <v>27.7</v>
      </c>
      <c r="K398" s="224"/>
    </row>
    <row r="399" spans="2:11" ht="12.75">
      <c r="B399" s="226" t="s">
        <v>220</v>
      </c>
      <c r="C399" s="211">
        <v>0.00706</v>
      </c>
      <c r="D399" s="212">
        <v>0.03468</v>
      </c>
      <c r="E399" s="213">
        <v>89626</v>
      </c>
      <c r="F399" s="213">
        <v>3108</v>
      </c>
      <c r="G399" s="213">
        <v>440360</v>
      </c>
      <c r="H399" s="211">
        <v>0.95125</v>
      </c>
      <c r="I399" s="213">
        <v>2086719</v>
      </c>
      <c r="J399" s="211">
        <v>23.28</v>
      </c>
      <c r="K399" s="224"/>
    </row>
    <row r="400" spans="2:11" ht="12.75">
      <c r="B400" s="226" t="s">
        <v>221</v>
      </c>
      <c r="C400" s="211">
        <v>0.01308</v>
      </c>
      <c r="D400" s="212">
        <v>0.06334</v>
      </c>
      <c r="E400" s="213">
        <v>86518</v>
      </c>
      <c r="F400" s="213">
        <v>5480</v>
      </c>
      <c r="G400" s="213">
        <v>418890</v>
      </c>
      <c r="H400" s="211">
        <v>0.91114</v>
      </c>
      <c r="I400" s="213">
        <v>1646359</v>
      </c>
      <c r="J400" s="211">
        <v>19.03</v>
      </c>
      <c r="K400" s="224"/>
    </row>
    <row r="401" spans="2:11" ht="12.75">
      <c r="B401" s="226" t="s">
        <v>222</v>
      </c>
      <c r="C401" s="211">
        <v>0.02465</v>
      </c>
      <c r="D401" s="212">
        <v>0.11612</v>
      </c>
      <c r="E401" s="213">
        <v>81038</v>
      </c>
      <c r="F401" s="213">
        <v>9410</v>
      </c>
      <c r="G401" s="213">
        <v>381666</v>
      </c>
      <c r="H401" s="211">
        <v>0.84405</v>
      </c>
      <c r="I401" s="213">
        <v>1227470</v>
      </c>
      <c r="J401" s="211">
        <v>15.15</v>
      </c>
      <c r="K401" s="224"/>
    </row>
    <row r="402" spans="2:11" ht="12.75">
      <c r="B402" s="226" t="s">
        <v>223</v>
      </c>
      <c r="C402" s="211">
        <v>0.04469</v>
      </c>
      <c r="D402" s="212">
        <v>0.20101</v>
      </c>
      <c r="E402" s="213">
        <v>71628</v>
      </c>
      <c r="F402" s="213">
        <v>14398</v>
      </c>
      <c r="G402" s="213">
        <v>322147</v>
      </c>
      <c r="H402" s="211">
        <v>0.75234</v>
      </c>
      <c r="I402" s="213">
        <v>845804</v>
      </c>
      <c r="J402" s="211">
        <v>11.81</v>
      </c>
      <c r="K402" s="224"/>
    </row>
    <row r="403" spans="2:11" ht="12.75">
      <c r="B403" s="226" t="s">
        <v>224</v>
      </c>
      <c r="C403" s="211">
        <v>0.07227</v>
      </c>
      <c r="D403" s="212">
        <v>0.30605</v>
      </c>
      <c r="E403" s="213">
        <v>57231</v>
      </c>
      <c r="F403" s="213">
        <v>17515</v>
      </c>
      <c r="G403" s="213">
        <v>242364</v>
      </c>
      <c r="H403" s="211">
        <v>0.53717</v>
      </c>
      <c r="I403" s="213">
        <v>523657</v>
      </c>
      <c r="J403" s="211">
        <v>9.15</v>
      </c>
      <c r="K403" s="224" t="s">
        <v>225</v>
      </c>
    </row>
    <row r="404" spans="2:11" ht="12.75">
      <c r="B404" s="226" t="s">
        <v>226</v>
      </c>
      <c r="C404" s="211">
        <v>0.14119</v>
      </c>
      <c r="D404" s="212">
        <v>1</v>
      </c>
      <c r="E404" s="213">
        <v>39715</v>
      </c>
      <c r="F404" s="213">
        <v>39715</v>
      </c>
      <c r="G404" s="213">
        <v>281293</v>
      </c>
      <c r="H404" s="210"/>
      <c r="I404" s="213">
        <v>281293</v>
      </c>
      <c r="J404" s="211">
        <v>7.08</v>
      </c>
      <c r="K404" s="224"/>
    </row>
    <row r="405" spans="2:11" ht="12.75">
      <c r="B405" s="422" t="s">
        <v>227</v>
      </c>
      <c r="C405" s="423"/>
      <c r="D405" s="423"/>
      <c r="E405" s="423"/>
      <c r="F405" s="211"/>
      <c r="G405" s="423">
        <v>0.1545</v>
      </c>
      <c r="H405" s="211"/>
      <c r="I405" s="423" t="s">
        <v>248</v>
      </c>
      <c r="J405" s="424"/>
      <c r="K405" s="224"/>
    </row>
    <row r="406" spans="2:11" ht="15.75">
      <c r="B406" s="422"/>
      <c r="C406" s="423"/>
      <c r="D406" s="423"/>
      <c r="E406" s="423"/>
      <c r="F406" s="211" t="s">
        <v>228</v>
      </c>
      <c r="G406" s="423"/>
      <c r="H406" s="215" t="s">
        <v>229</v>
      </c>
      <c r="I406" s="423"/>
      <c r="J406" s="424"/>
      <c r="K406" s="224"/>
    </row>
    <row r="407" spans="2:11" ht="12.75">
      <c r="B407" s="416"/>
      <c r="C407" s="417"/>
      <c r="D407" s="417"/>
      <c r="E407" s="417"/>
      <c r="F407" s="417"/>
      <c r="G407" s="417"/>
      <c r="H407" s="417"/>
      <c r="I407" s="417"/>
      <c r="J407" s="417"/>
      <c r="K407" s="224"/>
    </row>
    <row r="408" spans="2:11" ht="12.75">
      <c r="B408" s="418" t="s">
        <v>231</v>
      </c>
      <c r="C408" s="419"/>
      <c r="D408" s="419"/>
      <c r="E408" s="419"/>
      <c r="F408" s="419"/>
      <c r="G408" s="419"/>
      <c r="H408" s="419"/>
      <c r="I408" s="419"/>
      <c r="J408" s="419"/>
      <c r="K408" s="224"/>
    </row>
    <row r="409" spans="2:11" ht="15">
      <c r="B409" s="420"/>
      <c r="C409" s="421"/>
      <c r="D409" s="421"/>
      <c r="E409" s="421"/>
      <c r="F409" s="421"/>
      <c r="G409" s="421"/>
      <c r="H409" s="421"/>
      <c r="I409" s="421"/>
      <c r="J409" s="421"/>
      <c r="K409" s="224"/>
    </row>
    <row r="410" spans="2:11" ht="12.75">
      <c r="B410" s="225">
        <v>0</v>
      </c>
      <c r="C410" s="211">
        <v>0.01316</v>
      </c>
      <c r="D410" s="212">
        <v>0.01301</v>
      </c>
      <c r="E410" s="213">
        <v>100000</v>
      </c>
      <c r="F410" s="213">
        <v>1301</v>
      </c>
      <c r="G410" s="213">
        <v>98870</v>
      </c>
      <c r="H410" s="211">
        <v>0.98634</v>
      </c>
      <c r="I410" s="213">
        <v>7937960</v>
      </c>
      <c r="J410" s="211">
        <v>79.38</v>
      </c>
      <c r="K410" s="224" t="s">
        <v>207</v>
      </c>
    </row>
    <row r="411" spans="2:11" ht="12.75">
      <c r="B411" s="226" t="s">
        <v>208</v>
      </c>
      <c r="C411" s="211">
        <v>0.00045</v>
      </c>
      <c r="D411" s="212">
        <v>0.0018</v>
      </c>
      <c r="E411" s="213">
        <v>98699</v>
      </c>
      <c r="F411" s="211">
        <v>178</v>
      </c>
      <c r="G411" s="213">
        <v>394302</v>
      </c>
      <c r="H411" s="211">
        <v>0.99846</v>
      </c>
      <c r="I411" s="213">
        <v>7839090</v>
      </c>
      <c r="J411" s="211">
        <v>79.42</v>
      </c>
      <c r="K411" s="224" t="s">
        <v>209</v>
      </c>
    </row>
    <row r="412" spans="2:11" ht="12.75">
      <c r="B412" s="226" t="s">
        <v>210</v>
      </c>
      <c r="C412" s="211">
        <v>0.00016</v>
      </c>
      <c r="D412" s="212">
        <v>0.00079</v>
      </c>
      <c r="E412" s="213">
        <v>98521</v>
      </c>
      <c r="F412" s="211">
        <v>78</v>
      </c>
      <c r="G412" s="213">
        <v>492411</v>
      </c>
      <c r="H412" s="211">
        <v>0.99929</v>
      </c>
      <c r="I412" s="213">
        <v>7444788</v>
      </c>
      <c r="J412" s="211">
        <v>75.57</v>
      </c>
      <c r="K412" s="224"/>
    </row>
    <row r="413" spans="2:11" ht="12.75">
      <c r="B413" s="226" t="s">
        <v>211</v>
      </c>
      <c r="C413" s="211">
        <v>0.00013</v>
      </c>
      <c r="D413" s="212">
        <v>0.00063</v>
      </c>
      <c r="E413" s="213">
        <v>98443</v>
      </c>
      <c r="F413" s="211">
        <v>62</v>
      </c>
      <c r="G413" s="213">
        <v>492063</v>
      </c>
      <c r="H413" s="211">
        <v>0.99892</v>
      </c>
      <c r="I413" s="213">
        <v>6952377</v>
      </c>
      <c r="J413" s="211">
        <v>70.62</v>
      </c>
      <c r="K413" s="224"/>
    </row>
    <row r="414" spans="2:11" ht="12.75">
      <c r="B414" s="226" t="s">
        <v>212</v>
      </c>
      <c r="C414" s="211">
        <v>0.00031</v>
      </c>
      <c r="D414" s="212">
        <v>0.00153</v>
      </c>
      <c r="E414" s="213">
        <v>98382</v>
      </c>
      <c r="F414" s="211">
        <v>150</v>
      </c>
      <c r="G414" s="213">
        <v>491533</v>
      </c>
      <c r="H414" s="211">
        <v>0.99824</v>
      </c>
      <c r="I414" s="213">
        <v>6460314</v>
      </c>
      <c r="J414" s="211">
        <v>65.67</v>
      </c>
      <c r="K414" s="224"/>
    </row>
    <row r="415" spans="2:11" ht="12.75">
      <c r="B415" s="226" t="s">
        <v>213</v>
      </c>
      <c r="C415" s="211">
        <v>0.0004</v>
      </c>
      <c r="D415" s="212">
        <v>0.002</v>
      </c>
      <c r="E415" s="213">
        <v>98231</v>
      </c>
      <c r="F415" s="211">
        <v>197</v>
      </c>
      <c r="G415" s="213">
        <v>490666</v>
      </c>
      <c r="H415" s="211">
        <v>0.99805</v>
      </c>
      <c r="I415" s="213">
        <v>5968781</v>
      </c>
      <c r="J415" s="211">
        <v>60.76</v>
      </c>
      <c r="K415" s="224"/>
    </row>
    <row r="416" spans="2:11" ht="12.75">
      <c r="B416" s="226" t="s">
        <v>214</v>
      </c>
      <c r="C416" s="211">
        <v>0.00038</v>
      </c>
      <c r="D416" s="212">
        <v>0.00189</v>
      </c>
      <c r="E416" s="213">
        <v>98035</v>
      </c>
      <c r="F416" s="211">
        <v>185</v>
      </c>
      <c r="G416" s="213">
        <v>489711</v>
      </c>
      <c r="H416" s="211">
        <v>0.99768</v>
      </c>
      <c r="I416" s="213">
        <v>5478115</v>
      </c>
      <c r="J416" s="211">
        <v>55.88</v>
      </c>
      <c r="K416" s="224"/>
    </row>
    <row r="417" spans="2:11" ht="12.75">
      <c r="B417" s="226" t="s">
        <v>215</v>
      </c>
      <c r="C417" s="211">
        <v>0.00055</v>
      </c>
      <c r="D417" s="212">
        <v>0.00274</v>
      </c>
      <c r="E417" s="213">
        <v>97849</v>
      </c>
      <c r="F417" s="211">
        <v>268</v>
      </c>
      <c r="G417" s="213">
        <v>488577</v>
      </c>
      <c r="H417" s="211">
        <v>0.99697</v>
      </c>
      <c r="I417" s="213">
        <v>4988404</v>
      </c>
      <c r="J417" s="211">
        <v>50.98</v>
      </c>
      <c r="K417" s="224"/>
    </row>
    <row r="418" spans="2:11" ht="12.75">
      <c r="B418" s="226" t="s">
        <v>216</v>
      </c>
      <c r="C418" s="211">
        <v>0.00066</v>
      </c>
      <c r="D418" s="212">
        <v>0.00331</v>
      </c>
      <c r="E418" s="213">
        <v>97581</v>
      </c>
      <c r="F418" s="211">
        <v>323</v>
      </c>
      <c r="G418" s="213">
        <v>487098</v>
      </c>
      <c r="H418" s="211">
        <v>0.99565</v>
      </c>
      <c r="I418" s="213">
        <v>4499827</v>
      </c>
      <c r="J418" s="211">
        <v>46.11</v>
      </c>
      <c r="K418" s="224"/>
    </row>
    <row r="419" spans="2:11" ht="12.75">
      <c r="B419" s="226" t="s">
        <v>217</v>
      </c>
      <c r="C419" s="211">
        <v>0.00108</v>
      </c>
      <c r="D419" s="212">
        <v>0.00539</v>
      </c>
      <c r="E419" s="213">
        <v>97258</v>
      </c>
      <c r="F419" s="211">
        <v>524</v>
      </c>
      <c r="G419" s="213">
        <v>484981</v>
      </c>
      <c r="H419" s="211">
        <v>0.99359</v>
      </c>
      <c r="I419" s="213">
        <v>4012729</v>
      </c>
      <c r="J419" s="211">
        <v>41.26</v>
      </c>
      <c r="K419" s="224"/>
    </row>
    <row r="420" spans="2:11" ht="12.75">
      <c r="B420" s="226" t="s">
        <v>218</v>
      </c>
      <c r="C420" s="211">
        <v>0.0015</v>
      </c>
      <c r="D420" s="212">
        <v>0.00745</v>
      </c>
      <c r="E420" s="213">
        <v>96734</v>
      </c>
      <c r="F420" s="211">
        <v>721</v>
      </c>
      <c r="G420" s="213">
        <v>481870</v>
      </c>
      <c r="H420" s="211">
        <v>0.98934</v>
      </c>
      <c r="I420" s="213">
        <v>3527748</v>
      </c>
      <c r="J420" s="211">
        <v>36.47</v>
      </c>
      <c r="K420" s="224"/>
    </row>
    <row r="421" spans="2:11" ht="12.75">
      <c r="B421" s="226" t="s">
        <v>219</v>
      </c>
      <c r="C421" s="211">
        <v>0.0028</v>
      </c>
      <c r="D421" s="212">
        <v>0.01389</v>
      </c>
      <c r="E421" s="213">
        <v>96014</v>
      </c>
      <c r="F421" s="213">
        <v>1334</v>
      </c>
      <c r="G421" s="213">
        <v>476733</v>
      </c>
      <c r="H421" s="211">
        <v>0.98236</v>
      </c>
      <c r="I421" s="213">
        <v>3045878</v>
      </c>
      <c r="J421" s="211">
        <v>31.72</v>
      </c>
      <c r="K421" s="224"/>
    </row>
    <row r="422" spans="2:11" ht="12.75">
      <c r="B422" s="226" t="s">
        <v>220</v>
      </c>
      <c r="C422" s="211">
        <v>0.00433</v>
      </c>
      <c r="D422" s="212">
        <v>0.02143</v>
      </c>
      <c r="E422" s="213">
        <v>94680</v>
      </c>
      <c r="F422" s="213">
        <v>2029</v>
      </c>
      <c r="G422" s="213">
        <v>468325</v>
      </c>
      <c r="H422" s="211">
        <v>0.97094</v>
      </c>
      <c r="I422" s="213">
        <v>2569146</v>
      </c>
      <c r="J422" s="211">
        <v>27.14</v>
      </c>
      <c r="K422" s="224"/>
    </row>
    <row r="423" spans="2:11" ht="12.75">
      <c r="B423" s="226" t="s">
        <v>221</v>
      </c>
      <c r="C423" s="211">
        <v>0.00751</v>
      </c>
      <c r="D423" s="212">
        <v>0.03686</v>
      </c>
      <c r="E423" s="213">
        <v>92651</v>
      </c>
      <c r="F423" s="213">
        <v>3415</v>
      </c>
      <c r="G423" s="213">
        <v>454715</v>
      </c>
      <c r="H423" s="211">
        <v>0.94964</v>
      </c>
      <c r="I423" s="213">
        <v>2100820</v>
      </c>
      <c r="J423" s="211">
        <v>22.67</v>
      </c>
      <c r="K423" s="224"/>
    </row>
    <row r="424" spans="2:11" ht="12.75">
      <c r="B424" s="226" t="s">
        <v>222</v>
      </c>
      <c r="C424" s="211">
        <v>0.0133</v>
      </c>
      <c r="D424" s="212">
        <v>0.06437</v>
      </c>
      <c r="E424" s="213">
        <v>89235</v>
      </c>
      <c r="F424" s="213">
        <v>5744</v>
      </c>
      <c r="G424" s="213">
        <v>431817</v>
      </c>
      <c r="H424" s="211">
        <v>0.908</v>
      </c>
      <c r="I424" s="213">
        <v>1646106</v>
      </c>
      <c r="J424" s="211">
        <v>18.45</v>
      </c>
      <c r="K424" s="224"/>
    </row>
    <row r="425" spans="2:11" ht="12.75">
      <c r="B425" s="226" t="s">
        <v>223</v>
      </c>
      <c r="C425" s="211">
        <v>0.02588</v>
      </c>
      <c r="D425" s="212">
        <v>0.12153</v>
      </c>
      <c r="E425" s="213">
        <v>83492</v>
      </c>
      <c r="F425" s="213">
        <v>10147</v>
      </c>
      <c r="G425" s="213">
        <v>392092</v>
      </c>
      <c r="H425" s="211">
        <v>0.84258</v>
      </c>
      <c r="I425" s="213">
        <v>1214288</v>
      </c>
      <c r="J425" s="211">
        <v>14.54</v>
      </c>
      <c r="K425" s="224"/>
    </row>
    <row r="426" spans="2:11" ht="12.75">
      <c r="B426" s="226" t="s">
        <v>224</v>
      </c>
      <c r="C426" s="211">
        <v>0.04402</v>
      </c>
      <c r="D426" s="212">
        <v>0.19829</v>
      </c>
      <c r="E426" s="213">
        <v>73345</v>
      </c>
      <c r="F426" s="213">
        <v>14543</v>
      </c>
      <c r="G426" s="213">
        <v>330367</v>
      </c>
      <c r="H426" s="211">
        <v>0.59819</v>
      </c>
      <c r="I426" s="213">
        <v>822196</v>
      </c>
      <c r="J426" s="211">
        <v>11.21</v>
      </c>
      <c r="K426" s="224" t="s">
        <v>225</v>
      </c>
    </row>
    <row r="427" spans="2:11" ht="12.75">
      <c r="B427" s="226" t="s">
        <v>226</v>
      </c>
      <c r="C427" s="211">
        <v>0.11956</v>
      </c>
      <c r="D427" s="212">
        <v>1</v>
      </c>
      <c r="E427" s="213">
        <v>58802</v>
      </c>
      <c r="F427" s="213">
        <v>58802</v>
      </c>
      <c r="G427" s="213">
        <v>491829</v>
      </c>
      <c r="H427" s="210"/>
      <c r="I427" s="213">
        <v>491829</v>
      </c>
      <c r="J427" s="211">
        <v>8.36</v>
      </c>
      <c r="K427" s="224"/>
    </row>
    <row r="428" spans="2:11" ht="15.75">
      <c r="B428" s="422" t="s">
        <v>227</v>
      </c>
      <c r="C428" s="423"/>
      <c r="D428" s="423"/>
      <c r="E428" s="423"/>
      <c r="F428" s="211" t="s">
        <v>228</v>
      </c>
      <c r="G428" s="210" t="s">
        <v>249</v>
      </c>
      <c r="H428" s="215" t="s">
        <v>229</v>
      </c>
      <c r="I428" s="216">
        <v>12242</v>
      </c>
      <c r="J428" s="211"/>
      <c r="K428" s="224"/>
    </row>
    <row r="429" spans="2:11" ht="15.75" thickBot="1">
      <c r="B429" s="228"/>
      <c r="C429" s="5"/>
      <c r="D429" s="5"/>
      <c r="E429" s="5"/>
      <c r="F429" s="5"/>
      <c r="G429" s="5"/>
      <c r="H429" s="5"/>
      <c r="I429" s="5"/>
      <c r="J429" s="5"/>
      <c r="K429" s="224"/>
    </row>
    <row r="430" spans="2:11" ht="18" customHeight="1" thickBot="1">
      <c r="B430" s="425" t="s">
        <v>66</v>
      </c>
      <c r="C430" s="426"/>
      <c r="D430" s="426"/>
      <c r="E430" s="426"/>
      <c r="F430" s="426"/>
      <c r="G430" s="426"/>
      <c r="H430" s="426"/>
      <c r="I430" s="426"/>
      <c r="J430" s="426"/>
      <c r="K430" s="427"/>
    </row>
    <row r="431" spans="2:11" ht="12.75">
      <c r="B431" s="223"/>
      <c r="C431" s="209"/>
      <c r="D431" s="209"/>
      <c r="E431" s="209"/>
      <c r="F431" s="209"/>
      <c r="G431" s="209"/>
      <c r="H431" s="209"/>
      <c r="I431" s="209"/>
      <c r="J431" s="209"/>
      <c r="K431" s="224"/>
    </row>
    <row r="432" spans="2:11" ht="12.75">
      <c r="B432" s="418" t="s">
        <v>153</v>
      </c>
      <c r="C432" s="419"/>
      <c r="D432" s="419"/>
      <c r="E432" s="419"/>
      <c r="F432" s="419"/>
      <c r="G432" s="419"/>
      <c r="H432" s="419"/>
      <c r="I432" s="419"/>
      <c r="J432" s="419"/>
      <c r="K432" s="224"/>
    </row>
    <row r="433" spans="2:11" ht="12.75">
      <c r="B433" s="223"/>
      <c r="C433" s="209"/>
      <c r="D433" s="209"/>
      <c r="E433" s="209"/>
      <c r="F433" s="209"/>
      <c r="G433" s="209"/>
      <c r="H433" s="209"/>
      <c r="I433" s="209"/>
      <c r="J433" s="209"/>
      <c r="K433" s="224"/>
    </row>
    <row r="434" spans="2:11" ht="12.75">
      <c r="B434" s="225">
        <v>0</v>
      </c>
      <c r="C434" s="211">
        <v>0.02356</v>
      </c>
      <c r="D434" s="212">
        <v>0.0231</v>
      </c>
      <c r="E434" s="213">
        <v>100000</v>
      </c>
      <c r="F434" s="213">
        <v>2310</v>
      </c>
      <c r="G434" s="213">
        <v>98061</v>
      </c>
      <c r="H434" s="211">
        <v>0.97568</v>
      </c>
      <c r="I434" s="213">
        <v>7295984</v>
      </c>
      <c r="J434" s="211">
        <v>72.96</v>
      </c>
      <c r="K434" s="224" t="s">
        <v>207</v>
      </c>
    </row>
    <row r="435" spans="2:11" ht="12.75">
      <c r="B435" s="226" t="s">
        <v>208</v>
      </c>
      <c r="C435" s="211">
        <v>0.00095</v>
      </c>
      <c r="D435" s="212">
        <v>0.0038</v>
      </c>
      <c r="E435" s="213">
        <v>97690</v>
      </c>
      <c r="F435" s="211">
        <v>371</v>
      </c>
      <c r="G435" s="213">
        <v>389778</v>
      </c>
      <c r="H435" s="211">
        <v>0.99703</v>
      </c>
      <c r="I435" s="213">
        <v>7197923</v>
      </c>
      <c r="J435" s="211">
        <v>73.68</v>
      </c>
      <c r="K435" s="224" t="s">
        <v>209</v>
      </c>
    </row>
    <row r="436" spans="2:11" ht="12.75">
      <c r="B436" s="226" t="s">
        <v>210</v>
      </c>
      <c r="C436" s="211">
        <v>0.00017</v>
      </c>
      <c r="D436" s="212">
        <v>0.00084</v>
      </c>
      <c r="E436" s="213">
        <v>97319</v>
      </c>
      <c r="F436" s="211">
        <v>82</v>
      </c>
      <c r="G436" s="213">
        <v>486389</v>
      </c>
      <c r="H436" s="211">
        <v>0.99903</v>
      </c>
      <c r="I436" s="213">
        <v>6808145</v>
      </c>
      <c r="J436" s="211">
        <v>69.96</v>
      </c>
      <c r="K436" s="224"/>
    </row>
    <row r="437" spans="2:11" ht="12.75">
      <c r="B437" s="226" t="s">
        <v>211</v>
      </c>
      <c r="C437" s="211">
        <v>0.00022</v>
      </c>
      <c r="D437" s="212">
        <v>0.0011</v>
      </c>
      <c r="E437" s="213">
        <v>97237</v>
      </c>
      <c r="F437" s="211">
        <v>107</v>
      </c>
      <c r="G437" s="213">
        <v>485918</v>
      </c>
      <c r="H437" s="211">
        <v>0.9968</v>
      </c>
      <c r="I437" s="213">
        <v>6321756</v>
      </c>
      <c r="J437" s="211">
        <v>65.01</v>
      </c>
      <c r="K437" s="224"/>
    </row>
    <row r="438" spans="2:11" ht="12.75">
      <c r="B438" s="226" t="s">
        <v>212</v>
      </c>
      <c r="C438" s="211">
        <v>0.00106</v>
      </c>
      <c r="D438" s="212">
        <v>0.00531</v>
      </c>
      <c r="E438" s="213">
        <v>97130</v>
      </c>
      <c r="F438" s="211">
        <v>516</v>
      </c>
      <c r="G438" s="213">
        <v>484363</v>
      </c>
      <c r="H438" s="211">
        <v>0.99313</v>
      </c>
      <c r="I438" s="213">
        <v>5835837</v>
      </c>
      <c r="J438" s="211">
        <v>60.08</v>
      </c>
      <c r="K438" s="224"/>
    </row>
    <row r="439" spans="2:11" ht="12.75">
      <c r="B439" s="226" t="s">
        <v>213</v>
      </c>
      <c r="C439" s="211">
        <v>0.00169</v>
      </c>
      <c r="D439" s="212">
        <v>0.00844</v>
      </c>
      <c r="E439" s="213">
        <v>96615</v>
      </c>
      <c r="F439" s="211">
        <v>815</v>
      </c>
      <c r="G439" s="213">
        <v>481035</v>
      </c>
      <c r="H439" s="211">
        <v>0.99139</v>
      </c>
      <c r="I439" s="213">
        <v>5351474</v>
      </c>
      <c r="J439" s="211">
        <v>55.39</v>
      </c>
      <c r="K439" s="224"/>
    </row>
    <row r="440" spans="2:11" ht="12.75">
      <c r="B440" s="226" t="s">
        <v>214</v>
      </c>
      <c r="C440" s="211">
        <v>0.00177</v>
      </c>
      <c r="D440" s="212">
        <v>0.00879</v>
      </c>
      <c r="E440" s="213">
        <v>95799</v>
      </c>
      <c r="F440" s="211">
        <v>842</v>
      </c>
      <c r="G440" s="213">
        <v>476893</v>
      </c>
      <c r="H440" s="211">
        <v>0.99132</v>
      </c>
      <c r="I440" s="213">
        <v>4870439</v>
      </c>
      <c r="J440" s="211">
        <v>50.84</v>
      </c>
      <c r="K440" s="224"/>
    </row>
    <row r="441" spans="2:11" ht="12.75">
      <c r="B441" s="226" t="s">
        <v>215</v>
      </c>
      <c r="C441" s="211">
        <v>0.00172</v>
      </c>
      <c r="D441" s="212">
        <v>0.00858</v>
      </c>
      <c r="E441" s="213">
        <v>94958</v>
      </c>
      <c r="F441" s="211">
        <v>815</v>
      </c>
      <c r="G441" s="213">
        <v>472751</v>
      </c>
      <c r="H441" s="211">
        <v>0.9911</v>
      </c>
      <c r="I441" s="213">
        <v>4393547</v>
      </c>
      <c r="J441" s="211">
        <v>46.27</v>
      </c>
      <c r="K441" s="224"/>
    </row>
    <row r="442" spans="2:11" ht="12.75">
      <c r="B442" s="226" t="s">
        <v>216</v>
      </c>
      <c r="C442" s="211">
        <v>0.00185</v>
      </c>
      <c r="D442" s="212">
        <v>0.00923</v>
      </c>
      <c r="E442" s="213">
        <v>94143</v>
      </c>
      <c r="F442" s="211">
        <v>869</v>
      </c>
      <c r="G442" s="213">
        <v>468543</v>
      </c>
      <c r="H442" s="211">
        <v>0.98956</v>
      </c>
      <c r="I442" s="213">
        <v>3920795</v>
      </c>
      <c r="J442" s="211">
        <v>41.65</v>
      </c>
      <c r="K442" s="224"/>
    </row>
    <row r="443" spans="2:11" ht="12.75">
      <c r="B443" s="226" t="s">
        <v>217</v>
      </c>
      <c r="C443" s="211">
        <v>0.00235</v>
      </c>
      <c r="D443" s="212">
        <v>0.01166</v>
      </c>
      <c r="E443" s="213">
        <v>93274</v>
      </c>
      <c r="F443" s="213">
        <v>1087</v>
      </c>
      <c r="G443" s="213">
        <v>463653</v>
      </c>
      <c r="H443" s="211">
        <v>0.9871</v>
      </c>
      <c r="I443" s="213">
        <v>3452252</v>
      </c>
      <c r="J443" s="211">
        <v>37.01</v>
      </c>
      <c r="K443" s="224"/>
    </row>
    <row r="444" spans="2:11" ht="12.75">
      <c r="B444" s="226" t="s">
        <v>218</v>
      </c>
      <c r="C444" s="211">
        <v>0.00285</v>
      </c>
      <c r="D444" s="212">
        <v>0.01415</v>
      </c>
      <c r="E444" s="213">
        <v>92187</v>
      </c>
      <c r="F444" s="213">
        <v>1304</v>
      </c>
      <c r="G444" s="213">
        <v>457673</v>
      </c>
      <c r="H444" s="211">
        <v>0.98155</v>
      </c>
      <c r="I444" s="213">
        <v>2988600</v>
      </c>
      <c r="J444" s="211">
        <v>32.42</v>
      </c>
      <c r="K444" s="224"/>
    </row>
    <row r="445" spans="2:11" ht="12.75">
      <c r="B445" s="226" t="s">
        <v>219</v>
      </c>
      <c r="C445" s="211">
        <v>0.00462</v>
      </c>
      <c r="D445" s="212">
        <v>0.02281</v>
      </c>
      <c r="E445" s="213">
        <v>90882</v>
      </c>
      <c r="F445" s="213">
        <v>2073</v>
      </c>
      <c r="G445" s="213">
        <v>449229</v>
      </c>
      <c r="H445" s="211">
        <v>0.97125</v>
      </c>
      <c r="I445" s="213">
        <v>2530926</v>
      </c>
      <c r="J445" s="211">
        <v>27.85</v>
      </c>
      <c r="K445" s="224"/>
    </row>
    <row r="446" spans="2:11" ht="12.75">
      <c r="B446" s="226" t="s">
        <v>220</v>
      </c>
      <c r="C446" s="211">
        <v>0.00709</v>
      </c>
      <c r="D446" s="212">
        <v>0.03482</v>
      </c>
      <c r="E446" s="213">
        <v>88809</v>
      </c>
      <c r="F446" s="213">
        <v>3092</v>
      </c>
      <c r="G446" s="213">
        <v>436316</v>
      </c>
      <c r="H446" s="211">
        <v>0.95139</v>
      </c>
      <c r="I446" s="213">
        <v>2081697</v>
      </c>
      <c r="J446" s="211">
        <v>23.44</v>
      </c>
      <c r="K446" s="224"/>
    </row>
    <row r="447" spans="2:11" ht="12.75">
      <c r="B447" s="226" t="s">
        <v>221</v>
      </c>
      <c r="C447" s="211">
        <v>0.01299</v>
      </c>
      <c r="D447" s="212">
        <v>0.06289</v>
      </c>
      <c r="E447" s="213">
        <v>85717</v>
      </c>
      <c r="F447" s="213">
        <v>5391</v>
      </c>
      <c r="G447" s="213">
        <v>415108</v>
      </c>
      <c r="H447" s="211">
        <v>0.91236</v>
      </c>
      <c r="I447" s="213">
        <v>1645382</v>
      </c>
      <c r="J447" s="211">
        <v>19.2</v>
      </c>
      <c r="K447" s="224"/>
    </row>
    <row r="448" spans="2:11" ht="12.75">
      <c r="B448" s="226" t="s">
        <v>222</v>
      </c>
      <c r="C448" s="211">
        <v>0.02419</v>
      </c>
      <c r="D448" s="212">
        <v>0.11405</v>
      </c>
      <c r="E448" s="213">
        <v>80326</v>
      </c>
      <c r="F448" s="213">
        <v>9161</v>
      </c>
      <c r="G448" s="213">
        <v>378728</v>
      </c>
      <c r="H448" s="211">
        <v>0.84756</v>
      </c>
      <c r="I448" s="213">
        <v>1230274</v>
      </c>
      <c r="J448" s="211">
        <v>15.32</v>
      </c>
      <c r="K448" s="224"/>
    </row>
    <row r="449" spans="2:11" ht="12.75">
      <c r="B449" s="226" t="s">
        <v>223</v>
      </c>
      <c r="C449" s="211">
        <v>0.0434</v>
      </c>
      <c r="D449" s="212">
        <v>0.19576</v>
      </c>
      <c r="E449" s="213">
        <v>71165</v>
      </c>
      <c r="F449" s="213">
        <v>13932</v>
      </c>
      <c r="G449" s="213">
        <v>320996</v>
      </c>
      <c r="H449" s="211">
        <v>0.75919</v>
      </c>
      <c r="I449" s="213">
        <v>851546</v>
      </c>
      <c r="J449" s="211">
        <v>11.97</v>
      </c>
      <c r="K449" s="224"/>
    </row>
    <row r="450" spans="2:11" ht="12.75">
      <c r="B450" s="226" t="s">
        <v>224</v>
      </c>
      <c r="C450" s="211">
        <v>0.06971</v>
      </c>
      <c r="D450" s="212">
        <v>0.29682</v>
      </c>
      <c r="E450" s="213">
        <v>57233</v>
      </c>
      <c r="F450" s="213">
        <v>16988</v>
      </c>
      <c r="G450" s="213">
        <v>243697</v>
      </c>
      <c r="H450" s="211">
        <v>0.54067</v>
      </c>
      <c r="I450" s="213">
        <v>530549</v>
      </c>
      <c r="J450" s="211">
        <v>9.27</v>
      </c>
      <c r="K450" s="224" t="s">
        <v>225</v>
      </c>
    </row>
    <row r="451" spans="2:11" ht="12.75">
      <c r="B451" s="226" t="s">
        <v>226</v>
      </c>
      <c r="C451" s="211">
        <v>0.1403</v>
      </c>
      <c r="D451" s="212">
        <v>1</v>
      </c>
      <c r="E451" s="213">
        <v>40246</v>
      </c>
      <c r="F451" s="213">
        <v>40246</v>
      </c>
      <c r="G451" s="213">
        <v>286852</v>
      </c>
      <c r="H451" s="210"/>
      <c r="I451" s="213">
        <v>286852</v>
      </c>
      <c r="J451" s="211">
        <v>7.13</v>
      </c>
      <c r="K451" s="224"/>
    </row>
    <row r="452" spans="2:11" ht="12.75">
      <c r="B452" s="229"/>
      <c r="C452" s="214"/>
      <c r="D452" s="214"/>
      <c r="E452" s="214"/>
      <c r="F452" s="211"/>
      <c r="G452" s="5"/>
      <c r="H452" s="211"/>
      <c r="I452" s="5"/>
      <c r="J452" s="214"/>
      <c r="K452" s="224"/>
    </row>
    <row r="453" spans="2:11" ht="15.75">
      <c r="B453" s="227" t="s">
        <v>227</v>
      </c>
      <c r="C453" s="214"/>
      <c r="D453" s="214"/>
      <c r="E453" s="214"/>
      <c r="F453" s="211" t="s">
        <v>228</v>
      </c>
      <c r="G453" s="214">
        <v>0.1606</v>
      </c>
      <c r="H453" s="215" t="s">
        <v>229</v>
      </c>
      <c r="I453" s="214" t="s">
        <v>250</v>
      </c>
      <c r="J453" s="214"/>
      <c r="K453" s="224"/>
    </row>
    <row r="454" spans="2:11" ht="12.75">
      <c r="B454" s="416"/>
      <c r="C454" s="417"/>
      <c r="D454" s="417"/>
      <c r="E454" s="417"/>
      <c r="F454" s="417"/>
      <c r="G454" s="417"/>
      <c r="H454" s="417"/>
      <c r="I454" s="417"/>
      <c r="J454" s="417"/>
      <c r="K454" s="224"/>
    </row>
    <row r="455" spans="2:11" ht="12.75">
      <c r="B455" s="418" t="s">
        <v>231</v>
      </c>
      <c r="C455" s="419"/>
      <c r="D455" s="419"/>
      <c r="E455" s="419"/>
      <c r="F455" s="419"/>
      <c r="G455" s="419"/>
      <c r="H455" s="419"/>
      <c r="I455" s="419"/>
      <c r="J455" s="419"/>
      <c r="K455" s="224"/>
    </row>
    <row r="456" spans="2:11" ht="15">
      <c r="B456" s="420"/>
      <c r="C456" s="421"/>
      <c r="D456" s="421"/>
      <c r="E456" s="421"/>
      <c r="F456" s="421"/>
      <c r="G456" s="421"/>
      <c r="H456" s="421"/>
      <c r="I456" s="421"/>
      <c r="J456" s="421"/>
      <c r="K456" s="224"/>
    </row>
    <row r="457" spans="2:11" ht="12.75">
      <c r="B457" s="225">
        <v>0</v>
      </c>
      <c r="C457" s="211">
        <v>0.01687</v>
      </c>
      <c r="D457" s="212">
        <v>0.01663</v>
      </c>
      <c r="E457" s="213">
        <v>100000</v>
      </c>
      <c r="F457" s="213">
        <v>1663</v>
      </c>
      <c r="G457" s="213">
        <v>98601</v>
      </c>
      <c r="H457" s="211">
        <v>0.98252</v>
      </c>
      <c r="I457" s="213">
        <v>7922908</v>
      </c>
      <c r="J457" s="211">
        <v>79.23</v>
      </c>
      <c r="K457" s="224" t="s">
        <v>207</v>
      </c>
    </row>
    <row r="458" spans="2:11" ht="12.75">
      <c r="B458" s="226" t="s">
        <v>208</v>
      </c>
      <c r="C458" s="211">
        <v>0.00068</v>
      </c>
      <c r="D458" s="212">
        <v>0.00273</v>
      </c>
      <c r="E458" s="213">
        <v>98337</v>
      </c>
      <c r="F458" s="211">
        <v>269</v>
      </c>
      <c r="G458" s="213">
        <v>392657</v>
      </c>
      <c r="H458" s="211">
        <v>0.99762</v>
      </c>
      <c r="I458" s="213">
        <v>7824307</v>
      </c>
      <c r="J458" s="211">
        <v>79.57</v>
      </c>
      <c r="K458" s="224" t="s">
        <v>209</v>
      </c>
    </row>
    <row r="459" spans="2:11" ht="12.75">
      <c r="B459" s="226" t="s">
        <v>210</v>
      </c>
      <c r="C459" s="211">
        <v>0.00021</v>
      </c>
      <c r="D459" s="212">
        <v>0.00104</v>
      </c>
      <c r="E459" s="213">
        <v>98068</v>
      </c>
      <c r="F459" s="211">
        <v>102</v>
      </c>
      <c r="G459" s="213">
        <v>490087</v>
      </c>
      <c r="H459" s="211">
        <v>0.99906</v>
      </c>
      <c r="I459" s="213">
        <v>7431650</v>
      </c>
      <c r="J459" s="211">
        <v>75.78</v>
      </c>
      <c r="K459" s="224"/>
    </row>
    <row r="460" spans="2:11" ht="12.75">
      <c r="B460" s="226" t="s">
        <v>211</v>
      </c>
      <c r="C460" s="211">
        <v>0.00017</v>
      </c>
      <c r="D460" s="212">
        <v>0.00084</v>
      </c>
      <c r="E460" s="213">
        <v>97966</v>
      </c>
      <c r="F460" s="211">
        <v>82</v>
      </c>
      <c r="G460" s="213">
        <v>489627</v>
      </c>
      <c r="H460" s="211">
        <v>0.99862</v>
      </c>
      <c r="I460" s="213">
        <v>6941563</v>
      </c>
      <c r="J460" s="211">
        <v>70.86</v>
      </c>
      <c r="K460" s="224"/>
    </row>
    <row r="461" spans="2:11" ht="12.75">
      <c r="B461" s="226" t="s">
        <v>212</v>
      </c>
      <c r="C461" s="211">
        <v>0.00038</v>
      </c>
      <c r="D461" s="212">
        <v>0.00192</v>
      </c>
      <c r="E461" s="213">
        <v>97884</v>
      </c>
      <c r="F461" s="211">
        <v>188</v>
      </c>
      <c r="G461" s="213">
        <v>488953</v>
      </c>
      <c r="H461" s="211">
        <v>0.99781</v>
      </c>
      <c r="I461" s="213">
        <v>6451936</v>
      </c>
      <c r="J461" s="211">
        <v>65.91</v>
      </c>
      <c r="K461" s="224"/>
    </row>
    <row r="462" spans="2:11" ht="12.75">
      <c r="B462" s="226" t="s">
        <v>213</v>
      </c>
      <c r="C462" s="211">
        <v>0.00049</v>
      </c>
      <c r="D462" s="212">
        <v>0.00247</v>
      </c>
      <c r="E462" s="213">
        <v>97697</v>
      </c>
      <c r="F462" s="211">
        <v>241</v>
      </c>
      <c r="G462" s="213">
        <v>487881</v>
      </c>
      <c r="H462" s="211">
        <v>0.9976</v>
      </c>
      <c r="I462" s="213">
        <v>5962983</v>
      </c>
      <c r="J462" s="211">
        <v>61.04</v>
      </c>
      <c r="K462" s="224"/>
    </row>
    <row r="463" spans="2:11" ht="12.75">
      <c r="B463" s="226" t="s">
        <v>214</v>
      </c>
      <c r="C463" s="211">
        <v>0.00047</v>
      </c>
      <c r="D463" s="212">
        <v>0.00234</v>
      </c>
      <c r="E463" s="213">
        <v>97456</v>
      </c>
      <c r="F463" s="211">
        <v>228</v>
      </c>
      <c r="G463" s="213">
        <v>486708</v>
      </c>
      <c r="H463" s="211">
        <v>0.99718</v>
      </c>
      <c r="I463" s="213">
        <v>5475102</v>
      </c>
      <c r="J463" s="211">
        <v>56.18</v>
      </c>
      <c r="K463" s="224"/>
    </row>
    <row r="464" spans="2:11" ht="12.75">
      <c r="B464" s="226" t="s">
        <v>215</v>
      </c>
      <c r="C464" s="211">
        <v>0.00066</v>
      </c>
      <c r="D464" s="212">
        <v>0.00329</v>
      </c>
      <c r="E464" s="213">
        <v>97228</v>
      </c>
      <c r="F464" s="211">
        <v>320</v>
      </c>
      <c r="G464" s="213">
        <v>485338</v>
      </c>
      <c r="H464" s="211">
        <v>0.9964</v>
      </c>
      <c r="I464" s="213">
        <v>4988394</v>
      </c>
      <c r="J464" s="211">
        <v>51.31</v>
      </c>
      <c r="K464" s="224"/>
    </row>
    <row r="465" spans="2:11" ht="12.75">
      <c r="B465" s="226" t="s">
        <v>216</v>
      </c>
      <c r="C465" s="211">
        <v>0.00078</v>
      </c>
      <c r="D465" s="212">
        <v>0.0039</v>
      </c>
      <c r="E465" s="213">
        <v>96908</v>
      </c>
      <c r="F465" s="211">
        <v>378</v>
      </c>
      <c r="G465" s="213">
        <v>483593</v>
      </c>
      <c r="H465" s="211">
        <v>0.99499</v>
      </c>
      <c r="I465" s="213">
        <v>4503056</v>
      </c>
      <c r="J465" s="211">
        <v>46.47</v>
      </c>
      <c r="K465" s="224"/>
    </row>
    <row r="466" spans="2:11" ht="12.75">
      <c r="B466" s="226" t="s">
        <v>217</v>
      </c>
      <c r="C466" s="211">
        <v>0.00123</v>
      </c>
      <c r="D466" s="212">
        <v>0.00612</v>
      </c>
      <c r="E466" s="213">
        <v>96529</v>
      </c>
      <c r="F466" s="211">
        <v>591</v>
      </c>
      <c r="G466" s="213">
        <v>481170</v>
      </c>
      <c r="H466" s="211">
        <v>0.99281</v>
      </c>
      <c r="I466" s="213">
        <v>4019463</v>
      </c>
      <c r="J466" s="211">
        <v>41.64</v>
      </c>
      <c r="K466" s="224"/>
    </row>
    <row r="467" spans="2:11" ht="12.75">
      <c r="B467" s="226" t="s">
        <v>218</v>
      </c>
      <c r="C467" s="211">
        <v>0.00166</v>
      </c>
      <c r="D467" s="212">
        <v>0.00826</v>
      </c>
      <c r="E467" s="213">
        <v>95939</v>
      </c>
      <c r="F467" s="211">
        <v>792</v>
      </c>
      <c r="G467" s="213">
        <v>477713</v>
      </c>
      <c r="H467" s="211">
        <v>0.98852</v>
      </c>
      <c r="I467" s="213">
        <v>3538293</v>
      </c>
      <c r="J467" s="211">
        <v>36.88</v>
      </c>
      <c r="K467" s="224"/>
    </row>
    <row r="468" spans="2:11" ht="12.75">
      <c r="B468" s="226" t="s">
        <v>219</v>
      </c>
      <c r="C468" s="211">
        <v>0.00297</v>
      </c>
      <c r="D468" s="212">
        <v>0.01472</v>
      </c>
      <c r="E468" s="213">
        <v>95147</v>
      </c>
      <c r="F468" s="213">
        <v>1401</v>
      </c>
      <c r="G468" s="213">
        <v>472230</v>
      </c>
      <c r="H468" s="211">
        <v>0.98166</v>
      </c>
      <c r="I468" s="213">
        <v>3060580</v>
      </c>
      <c r="J468" s="211">
        <v>32.17</v>
      </c>
      <c r="K468" s="224"/>
    </row>
    <row r="469" spans="2:11" ht="12.75">
      <c r="B469" s="226" t="s">
        <v>220</v>
      </c>
      <c r="C469" s="211">
        <v>0.00445</v>
      </c>
      <c r="D469" s="212">
        <v>0.022</v>
      </c>
      <c r="E469" s="213">
        <v>93746</v>
      </c>
      <c r="F469" s="213">
        <v>2062</v>
      </c>
      <c r="G469" s="213">
        <v>463572</v>
      </c>
      <c r="H469" s="211">
        <v>0.97089</v>
      </c>
      <c r="I469" s="213">
        <v>2588350</v>
      </c>
      <c r="J469" s="211">
        <v>27.61</v>
      </c>
      <c r="K469" s="224"/>
    </row>
    <row r="470" spans="2:11" ht="12.75">
      <c r="B470" s="226" t="s">
        <v>221</v>
      </c>
      <c r="C470" s="211">
        <v>0.00741</v>
      </c>
      <c r="D470" s="212">
        <v>0.03637</v>
      </c>
      <c r="E470" s="213">
        <v>91683</v>
      </c>
      <c r="F470" s="213">
        <v>3335</v>
      </c>
      <c r="G470" s="213">
        <v>450078</v>
      </c>
      <c r="H470" s="211">
        <v>0.95153</v>
      </c>
      <c r="I470" s="213">
        <v>2124778</v>
      </c>
      <c r="J470" s="211">
        <v>23.18</v>
      </c>
      <c r="K470" s="224"/>
    </row>
    <row r="471" spans="2:11" ht="12.75">
      <c r="B471" s="226" t="s">
        <v>222</v>
      </c>
      <c r="C471" s="211">
        <v>0.01259</v>
      </c>
      <c r="D471" s="212">
        <v>0.06103</v>
      </c>
      <c r="E471" s="213">
        <v>88348</v>
      </c>
      <c r="F471" s="213">
        <v>5392</v>
      </c>
      <c r="G471" s="213">
        <v>428262</v>
      </c>
      <c r="H471" s="211">
        <v>0.9151</v>
      </c>
      <c r="I471" s="213">
        <v>1674700</v>
      </c>
      <c r="J471" s="211">
        <v>18.96</v>
      </c>
      <c r="K471" s="224"/>
    </row>
    <row r="472" spans="2:11" ht="12.75">
      <c r="B472" s="226" t="s">
        <v>223</v>
      </c>
      <c r="C472" s="211">
        <v>0.02336</v>
      </c>
      <c r="D472" s="212">
        <v>0.11033</v>
      </c>
      <c r="E472" s="213">
        <v>82957</v>
      </c>
      <c r="F472" s="213">
        <v>9153</v>
      </c>
      <c r="G472" s="213">
        <v>391901</v>
      </c>
      <c r="H472" s="211">
        <v>0.85897</v>
      </c>
      <c r="I472" s="213">
        <v>1246438</v>
      </c>
      <c r="J472" s="211">
        <v>15.03</v>
      </c>
      <c r="K472" s="224"/>
    </row>
    <row r="473" spans="2:11" ht="12.75">
      <c r="B473" s="226" t="s">
        <v>224</v>
      </c>
      <c r="C473" s="211">
        <v>0.03848</v>
      </c>
      <c r="D473" s="212">
        <v>0.17553</v>
      </c>
      <c r="E473" s="213">
        <v>73804</v>
      </c>
      <c r="F473" s="213">
        <v>12955</v>
      </c>
      <c r="G473" s="213">
        <v>336631</v>
      </c>
      <c r="H473" s="211">
        <v>0.60607</v>
      </c>
      <c r="I473" s="213">
        <v>854537</v>
      </c>
      <c r="J473" s="211">
        <v>11.58</v>
      </c>
      <c r="K473" s="224" t="s">
        <v>225</v>
      </c>
    </row>
    <row r="474" spans="2:11" ht="12.75">
      <c r="B474" s="226" t="s">
        <v>226</v>
      </c>
      <c r="C474" s="211">
        <v>0.11749</v>
      </c>
      <c r="D474" s="212">
        <v>1</v>
      </c>
      <c r="E474" s="213">
        <v>60849</v>
      </c>
      <c r="F474" s="213">
        <v>60849</v>
      </c>
      <c r="G474" s="213">
        <v>517906</v>
      </c>
      <c r="H474" s="210"/>
      <c r="I474" s="213">
        <v>517906</v>
      </c>
      <c r="J474" s="211">
        <v>8.51</v>
      </c>
      <c r="K474" s="224"/>
    </row>
    <row r="475" spans="2:11" ht="15.75">
      <c r="B475" s="227" t="s">
        <v>227</v>
      </c>
      <c r="C475" s="214"/>
      <c r="D475" s="214"/>
      <c r="E475" s="214"/>
      <c r="F475" s="211" t="s">
        <v>228</v>
      </c>
      <c r="G475" s="210" t="s">
        <v>251</v>
      </c>
      <c r="H475" s="215" t="s">
        <v>229</v>
      </c>
      <c r="I475" s="216">
        <v>14258</v>
      </c>
      <c r="J475" s="211"/>
      <c r="K475" s="224"/>
    </row>
    <row r="476" spans="2:11" ht="15.75" thickBot="1">
      <c r="B476" s="228"/>
      <c r="C476" s="5"/>
      <c r="D476" s="5"/>
      <c r="E476" s="5"/>
      <c r="F476" s="5"/>
      <c r="G476" s="5"/>
      <c r="H476" s="5"/>
      <c r="I476" s="5"/>
      <c r="J476" s="5"/>
      <c r="K476" s="224"/>
    </row>
    <row r="477" spans="2:11" ht="18" customHeight="1" thickBot="1">
      <c r="B477" s="425" t="s">
        <v>75</v>
      </c>
      <c r="C477" s="426"/>
      <c r="D477" s="426"/>
      <c r="E477" s="426"/>
      <c r="F477" s="426"/>
      <c r="G477" s="426"/>
      <c r="H477" s="426"/>
      <c r="I477" s="426"/>
      <c r="J477" s="426"/>
      <c r="K477" s="427"/>
    </row>
    <row r="478" spans="2:11" ht="12.75">
      <c r="B478" s="223"/>
      <c r="C478" s="209"/>
      <c r="D478" s="209"/>
      <c r="E478" s="209"/>
      <c r="F478" s="209"/>
      <c r="G478" s="209"/>
      <c r="H478" s="209"/>
      <c r="I478" s="209"/>
      <c r="J478" s="209"/>
      <c r="K478" s="224"/>
    </row>
    <row r="479" spans="2:11" ht="12.75">
      <c r="B479" s="230" t="s">
        <v>153</v>
      </c>
      <c r="C479" s="218"/>
      <c r="D479" s="218"/>
      <c r="E479" s="218"/>
      <c r="F479" s="218"/>
      <c r="G479" s="218"/>
      <c r="H479" s="218"/>
      <c r="I479" s="218"/>
      <c r="J479" s="218"/>
      <c r="K479" s="224"/>
    </row>
    <row r="480" spans="2:11" ht="12.75">
      <c r="B480" s="223"/>
      <c r="C480" s="209"/>
      <c r="D480" s="209"/>
      <c r="E480" s="209"/>
      <c r="F480" s="209"/>
      <c r="G480" s="209"/>
      <c r="H480" s="209"/>
      <c r="I480" s="209"/>
      <c r="J480" s="209"/>
      <c r="K480" s="224"/>
    </row>
    <row r="481" spans="2:11" ht="12.75">
      <c r="B481" s="225">
        <v>0</v>
      </c>
      <c r="C481" s="211">
        <v>0.0224</v>
      </c>
      <c r="D481" s="212">
        <v>0.02198</v>
      </c>
      <c r="E481" s="213">
        <v>100000</v>
      </c>
      <c r="F481" s="213">
        <v>2198</v>
      </c>
      <c r="G481" s="213">
        <v>98137</v>
      </c>
      <c r="H481" s="211">
        <v>0.97689</v>
      </c>
      <c r="I481" s="213">
        <v>7467982</v>
      </c>
      <c r="J481" s="211">
        <v>74.68</v>
      </c>
      <c r="K481" s="224" t="s">
        <v>207</v>
      </c>
    </row>
    <row r="482" spans="2:11" ht="12.75">
      <c r="B482" s="226" t="s">
        <v>208</v>
      </c>
      <c r="C482" s="211">
        <v>0.00086</v>
      </c>
      <c r="D482" s="212">
        <v>0.00341</v>
      </c>
      <c r="E482" s="213">
        <v>97802</v>
      </c>
      <c r="F482" s="211">
        <v>334</v>
      </c>
      <c r="G482" s="213">
        <v>390305</v>
      </c>
      <c r="H482" s="211">
        <v>0.9973</v>
      </c>
      <c r="I482" s="213">
        <v>7369845</v>
      </c>
      <c r="J482" s="211">
        <v>75.35</v>
      </c>
      <c r="K482" s="224" t="s">
        <v>209</v>
      </c>
    </row>
    <row r="483" spans="2:11" ht="12.75">
      <c r="B483" s="226" t="s">
        <v>210</v>
      </c>
      <c r="C483" s="211">
        <v>0.00018</v>
      </c>
      <c r="D483" s="212">
        <v>0.00089</v>
      </c>
      <c r="E483" s="213">
        <v>97468</v>
      </c>
      <c r="F483" s="211">
        <v>87</v>
      </c>
      <c r="G483" s="213">
        <v>487124</v>
      </c>
      <c r="H483" s="211">
        <v>0.99899</v>
      </c>
      <c r="I483" s="213">
        <v>6979540</v>
      </c>
      <c r="J483" s="211">
        <v>71.61</v>
      </c>
      <c r="K483" s="224"/>
    </row>
    <row r="484" spans="2:11" ht="12.75">
      <c r="B484" s="226" t="s">
        <v>211</v>
      </c>
      <c r="C484" s="211">
        <v>0.00023</v>
      </c>
      <c r="D484" s="212">
        <v>0.00114</v>
      </c>
      <c r="E484" s="213">
        <v>97381</v>
      </c>
      <c r="F484" s="211">
        <v>111</v>
      </c>
      <c r="G484" s="213">
        <v>486630</v>
      </c>
      <c r="H484" s="211">
        <v>0.99695</v>
      </c>
      <c r="I484" s="213">
        <v>6492416</v>
      </c>
      <c r="J484" s="211">
        <v>66.67</v>
      </c>
      <c r="K484" s="224"/>
    </row>
    <row r="485" spans="2:11" ht="12.75">
      <c r="B485" s="226" t="s">
        <v>212</v>
      </c>
      <c r="C485" s="211">
        <v>0.001</v>
      </c>
      <c r="D485" s="212">
        <v>0.00497</v>
      </c>
      <c r="E485" s="213">
        <v>97270</v>
      </c>
      <c r="F485" s="211">
        <v>484</v>
      </c>
      <c r="G485" s="213">
        <v>485144</v>
      </c>
      <c r="H485" s="211">
        <v>0.99368</v>
      </c>
      <c r="I485" s="213">
        <v>6005787</v>
      </c>
      <c r="J485" s="211">
        <v>61.74</v>
      </c>
      <c r="K485" s="224"/>
    </row>
    <row r="486" spans="2:11" ht="12.75">
      <c r="B486" s="226" t="s">
        <v>213</v>
      </c>
      <c r="C486" s="211">
        <v>0.00154</v>
      </c>
      <c r="D486" s="212">
        <v>0.00768</v>
      </c>
      <c r="E486" s="213">
        <v>96787</v>
      </c>
      <c r="F486" s="211">
        <v>743</v>
      </c>
      <c r="G486" s="213">
        <v>482078</v>
      </c>
      <c r="H486" s="211">
        <v>0.99218</v>
      </c>
      <c r="I486" s="213">
        <v>5520643</v>
      </c>
      <c r="J486" s="211">
        <v>57.04</v>
      </c>
      <c r="K486" s="224"/>
    </row>
    <row r="487" spans="2:11" ht="12.75">
      <c r="B487" s="226" t="s">
        <v>214</v>
      </c>
      <c r="C487" s="211">
        <v>0.0016</v>
      </c>
      <c r="D487" s="212">
        <v>0.00797</v>
      </c>
      <c r="E487" s="213">
        <v>96044</v>
      </c>
      <c r="F487" s="211">
        <v>766</v>
      </c>
      <c r="G487" s="213">
        <v>478307</v>
      </c>
      <c r="H487" s="211">
        <v>0.9921</v>
      </c>
      <c r="I487" s="213">
        <v>5038566</v>
      </c>
      <c r="J487" s="211">
        <v>52.46</v>
      </c>
      <c r="K487" s="224"/>
    </row>
    <row r="488" spans="2:11" ht="12.75">
      <c r="B488" s="226" t="s">
        <v>215</v>
      </c>
      <c r="C488" s="211">
        <v>0.00157</v>
      </c>
      <c r="D488" s="212">
        <v>0.00783</v>
      </c>
      <c r="E488" s="213">
        <v>95279</v>
      </c>
      <c r="F488" s="211">
        <v>746</v>
      </c>
      <c r="G488" s="213">
        <v>474527</v>
      </c>
      <c r="H488" s="211">
        <v>0.99186</v>
      </c>
      <c r="I488" s="213">
        <v>4560259</v>
      </c>
      <c r="J488" s="211">
        <v>47.86</v>
      </c>
      <c r="K488" s="224"/>
    </row>
    <row r="489" spans="2:11" ht="12.75">
      <c r="B489" s="226" t="s">
        <v>216</v>
      </c>
      <c r="C489" s="211">
        <v>0.0017</v>
      </c>
      <c r="D489" s="212">
        <v>0.00846</v>
      </c>
      <c r="E489" s="213">
        <v>94532</v>
      </c>
      <c r="F489" s="211">
        <v>800</v>
      </c>
      <c r="G489" s="213">
        <v>470663</v>
      </c>
      <c r="H489" s="211">
        <v>0.99046</v>
      </c>
      <c r="I489" s="213">
        <v>4085732</v>
      </c>
      <c r="J489" s="211">
        <v>43.22</v>
      </c>
      <c r="K489" s="224"/>
    </row>
    <row r="490" spans="2:11" ht="12.75">
      <c r="B490" s="226" t="s">
        <v>217</v>
      </c>
      <c r="C490" s="211">
        <v>0.00214</v>
      </c>
      <c r="D490" s="212">
        <v>0.01064</v>
      </c>
      <c r="E490" s="213">
        <v>93733</v>
      </c>
      <c r="F490" s="213">
        <v>997</v>
      </c>
      <c r="G490" s="213">
        <v>466171</v>
      </c>
      <c r="H490" s="211">
        <v>0.98821</v>
      </c>
      <c r="I490" s="213">
        <v>3615069</v>
      </c>
      <c r="J490" s="211">
        <v>38.57</v>
      </c>
      <c r="K490" s="224"/>
    </row>
    <row r="491" spans="2:11" ht="12.75">
      <c r="B491" s="226" t="s">
        <v>218</v>
      </c>
      <c r="C491" s="211">
        <v>0.00261</v>
      </c>
      <c r="D491" s="212">
        <v>0.01296</v>
      </c>
      <c r="E491" s="213">
        <v>92736</v>
      </c>
      <c r="F491" s="213">
        <v>1202</v>
      </c>
      <c r="G491" s="213">
        <v>460674</v>
      </c>
      <c r="H491" s="211">
        <v>0.98335</v>
      </c>
      <c r="I491" s="213">
        <v>3148897</v>
      </c>
      <c r="J491" s="211">
        <v>33.96</v>
      </c>
      <c r="K491" s="224"/>
    </row>
    <row r="492" spans="2:11" ht="12.75">
      <c r="B492" s="226" t="s">
        <v>219</v>
      </c>
      <c r="C492" s="211">
        <v>0.00412</v>
      </c>
      <c r="D492" s="212">
        <v>0.02039</v>
      </c>
      <c r="E492" s="213">
        <v>91534</v>
      </c>
      <c r="F492" s="213">
        <v>1867</v>
      </c>
      <c r="G492" s="213">
        <v>453002</v>
      </c>
      <c r="H492" s="211">
        <v>0.97454</v>
      </c>
      <c r="I492" s="213">
        <v>2688223</v>
      </c>
      <c r="J492" s="211">
        <v>29.37</v>
      </c>
      <c r="K492" s="224"/>
    </row>
    <row r="493" spans="2:11" ht="12.75">
      <c r="B493" s="226" t="s">
        <v>220</v>
      </c>
      <c r="C493" s="211">
        <v>0.00622</v>
      </c>
      <c r="D493" s="212">
        <v>0.03063</v>
      </c>
      <c r="E493" s="213">
        <v>89667</v>
      </c>
      <c r="F493" s="213">
        <v>2747</v>
      </c>
      <c r="G493" s="213">
        <v>441469</v>
      </c>
      <c r="H493" s="211">
        <v>0.95811</v>
      </c>
      <c r="I493" s="213">
        <v>2235221</v>
      </c>
      <c r="J493" s="211">
        <v>24.93</v>
      </c>
      <c r="K493" s="224"/>
    </row>
    <row r="494" spans="2:11" ht="12.75">
      <c r="B494" s="226" t="s">
        <v>221</v>
      </c>
      <c r="C494" s="211">
        <v>0.01099</v>
      </c>
      <c r="D494" s="212">
        <v>0.0535</v>
      </c>
      <c r="E494" s="213">
        <v>86920</v>
      </c>
      <c r="F494" s="213">
        <v>4650</v>
      </c>
      <c r="G494" s="213">
        <v>422977</v>
      </c>
      <c r="H494" s="211">
        <v>0.92668</v>
      </c>
      <c r="I494" s="213">
        <v>1793752</v>
      </c>
      <c r="J494" s="211">
        <v>20.64</v>
      </c>
      <c r="K494" s="224"/>
    </row>
    <row r="495" spans="2:11" ht="12.75">
      <c r="B495" s="226" t="s">
        <v>222</v>
      </c>
      <c r="C495" s="211">
        <v>0.01978</v>
      </c>
      <c r="D495" s="212">
        <v>0.09426</v>
      </c>
      <c r="E495" s="213">
        <v>82270</v>
      </c>
      <c r="F495" s="213">
        <v>7754</v>
      </c>
      <c r="G495" s="213">
        <v>391966</v>
      </c>
      <c r="H495" s="211">
        <v>0.87477</v>
      </c>
      <c r="I495" s="213">
        <v>1370776</v>
      </c>
      <c r="J495" s="211">
        <v>16.66</v>
      </c>
      <c r="K495" s="224"/>
    </row>
    <row r="496" spans="2:11" ht="12.75">
      <c r="B496" s="226" t="s">
        <v>223</v>
      </c>
      <c r="C496" s="211">
        <v>0.03465</v>
      </c>
      <c r="D496" s="212">
        <v>0.15943</v>
      </c>
      <c r="E496" s="213">
        <v>74516</v>
      </c>
      <c r="F496" s="213">
        <v>11880</v>
      </c>
      <c r="G496" s="213">
        <v>342880</v>
      </c>
      <c r="H496" s="211">
        <v>0.80233</v>
      </c>
      <c r="I496" s="213">
        <v>978810</v>
      </c>
      <c r="J496" s="211">
        <v>13.14</v>
      </c>
      <c r="K496" s="224"/>
    </row>
    <row r="497" spans="2:11" ht="12.75">
      <c r="B497" s="226" t="s">
        <v>224</v>
      </c>
      <c r="C497" s="211">
        <v>0.05536</v>
      </c>
      <c r="D497" s="212">
        <v>0.24316</v>
      </c>
      <c r="E497" s="213">
        <v>62636</v>
      </c>
      <c r="F497" s="213">
        <v>15230</v>
      </c>
      <c r="G497" s="213">
        <v>275104</v>
      </c>
      <c r="H497" s="211">
        <v>0.5674</v>
      </c>
      <c r="I497" s="213">
        <v>635930</v>
      </c>
      <c r="J497" s="211">
        <v>10.15</v>
      </c>
      <c r="K497" s="224" t="s">
        <v>225</v>
      </c>
    </row>
    <row r="498" spans="2:11" ht="12.75">
      <c r="B498" s="226" t="s">
        <v>226</v>
      </c>
      <c r="C498" s="211">
        <v>0.13138</v>
      </c>
      <c r="D498" s="212">
        <v>1</v>
      </c>
      <c r="E498" s="213">
        <v>47405</v>
      </c>
      <c r="F498" s="213">
        <v>47405</v>
      </c>
      <c r="G498" s="213">
        <v>360827</v>
      </c>
      <c r="H498" s="210"/>
      <c r="I498" s="213">
        <v>360827</v>
      </c>
      <c r="J498" s="211">
        <v>7.61</v>
      </c>
      <c r="K498" s="224"/>
    </row>
    <row r="499" spans="2:11" ht="12.75">
      <c r="B499" s="229"/>
      <c r="C499" s="214"/>
      <c r="D499" s="214"/>
      <c r="E499" s="214"/>
      <c r="F499" s="211"/>
      <c r="G499" s="5"/>
      <c r="H499" s="211"/>
      <c r="I499" s="5"/>
      <c r="J499" s="214"/>
      <c r="K499" s="224"/>
    </row>
    <row r="500" spans="2:11" ht="15.75">
      <c r="B500" s="227" t="s">
        <v>227</v>
      </c>
      <c r="C500" s="214"/>
      <c r="D500" s="214"/>
      <c r="E500" s="214"/>
      <c r="F500" s="211" t="s">
        <v>240</v>
      </c>
      <c r="G500" s="210">
        <v>0.1525</v>
      </c>
      <c r="H500" s="215" t="s">
        <v>241</v>
      </c>
      <c r="I500" s="210">
        <v>1.2963</v>
      </c>
      <c r="J500" s="214"/>
      <c r="K500" s="224"/>
    </row>
    <row r="501" spans="2:11" ht="12.75">
      <c r="B501" s="231"/>
      <c r="C501" s="219"/>
      <c r="D501" s="219"/>
      <c r="E501" s="219"/>
      <c r="F501" s="219"/>
      <c r="G501" s="219"/>
      <c r="H501" s="219"/>
      <c r="I501" s="219"/>
      <c r="J501" s="219"/>
      <c r="K501" s="224"/>
    </row>
    <row r="502" spans="2:11" ht="12.75">
      <c r="B502" s="230" t="s">
        <v>231</v>
      </c>
      <c r="C502" s="218"/>
      <c r="D502" s="218"/>
      <c r="E502" s="218"/>
      <c r="F502" s="218"/>
      <c r="G502" s="218"/>
      <c r="H502" s="218"/>
      <c r="I502" s="218"/>
      <c r="J502" s="218"/>
      <c r="K502" s="224"/>
    </row>
    <row r="503" spans="2:11" ht="15">
      <c r="B503" s="232"/>
      <c r="C503" s="220"/>
      <c r="D503" s="220"/>
      <c r="E503" s="220"/>
      <c r="F503" s="220"/>
      <c r="G503" s="220"/>
      <c r="H503" s="220"/>
      <c r="I503" s="220"/>
      <c r="J503" s="220"/>
      <c r="K503" s="224"/>
    </row>
    <row r="504" spans="2:11" ht="12.75">
      <c r="B504" s="225">
        <v>0</v>
      </c>
      <c r="C504" s="211">
        <v>0.01661</v>
      </c>
      <c r="D504" s="212">
        <v>0.01638</v>
      </c>
      <c r="E504" s="213">
        <v>100000</v>
      </c>
      <c r="F504" s="213">
        <v>1638</v>
      </c>
      <c r="G504" s="213">
        <v>98614</v>
      </c>
      <c r="H504" s="211">
        <v>0.98283</v>
      </c>
      <c r="I504" s="213">
        <v>8033962</v>
      </c>
      <c r="J504" s="211">
        <v>80.34</v>
      </c>
      <c r="K504" s="224" t="s">
        <v>207</v>
      </c>
    </row>
    <row r="505" spans="2:11" ht="12.75">
      <c r="B505" s="226" t="s">
        <v>208</v>
      </c>
      <c r="C505" s="211">
        <v>0.0006</v>
      </c>
      <c r="D505" s="212">
        <v>0.0024</v>
      </c>
      <c r="E505" s="213">
        <v>98362</v>
      </c>
      <c r="F505" s="211">
        <v>236</v>
      </c>
      <c r="G505" s="213">
        <v>392802</v>
      </c>
      <c r="H505" s="211">
        <v>0.99797</v>
      </c>
      <c r="I505" s="213">
        <v>7935348</v>
      </c>
      <c r="J505" s="211">
        <v>80.67</v>
      </c>
      <c r="K505" s="224" t="s">
        <v>209</v>
      </c>
    </row>
    <row r="506" spans="2:11" ht="12.75">
      <c r="B506" s="226" t="s">
        <v>210</v>
      </c>
      <c r="C506" s="211">
        <v>0.00017</v>
      </c>
      <c r="D506" s="212">
        <v>0.00086</v>
      </c>
      <c r="E506" s="213">
        <v>98126</v>
      </c>
      <c r="F506" s="211">
        <v>85</v>
      </c>
      <c r="G506" s="213">
        <v>490418</v>
      </c>
      <c r="H506" s="211">
        <v>0.99922</v>
      </c>
      <c r="I506" s="213">
        <v>7542547</v>
      </c>
      <c r="J506" s="211">
        <v>76.87</v>
      </c>
      <c r="K506" s="224"/>
    </row>
    <row r="507" spans="2:11" ht="12.75">
      <c r="B507" s="226" t="s">
        <v>211</v>
      </c>
      <c r="C507" s="211">
        <v>0.00014</v>
      </c>
      <c r="D507" s="212">
        <v>0.0007</v>
      </c>
      <c r="E507" s="213">
        <v>98041</v>
      </c>
      <c r="F507" s="211">
        <v>68</v>
      </c>
      <c r="G507" s="213">
        <v>490036</v>
      </c>
      <c r="H507" s="211">
        <v>0.99885</v>
      </c>
      <c r="I507" s="213">
        <v>7052128</v>
      </c>
      <c r="J507" s="211">
        <v>71.93</v>
      </c>
      <c r="K507" s="224"/>
    </row>
    <row r="508" spans="2:11" ht="12.75">
      <c r="B508" s="226" t="s">
        <v>212</v>
      </c>
      <c r="C508" s="211">
        <v>0.00032</v>
      </c>
      <c r="D508" s="212">
        <v>0.00161</v>
      </c>
      <c r="E508" s="213">
        <v>97973</v>
      </c>
      <c r="F508" s="211">
        <v>158</v>
      </c>
      <c r="G508" s="213">
        <v>489471</v>
      </c>
      <c r="H508" s="211">
        <v>0.99816</v>
      </c>
      <c r="I508" s="213">
        <v>6562092</v>
      </c>
      <c r="J508" s="211">
        <v>66.98</v>
      </c>
      <c r="K508" s="224"/>
    </row>
    <row r="509" spans="2:11" ht="12.75">
      <c r="B509" s="226" t="s">
        <v>213</v>
      </c>
      <c r="C509" s="211">
        <v>0.00041</v>
      </c>
      <c r="D509" s="212">
        <v>0.00207</v>
      </c>
      <c r="E509" s="213">
        <v>97815</v>
      </c>
      <c r="F509" s="211">
        <v>203</v>
      </c>
      <c r="G509" s="213">
        <v>488570</v>
      </c>
      <c r="H509" s="211">
        <v>0.99798</v>
      </c>
      <c r="I509" s="213">
        <v>6072622</v>
      </c>
      <c r="J509" s="211">
        <v>62.08</v>
      </c>
      <c r="K509" s="224"/>
    </row>
    <row r="510" spans="2:11" ht="12.75">
      <c r="B510" s="226" t="s">
        <v>214</v>
      </c>
      <c r="C510" s="211">
        <v>0.00039</v>
      </c>
      <c r="D510" s="212">
        <v>0.00196</v>
      </c>
      <c r="E510" s="213">
        <v>97613</v>
      </c>
      <c r="F510" s="211">
        <v>192</v>
      </c>
      <c r="G510" s="213">
        <v>487584</v>
      </c>
      <c r="H510" s="211">
        <v>0.99763</v>
      </c>
      <c r="I510" s="213">
        <v>5584052</v>
      </c>
      <c r="J510" s="211">
        <v>57.21</v>
      </c>
      <c r="K510" s="224"/>
    </row>
    <row r="511" spans="2:11" ht="12.75">
      <c r="B511" s="226" t="s">
        <v>215</v>
      </c>
      <c r="C511" s="211">
        <v>0.00055</v>
      </c>
      <c r="D511" s="212">
        <v>0.00277</v>
      </c>
      <c r="E511" s="213">
        <v>97421</v>
      </c>
      <c r="F511" s="211">
        <v>270</v>
      </c>
      <c r="G511" s="213">
        <v>486430</v>
      </c>
      <c r="H511" s="211">
        <v>0.99697</v>
      </c>
      <c r="I511" s="213">
        <v>5096468</v>
      </c>
      <c r="J511" s="211">
        <v>52.31</v>
      </c>
      <c r="K511" s="224"/>
    </row>
    <row r="512" spans="2:11" ht="12.75">
      <c r="B512" s="226" t="s">
        <v>216</v>
      </c>
      <c r="C512" s="211">
        <v>0.00066</v>
      </c>
      <c r="D512" s="212">
        <v>0.0033</v>
      </c>
      <c r="E512" s="213">
        <v>97151</v>
      </c>
      <c r="F512" s="211">
        <v>320</v>
      </c>
      <c r="G512" s="213">
        <v>484954</v>
      </c>
      <c r="H512" s="211">
        <v>0.99576</v>
      </c>
      <c r="I512" s="213">
        <v>4610038</v>
      </c>
      <c r="J512" s="211">
        <v>47.45</v>
      </c>
      <c r="K512" s="224"/>
    </row>
    <row r="513" spans="2:11" ht="12.75">
      <c r="B513" s="226" t="s">
        <v>217</v>
      </c>
      <c r="C513" s="211">
        <v>0.00104</v>
      </c>
      <c r="D513" s="212">
        <v>0.00519</v>
      </c>
      <c r="E513" s="213">
        <v>96831</v>
      </c>
      <c r="F513" s="211">
        <v>502</v>
      </c>
      <c r="G513" s="213">
        <v>482897</v>
      </c>
      <c r="H513" s="211">
        <v>0.99389</v>
      </c>
      <c r="I513" s="213">
        <v>4125084</v>
      </c>
      <c r="J513" s="211">
        <v>42.6</v>
      </c>
      <c r="K513" s="224"/>
    </row>
    <row r="514" spans="2:11" ht="12.75">
      <c r="B514" s="226" t="s">
        <v>218</v>
      </c>
      <c r="C514" s="211">
        <v>0.00141</v>
      </c>
      <c r="D514" s="212">
        <v>0.00704</v>
      </c>
      <c r="E514" s="213">
        <v>96328</v>
      </c>
      <c r="F514" s="211">
        <v>678</v>
      </c>
      <c r="G514" s="213">
        <v>479947</v>
      </c>
      <c r="H514" s="211">
        <v>0.9902</v>
      </c>
      <c r="I514" s="213">
        <v>3642187</v>
      </c>
      <c r="J514" s="211">
        <v>37.81</v>
      </c>
      <c r="K514" s="224"/>
    </row>
    <row r="515" spans="2:11" ht="12.75">
      <c r="B515" s="226" t="s">
        <v>219</v>
      </c>
      <c r="C515" s="211">
        <v>0.00253</v>
      </c>
      <c r="D515" s="212">
        <v>0.01259</v>
      </c>
      <c r="E515" s="213">
        <v>95651</v>
      </c>
      <c r="F515" s="213">
        <v>1205</v>
      </c>
      <c r="G515" s="213">
        <v>475241</v>
      </c>
      <c r="H515" s="211">
        <v>0.98428</v>
      </c>
      <c r="I515" s="213">
        <v>3162240</v>
      </c>
      <c r="J515" s="211">
        <v>33.06</v>
      </c>
      <c r="K515" s="224"/>
    </row>
    <row r="516" spans="2:11" ht="12.75">
      <c r="B516" s="226" t="s">
        <v>220</v>
      </c>
      <c r="C516" s="211">
        <v>0.00381</v>
      </c>
      <c r="D516" s="212">
        <v>0.01889</v>
      </c>
      <c r="E516" s="213">
        <v>94446</v>
      </c>
      <c r="F516" s="213">
        <v>1784</v>
      </c>
      <c r="G516" s="213">
        <v>467770</v>
      </c>
      <c r="H516" s="211">
        <v>0.97492</v>
      </c>
      <c r="I516" s="213">
        <v>2686998</v>
      </c>
      <c r="J516" s="211">
        <v>28.45</v>
      </c>
      <c r="K516" s="224"/>
    </row>
    <row r="517" spans="2:11" ht="12.75">
      <c r="B517" s="226" t="s">
        <v>221</v>
      </c>
      <c r="C517" s="211">
        <v>0.00638</v>
      </c>
      <c r="D517" s="212">
        <v>0.03139</v>
      </c>
      <c r="E517" s="213">
        <v>92662</v>
      </c>
      <c r="F517" s="213">
        <v>2909</v>
      </c>
      <c r="G517" s="213">
        <v>456037</v>
      </c>
      <c r="H517" s="211">
        <v>0.95795</v>
      </c>
      <c r="I517" s="213">
        <v>2219229</v>
      </c>
      <c r="J517" s="211">
        <v>23.95</v>
      </c>
      <c r="K517" s="224"/>
    </row>
    <row r="518" spans="2:11" ht="12.75">
      <c r="B518" s="226" t="s">
        <v>222</v>
      </c>
      <c r="C518" s="211">
        <v>0.0109</v>
      </c>
      <c r="D518" s="212">
        <v>0.05305</v>
      </c>
      <c r="E518" s="213">
        <v>89753</v>
      </c>
      <c r="F518" s="213">
        <v>4761</v>
      </c>
      <c r="G518" s="213">
        <v>436861</v>
      </c>
      <c r="H518" s="211">
        <v>0.92557</v>
      </c>
      <c r="I518" s="213">
        <v>1763192</v>
      </c>
      <c r="J518" s="211">
        <v>19.64</v>
      </c>
      <c r="K518" s="224"/>
    </row>
    <row r="519" spans="2:11" ht="12.75">
      <c r="B519" s="226" t="s">
        <v>223</v>
      </c>
      <c r="C519" s="211">
        <v>0.02039</v>
      </c>
      <c r="D519" s="212">
        <v>0.097</v>
      </c>
      <c r="E519" s="213">
        <v>84992</v>
      </c>
      <c r="F519" s="213">
        <v>8244</v>
      </c>
      <c r="G519" s="213">
        <v>404347</v>
      </c>
      <c r="H519" s="211">
        <v>0.87481</v>
      </c>
      <c r="I519" s="213">
        <v>1326331</v>
      </c>
      <c r="J519" s="211">
        <v>15.61</v>
      </c>
      <c r="K519" s="224"/>
    </row>
    <row r="520" spans="2:11" ht="12.75">
      <c r="B520" s="226" t="s">
        <v>224</v>
      </c>
      <c r="C520" s="211">
        <v>0.03394</v>
      </c>
      <c r="D520" s="212">
        <v>0.15641</v>
      </c>
      <c r="E520" s="213">
        <v>76747</v>
      </c>
      <c r="F520" s="213">
        <v>12004</v>
      </c>
      <c r="G520" s="213">
        <v>353726</v>
      </c>
      <c r="H520" s="211">
        <v>0.61634</v>
      </c>
      <c r="I520" s="213">
        <v>921984</v>
      </c>
      <c r="J520" s="211">
        <v>12.01</v>
      </c>
      <c r="K520" s="224" t="s">
        <v>225</v>
      </c>
    </row>
    <row r="521" spans="2:11" ht="12.75">
      <c r="B521" s="226" t="s">
        <v>226</v>
      </c>
      <c r="C521" s="211">
        <v>0.11393</v>
      </c>
      <c r="D521" s="212">
        <v>1</v>
      </c>
      <c r="E521" s="213">
        <v>64743</v>
      </c>
      <c r="F521" s="213">
        <v>64743</v>
      </c>
      <c r="G521" s="213">
        <v>568258</v>
      </c>
      <c r="H521" s="210"/>
      <c r="I521" s="213">
        <v>568258</v>
      </c>
      <c r="J521" s="211">
        <v>8.78</v>
      </c>
      <c r="K521" s="224"/>
    </row>
    <row r="522" spans="2:11" ht="15.75">
      <c r="B522" s="227" t="s">
        <v>227</v>
      </c>
      <c r="C522" s="214"/>
      <c r="D522" s="214"/>
      <c r="E522" s="214"/>
      <c r="F522" s="211" t="s">
        <v>240</v>
      </c>
      <c r="G522" s="210" t="s">
        <v>252</v>
      </c>
      <c r="H522" s="215" t="s">
        <v>241</v>
      </c>
      <c r="I522" s="216">
        <v>12622</v>
      </c>
      <c r="J522" s="211"/>
      <c r="K522" s="224"/>
    </row>
    <row r="523" spans="2:11" ht="15.75" thickBot="1">
      <c r="B523" s="228"/>
      <c r="C523" s="5"/>
      <c r="D523" s="5"/>
      <c r="E523" s="5"/>
      <c r="F523" s="5"/>
      <c r="G523" s="5"/>
      <c r="H523" s="5"/>
      <c r="I523" s="5"/>
      <c r="J523" s="5"/>
      <c r="K523" s="224"/>
    </row>
    <row r="524" spans="2:11" ht="18" customHeight="1" thickBot="1">
      <c r="B524" s="425" t="s">
        <v>87</v>
      </c>
      <c r="C524" s="426"/>
      <c r="D524" s="426"/>
      <c r="E524" s="426"/>
      <c r="F524" s="426"/>
      <c r="G524" s="426"/>
      <c r="H524" s="426"/>
      <c r="I524" s="426"/>
      <c r="J524" s="426"/>
      <c r="K524" s="427"/>
    </row>
    <row r="525" spans="2:11" ht="12.75">
      <c r="B525" s="223"/>
      <c r="C525" s="209"/>
      <c r="D525" s="209"/>
      <c r="E525" s="209"/>
      <c r="F525" s="209"/>
      <c r="G525" s="209"/>
      <c r="H525" s="209"/>
      <c r="I525" s="209"/>
      <c r="J525" s="209"/>
      <c r="K525" s="224"/>
    </row>
    <row r="526" spans="2:11" ht="12.75">
      <c r="B526" s="230" t="s">
        <v>153</v>
      </c>
      <c r="C526" s="218"/>
      <c r="D526" s="218"/>
      <c r="E526" s="218"/>
      <c r="F526" s="218"/>
      <c r="G526" s="218"/>
      <c r="H526" s="218"/>
      <c r="I526" s="218"/>
      <c r="J526" s="218"/>
      <c r="K526" s="224"/>
    </row>
    <row r="527" spans="2:11" ht="12.75">
      <c r="B527" s="223"/>
      <c r="C527" s="209"/>
      <c r="D527" s="209"/>
      <c r="E527" s="209"/>
      <c r="F527" s="209"/>
      <c r="G527" s="209"/>
      <c r="H527" s="209"/>
      <c r="I527" s="209"/>
      <c r="J527" s="209"/>
      <c r="K527" s="224"/>
    </row>
    <row r="528" spans="2:11" ht="12.75">
      <c r="B528" s="225">
        <v>0</v>
      </c>
      <c r="C528" s="211">
        <v>0.02175</v>
      </c>
      <c r="D528" s="212">
        <v>0.02135</v>
      </c>
      <c r="E528" s="213">
        <v>100000</v>
      </c>
      <c r="F528" s="213">
        <v>2135</v>
      </c>
      <c r="G528" s="213">
        <v>98147</v>
      </c>
      <c r="H528" s="211">
        <v>0.97748</v>
      </c>
      <c r="I528" s="213">
        <v>7056909</v>
      </c>
      <c r="J528" s="211">
        <v>70.57</v>
      </c>
      <c r="K528" s="224" t="s">
        <v>207</v>
      </c>
    </row>
    <row r="529" spans="2:11" ht="12.75">
      <c r="B529" s="226" t="s">
        <v>208</v>
      </c>
      <c r="C529" s="211">
        <v>0.00089</v>
      </c>
      <c r="D529" s="212">
        <v>0.00356</v>
      </c>
      <c r="E529" s="213">
        <v>97865</v>
      </c>
      <c r="F529" s="211">
        <v>348</v>
      </c>
      <c r="G529" s="213">
        <v>390592</v>
      </c>
      <c r="H529" s="211">
        <v>0.99674</v>
      </c>
      <c r="I529" s="213">
        <v>6958762</v>
      </c>
      <c r="J529" s="211">
        <v>71.11</v>
      </c>
      <c r="K529" s="224" t="s">
        <v>209</v>
      </c>
    </row>
    <row r="530" spans="2:11" ht="12.75">
      <c r="B530" s="226" t="s">
        <v>210</v>
      </c>
      <c r="C530" s="211">
        <v>0.00036</v>
      </c>
      <c r="D530" s="212">
        <v>0.00179</v>
      </c>
      <c r="E530" s="213">
        <v>97517</v>
      </c>
      <c r="F530" s="211">
        <v>175</v>
      </c>
      <c r="G530" s="213">
        <v>487149</v>
      </c>
      <c r="H530" s="211">
        <v>0.99796</v>
      </c>
      <c r="I530" s="213">
        <v>6568169</v>
      </c>
      <c r="J530" s="211">
        <v>67.35</v>
      </c>
      <c r="K530" s="224"/>
    </row>
    <row r="531" spans="2:11" ht="12.75">
      <c r="B531" s="226" t="s">
        <v>211</v>
      </c>
      <c r="C531" s="211">
        <v>0.00046</v>
      </c>
      <c r="D531" s="212">
        <v>0.0023</v>
      </c>
      <c r="E531" s="213">
        <v>97342</v>
      </c>
      <c r="F531" s="211">
        <v>224</v>
      </c>
      <c r="G531" s="213">
        <v>486152</v>
      </c>
      <c r="H531" s="211">
        <v>0.99423</v>
      </c>
      <c r="I531" s="213">
        <v>6081021</v>
      </c>
      <c r="J531" s="211">
        <v>62.47</v>
      </c>
      <c r="K531" s="224"/>
    </row>
    <row r="532" spans="2:11" ht="12.75">
      <c r="B532" s="226" t="s">
        <v>212</v>
      </c>
      <c r="C532" s="211">
        <v>0.00186</v>
      </c>
      <c r="D532" s="212">
        <v>0.00924</v>
      </c>
      <c r="E532" s="213">
        <v>97119</v>
      </c>
      <c r="F532" s="211">
        <v>897</v>
      </c>
      <c r="G532" s="213">
        <v>483350</v>
      </c>
      <c r="H532" s="211">
        <v>0.98849</v>
      </c>
      <c r="I532" s="213">
        <v>5594868</v>
      </c>
      <c r="J532" s="211">
        <v>57.61</v>
      </c>
      <c r="K532" s="224"/>
    </row>
    <row r="533" spans="2:11" ht="12.75">
      <c r="B533" s="226" t="s">
        <v>213</v>
      </c>
      <c r="C533" s="211">
        <v>0.00278</v>
      </c>
      <c r="D533" s="212">
        <v>0.01381</v>
      </c>
      <c r="E533" s="213">
        <v>96221</v>
      </c>
      <c r="F533" s="211">
        <v>1329</v>
      </c>
      <c r="G533" s="213">
        <v>477785</v>
      </c>
      <c r="H533" s="211">
        <v>0.98595</v>
      </c>
      <c r="I533" s="213">
        <v>5111519</v>
      </c>
      <c r="J533" s="211">
        <v>53.12</v>
      </c>
      <c r="K533" s="224"/>
    </row>
    <row r="534" spans="2:11" ht="12.75">
      <c r="B534" s="226" t="s">
        <v>214</v>
      </c>
      <c r="C534" s="211">
        <v>0.00288</v>
      </c>
      <c r="D534" s="212">
        <v>0.01429</v>
      </c>
      <c r="E534" s="213">
        <v>94893</v>
      </c>
      <c r="F534" s="211">
        <v>1356</v>
      </c>
      <c r="G534" s="213">
        <v>471073</v>
      </c>
      <c r="H534" s="211">
        <v>0.98591</v>
      </c>
      <c r="I534" s="213">
        <v>4633734</v>
      </c>
      <c r="J534" s="211">
        <v>48.83</v>
      </c>
      <c r="K534" s="224"/>
    </row>
    <row r="535" spans="2:11" ht="12.75">
      <c r="B535" s="226" t="s">
        <v>215</v>
      </c>
      <c r="C535" s="211">
        <v>0.0028</v>
      </c>
      <c r="D535" s="212">
        <v>0.01389</v>
      </c>
      <c r="E535" s="213">
        <v>93536</v>
      </c>
      <c r="F535" s="211">
        <v>1300</v>
      </c>
      <c r="G535" s="213">
        <v>464433</v>
      </c>
      <c r="H535" s="211">
        <v>0.98574</v>
      </c>
      <c r="I535" s="213">
        <v>4162661</v>
      </c>
      <c r="J535" s="211">
        <v>44.5</v>
      </c>
      <c r="K535" s="224"/>
    </row>
    <row r="536" spans="2:11" ht="12.75">
      <c r="B536" s="226" t="s">
        <v>216</v>
      </c>
      <c r="C536" s="211">
        <v>0.00295</v>
      </c>
      <c r="D536" s="212">
        <v>0.01464</v>
      </c>
      <c r="E536" s="213">
        <v>92237</v>
      </c>
      <c r="F536" s="211">
        <v>1350</v>
      </c>
      <c r="G536" s="213">
        <v>457808</v>
      </c>
      <c r="H536" s="211">
        <v>0.98384</v>
      </c>
      <c r="I536" s="213">
        <v>3698228</v>
      </c>
      <c r="J536" s="211">
        <v>40.09</v>
      </c>
      <c r="K536" s="224"/>
    </row>
    <row r="537" spans="2:11" ht="12.75">
      <c r="B537" s="226" t="s">
        <v>217</v>
      </c>
      <c r="C537" s="211">
        <v>0.00357</v>
      </c>
      <c r="D537" s="212">
        <v>0.01769</v>
      </c>
      <c r="E537" s="213">
        <v>90886</v>
      </c>
      <c r="F537" s="213">
        <v>1608</v>
      </c>
      <c r="G537" s="213">
        <v>450411</v>
      </c>
      <c r="H537" s="211">
        <v>0.98092</v>
      </c>
      <c r="I537" s="213">
        <v>3240421</v>
      </c>
      <c r="J537" s="211">
        <v>35.65</v>
      </c>
      <c r="K537" s="224"/>
    </row>
    <row r="538" spans="2:11" ht="12.75">
      <c r="B538" s="226" t="s">
        <v>218</v>
      </c>
      <c r="C538" s="211">
        <v>0.00414</v>
      </c>
      <c r="D538" s="212">
        <v>0.0205</v>
      </c>
      <c r="E538" s="213">
        <v>89278</v>
      </c>
      <c r="F538" s="213">
        <v>1830</v>
      </c>
      <c r="G538" s="213">
        <v>441815</v>
      </c>
      <c r="H538" s="211">
        <v>0.9743</v>
      </c>
      <c r="I538" s="213">
        <v>2790009</v>
      </c>
      <c r="J538" s="211">
        <v>31.25</v>
      </c>
      <c r="K538" s="224"/>
    </row>
    <row r="539" spans="2:11" ht="12.75">
      <c r="B539" s="226" t="s">
        <v>219</v>
      </c>
      <c r="C539" s="211">
        <v>0.0063</v>
      </c>
      <c r="D539" s="212">
        <v>0.03102</v>
      </c>
      <c r="E539" s="213">
        <v>87448</v>
      </c>
      <c r="F539" s="213">
        <v>2712</v>
      </c>
      <c r="G539" s="213">
        <v>430459</v>
      </c>
      <c r="H539" s="211">
        <v>0.96235</v>
      </c>
      <c r="I539" s="213">
        <v>2348194</v>
      </c>
      <c r="J539" s="211">
        <v>26.85</v>
      </c>
      <c r="K539" s="224"/>
    </row>
    <row r="540" spans="2:11" ht="12.75">
      <c r="B540" s="226" t="s">
        <v>220</v>
      </c>
      <c r="C540" s="211">
        <v>0.0091</v>
      </c>
      <c r="D540" s="212">
        <v>0.0445</v>
      </c>
      <c r="E540" s="213">
        <v>84736</v>
      </c>
      <c r="F540" s="213">
        <v>3771</v>
      </c>
      <c r="G540" s="213">
        <v>414250</v>
      </c>
      <c r="H540" s="211">
        <v>0.94063</v>
      </c>
      <c r="I540" s="213">
        <v>1917736</v>
      </c>
      <c r="J540" s="211">
        <v>22.63</v>
      </c>
      <c r="K540" s="224"/>
    </row>
    <row r="541" spans="2:11" ht="12.75">
      <c r="B541" s="226" t="s">
        <v>221</v>
      </c>
      <c r="C541" s="211">
        <v>0.01557</v>
      </c>
      <c r="D541" s="212">
        <v>0.07493</v>
      </c>
      <c r="E541" s="213">
        <v>80965</v>
      </c>
      <c r="F541" s="213">
        <v>6067</v>
      </c>
      <c r="G541" s="213">
        <v>389657</v>
      </c>
      <c r="H541" s="211">
        <v>0.9001</v>
      </c>
      <c r="I541" s="213">
        <v>1503485</v>
      </c>
      <c r="J541" s="211">
        <v>18.57</v>
      </c>
      <c r="K541" s="224"/>
    </row>
    <row r="542" spans="2:11" ht="12.75">
      <c r="B542" s="226" t="s">
        <v>222</v>
      </c>
      <c r="C542" s="211">
        <v>0.0271</v>
      </c>
      <c r="D542" s="212">
        <v>0.1269</v>
      </c>
      <c r="E542" s="213">
        <v>74898</v>
      </c>
      <c r="F542" s="213">
        <v>9504</v>
      </c>
      <c r="G542" s="213">
        <v>350729</v>
      </c>
      <c r="H542" s="211">
        <v>0.83625</v>
      </c>
      <c r="I542" s="213">
        <v>1113829</v>
      </c>
      <c r="J542" s="211">
        <v>14.87</v>
      </c>
      <c r="K542" s="224"/>
    </row>
    <row r="543" spans="2:11" ht="12.75">
      <c r="B543" s="226" t="s">
        <v>223</v>
      </c>
      <c r="C543" s="211">
        <v>0.04592</v>
      </c>
      <c r="D543" s="212">
        <v>0.20596</v>
      </c>
      <c r="E543" s="213">
        <v>65394</v>
      </c>
      <c r="F543" s="213">
        <v>13469</v>
      </c>
      <c r="G543" s="213">
        <v>293297</v>
      </c>
      <c r="H543" s="211">
        <v>0.75182</v>
      </c>
      <c r="I543" s="213">
        <v>763099</v>
      </c>
      <c r="J543" s="211">
        <v>11.67</v>
      </c>
      <c r="K543" s="224"/>
    </row>
    <row r="544" spans="2:11" ht="12.75">
      <c r="B544" s="226" t="s">
        <v>224</v>
      </c>
      <c r="C544" s="211">
        <v>0.07096</v>
      </c>
      <c r="D544" s="212">
        <v>0.30135</v>
      </c>
      <c r="E544" s="213">
        <v>51925</v>
      </c>
      <c r="F544" s="213">
        <v>15648</v>
      </c>
      <c r="G544" s="213">
        <v>220506</v>
      </c>
      <c r="H544" s="211">
        <v>0.53064</v>
      </c>
      <c r="I544" s="213">
        <v>469803</v>
      </c>
      <c r="J544" s="211">
        <v>9.05</v>
      </c>
      <c r="K544" s="224" t="s">
        <v>225</v>
      </c>
    </row>
    <row r="545" spans="2:11" ht="12.75">
      <c r="B545" s="226" t="s">
        <v>226</v>
      </c>
      <c r="C545" s="211">
        <v>0.14552</v>
      </c>
      <c r="D545" s="212">
        <v>1</v>
      </c>
      <c r="E545" s="213">
        <v>36277</v>
      </c>
      <c r="F545" s="213">
        <v>36277</v>
      </c>
      <c r="G545" s="213">
        <v>249297</v>
      </c>
      <c r="H545" s="210"/>
      <c r="I545" s="213">
        <v>249297</v>
      </c>
      <c r="J545" s="211">
        <v>6.87</v>
      </c>
      <c r="K545" s="224"/>
    </row>
    <row r="546" spans="2:11" ht="12.75">
      <c r="B546" s="229"/>
      <c r="C546" s="214"/>
      <c r="D546" s="214"/>
      <c r="E546" s="214"/>
      <c r="F546" s="211"/>
      <c r="G546" s="5"/>
      <c r="H546" s="211"/>
      <c r="I546" s="5"/>
      <c r="J546" s="214"/>
      <c r="K546" s="224"/>
    </row>
    <row r="547" spans="2:11" ht="15.75">
      <c r="B547" s="227" t="s">
        <v>227</v>
      </c>
      <c r="C547" s="214"/>
      <c r="D547" s="214"/>
      <c r="E547" s="214"/>
      <c r="F547" s="211" t="s">
        <v>240</v>
      </c>
      <c r="G547" s="210">
        <v>0.1323</v>
      </c>
      <c r="H547" s="215" t="s">
        <v>241</v>
      </c>
      <c r="I547" s="210" t="s">
        <v>253</v>
      </c>
      <c r="J547" s="214"/>
      <c r="K547" s="224"/>
    </row>
    <row r="548" spans="2:11" ht="12.75">
      <c r="B548" s="231"/>
      <c r="C548" s="219"/>
      <c r="D548" s="219"/>
      <c r="E548" s="219"/>
      <c r="F548" s="219"/>
      <c r="G548" s="219"/>
      <c r="H548" s="219"/>
      <c r="I548" s="219"/>
      <c r="J548" s="219"/>
      <c r="K548" s="224"/>
    </row>
    <row r="549" spans="2:11" ht="12.75">
      <c r="B549" s="230" t="s">
        <v>231</v>
      </c>
      <c r="C549" s="218"/>
      <c r="D549" s="218"/>
      <c r="E549" s="218"/>
      <c r="F549" s="218"/>
      <c r="G549" s="218"/>
      <c r="H549" s="218"/>
      <c r="I549" s="218"/>
      <c r="J549" s="218"/>
      <c r="K549" s="224"/>
    </row>
    <row r="550" spans="2:11" ht="15">
      <c r="B550" s="232"/>
      <c r="C550" s="220"/>
      <c r="D550" s="220"/>
      <c r="E550" s="220"/>
      <c r="F550" s="220"/>
      <c r="G550" s="220"/>
      <c r="H550" s="220"/>
      <c r="I550" s="220"/>
      <c r="J550" s="220"/>
      <c r="K550" s="224"/>
    </row>
    <row r="551" spans="2:11" ht="12.75">
      <c r="B551" s="225">
        <v>0</v>
      </c>
      <c r="C551" s="211">
        <v>0.01587</v>
      </c>
      <c r="D551" s="212">
        <v>0.01566</v>
      </c>
      <c r="E551" s="213">
        <v>100000</v>
      </c>
      <c r="F551" s="213">
        <v>1566</v>
      </c>
      <c r="G551" s="213">
        <v>98665</v>
      </c>
      <c r="H551" s="211">
        <v>0.98371</v>
      </c>
      <c r="I551" s="213">
        <v>7902950</v>
      </c>
      <c r="J551" s="211">
        <v>79.03</v>
      </c>
      <c r="K551" s="224" t="s">
        <v>207</v>
      </c>
    </row>
    <row r="552" spans="2:11" ht="12.75">
      <c r="B552" s="226" t="s">
        <v>208</v>
      </c>
      <c r="C552" s="211">
        <v>0.00053</v>
      </c>
      <c r="D552" s="212">
        <v>0.00212</v>
      </c>
      <c r="E552" s="213">
        <v>98434</v>
      </c>
      <c r="F552" s="211">
        <v>209</v>
      </c>
      <c r="G552" s="213">
        <v>393188</v>
      </c>
      <c r="H552" s="211">
        <v>0.99793</v>
      </c>
      <c r="I552" s="213">
        <v>7804285</v>
      </c>
      <c r="J552" s="211">
        <v>79.28</v>
      </c>
      <c r="K552" s="224" t="s">
        <v>209</v>
      </c>
    </row>
    <row r="553" spans="2:11" ht="12.75">
      <c r="B553" s="226" t="s">
        <v>210</v>
      </c>
      <c r="C553" s="211">
        <v>0.00024</v>
      </c>
      <c r="D553" s="212">
        <v>0.00119</v>
      </c>
      <c r="E553" s="213">
        <v>98225</v>
      </c>
      <c r="F553" s="211">
        <v>117</v>
      </c>
      <c r="G553" s="213">
        <v>490834</v>
      </c>
      <c r="H553" s="211">
        <v>0.99892</v>
      </c>
      <c r="I553" s="213">
        <v>7411097</v>
      </c>
      <c r="J553" s="211">
        <v>75.45</v>
      </c>
      <c r="K553" s="224"/>
    </row>
    <row r="554" spans="2:11" ht="12.75">
      <c r="B554" s="226" t="s">
        <v>211</v>
      </c>
      <c r="C554" s="211">
        <v>0.00019</v>
      </c>
      <c r="D554" s="212">
        <v>0.00097</v>
      </c>
      <c r="E554" s="213">
        <v>98108</v>
      </c>
      <c r="F554" s="211">
        <v>95</v>
      </c>
      <c r="G554" s="213">
        <v>490303</v>
      </c>
      <c r="H554" s="211">
        <v>0.99845</v>
      </c>
      <c r="I554" s="213">
        <v>6920263</v>
      </c>
      <c r="J554" s="211">
        <v>70.54</v>
      </c>
      <c r="K554" s="224"/>
    </row>
    <row r="555" spans="2:11" ht="12.75">
      <c r="B555" s="226" t="s">
        <v>212</v>
      </c>
      <c r="C555" s="211">
        <v>0.00043</v>
      </c>
      <c r="D555" s="212">
        <v>0.00213</v>
      </c>
      <c r="E555" s="213">
        <v>98013</v>
      </c>
      <c r="F555" s="211">
        <v>208</v>
      </c>
      <c r="G555" s="213">
        <v>489543</v>
      </c>
      <c r="H555" s="211">
        <v>0.99759</v>
      </c>
      <c r="I555" s="213">
        <v>6429960</v>
      </c>
      <c r="J555" s="211">
        <v>65.6</v>
      </c>
      <c r="K555" s="224"/>
    </row>
    <row r="556" spans="2:11" ht="12.75">
      <c r="B556" s="226" t="s">
        <v>213</v>
      </c>
      <c r="C556" s="211">
        <v>0.00054</v>
      </c>
      <c r="D556" s="212">
        <v>0.0027</v>
      </c>
      <c r="E556" s="213">
        <v>97804</v>
      </c>
      <c r="F556" s="211">
        <v>264</v>
      </c>
      <c r="G556" s="213">
        <v>488362</v>
      </c>
      <c r="H556" s="211">
        <v>0.99735</v>
      </c>
      <c r="I556" s="213">
        <v>5940417</v>
      </c>
      <c r="J556" s="211">
        <v>60.74</v>
      </c>
      <c r="K556" s="224"/>
    </row>
    <row r="557" spans="2:11" ht="12.75">
      <c r="B557" s="226" t="s">
        <v>214</v>
      </c>
      <c r="C557" s="211">
        <v>0.00052</v>
      </c>
      <c r="D557" s="212">
        <v>0.00261</v>
      </c>
      <c r="E557" s="213">
        <v>97540</v>
      </c>
      <c r="F557" s="211">
        <v>255</v>
      </c>
      <c r="G557" s="213">
        <v>487066</v>
      </c>
      <c r="H557" s="211">
        <v>0.99689</v>
      </c>
      <c r="I557" s="213">
        <v>5452055</v>
      </c>
      <c r="J557" s="211">
        <v>55.9</v>
      </c>
      <c r="K557" s="224"/>
    </row>
    <row r="558" spans="2:11" ht="12.75">
      <c r="B558" s="226" t="s">
        <v>215</v>
      </c>
      <c r="C558" s="211">
        <v>0.00072</v>
      </c>
      <c r="D558" s="212">
        <v>0.00361</v>
      </c>
      <c r="E558" s="213">
        <v>97286</v>
      </c>
      <c r="F558" s="211">
        <v>352</v>
      </c>
      <c r="G558" s="213">
        <v>485550</v>
      </c>
      <c r="H558" s="211">
        <v>0.99601</v>
      </c>
      <c r="I558" s="213">
        <v>4964989</v>
      </c>
      <c r="J558" s="211">
        <v>51.04</v>
      </c>
      <c r="K558" s="224"/>
    </row>
    <row r="559" spans="2:11" ht="12.75">
      <c r="B559" s="226" t="s">
        <v>216</v>
      </c>
      <c r="C559" s="211">
        <v>0.00088</v>
      </c>
      <c r="D559" s="212">
        <v>0.00438</v>
      </c>
      <c r="E559" s="213">
        <v>96934</v>
      </c>
      <c r="F559" s="211">
        <v>424</v>
      </c>
      <c r="G559" s="213">
        <v>483611</v>
      </c>
      <c r="H559" s="211">
        <v>0.99445</v>
      </c>
      <c r="I559" s="213">
        <v>4479439</v>
      </c>
      <c r="J559" s="211">
        <v>46.21</v>
      </c>
      <c r="K559" s="224"/>
    </row>
    <row r="560" spans="2:11" ht="12.75">
      <c r="B560" s="226" t="s">
        <v>217</v>
      </c>
      <c r="C560" s="211">
        <v>0.00135</v>
      </c>
      <c r="D560" s="212">
        <v>0.00674</v>
      </c>
      <c r="E560" s="213">
        <v>96510</v>
      </c>
      <c r="F560" s="211">
        <v>650</v>
      </c>
      <c r="G560" s="213">
        <v>480926</v>
      </c>
      <c r="H560" s="211">
        <v>0.99204</v>
      </c>
      <c r="I560" s="213">
        <v>3995828</v>
      </c>
      <c r="J560" s="211">
        <v>41.4</v>
      </c>
      <c r="K560" s="224"/>
    </row>
    <row r="561" spans="2:11" ht="12.75">
      <c r="B561" s="226" t="s">
        <v>218</v>
      </c>
      <c r="C561" s="211">
        <v>0.00185</v>
      </c>
      <c r="D561" s="212">
        <v>0.0092</v>
      </c>
      <c r="E561" s="213">
        <v>95860</v>
      </c>
      <c r="F561" s="211">
        <v>882</v>
      </c>
      <c r="G561" s="213">
        <v>477096</v>
      </c>
      <c r="H561" s="211">
        <v>0.98751</v>
      </c>
      <c r="I561" s="213">
        <v>3514902</v>
      </c>
      <c r="J561" s="211">
        <v>36.67</v>
      </c>
      <c r="K561" s="224"/>
    </row>
    <row r="562" spans="2:11" ht="12.75">
      <c r="B562" s="226" t="s">
        <v>219</v>
      </c>
      <c r="C562" s="211">
        <v>0.00319</v>
      </c>
      <c r="D562" s="212">
        <v>0.0158</v>
      </c>
      <c r="E562" s="213">
        <v>94978</v>
      </c>
      <c r="F562" s="213">
        <v>1501</v>
      </c>
      <c r="G562" s="213">
        <v>471139</v>
      </c>
      <c r="H562" s="211">
        <v>0.98043</v>
      </c>
      <c r="I562" s="213">
        <v>3037806</v>
      </c>
      <c r="J562" s="211">
        <v>31.98</v>
      </c>
      <c r="K562" s="224"/>
    </row>
    <row r="563" spans="2:11" ht="12.75">
      <c r="B563" s="226" t="s">
        <v>220</v>
      </c>
      <c r="C563" s="211">
        <v>0.00474</v>
      </c>
      <c r="D563" s="212">
        <v>0.0234</v>
      </c>
      <c r="E563" s="213">
        <v>93477</v>
      </c>
      <c r="F563" s="213">
        <v>2188</v>
      </c>
      <c r="G563" s="213">
        <v>461917</v>
      </c>
      <c r="H563" s="211">
        <v>0.96945</v>
      </c>
      <c r="I563" s="213">
        <v>2566667</v>
      </c>
      <c r="J563" s="211">
        <v>27.46</v>
      </c>
      <c r="K563" s="224"/>
    </row>
    <row r="564" spans="2:11" ht="12.75">
      <c r="B564" s="226" t="s">
        <v>221</v>
      </c>
      <c r="C564" s="211">
        <v>0.00772</v>
      </c>
      <c r="D564" s="212">
        <v>0.03788</v>
      </c>
      <c r="E564" s="213">
        <v>91289</v>
      </c>
      <c r="F564" s="213">
        <v>3458</v>
      </c>
      <c r="G564" s="213">
        <v>447803</v>
      </c>
      <c r="H564" s="211">
        <v>0.95004</v>
      </c>
      <c r="I564" s="213">
        <v>2104751</v>
      </c>
      <c r="J564" s="211">
        <v>23.06</v>
      </c>
      <c r="K564" s="224"/>
    </row>
    <row r="565" spans="2:11" ht="12.75">
      <c r="B565" s="226" t="s">
        <v>222</v>
      </c>
      <c r="C565" s="211">
        <v>0.01291</v>
      </c>
      <c r="D565" s="212">
        <v>0.06252</v>
      </c>
      <c r="E565" s="213">
        <v>87832</v>
      </c>
      <c r="F565" s="213">
        <v>5491</v>
      </c>
      <c r="G565" s="213">
        <v>425430</v>
      </c>
      <c r="H565" s="211">
        <v>0.91423</v>
      </c>
      <c r="I565" s="213">
        <v>1656948</v>
      </c>
      <c r="J565" s="211">
        <v>18.87</v>
      </c>
      <c r="K565" s="224"/>
    </row>
    <row r="566" spans="2:11" ht="12.75">
      <c r="B566" s="226" t="s">
        <v>223</v>
      </c>
      <c r="C566" s="211">
        <v>0.02341</v>
      </c>
      <c r="D566" s="212">
        <v>0.11058</v>
      </c>
      <c r="E566" s="213">
        <v>82340</v>
      </c>
      <c r="F566" s="213">
        <v>9105</v>
      </c>
      <c r="G566" s="213">
        <v>388940</v>
      </c>
      <c r="H566" s="211">
        <v>0.85797</v>
      </c>
      <c r="I566" s="213">
        <v>1231517</v>
      </c>
      <c r="J566" s="211">
        <v>14.96</v>
      </c>
      <c r="K566" s="224"/>
    </row>
    <row r="567" spans="2:11" ht="12.75">
      <c r="B567" s="226" t="s">
        <v>224</v>
      </c>
      <c r="C567" s="211">
        <v>0.03893</v>
      </c>
      <c r="D567" s="212">
        <v>0.1774</v>
      </c>
      <c r="E567" s="213">
        <v>73235</v>
      </c>
      <c r="F567" s="213">
        <v>12992</v>
      </c>
      <c r="G567" s="213">
        <v>333697</v>
      </c>
      <c r="H567" s="211">
        <v>0.60396</v>
      </c>
      <c r="I567" s="213">
        <v>842578</v>
      </c>
      <c r="J567" s="211">
        <v>11.51</v>
      </c>
      <c r="K567" s="224" t="s">
        <v>225</v>
      </c>
    </row>
    <row r="568" spans="2:11" ht="12.75">
      <c r="B568" s="226" t="s">
        <v>226</v>
      </c>
      <c r="C568" s="211">
        <v>0.11838</v>
      </c>
      <c r="D568" s="212">
        <v>1</v>
      </c>
      <c r="E568" s="213">
        <v>60243</v>
      </c>
      <c r="F568" s="213">
        <v>60243</v>
      </c>
      <c r="G568" s="213">
        <v>508881</v>
      </c>
      <c r="H568" s="210"/>
      <c r="I568" s="213">
        <v>508881</v>
      </c>
      <c r="J568" s="211">
        <v>8.45</v>
      </c>
      <c r="K568" s="224"/>
    </row>
    <row r="569" spans="2:11" ht="15.75">
      <c r="B569" s="227" t="s">
        <v>227</v>
      </c>
      <c r="C569" s="214"/>
      <c r="D569" s="214"/>
      <c r="E569" s="214"/>
      <c r="F569" s="211" t="s">
        <v>240</v>
      </c>
      <c r="G569" s="210" t="s">
        <v>254</v>
      </c>
      <c r="H569" s="215" t="s">
        <v>241</v>
      </c>
      <c r="I569" s="216">
        <v>13723</v>
      </c>
      <c r="J569" s="211"/>
      <c r="K569" s="224"/>
    </row>
    <row r="570" spans="2:11" ht="15.75" thickBot="1">
      <c r="B570" s="228"/>
      <c r="C570" s="5"/>
      <c r="D570" s="5"/>
      <c r="E570" s="5"/>
      <c r="F570" s="5"/>
      <c r="G570" s="5"/>
      <c r="H570" s="5"/>
      <c r="I570" s="5"/>
      <c r="J570" s="5"/>
      <c r="K570" s="224"/>
    </row>
    <row r="571" spans="2:11" ht="18" customHeight="1" thickBot="1">
      <c r="B571" s="425" t="s">
        <v>92</v>
      </c>
      <c r="C571" s="426"/>
      <c r="D571" s="426"/>
      <c r="E571" s="426"/>
      <c r="F571" s="426"/>
      <c r="G571" s="426"/>
      <c r="H571" s="426"/>
      <c r="I571" s="426"/>
      <c r="J571" s="426"/>
      <c r="K571" s="427"/>
    </row>
    <row r="572" spans="2:11" ht="12.75">
      <c r="B572" s="223"/>
      <c r="C572" s="209"/>
      <c r="D572" s="209"/>
      <c r="E572" s="209"/>
      <c r="F572" s="209"/>
      <c r="G572" s="209"/>
      <c r="H572" s="209"/>
      <c r="I572" s="209"/>
      <c r="J572" s="209"/>
      <c r="K572" s="224"/>
    </row>
    <row r="573" spans="2:11" ht="12.75">
      <c r="B573" s="230" t="s">
        <v>153</v>
      </c>
      <c r="C573" s="218"/>
      <c r="D573" s="218"/>
      <c r="E573" s="218"/>
      <c r="F573" s="218"/>
      <c r="G573" s="218"/>
      <c r="H573" s="218"/>
      <c r="I573" s="218"/>
      <c r="J573" s="218"/>
      <c r="K573" s="224"/>
    </row>
    <row r="574" spans="2:11" ht="12.75">
      <c r="B574" s="223"/>
      <c r="C574" s="209"/>
      <c r="D574" s="209"/>
      <c r="E574" s="209"/>
      <c r="F574" s="209"/>
      <c r="G574" s="209"/>
      <c r="H574" s="209"/>
      <c r="I574" s="209"/>
      <c r="J574" s="209"/>
      <c r="K574" s="224"/>
    </row>
    <row r="575" spans="2:11" ht="12.75">
      <c r="B575" s="225">
        <v>0</v>
      </c>
      <c r="C575" s="211">
        <v>0.01841</v>
      </c>
      <c r="D575" s="212">
        <v>0.01812</v>
      </c>
      <c r="E575" s="213">
        <v>100000</v>
      </c>
      <c r="F575" s="213">
        <v>1812</v>
      </c>
      <c r="G575" s="213">
        <v>98451</v>
      </c>
      <c r="H575" s="211">
        <v>0.9812</v>
      </c>
      <c r="I575" s="213">
        <v>7331979</v>
      </c>
      <c r="J575" s="211">
        <v>73.32</v>
      </c>
      <c r="K575" s="224" t="s">
        <v>207</v>
      </c>
    </row>
    <row r="576" spans="2:11" ht="12.75">
      <c r="B576" s="226" t="s">
        <v>208</v>
      </c>
      <c r="C576" s="211">
        <v>0.00063</v>
      </c>
      <c r="D576" s="212">
        <v>0.00252</v>
      </c>
      <c r="E576" s="213">
        <v>98188</v>
      </c>
      <c r="F576" s="211">
        <v>248</v>
      </c>
      <c r="G576" s="213">
        <v>392148</v>
      </c>
      <c r="H576" s="211">
        <v>0.99776</v>
      </c>
      <c r="I576" s="213">
        <v>7233528</v>
      </c>
      <c r="J576" s="211">
        <v>73.67</v>
      </c>
      <c r="K576" s="224" t="s">
        <v>209</v>
      </c>
    </row>
    <row r="577" spans="2:11" ht="12.75">
      <c r="B577" s="226" t="s">
        <v>210</v>
      </c>
      <c r="C577" s="211">
        <v>0.00016</v>
      </c>
      <c r="D577" s="212">
        <v>0.00082</v>
      </c>
      <c r="E577" s="213">
        <v>97940</v>
      </c>
      <c r="F577" s="211">
        <v>80</v>
      </c>
      <c r="G577" s="213">
        <v>489502</v>
      </c>
      <c r="H577" s="211">
        <v>0.99906</v>
      </c>
      <c r="I577" s="213">
        <v>6841380</v>
      </c>
      <c r="J577" s="211">
        <v>69.85</v>
      </c>
      <c r="K577" s="224"/>
    </row>
    <row r="578" spans="2:11" ht="12.75">
      <c r="B578" s="226" t="s">
        <v>211</v>
      </c>
      <c r="C578" s="211">
        <v>0.00021</v>
      </c>
      <c r="D578" s="212">
        <v>0.00107</v>
      </c>
      <c r="E578" s="213">
        <v>97860</v>
      </c>
      <c r="F578" s="211">
        <v>104</v>
      </c>
      <c r="G578" s="213">
        <v>489041</v>
      </c>
      <c r="H578" s="211">
        <v>0.99687</v>
      </c>
      <c r="I578" s="213">
        <v>6351878</v>
      </c>
      <c r="J578" s="211">
        <v>64.91</v>
      </c>
      <c r="K578" s="224"/>
    </row>
    <row r="579" spans="2:11" ht="12.75">
      <c r="B579" s="226" t="s">
        <v>212</v>
      </c>
      <c r="C579" s="211">
        <v>0.00104</v>
      </c>
      <c r="D579" s="212">
        <v>0.0052</v>
      </c>
      <c r="E579" s="213">
        <v>97756</v>
      </c>
      <c r="F579" s="211">
        <v>509</v>
      </c>
      <c r="G579" s="213">
        <v>487508</v>
      </c>
      <c r="H579" s="211">
        <v>0.99325</v>
      </c>
      <c r="I579" s="213">
        <v>5862838</v>
      </c>
      <c r="J579" s="211">
        <v>59.97</v>
      </c>
      <c r="K579" s="224"/>
    </row>
    <row r="580" spans="2:11" ht="12.75">
      <c r="B580" s="226" t="s">
        <v>213</v>
      </c>
      <c r="C580" s="211">
        <v>0.00167</v>
      </c>
      <c r="D580" s="212">
        <v>0.0083</v>
      </c>
      <c r="E580" s="213">
        <v>97247</v>
      </c>
      <c r="F580" s="211">
        <v>807</v>
      </c>
      <c r="G580" s="213">
        <v>484218</v>
      </c>
      <c r="H580" s="211">
        <v>0.99153</v>
      </c>
      <c r="I580" s="213">
        <v>5375330</v>
      </c>
      <c r="J580" s="211">
        <v>55.27</v>
      </c>
      <c r="K580" s="224"/>
    </row>
    <row r="581" spans="2:11" ht="12.75">
      <c r="B581" s="226" t="s">
        <v>214</v>
      </c>
      <c r="C581" s="211">
        <v>0.00174</v>
      </c>
      <c r="D581" s="212">
        <v>0.00865</v>
      </c>
      <c r="E581" s="213">
        <v>96440</v>
      </c>
      <c r="F581" s="211">
        <v>834</v>
      </c>
      <c r="G581" s="213">
        <v>480115</v>
      </c>
      <c r="H581" s="211">
        <v>0.99145</v>
      </c>
      <c r="I581" s="213">
        <v>4891112</v>
      </c>
      <c r="J581" s="211">
        <v>50.72</v>
      </c>
      <c r="K581" s="224"/>
    </row>
    <row r="582" spans="2:11" ht="12.75">
      <c r="B582" s="226" t="s">
        <v>215</v>
      </c>
      <c r="C582" s="211">
        <v>0.0017</v>
      </c>
      <c r="D582" s="212">
        <v>0.00846</v>
      </c>
      <c r="E582" s="213">
        <v>95606</v>
      </c>
      <c r="F582" s="211">
        <v>809</v>
      </c>
      <c r="G582" s="213">
        <v>476008</v>
      </c>
      <c r="H582" s="211">
        <v>0.9912</v>
      </c>
      <c r="I582" s="213">
        <v>4410997</v>
      </c>
      <c r="J582" s="211">
        <v>46.14</v>
      </c>
      <c r="K582" s="224"/>
    </row>
    <row r="583" spans="2:11" ht="12.75">
      <c r="B583" s="226" t="s">
        <v>216</v>
      </c>
      <c r="C583" s="211">
        <v>0.00184</v>
      </c>
      <c r="D583" s="212">
        <v>0.00914</v>
      </c>
      <c r="E583" s="213">
        <v>94797</v>
      </c>
      <c r="F583" s="211">
        <v>867</v>
      </c>
      <c r="G583" s="213">
        <v>471819</v>
      </c>
      <c r="H583" s="211">
        <v>0.98963</v>
      </c>
      <c r="I583" s="213">
        <v>3934989</v>
      </c>
      <c r="J583" s="211">
        <v>41.51</v>
      </c>
      <c r="K583" s="224"/>
    </row>
    <row r="584" spans="2:11" ht="12.75">
      <c r="B584" s="226" t="s">
        <v>217</v>
      </c>
      <c r="C584" s="211">
        <v>0.00234</v>
      </c>
      <c r="D584" s="212">
        <v>0.01161</v>
      </c>
      <c r="E584" s="213">
        <v>93930</v>
      </c>
      <c r="F584" s="213">
        <v>1091</v>
      </c>
      <c r="G584" s="213">
        <v>466926</v>
      </c>
      <c r="H584" s="211">
        <v>0.9871</v>
      </c>
      <c r="I584" s="213">
        <v>3463170</v>
      </c>
      <c r="J584" s="211">
        <v>36.87</v>
      </c>
      <c r="K584" s="224"/>
    </row>
    <row r="585" spans="2:11" ht="12.75">
      <c r="B585" s="226" t="s">
        <v>218</v>
      </c>
      <c r="C585" s="211">
        <v>0.00286</v>
      </c>
      <c r="D585" s="212">
        <v>0.0142</v>
      </c>
      <c r="E585" s="213">
        <v>92840</v>
      </c>
      <c r="F585" s="213">
        <v>1318</v>
      </c>
      <c r="G585" s="213">
        <v>460904</v>
      </c>
      <c r="H585" s="211">
        <v>0.98144</v>
      </c>
      <c r="I585" s="213">
        <v>2996244</v>
      </c>
      <c r="J585" s="211">
        <v>32.27</v>
      </c>
      <c r="K585" s="224"/>
    </row>
    <row r="586" spans="2:11" ht="12.75">
      <c r="B586" s="226" t="s">
        <v>219</v>
      </c>
      <c r="C586" s="211">
        <v>0.00465</v>
      </c>
      <c r="D586" s="212">
        <v>0.02299</v>
      </c>
      <c r="E586" s="213">
        <v>91522</v>
      </c>
      <c r="F586" s="213">
        <v>2104</v>
      </c>
      <c r="G586" s="213">
        <v>452348</v>
      </c>
      <c r="H586" s="211">
        <v>0.97094</v>
      </c>
      <c r="I586" s="213">
        <v>2535341</v>
      </c>
      <c r="J586" s="211">
        <v>27.7</v>
      </c>
      <c r="K586" s="224"/>
    </row>
    <row r="587" spans="2:11" ht="12.75">
      <c r="B587" s="226" t="s">
        <v>220</v>
      </c>
      <c r="C587" s="211">
        <v>0.00718</v>
      </c>
      <c r="D587" s="212">
        <v>0.03527</v>
      </c>
      <c r="E587" s="213">
        <v>89418</v>
      </c>
      <c r="F587" s="213">
        <v>3153</v>
      </c>
      <c r="G587" s="213">
        <v>439205</v>
      </c>
      <c r="H587" s="211">
        <v>0.95069</v>
      </c>
      <c r="I587" s="213">
        <v>2082992</v>
      </c>
      <c r="J587" s="211">
        <v>23.3</v>
      </c>
      <c r="K587" s="224"/>
    </row>
    <row r="588" spans="2:11" ht="12.75">
      <c r="B588" s="226" t="s">
        <v>221</v>
      </c>
      <c r="C588" s="211">
        <v>0.0132</v>
      </c>
      <c r="D588" s="212">
        <v>0.06387</v>
      </c>
      <c r="E588" s="213">
        <v>86264</v>
      </c>
      <c r="F588" s="213">
        <v>5510</v>
      </c>
      <c r="G588" s="213">
        <v>417546</v>
      </c>
      <c r="H588" s="211">
        <v>0.91086</v>
      </c>
      <c r="I588" s="213">
        <v>1643787</v>
      </c>
      <c r="J588" s="211">
        <v>19.06</v>
      </c>
      <c r="K588" s="224"/>
    </row>
    <row r="589" spans="2:11" ht="12.75">
      <c r="B589" s="226" t="s">
        <v>222</v>
      </c>
      <c r="C589" s="211">
        <v>0.02466</v>
      </c>
      <c r="D589" s="212">
        <v>0.11613</v>
      </c>
      <c r="E589" s="213">
        <v>80754</v>
      </c>
      <c r="F589" s="213">
        <v>9378</v>
      </c>
      <c r="G589" s="213">
        <v>380327</v>
      </c>
      <c r="H589" s="211">
        <v>0.84469</v>
      </c>
      <c r="I589" s="213">
        <v>1226241</v>
      </c>
      <c r="J589" s="211">
        <v>15.18</v>
      </c>
      <c r="K589" s="224"/>
    </row>
    <row r="590" spans="2:11" ht="12.75">
      <c r="B590" s="226" t="s">
        <v>223</v>
      </c>
      <c r="C590" s="211">
        <v>0.04436</v>
      </c>
      <c r="D590" s="212">
        <v>0.19965</v>
      </c>
      <c r="E590" s="213">
        <v>71377</v>
      </c>
      <c r="F590" s="213">
        <v>14250</v>
      </c>
      <c r="G590" s="213">
        <v>321257</v>
      </c>
      <c r="H590" s="211">
        <v>0.75444</v>
      </c>
      <c r="I590" s="213">
        <v>845914</v>
      </c>
      <c r="J590" s="211">
        <v>11.85</v>
      </c>
      <c r="K590" s="224"/>
    </row>
    <row r="591" spans="2:11" ht="12.75">
      <c r="B591" s="226" t="s">
        <v>224</v>
      </c>
      <c r="C591" s="211">
        <v>0.0714</v>
      </c>
      <c r="D591" s="212">
        <v>0.30292</v>
      </c>
      <c r="E591" s="213">
        <v>57126</v>
      </c>
      <c r="F591" s="213">
        <v>17305</v>
      </c>
      <c r="G591" s="213">
        <v>242370</v>
      </c>
      <c r="H591" s="211">
        <v>0.53804</v>
      </c>
      <c r="I591" s="213">
        <v>524657</v>
      </c>
      <c r="J591" s="211">
        <v>9.18</v>
      </c>
      <c r="K591" s="224" t="s">
        <v>225</v>
      </c>
    </row>
    <row r="592" spans="2:11" ht="12.75">
      <c r="B592" s="226" t="s">
        <v>226</v>
      </c>
      <c r="C592" s="211">
        <v>0.14107</v>
      </c>
      <c r="D592" s="212">
        <v>1</v>
      </c>
      <c r="E592" s="213">
        <v>39822</v>
      </c>
      <c r="F592" s="213">
        <v>39822</v>
      </c>
      <c r="G592" s="213">
        <v>282287</v>
      </c>
      <c r="H592" s="210"/>
      <c r="I592" s="213">
        <v>282287</v>
      </c>
      <c r="J592" s="211">
        <v>7.09</v>
      </c>
      <c r="K592" s="224"/>
    </row>
    <row r="593" spans="2:11" ht="12.75">
      <c r="B593" s="229"/>
      <c r="C593" s="214"/>
      <c r="D593" s="214"/>
      <c r="E593" s="214"/>
      <c r="F593" s="211"/>
      <c r="G593" s="5"/>
      <c r="H593" s="211"/>
      <c r="I593" s="5"/>
      <c r="J593" s="214"/>
      <c r="K593" s="224"/>
    </row>
    <row r="594" spans="2:11" ht="15.75">
      <c r="B594" s="227" t="s">
        <v>227</v>
      </c>
      <c r="C594" s="214"/>
      <c r="D594" s="214"/>
      <c r="E594" s="214"/>
      <c r="F594" s="211" t="s">
        <v>240</v>
      </c>
      <c r="G594" s="210">
        <v>0.1452</v>
      </c>
      <c r="H594" s="215" t="s">
        <v>241</v>
      </c>
      <c r="I594" s="210" t="s">
        <v>255</v>
      </c>
      <c r="J594" s="214"/>
      <c r="K594" s="224"/>
    </row>
    <row r="595" spans="2:11" ht="12.75">
      <c r="B595" s="231"/>
      <c r="C595" s="219"/>
      <c r="D595" s="219"/>
      <c r="E595" s="219"/>
      <c r="F595" s="219"/>
      <c r="G595" s="219"/>
      <c r="H595" s="219"/>
      <c r="I595" s="219"/>
      <c r="J595" s="219"/>
      <c r="K595" s="224"/>
    </row>
    <row r="596" spans="2:11" ht="12.75">
      <c r="B596" s="230" t="s">
        <v>231</v>
      </c>
      <c r="C596" s="218"/>
      <c r="D596" s="218"/>
      <c r="E596" s="218"/>
      <c r="F596" s="218"/>
      <c r="G596" s="218"/>
      <c r="H596" s="218"/>
      <c r="I596" s="218"/>
      <c r="J596" s="218"/>
      <c r="K596" s="224"/>
    </row>
    <row r="597" spans="2:11" ht="15">
      <c r="B597" s="232"/>
      <c r="C597" s="220"/>
      <c r="D597" s="220"/>
      <c r="E597" s="220"/>
      <c r="F597" s="220"/>
      <c r="G597" s="220"/>
      <c r="H597" s="220"/>
      <c r="I597" s="220"/>
      <c r="J597" s="220"/>
      <c r="K597" s="224"/>
    </row>
    <row r="598" spans="2:11" ht="12.75">
      <c r="B598" s="225">
        <v>0</v>
      </c>
      <c r="C598" s="211">
        <v>0.0137</v>
      </c>
      <c r="D598" s="212">
        <v>0.01354</v>
      </c>
      <c r="E598" s="213">
        <v>100000</v>
      </c>
      <c r="F598" s="213">
        <v>1354</v>
      </c>
      <c r="G598" s="213">
        <v>98852</v>
      </c>
      <c r="H598" s="211">
        <v>0.98586</v>
      </c>
      <c r="I598" s="213">
        <v>8075967</v>
      </c>
      <c r="J598" s="211">
        <v>80.76</v>
      </c>
      <c r="K598" s="224" t="s">
        <v>207</v>
      </c>
    </row>
    <row r="599" spans="2:11" ht="12.75">
      <c r="B599" s="226" t="s">
        <v>208</v>
      </c>
      <c r="C599" s="211">
        <v>0.00052</v>
      </c>
      <c r="D599" s="212">
        <v>0.00207</v>
      </c>
      <c r="E599" s="213">
        <v>98646</v>
      </c>
      <c r="F599" s="211">
        <v>204</v>
      </c>
      <c r="G599" s="213">
        <v>394077</v>
      </c>
      <c r="H599" s="211">
        <v>0.99808</v>
      </c>
      <c r="I599" s="213">
        <v>7977115</v>
      </c>
      <c r="J599" s="211">
        <v>80.87</v>
      </c>
      <c r="K599" s="224" t="s">
        <v>209</v>
      </c>
    </row>
    <row r="600" spans="2:11" ht="12.75">
      <c r="B600" s="226" t="s">
        <v>210</v>
      </c>
      <c r="C600" s="211">
        <v>0.00019</v>
      </c>
      <c r="D600" s="212">
        <v>0.00093</v>
      </c>
      <c r="E600" s="213">
        <v>98442</v>
      </c>
      <c r="F600" s="211">
        <v>92</v>
      </c>
      <c r="G600" s="213">
        <v>491981</v>
      </c>
      <c r="H600" s="211">
        <v>0.99916</v>
      </c>
      <c r="I600" s="213">
        <v>7583038</v>
      </c>
      <c r="J600" s="211">
        <v>77.03</v>
      </c>
      <c r="K600" s="224"/>
    </row>
    <row r="601" spans="2:11" ht="12.75">
      <c r="B601" s="226" t="s">
        <v>211</v>
      </c>
      <c r="C601" s="211">
        <v>0.00015</v>
      </c>
      <c r="D601" s="212">
        <v>0.00075</v>
      </c>
      <c r="E601" s="213">
        <v>98350</v>
      </c>
      <c r="F601" s="211">
        <v>74</v>
      </c>
      <c r="G601" s="213">
        <v>491566</v>
      </c>
      <c r="H601" s="211">
        <v>0.99879</v>
      </c>
      <c r="I601" s="213">
        <v>7091057</v>
      </c>
      <c r="J601" s="211">
        <v>72.1</v>
      </c>
      <c r="K601" s="224"/>
    </row>
    <row r="602" spans="2:11" ht="12.75">
      <c r="B602" s="226" t="s">
        <v>212</v>
      </c>
      <c r="C602" s="211">
        <v>0.00033</v>
      </c>
      <c r="D602" s="212">
        <v>0.00167</v>
      </c>
      <c r="E602" s="213">
        <v>98276</v>
      </c>
      <c r="F602" s="211">
        <v>164</v>
      </c>
      <c r="G602" s="213">
        <v>490971</v>
      </c>
      <c r="H602" s="211">
        <v>0.9981</v>
      </c>
      <c r="I602" s="213">
        <v>6599491</v>
      </c>
      <c r="J602" s="211">
        <v>67.15</v>
      </c>
      <c r="K602" s="224"/>
    </row>
    <row r="603" spans="2:11" ht="12.75">
      <c r="B603" s="226" t="s">
        <v>213</v>
      </c>
      <c r="C603" s="211">
        <v>0.00043</v>
      </c>
      <c r="D603" s="212">
        <v>0.00212</v>
      </c>
      <c r="E603" s="213">
        <v>98112</v>
      </c>
      <c r="F603" s="211">
        <v>208</v>
      </c>
      <c r="G603" s="213">
        <v>490040</v>
      </c>
      <c r="H603" s="211">
        <v>0.99791</v>
      </c>
      <c r="I603" s="213">
        <v>6108520</v>
      </c>
      <c r="J603" s="211">
        <v>62.26</v>
      </c>
      <c r="K603" s="224"/>
    </row>
    <row r="604" spans="2:11" ht="12.75">
      <c r="B604" s="226" t="s">
        <v>214</v>
      </c>
      <c r="C604" s="211">
        <v>0.00041</v>
      </c>
      <c r="D604" s="212">
        <v>0.00206</v>
      </c>
      <c r="E604" s="213">
        <v>97904</v>
      </c>
      <c r="F604" s="211">
        <v>201</v>
      </c>
      <c r="G604" s="213">
        <v>489015</v>
      </c>
      <c r="H604" s="211">
        <v>0.99754</v>
      </c>
      <c r="I604" s="213">
        <v>5618480</v>
      </c>
      <c r="J604" s="211">
        <v>57.39</v>
      </c>
      <c r="K604" s="224"/>
    </row>
    <row r="605" spans="2:11" ht="12.75">
      <c r="B605" s="226" t="s">
        <v>215</v>
      </c>
      <c r="C605" s="211">
        <v>0.00057</v>
      </c>
      <c r="D605" s="212">
        <v>0.00286</v>
      </c>
      <c r="E605" s="213">
        <v>97702</v>
      </c>
      <c r="F605" s="211">
        <v>279</v>
      </c>
      <c r="G605" s="213">
        <v>487813</v>
      </c>
      <c r="H605" s="211">
        <v>0.99683</v>
      </c>
      <c r="I605" s="213">
        <v>5129465</v>
      </c>
      <c r="J605" s="211">
        <v>52.5</v>
      </c>
      <c r="K605" s="224"/>
    </row>
    <row r="606" spans="2:11" ht="12.75">
      <c r="B606" s="226" t="s">
        <v>216</v>
      </c>
      <c r="C606" s="211">
        <v>0.0007</v>
      </c>
      <c r="D606" s="212">
        <v>0.00348</v>
      </c>
      <c r="E606" s="213">
        <v>97423</v>
      </c>
      <c r="F606" s="211">
        <v>339</v>
      </c>
      <c r="G606" s="213">
        <v>486266</v>
      </c>
      <c r="H606" s="211">
        <v>0.99556</v>
      </c>
      <c r="I606" s="213">
        <v>4641652</v>
      </c>
      <c r="J606" s="211">
        <v>47.64</v>
      </c>
      <c r="K606" s="224"/>
    </row>
    <row r="607" spans="2:11" ht="12.75">
      <c r="B607" s="226" t="s">
        <v>217</v>
      </c>
      <c r="C607" s="211">
        <v>0.00108</v>
      </c>
      <c r="D607" s="212">
        <v>0.00539</v>
      </c>
      <c r="E607" s="213">
        <v>97084</v>
      </c>
      <c r="F607" s="211">
        <v>523</v>
      </c>
      <c r="G607" s="213">
        <v>484109</v>
      </c>
      <c r="H607" s="211">
        <v>0.9936</v>
      </c>
      <c r="I607" s="213">
        <v>4155386</v>
      </c>
      <c r="J607" s="211">
        <v>42.8</v>
      </c>
      <c r="K607" s="224"/>
    </row>
    <row r="608" spans="2:11" ht="12.75">
      <c r="B608" s="226" t="s">
        <v>218</v>
      </c>
      <c r="C608" s="211">
        <v>0.00149</v>
      </c>
      <c r="D608" s="212">
        <v>0.00741</v>
      </c>
      <c r="E608" s="213">
        <v>96560</v>
      </c>
      <c r="F608" s="211">
        <v>716</v>
      </c>
      <c r="G608" s="213">
        <v>481011</v>
      </c>
      <c r="H608" s="211">
        <v>0.98991</v>
      </c>
      <c r="I608" s="213">
        <v>3671277</v>
      </c>
      <c r="J608" s="211">
        <v>38.02</v>
      </c>
      <c r="K608" s="224"/>
    </row>
    <row r="609" spans="2:11" ht="12.75">
      <c r="B609" s="226" t="s">
        <v>219</v>
      </c>
      <c r="C609" s="211">
        <v>0.00258</v>
      </c>
      <c r="D609" s="212">
        <v>0.0128</v>
      </c>
      <c r="E609" s="213">
        <v>95844</v>
      </c>
      <c r="F609" s="213">
        <v>1226</v>
      </c>
      <c r="G609" s="213">
        <v>476156</v>
      </c>
      <c r="H609" s="211">
        <v>0.9841</v>
      </c>
      <c r="I609" s="213">
        <v>3190266</v>
      </c>
      <c r="J609" s="211">
        <v>33.29</v>
      </c>
      <c r="K609" s="224"/>
    </row>
    <row r="610" spans="2:11" ht="12.75">
      <c r="B610" s="226" t="s">
        <v>220</v>
      </c>
      <c r="C610" s="211">
        <v>0.00385</v>
      </c>
      <c r="D610" s="212">
        <v>0.01905</v>
      </c>
      <c r="E610" s="213">
        <v>94618</v>
      </c>
      <c r="F610" s="213">
        <v>1802</v>
      </c>
      <c r="G610" s="213">
        <v>468584</v>
      </c>
      <c r="H610" s="211">
        <v>0.97503</v>
      </c>
      <c r="I610" s="213">
        <v>2714110</v>
      </c>
      <c r="J610" s="211">
        <v>28.68</v>
      </c>
      <c r="K610" s="224"/>
    </row>
    <row r="611" spans="2:11" ht="12.75">
      <c r="B611" s="226" t="s">
        <v>221</v>
      </c>
      <c r="C611" s="211">
        <v>0.0063</v>
      </c>
      <c r="D611" s="212">
        <v>0.031</v>
      </c>
      <c r="E611" s="213">
        <v>92816</v>
      </c>
      <c r="F611" s="213">
        <v>2877</v>
      </c>
      <c r="G611" s="213">
        <v>456885</v>
      </c>
      <c r="H611" s="211">
        <v>0.95891</v>
      </c>
      <c r="I611" s="213">
        <v>2245526</v>
      </c>
      <c r="J611" s="211">
        <v>24.19</v>
      </c>
      <c r="K611" s="224"/>
    </row>
    <row r="612" spans="2:11" ht="12.75">
      <c r="B612" s="226" t="s">
        <v>222</v>
      </c>
      <c r="C612" s="211">
        <v>0.01057</v>
      </c>
      <c r="D612" s="212">
        <v>0.0515</v>
      </c>
      <c r="E612" s="213">
        <v>89938</v>
      </c>
      <c r="F612" s="213">
        <v>4632</v>
      </c>
      <c r="G612" s="213">
        <v>438111</v>
      </c>
      <c r="H612" s="211">
        <v>0.92889</v>
      </c>
      <c r="I612" s="213">
        <v>1788641</v>
      </c>
      <c r="J612" s="211">
        <v>19.89</v>
      </c>
      <c r="K612" s="224"/>
    </row>
    <row r="613" spans="2:11" ht="12.75">
      <c r="B613" s="226" t="s">
        <v>223</v>
      </c>
      <c r="C613" s="211">
        <v>0.01924</v>
      </c>
      <c r="D613" s="212">
        <v>0.09179</v>
      </c>
      <c r="E613" s="213">
        <v>85306</v>
      </c>
      <c r="F613" s="213">
        <v>7830</v>
      </c>
      <c r="G613" s="213">
        <v>406955</v>
      </c>
      <c r="H613" s="211">
        <v>0.88125</v>
      </c>
      <c r="I613" s="213">
        <v>1350530</v>
      </c>
      <c r="J613" s="211">
        <v>15.83</v>
      </c>
      <c r="K613" s="224"/>
    </row>
    <row r="614" spans="2:11" ht="12.75">
      <c r="B614" s="226" t="s">
        <v>224</v>
      </c>
      <c r="C614" s="211">
        <v>0.03207</v>
      </c>
      <c r="D614" s="212">
        <v>0.14843</v>
      </c>
      <c r="E614" s="213">
        <v>77476</v>
      </c>
      <c r="F614" s="213">
        <v>11500</v>
      </c>
      <c r="G614" s="213">
        <v>358629</v>
      </c>
      <c r="H614" s="211">
        <v>0.61993</v>
      </c>
      <c r="I614" s="213">
        <v>943575</v>
      </c>
      <c r="J614" s="211">
        <v>12.18</v>
      </c>
      <c r="K614" s="224" t="s">
        <v>225</v>
      </c>
    </row>
    <row r="615" spans="2:11" ht="12.75">
      <c r="B615" s="226" t="s">
        <v>226</v>
      </c>
      <c r="C615" s="211">
        <v>0.11279</v>
      </c>
      <c r="D615" s="212">
        <v>1</v>
      </c>
      <c r="E615" s="213">
        <v>65976</v>
      </c>
      <c r="F615" s="213">
        <v>65976</v>
      </c>
      <c r="G615" s="213">
        <v>584946</v>
      </c>
      <c r="H615" s="210"/>
      <c r="I615" s="213">
        <v>584946</v>
      </c>
      <c r="J615" s="211">
        <v>8.87</v>
      </c>
      <c r="K615" s="224"/>
    </row>
    <row r="616" spans="2:11" ht="15.75">
      <c r="B616" s="227" t="s">
        <v>227</v>
      </c>
      <c r="C616" s="214"/>
      <c r="D616" s="214"/>
      <c r="E616" s="214"/>
      <c r="F616" s="211" t="s">
        <v>240</v>
      </c>
      <c r="G616" s="210" t="s">
        <v>256</v>
      </c>
      <c r="H616" s="215" t="s">
        <v>241</v>
      </c>
      <c r="I616" s="216">
        <v>15123</v>
      </c>
      <c r="J616" s="211"/>
      <c r="K616" s="224"/>
    </row>
    <row r="617" spans="2:11" ht="15.75" thickBot="1">
      <c r="B617" s="228"/>
      <c r="C617" s="5"/>
      <c r="D617" s="5"/>
      <c r="E617" s="5"/>
      <c r="F617" s="5"/>
      <c r="G617" s="5"/>
      <c r="H617" s="5"/>
      <c r="I617" s="5"/>
      <c r="J617" s="5"/>
      <c r="K617" s="224"/>
    </row>
    <row r="618" spans="2:11" ht="18" customHeight="1" thickBot="1">
      <c r="B618" s="425" t="s">
        <v>98</v>
      </c>
      <c r="C618" s="426"/>
      <c r="D618" s="426"/>
      <c r="E618" s="426"/>
      <c r="F618" s="426"/>
      <c r="G618" s="426"/>
      <c r="H618" s="426"/>
      <c r="I618" s="426"/>
      <c r="J618" s="426"/>
      <c r="K618" s="427"/>
    </row>
    <row r="619" spans="2:11" ht="12.75">
      <c r="B619" s="223"/>
      <c r="C619" s="209"/>
      <c r="D619" s="209"/>
      <c r="E619" s="209"/>
      <c r="F619" s="209"/>
      <c r="G619" s="209"/>
      <c r="H619" s="209"/>
      <c r="I619" s="209"/>
      <c r="J619" s="209"/>
      <c r="K619" s="224"/>
    </row>
    <row r="620" spans="2:11" ht="12.75">
      <c r="B620" s="230" t="s">
        <v>153</v>
      </c>
      <c r="C620" s="218"/>
      <c r="D620" s="218"/>
      <c r="E620" s="218"/>
      <c r="F620" s="218"/>
      <c r="G620" s="218"/>
      <c r="H620" s="218"/>
      <c r="I620" s="218"/>
      <c r="J620" s="218"/>
      <c r="K620" s="224"/>
    </row>
    <row r="621" spans="2:11" ht="12.75">
      <c r="B621" s="223"/>
      <c r="C621" s="209"/>
      <c r="D621" s="209"/>
      <c r="E621" s="209"/>
      <c r="F621" s="209"/>
      <c r="G621" s="209"/>
      <c r="H621" s="209"/>
      <c r="I621" s="209"/>
      <c r="J621" s="209"/>
      <c r="K621" s="224"/>
    </row>
    <row r="622" spans="2:11" ht="12.75">
      <c r="B622" s="225">
        <v>0</v>
      </c>
      <c r="C622" s="211">
        <v>0.0259</v>
      </c>
      <c r="D622" s="212">
        <v>0.02535</v>
      </c>
      <c r="E622" s="213">
        <v>100000</v>
      </c>
      <c r="F622" s="213">
        <v>2535</v>
      </c>
      <c r="G622" s="213">
        <v>97895</v>
      </c>
      <c r="H622" s="211">
        <v>0.97333</v>
      </c>
      <c r="I622" s="213">
        <v>6976913</v>
      </c>
      <c r="J622" s="211">
        <v>69.77</v>
      </c>
      <c r="K622" s="224" t="s">
        <v>207</v>
      </c>
    </row>
    <row r="623" spans="2:11" ht="12.75">
      <c r="B623" s="226" t="s">
        <v>208</v>
      </c>
      <c r="C623" s="211">
        <v>0.00116</v>
      </c>
      <c r="D623" s="212">
        <v>0.00464</v>
      </c>
      <c r="E623" s="213">
        <v>97465</v>
      </c>
      <c r="F623" s="211">
        <v>452</v>
      </c>
      <c r="G623" s="213">
        <v>388772</v>
      </c>
      <c r="H623" s="211">
        <v>0.9956</v>
      </c>
      <c r="I623" s="213">
        <v>6879019</v>
      </c>
      <c r="J623" s="211">
        <v>70.58</v>
      </c>
      <c r="K623" s="224" t="s">
        <v>209</v>
      </c>
    </row>
    <row r="624" spans="2:11" ht="12.75">
      <c r="B624" s="226" t="s">
        <v>210</v>
      </c>
      <c r="C624" s="211">
        <v>0.00045</v>
      </c>
      <c r="D624" s="212">
        <v>0.00223</v>
      </c>
      <c r="E624" s="213">
        <v>97013</v>
      </c>
      <c r="F624" s="211">
        <v>217</v>
      </c>
      <c r="G624" s="213">
        <v>484524</v>
      </c>
      <c r="H624" s="211">
        <v>0.99747</v>
      </c>
      <c r="I624" s="213">
        <v>6490246</v>
      </c>
      <c r="J624" s="211">
        <v>66.9</v>
      </c>
      <c r="K624" s="224"/>
    </row>
    <row r="625" spans="2:11" ht="12.75">
      <c r="B625" s="226" t="s">
        <v>211</v>
      </c>
      <c r="C625" s="211">
        <v>0.00057</v>
      </c>
      <c r="D625" s="212">
        <v>0.00284</v>
      </c>
      <c r="E625" s="213">
        <v>96796</v>
      </c>
      <c r="F625" s="211">
        <v>274</v>
      </c>
      <c r="G625" s="213">
        <v>483296</v>
      </c>
      <c r="H625" s="211">
        <v>0.99327</v>
      </c>
      <c r="I625" s="213">
        <v>6005722</v>
      </c>
      <c r="J625" s="211">
        <v>62.04</v>
      </c>
      <c r="K625" s="224"/>
    </row>
    <row r="626" spans="2:11" ht="12.75">
      <c r="B626" s="226" t="s">
        <v>212</v>
      </c>
      <c r="C626" s="211">
        <v>0.00214</v>
      </c>
      <c r="D626" s="212">
        <v>0.01063</v>
      </c>
      <c r="E626" s="213">
        <v>96522</v>
      </c>
      <c r="F626" s="211">
        <v>1026</v>
      </c>
      <c r="G626" s="213">
        <v>480045</v>
      </c>
      <c r="H626" s="211">
        <v>0.98692</v>
      </c>
      <c r="I626" s="213">
        <v>5522426</v>
      </c>
      <c r="J626" s="211">
        <v>57.21</v>
      </c>
      <c r="K626" s="224"/>
    </row>
    <row r="627" spans="2:11" ht="12.75">
      <c r="B627" s="226" t="s">
        <v>213</v>
      </c>
      <c r="C627" s="211">
        <v>0.00314</v>
      </c>
      <c r="D627" s="212">
        <v>0.01556</v>
      </c>
      <c r="E627" s="213">
        <v>95496</v>
      </c>
      <c r="F627" s="211">
        <v>1486</v>
      </c>
      <c r="G627" s="213">
        <v>473766</v>
      </c>
      <c r="H627" s="211">
        <v>0.98419</v>
      </c>
      <c r="I627" s="213">
        <v>5042381</v>
      </c>
      <c r="J627" s="211">
        <v>52.8</v>
      </c>
      <c r="K627" s="224"/>
    </row>
    <row r="628" spans="2:11" ht="12.75">
      <c r="B628" s="226" t="s">
        <v>214</v>
      </c>
      <c r="C628" s="211">
        <v>0.00324</v>
      </c>
      <c r="D628" s="212">
        <v>0.01608</v>
      </c>
      <c r="E628" s="213">
        <v>94010</v>
      </c>
      <c r="F628" s="211">
        <v>1511</v>
      </c>
      <c r="G628" s="213">
        <v>466274</v>
      </c>
      <c r="H628" s="211">
        <v>0.98413</v>
      </c>
      <c r="I628" s="213">
        <v>4568615</v>
      </c>
      <c r="J628" s="211">
        <v>48.6</v>
      </c>
      <c r="K628" s="224"/>
    </row>
    <row r="629" spans="2:11" ht="12.75">
      <c r="B629" s="226" t="s">
        <v>215</v>
      </c>
      <c r="C629" s="211">
        <v>0.00316</v>
      </c>
      <c r="D629" s="212">
        <v>0.01565</v>
      </c>
      <c r="E629" s="213">
        <v>92499</v>
      </c>
      <c r="F629" s="211">
        <v>1448</v>
      </c>
      <c r="G629" s="213">
        <v>458875</v>
      </c>
      <c r="H629" s="211">
        <v>0.98396</v>
      </c>
      <c r="I629" s="213">
        <v>4102342</v>
      </c>
      <c r="J629" s="211">
        <v>44.35</v>
      </c>
      <c r="K629" s="224"/>
    </row>
    <row r="630" spans="2:11" ht="12.75">
      <c r="B630" s="226" t="s">
        <v>216</v>
      </c>
      <c r="C630" s="211">
        <v>0.00331</v>
      </c>
      <c r="D630" s="212">
        <v>0.01644</v>
      </c>
      <c r="E630" s="213">
        <v>91051</v>
      </c>
      <c r="F630" s="211">
        <v>1497</v>
      </c>
      <c r="G630" s="213">
        <v>451515</v>
      </c>
      <c r="H630" s="211">
        <v>0.98197</v>
      </c>
      <c r="I630" s="213">
        <v>3643466</v>
      </c>
      <c r="J630" s="211">
        <v>40.02</v>
      </c>
      <c r="K630" s="224"/>
    </row>
    <row r="631" spans="2:11" ht="12.75">
      <c r="B631" s="226" t="s">
        <v>217</v>
      </c>
      <c r="C631" s="211">
        <v>0.00397</v>
      </c>
      <c r="D631" s="212">
        <v>0.01966</v>
      </c>
      <c r="E631" s="213">
        <v>89555</v>
      </c>
      <c r="F631" s="213">
        <v>1760</v>
      </c>
      <c r="G631" s="213">
        <v>443372</v>
      </c>
      <c r="H631" s="211">
        <v>0.97889</v>
      </c>
      <c r="I631" s="213">
        <v>3191952</v>
      </c>
      <c r="J631" s="211">
        <v>35.64</v>
      </c>
      <c r="K631" s="224"/>
    </row>
    <row r="632" spans="2:11" ht="12.75">
      <c r="B632" s="226" t="s">
        <v>218</v>
      </c>
      <c r="C632" s="211">
        <v>0.00457</v>
      </c>
      <c r="D632" s="212">
        <v>0.02259</v>
      </c>
      <c r="E632" s="213">
        <v>87794</v>
      </c>
      <c r="F632" s="213">
        <v>1984</v>
      </c>
      <c r="G632" s="213">
        <v>434013</v>
      </c>
      <c r="H632" s="211">
        <v>0.97205</v>
      </c>
      <c r="I632" s="213">
        <v>2748579</v>
      </c>
      <c r="J632" s="211">
        <v>31.31</v>
      </c>
      <c r="K632" s="224"/>
    </row>
    <row r="633" spans="2:11" ht="12.75">
      <c r="B633" s="226" t="s">
        <v>219</v>
      </c>
      <c r="C633" s="211">
        <v>0.0068</v>
      </c>
      <c r="D633" s="212">
        <v>0.03342</v>
      </c>
      <c r="E633" s="213">
        <v>85811</v>
      </c>
      <c r="F633" s="213">
        <v>2868</v>
      </c>
      <c r="G633" s="213">
        <v>421883</v>
      </c>
      <c r="H633" s="211">
        <v>0.95992</v>
      </c>
      <c r="I633" s="213">
        <v>2314567</v>
      </c>
      <c r="J633" s="211">
        <v>26.97</v>
      </c>
      <c r="K633" s="224"/>
    </row>
    <row r="634" spans="2:11" ht="12.75">
      <c r="B634" s="226" t="s">
        <v>220</v>
      </c>
      <c r="C634" s="211">
        <v>0.00962</v>
      </c>
      <c r="D634" s="212">
        <v>0.04697</v>
      </c>
      <c r="E634" s="213">
        <v>82943</v>
      </c>
      <c r="F634" s="213">
        <v>3896</v>
      </c>
      <c r="G634" s="213">
        <v>404973</v>
      </c>
      <c r="H634" s="211">
        <v>0.93855</v>
      </c>
      <c r="I634" s="213">
        <v>1892683</v>
      </c>
      <c r="J634" s="211">
        <v>22.82</v>
      </c>
      <c r="K634" s="224"/>
    </row>
    <row r="635" spans="2:11" ht="12.75">
      <c r="B635" s="226" t="s">
        <v>221</v>
      </c>
      <c r="C635" s="211">
        <v>0.01594</v>
      </c>
      <c r="D635" s="212">
        <v>0.07664</v>
      </c>
      <c r="E635" s="213">
        <v>79047</v>
      </c>
      <c r="F635" s="213">
        <v>6058</v>
      </c>
      <c r="G635" s="213">
        <v>380088</v>
      </c>
      <c r="H635" s="211">
        <v>0.90001</v>
      </c>
      <c r="I635" s="213">
        <v>1487710</v>
      </c>
      <c r="J635" s="211">
        <v>18.82</v>
      </c>
      <c r="K635" s="224"/>
    </row>
    <row r="636" spans="2:11" ht="12.75">
      <c r="B636" s="226" t="s">
        <v>222</v>
      </c>
      <c r="C636" s="211">
        <v>0.02673</v>
      </c>
      <c r="D636" s="212">
        <v>0.12528</v>
      </c>
      <c r="E636" s="213">
        <v>72989</v>
      </c>
      <c r="F636" s="213">
        <v>9144</v>
      </c>
      <c r="G636" s="213">
        <v>342083</v>
      </c>
      <c r="H636" s="211">
        <v>0.8417</v>
      </c>
      <c r="I636" s="213">
        <v>1107622</v>
      </c>
      <c r="J636" s="211">
        <v>15.18</v>
      </c>
      <c r="K636" s="224"/>
    </row>
    <row r="637" spans="2:11" ht="12.75">
      <c r="B637" s="226" t="s">
        <v>223</v>
      </c>
      <c r="C637" s="211">
        <v>0.04347</v>
      </c>
      <c r="D637" s="212">
        <v>0.19605</v>
      </c>
      <c r="E637" s="213">
        <v>63844</v>
      </c>
      <c r="F637" s="213">
        <v>12517</v>
      </c>
      <c r="G637" s="213">
        <v>287930</v>
      </c>
      <c r="H637" s="211">
        <v>0.76738</v>
      </c>
      <c r="I637" s="213">
        <v>765539</v>
      </c>
      <c r="J637" s="211">
        <v>11.99</v>
      </c>
      <c r="K637" s="224"/>
    </row>
    <row r="638" spans="2:11" ht="12.75">
      <c r="B638" s="226" t="s">
        <v>224</v>
      </c>
      <c r="C638" s="211">
        <v>0.0646</v>
      </c>
      <c r="D638" s="212">
        <v>0.2781</v>
      </c>
      <c r="E638" s="213">
        <v>51328</v>
      </c>
      <c r="F638" s="213">
        <v>14274</v>
      </c>
      <c r="G638" s="213">
        <v>220952</v>
      </c>
      <c r="H638" s="211">
        <v>0.53738</v>
      </c>
      <c r="I638" s="213">
        <v>477608</v>
      </c>
      <c r="J638" s="211">
        <v>9.31</v>
      </c>
      <c r="K638" s="224" t="s">
        <v>225</v>
      </c>
    </row>
    <row r="639" spans="2:11" ht="12.75">
      <c r="B639" s="226" t="s">
        <v>226</v>
      </c>
      <c r="C639" s="211">
        <v>0.14437</v>
      </c>
      <c r="D639" s="212">
        <v>1</v>
      </c>
      <c r="E639" s="213">
        <v>37053</v>
      </c>
      <c r="F639" s="213">
        <v>37053</v>
      </c>
      <c r="G639" s="213">
        <v>256656</v>
      </c>
      <c r="H639" s="210"/>
      <c r="I639" s="213">
        <v>256656</v>
      </c>
      <c r="J639" s="211">
        <v>6.93</v>
      </c>
      <c r="K639" s="224"/>
    </row>
    <row r="640" spans="2:11" ht="12.75">
      <c r="B640" s="229"/>
      <c r="C640" s="214"/>
      <c r="D640" s="214"/>
      <c r="E640" s="214"/>
      <c r="F640" s="211"/>
      <c r="G640" s="5"/>
      <c r="H640" s="211"/>
      <c r="I640" s="5"/>
      <c r="J640" s="214"/>
      <c r="K640" s="224"/>
    </row>
    <row r="641" spans="2:11" ht="15.75">
      <c r="B641" s="227" t="s">
        <v>227</v>
      </c>
      <c r="C641" s="214"/>
      <c r="D641" s="214"/>
      <c r="E641" s="214"/>
      <c r="F641" s="211" t="s">
        <v>240</v>
      </c>
      <c r="G641" s="210">
        <v>0.1694</v>
      </c>
      <c r="H641" s="215" t="s">
        <v>241</v>
      </c>
      <c r="I641" s="210" t="s">
        <v>257</v>
      </c>
      <c r="J641" s="214"/>
      <c r="K641" s="224"/>
    </row>
    <row r="642" spans="2:11" ht="12.75">
      <c r="B642" s="231"/>
      <c r="C642" s="219"/>
      <c r="D642" s="219"/>
      <c r="E642" s="219"/>
      <c r="F642" s="219"/>
      <c r="G642" s="219"/>
      <c r="H642" s="219"/>
      <c r="I642" s="219"/>
      <c r="J642" s="219"/>
      <c r="K642" s="224"/>
    </row>
    <row r="643" spans="2:11" ht="12.75">
      <c r="B643" s="230" t="s">
        <v>231</v>
      </c>
      <c r="C643" s="218"/>
      <c r="D643" s="218"/>
      <c r="E643" s="218"/>
      <c r="F643" s="218"/>
      <c r="G643" s="218"/>
      <c r="H643" s="218"/>
      <c r="I643" s="218"/>
      <c r="J643" s="218"/>
      <c r="K643" s="224"/>
    </row>
    <row r="644" spans="2:11" ht="15">
      <c r="B644" s="232"/>
      <c r="C644" s="220"/>
      <c r="D644" s="220"/>
      <c r="E644" s="220"/>
      <c r="F644" s="220"/>
      <c r="G644" s="220"/>
      <c r="H644" s="220"/>
      <c r="I644" s="220"/>
      <c r="J644" s="220"/>
      <c r="K644" s="224"/>
    </row>
    <row r="645" spans="2:11" ht="12.75">
      <c r="B645" s="225">
        <v>0</v>
      </c>
      <c r="C645" s="211">
        <v>0.01912</v>
      </c>
      <c r="D645" s="212">
        <v>0.01882</v>
      </c>
      <c r="E645" s="213">
        <v>100000</v>
      </c>
      <c r="F645" s="213">
        <v>1882</v>
      </c>
      <c r="G645" s="213">
        <v>98415</v>
      </c>
      <c r="H645" s="211">
        <v>0.97985</v>
      </c>
      <c r="I645" s="213">
        <v>7557977</v>
      </c>
      <c r="J645" s="211">
        <v>75.58</v>
      </c>
      <c r="K645" s="224" t="s">
        <v>207</v>
      </c>
    </row>
    <row r="646" spans="2:11" ht="12.75">
      <c r="B646" s="226" t="s">
        <v>208</v>
      </c>
      <c r="C646" s="211">
        <v>0.0009</v>
      </c>
      <c r="D646" s="212">
        <v>0.00358</v>
      </c>
      <c r="E646" s="213">
        <v>98118</v>
      </c>
      <c r="F646" s="211">
        <v>351</v>
      </c>
      <c r="G646" s="213">
        <v>391509</v>
      </c>
      <c r="H646" s="211">
        <v>0.9966</v>
      </c>
      <c r="I646" s="213">
        <v>7459563</v>
      </c>
      <c r="J646" s="211">
        <v>76.03</v>
      </c>
      <c r="K646" s="224" t="s">
        <v>209</v>
      </c>
    </row>
    <row r="647" spans="2:11" ht="12.75">
      <c r="B647" s="226" t="s">
        <v>210</v>
      </c>
      <c r="C647" s="211">
        <v>0.00047</v>
      </c>
      <c r="D647" s="212">
        <v>0.00236</v>
      </c>
      <c r="E647" s="213">
        <v>97767</v>
      </c>
      <c r="F647" s="211">
        <v>230</v>
      </c>
      <c r="G647" s="213">
        <v>488260</v>
      </c>
      <c r="H647" s="211">
        <v>0.99786</v>
      </c>
      <c r="I647" s="213">
        <v>7068054</v>
      </c>
      <c r="J647" s="211">
        <v>72.29</v>
      </c>
      <c r="K647" s="224"/>
    </row>
    <row r="648" spans="2:11" ht="12.75">
      <c r="B648" s="226" t="s">
        <v>211</v>
      </c>
      <c r="C648" s="211">
        <v>0.00039</v>
      </c>
      <c r="D648" s="212">
        <v>0.00193</v>
      </c>
      <c r="E648" s="213">
        <v>97537</v>
      </c>
      <c r="F648" s="211">
        <v>188</v>
      </c>
      <c r="G648" s="213">
        <v>487214</v>
      </c>
      <c r="H648" s="211">
        <v>0.99698</v>
      </c>
      <c r="I648" s="213">
        <v>6579794</v>
      </c>
      <c r="J648" s="211">
        <v>67.46</v>
      </c>
      <c r="K648" s="224"/>
    </row>
    <row r="649" spans="2:11" ht="12.75">
      <c r="B649" s="226" t="s">
        <v>212</v>
      </c>
      <c r="C649" s="211">
        <v>0.00082</v>
      </c>
      <c r="D649" s="212">
        <v>0.00411</v>
      </c>
      <c r="E649" s="213">
        <v>97349</v>
      </c>
      <c r="F649" s="211">
        <v>400</v>
      </c>
      <c r="G649" s="213">
        <v>485745</v>
      </c>
      <c r="H649" s="211">
        <v>0.99537</v>
      </c>
      <c r="I649" s="213">
        <v>6092580</v>
      </c>
      <c r="J649" s="211">
        <v>62.59</v>
      </c>
      <c r="K649" s="224"/>
    </row>
    <row r="650" spans="2:11" ht="12.75">
      <c r="B650" s="226" t="s">
        <v>213</v>
      </c>
      <c r="C650" s="211">
        <v>0.00103</v>
      </c>
      <c r="D650" s="212">
        <v>0.00515</v>
      </c>
      <c r="E650" s="213">
        <v>96949</v>
      </c>
      <c r="F650" s="211">
        <v>500</v>
      </c>
      <c r="G650" s="213">
        <v>483496</v>
      </c>
      <c r="H650" s="211">
        <v>0.99501</v>
      </c>
      <c r="I650" s="213">
        <v>5606836</v>
      </c>
      <c r="J650" s="211">
        <v>57.83</v>
      </c>
      <c r="K650" s="224"/>
    </row>
    <row r="651" spans="2:11" ht="12.75">
      <c r="B651" s="226" t="s">
        <v>214</v>
      </c>
      <c r="C651" s="211">
        <v>0.00097</v>
      </c>
      <c r="D651" s="212">
        <v>0.00483</v>
      </c>
      <c r="E651" s="213">
        <v>96449</v>
      </c>
      <c r="F651" s="211">
        <v>466</v>
      </c>
      <c r="G651" s="213">
        <v>481082</v>
      </c>
      <c r="H651" s="211">
        <v>0.99431</v>
      </c>
      <c r="I651" s="213">
        <v>5123340</v>
      </c>
      <c r="J651" s="211">
        <v>53.12</v>
      </c>
      <c r="K651" s="224"/>
    </row>
    <row r="652" spans="2:11" ht="12.75">
      <c r="B652" s="226" t="s">
        <v>215</v>
      </c>
      <c r="C652" s="211">
        <v>0.00132</v>
      </c>
      <c r="D652" s="212">
        <v>0.00656</v>
      </c>
      <c r="E652" s="213">
        <v>95984</v>
      </c>
      <c r="F652" s="211">
        <v>630</v>
      </c>
      <c r="G652" s="213">
        <v>478344</v>
      </c>
      <c r="H652" s="211">
        <v>0.99299</v>
      </c>
      <c r="I652" s="213">
        <v>4642257</v>
      </c>
      <c r="J652" s="211">
        <v>48.37</v>
      </c>
      <c r="K652" s="224"/>
    </row>
    <row r="653" spans="2:11" ht="12.75">
      <c r="B653" s="226" t="s">
        <v>216</v>
      </c>
      <c r="C653" s="211">
        <v>0.0015</v>
      </c>
      <c r="D653" s="212">
        <v>0.00747</v>
      </c>
      <c r="E653" s="213">
        <v>95354</v>
      </c>
      <c r="F653" s="211">
        <v>712</v>
      </c>
      <c r="G653" s="213">
        <v>474989</v>
      </c>
      <c r="H653" s="211">
        <v>0.99069</v>
      </c>
      <c r="I653" s="213">
        <v>4163913</v>
      </c>
      <c r="J653" s="211">
        <v>43.67</v>
      </c>
      <c r="K653" s="224"/>
    </row>
    <row r="654" spans="2:11" ht="12.75">
      <c r="B654" s="226" t="s">
        <v>217</v>
      </c>
      <c r="C654" s="211">
        <v>0.00224</v>
      </c>
      <c r="D654" s="212">
        <v>0.01116</v>
      </c>
      <c r="E654" s="213">
        <v>94642</v>
      </c>
      <c r="F654" s="211">
        <v>1056</v>
      </c>
      <c r="G654" s="213">
        <v>470569</v>
      </c>
      <c r="H654" s="211">
        <v>0.98729</v>
      </c>
      <c r="I654" s="213">
        <v>3688924</v>
      </c>
      <c r="J654" s="211">
        <v>38.98</v>
      </c>
      <c r="K654" s="224"/>
    </row>
    <row r="655" spans="2:11" ht="12.75">
      <c r="B655" s="226" t="s">
        <v>218</v>
      </c>
      <c r="C655" s="211">
        <v>0.00288</v>
      </c>
      <c r="D655" s="212">
        <v>0.01428</v>
      </c>
      <c r="E655" s="213">
        <v>93586</v>
      </c>
      <c r="F655" s="211">
        <v>1337</v>
      </c>
      <c r="G655" s="213">
        <v>464588</v>
      </c>
      <c r="H655" s="211">
        <v>0.98079</v>
      </c>
      <c r="I655" s="213">
        <v>3218355</v>
      </c>
      <c r="J655" s="211">
        <v>34.39</v>
      </c>
      <c r="K655" s="224"/>
    </row>
    <row r="656" spans="2:11" ht="12.75">
      <c r="B656" s="226" t="s">
        <v>219</v>
      </c>
      <c r="C656" s="211">
        <v>0.0049</v>
      </c>
      <c r="D656" s="212">
        <v>0.02421</v>
      </c>
      <c r="E656" s="213">
        <v>92249</v>
      </c>
      <c r="F656" s="213">
        <v>2233</v>
      </c>
      <c r="G656" s="213">
        <v>455664</v>
      </c>
      <c r="H656" s="211">
        <v>0.97076</v>
      </c>
      <c r="I656" s="213">
        <v>2753767</v>
      </c>
      <c r="J656" s="211">
        <v>29.85</v>
      </c>
      <c r="K656" s="224"/>
    </row>
    <row r="657" spans="2:11" ht="12.75">
      <c r="B657" s="226" t="s">
        <v>220</v>
      </c>
      <c r="C657" s="211">
        <v>0.007</v>
      </c>
      <c r="D657" s="212">
        <v>0.0344</v>
      </c>
      <c r="E657" s="213">
        <v>90016</v>
      </c>
      <c r="F657" s="213">
        <v>3097</v>
      </c>
      <c r="G657" s="213">
        <v>442339</v>
      </c>
      <c r="H657" s="211">
        <v>0.95608</v>
      </c>
      <c r="I657" s="213">
        <v>2298104</v>
      </c>
      <c r="J657" s="211">
        <v>25.53</v>
      </c>
      <c r="K657" s="224"/>
    </row>
    <row r="658" spans="2:11" ht="12.75">
      <c r="B658" s="226" t="s">
        <v>221</v>
      </c>
      <c r="C658" s="211">
        <v>0.01105</v>
      </c>
      <c r="D658" s="212">
        <v>0.05377</v>
      </c>
      <c r="E658" s="213">
        <v>86920</v>
      </c>
      <c r="F658" s="213">
        <v>4674</v>
      </c>
      <c r="G658" s="213">
        <v>422913</v>
      </c>
      <c r="H658" s="211">
        <v>0.9312</v>
      </c>
      <c r="I658" s="213">
        <v>1855764</v>
      </c>
      <c r="J658" s="211">
        <v>21.35</v>
      </c>
      <c r="K658" s="224"/>
    </row>
    <row r="659" spans="2:11" ht="12.75">
      <c r="B659" s="226" t="s">
        <v>222</v>
      </c>
      <c r="C659" s="211">
        <v>0.01769</v>
      </c>
      <c r="D659" s="212">
        <v>0.08469</v>
      </c>
      <c r="E659" s="213">
        <v>82246</v>
      </c>
      <c r="F659" s="213">
        <v>6966</v>
      </c>
      <c r="G659" s="213">
        <v>393815</v>
      </c>
      <c r="H659" s="211">
        <v>0.88773</v>
      </c>
      <c r="I659" s="213">
        <v>1432851</v>
      </c>
      <c r="J659" s="211">
        <v>17.42</v>
      </c>
      <c r="K659" s="224"/>
    </row>
    <row r="660" spans="2:11" ht="12.75">
      <c r="B660" s="226" t="s">
        <v>223</v>
      </c>
      <c r="C660" s="211">
        <v>0.03066</v>
      </c>
      <c r="D660" s="212"/>
      <c r="E660" s="213">
        <v>75280</v>
      </c>
      <c r="F660" s="213">
        <v>10719</v>
      </c>
      <c r="G660" s="213">
        <v>349603</v>
      </c>
      <c r="H660" s="211">
        <v>0.82608</v>
      </c>
      <c r="I660" s="213">
        <v>1039035</v>
      </c>
      <c r="J660" s="211">
        <v>13.8</v>
      </c>
      <c r="K660" s="224"/>
    </row>
    <row r="661" spans="2:11" ht="12.75">
      <c r="B661" s="226" t="s">
        <v>224</v>
      </c>
      <c r="C661" s="211">
        <v>0.0471</v>
      </c>
      <c r="D661" s="212">
        <v>0.21069</v>
      </c>
      <c r="E661" s="213">
        <v>64561</v>
      </c>
      <c r="F661" s="213">
        <v>13602</v>
      </c>
      <c r="G661" s="213">
        <v>288799</v>
      </c>
      <c r="H661" s="211">
        <v>0.58111</v>
      </c>
      <c r="I661" s="213">
        <v>689432</v>
      </c>
      <c r="J661" s="211">
        <v>10.68</v>
      </c>
      <c r="K661" s="224" t="s">
        <v>225</v>
      </c>
    </row>
    <row r="662" spans="2:11" ht="12.75">
      <c r="B662" s="226" t="s">
        <v>226</v>
      </c>
      <c r="C662" s="211">
        <v>0.1272</v>
      </c>
      <c r="D662" s="212">
        <v>1</v>
      </c>
      <c r="E662" s="213">
        <v>50959</v>
      </c>
      <c r="F662" s="213">
        <v>50959</v>
      </c>
      <c r="G662" s="213">
        <v>400633</v>
      </c>
      <c r="H662" s="210"/>
      <c r="I662" s="213">
        <v>400633</v>
      </c>
      <c r="J662" s="211">
        <v>7.86</v>
      </c>
      <c r="K662" s="224"/>
    </row>
    <row r="663" spans="2:11" ht="15.75">
      <c r="B663" s="227" t="s">
        <v>227</v>
      </c>
      <c r="C663" s="214"/>
      <c r="D663" s="214"/>
      <c r="E663" s="214"/>
      <c r="F663" s="211" t="s">
        <v>240</v>
      </c>
      <c r="G663" s="210" t="s">
        <v>258</v>
      </c>
      <c r="H663" s="215" t="s">
        <v>241</v>
      </c>
      <c r="I663" s="216">
        <v>12561</v>
      </c>
      <c r="J663" s="211"/>
      <c r="K663" s="224"/>
    </row>
    <row r="664" spans="2:11" ht="15.75" thickBot="1">
      <c r="B664" s="228"/>
      <c r="C664" s="5"/>
      <c r="D664" s="5"/>
      <c r="E664" s="5"/>
      <c r="F664" s="5"/>
      <c r="G664" s="5"/>
      <c r="H664" s="5"/>
      <c r="I664" s="5"/>
      <c r="J664" s="5"/>
      <c r="K664" s="224"/>
    </row>
    <row r="665" spans="2:11" ht="18" customHeight="1" thickBot="1">
      <c r="B665" s="425" t="s">
        <v>101</v>
      </c>
      <c r="C665" s="426"/>
      <c r="D665" s="426"/>
      <c r="E665" s="426"/>
      <c r="F665" s="426"/>
      <c r="G665" s="426"/>
      <c r="H665" s="426"/>
      <c r="I665" s="426"/>
      <c r="J665" s="426"/>
      <c r="K665" s="427"/>
    </row>
    <row r="666" spans="2:11" ht="12.75">
      <c r="B666" s="223"/>
      <c r="C666" s="209"/>
      <c r="D666" s="209"/>
      <c r="E666" s="209"/>
      <c r="F666" s="209"/>
      <c r="G666" s="209"/>
      <c r="H666" s="209"/>
      <c r="I666" s="209"/>
      <c r="J666" s="209"/>
      <c r="K666" s="224"/>
    </row>
    <row r="667" spans="2:11" ht="12.75">
      <c r="B667" s="230" t="s">
        <v>153</v>
      </c>
      <c r="C667" s="218"/>
      <c r="D667" s="218"/>
      <c r="E667" s="218"/>
      <c r="F667" s="218"/>
      <c r="G667" s="218"/>
      <c r="H667" s="218"/>
      <c r="I667" s="218"/>
      <c r="J667" s="218"/>
      <c r="K667" s="224"/>
    </row>
    <row r="668" spans="2:11" ht="12.75">
      <c r="B668" s="223"/>
      <c r="C668" s="209"/>
      <c r="D668" s="209"/>
      <c r="E668" s="209"/>
      <c r="F668" s="209"/>
      <c r="G668" s="209"/>
      <c r="H668" s="209"/>
      <c r="I668" s="209"/>
      <c r="J668" s="209"/>
      <c r="K668" s="224"/>
    </row>
    <row r="669" spans="2:11" ht="12.75">
      <c r="B669" s="225">
        <v>0</v>
      </c>
      <c r="C669" s="211">
        <v>0.02167</v>
      </c>
      <c r="D669" s="212">
        <v>0.02128</v>
      </c>
      <c r="E669" s="213">
        <v>100000</v>
      </c>
      <c r="F669" s="213">
        <v>2128</v>
      </c>
      <c r="G669" s="213">
        <v>98198</v>
      </c>
      <c r="H669" s="211">
        <v>0.9776</v>
      </c>
      <c r="I669" s="213">
        <v>7295984</v>
      </c>
      <c r="J669" s="211">
        <v>72.96</v>
      </c>
      <c r="K669" s="224" t="s">
        <v>207</v>
      </c>
    </row>
    <row r="670" spans="2:11" ht="12.75">
      <c r="B670" s="226" t="s">
        <v>208</v>
      </c>
      <c r="C670" s="211">
        <v>0.00083</v>
      </c>
      <c r="D670" s="212">
        <v>0.00332</v>
      </c>
      <c r="E670" s="213">
        <v>97872</v>
      </c>
      <c r="F670" s="211">
        <v>325</v>
      </c>
      <c r="G670" s="213">
        <v>390603</v>
      </c>
      <c r="H670" s="211">
        <v>0.99737</v>
      </c>
      <c r="I670" s="213">
        <v>7197786</v>
      </c>
      <c r="J670" s="211">
        <v>73.54</v>
      </c>
      <c r="K670" s="224" t="s">
        <v>209</v>
      </c>
    </row>
    <row r="671" spans="2:11" ht="12.75">
      <c r="B671" s="226" t="s">
        <v>210</v>
      </c>
      <c r="C671" s="211">
        <v>0.00018</v>
      </c>
      <c r="D671" s="212">
        <v>0.0009</v>
      </c>
      <c r="E671" s="213">
        <v>97547</v>
      </c>
      <c r="F671" s="211">
        <v>88</v>
      </c>
      <c r="G671" s="213">
        <v>487516</v>
      </c>
      <c r="H671" s="211">
        <v>0.99897</v>
      </c>
      <c r="I671" s="213">
        <v>6807183</v>
      </c>
      <c r="J671" s="211">
        <v>69.78</v>
      </c>
      <c r="K671" s="224"/>
    </row>
    <row r="672" spans="2:11" ht="12.75">
      <c r="B672" s="226" t="s">
        <v>211</v>
      </c>
      <c r="C672" s="211">
        <v>0.00023</v>
      </c>
      <c r="D672" s="212">
        <v>0.00117</v>
      </c>
      <c r="E672" s="213">
        <v>97459</v>
      </c>
      <c r="F672" s="211">
        <v>114</v>
      </c>
      <c r="G672" s="213">
        <v>487012</v>
      </c>
      <c r="H672" s="211">
        <v>0.99663</v>
      </c>
      <c r="I672" s="213">
        <v>6319668</v>
      </c>
      <c r="J672" s="211">
        <v>64.84</v>
      </c>
      <c r="K672" s="224"/>
    </row>
    <row r="673" spans="2:11" ht="12.75">
      <c r="B673" s="226" t="s">
        <v>212</v>
      </c>
      <c r="C673" s="211">
        <v>0.00112</v>
      </c>
      <c r="D673" s="212">
        <v>0.00558</v>
      </c>
      <c r="E673" s="213">
        <v>97346</v>
      </c>
      <c r="F673" s="211">
        <v>543</v>
      </c>
      <c r="G673" s="213">
        <v>485371</v>
      </c>
      <c r="H673" s="211">
        <v>0.99281</v>
      </c>
      <c r="I673" s="213">
        <v>5832655</v>
      </c>
      <c r="J673" s="211">
        <v>59.92</v>
      </c>
      <c r="K673" s="224"/>
    </row>
    <row r="674" spans="2:11" ht="12.75">
      <c r="B674" s="226" t="s">
        <v>213</v>
      </c>
      <c r="C674" s="211">
        <v>0.00177</v>
      </c>
      <c r="D674" s="212">
        <v>0.00881</v>
      </c>
      <c r="E674" s="213">
        <v>96803</v>
      </c>
      <c r="F674" s="211">
        <v>853</v>
      </c>
      <c r="G674" s="213">
        <v>481883</v>
      </c>
      <c r="H674" s="211">
        <v>0.99102</v>
      </c>
      <c r="I674" s="213">
        <v>5347284</v>
      </c>
      <c r="J674" s="211">
        <v>55.24</v>
      </c>
      <c r="K674" s="224"/>
    </row>
    <row r="675" spans="2:11" ht="12.75">
      <c r="B675" s="226" t="s">
        <v>214</v>
      </c>
      <c r="C675" s="211">
        <v>0.00184</v>
      </c>
      <c r="D675" s="212">
        <v>0.00916</v>
      </c>
      <c r="E675" s="213">
        <v>95950</v>
      </c>
      <c r="F675" s="211">
        <v>879</v>
      </c>
      <c r="G675" s="213">
        <v>477553</v>
      </c>
      <c r="H675" s="211">
        <v>0.99094</v>
      </c>
      <c r="I675" s="213">
        <v>4865402</v>
      </c>
      <c r="J675" s="211">
        <v>50.71</v>
      </c>
      <c r="K675" s="224"/>
    </row>
    <row r="676" spans="2:11" ht="12.75">
      <c r="B676" s="226" t="s">
        <v>215</v>
      </c>
      <c r="C676" s="211">
        <v>0.0018</v>
      </c>
      <c r="D676" s="212">
        <v>0.00895</v>
      </c>
      <c r="E676" s="213">
        <v>95071</v>
      </c>
      <c r="F676" s="211">
        <v>850</v>
      </c>
      <c r="G676" s="213">
        <v>473229</v>
      </c>
      <c r="H676" s="211">
        <v>0.99072</v>
      </c>
      <c r="I676" s="213">
        <v>4387849</v>
      </c>
      <c r="J676" s="211">
        <v>46.15</v>
      </c>
      <c r="K676" s="224"/>
    </row>
    <row r="677" spans="2:11" ht="12.75">
      <c r="B677" s="226" t="s">
        <v>216</v>
      </c>
      <c r="C677" s="211">
        <v>0.00193</v>
      </c>
      <c r="D677" s="212">
        <v>0.00961</v>
      </c>
      <c r="E677" s="213">
        <v>94220</v>
      </c>
      <c r="F677" s="211">
        <v>905</v>
      </c>
      <c r="G677" s="213">
        <v>468839</v>
      </c>
      <c r="H677" s="211">
        <v>0.98916</v>
      </c>
      <c r="I677" s="213">
        <v>3914620</v>
      </c>
      <c r="J677" s="211">
        <v>41.55</v>
      </c>
      <c r="K677" s="224"/>
    </row>
    <row r="678" spans="2:11" ht="12.75">
      <c r="B678" s="226" t="s">
        <v>217</v>
      </c>
      <c r="C678" s="211">
        <v>0.00243</v>
      </c>
      <c r="D678" s="212">
        <v>0.01209</v>
      </c>
      <c r="E678" s="213">
        <v>93315</v>
      </c>
      <c r="F678" s="213">
        <v>1128</v>
      </c>
      <c r="G678" s="213">
        <v>463755</v>
      </c>
      <c r="H678" s="211">
        <v>0.98665</v>
      </c>
      <c r="I678" s="213">
        <v>3445781</v>
      </c>
      <c r="J678" s="211">
        <v>36.93</v>
      </c>
      <c r="K678" s="224"/>
    </row>
    <row r="679" spans="2:11" ht="12.75">
      <c r="B679" s="226" t="s">
        <v>218</v>
      </c>
      <c r="C679" s="211">
        <v>0.00295</v>
      </c>
      <c r="D679" s="212">
        <v>0.01462</v>
      </c>
      <c r="E679" s="213">
        <v>92187</v>
      </c>
      <c r="F679" s="213">
        <v>1348</v>
      </c>
      <c r="G679" s="213">
        <v>457566</v>
      </c>
      <c r="H679" s="211">
        <v>0.98101</v>
      </c>
      <c r="I679" s="213">
        <v>2982026</v>
      </c>
      <c r="J679" s="211">
        <v>32.35</v>
      </c>
      <c r="K679" s="224"/>
    </row>
    <row r="680" spans="2:11" ht="12.75">
      <c r="B680" s="226" t="s">
        <v>219</v>
      </c>
      <c r="C680" s="211">
        <v>0.00474</v>
      </c>
      <c r="D680" s="212">
        <v>0.02343</v>
      </c>
      <c r="E680" s="213">
        <v>90839</v>
      </c>
      <c r="F680" s="213">
        <v>2128</v>
      </c>
      <c r="G680" s="213">
        <v>448876</v>
      </c>
      <c r="H680" s="211">
        <v>0.97058</v>
      </c>
      <c r="I680" s="213">
        <v>2524460</v>
      </c>
      <c r="J680" s="211">
        <v>27.79</v>
      </c>
      <c r="K680" s="224"/>
    </row>
    <row r="681" spans="2:11" ht="12.75">
      <c r="B681" s="226" t="s">
        <v>220</v>
      </c>
      <c r="C681" s="211">
        <v>0.00724</v>
      </c>
      <c r="D681" s="212">
        <v>0.03556</v>
      </c>
      <c r="E681" s="213">
        <v>88711</v>
      </c>
      <c r="F681" s="213">
        <v>3155</v>
      </c>
      <c r="G681" s="213">
        <v>435669</v>
      </c>
      <c r="H681" s="211">
        <v>0.95058</v>
      </c>
      <c r="I681" s="213">
        <v>2075584</v>
      </c>
      <c r="J681" s="211">
        <v>23.4</v>
      </c>
      <c r="K681" s="224"/>
    </row>
    <row r="682" spans="2:11" ht="12.75">
      <c r="B682" s="226" t="s">
        <v>221</v>
      </c>
      <c r="C682" s="211">
        <v>0.01318</v>
      </c>
      <c r="D682" s="212">
        <v>0.06378</v>
      </c>
      <c r="E682" s="213">
        <v>85557</v>
      </c>
      <c r="F682" s="213">
        <v>5457</v>
      </c>
      <c r="G682" s="213">
        <v>414140</v>
      </c>
      <c r="H682" s="211">
        <v>0.91153</v>
      </c>
      <c r="I682" s="213">
        <v>1639915</v>
      </c>
      <c r="J682" s="211">
        <v>19.17</v>
      </c>
      <c r="K682" s="224"/>
    </row>
    <row r="683" spans="2:11" ht="12.75">
      <c r="B683" s="226" t="s">
        <v>222</v>
      </c>
      <c r="C683" s="211">
        <v>0.02437</v>
      </c>
      <c r="D683" s="212">
        <v>0.11485</v>
      </c>
      <c r="E683" s="213">
        <v>80100</v>
      </c>
      <c r="F683" s="213">
        <v>9199</v>
      </c>
      <c r="G683" s="213">
        <v>377500</v>
      </c>
      <c r="H683" s="211">
        <v>0.84706</v>
      </c>
      <c r="I683" s="213">
        <v>1225774</v>
      </c>
      <c r="J683" s="211">
        <v>15.3</v>
      </c>
      <c r="K683" s="224"/>
    </row>
    <row r="684" spans="2:11" ht="12.75">
      <c r="B684" s="226" t="s">
        <v>223</v>
      </c>
      <c r="C684" s="211">
        <v>0.04345</v>
      </c>
      <c r="D684" s="212">
        <v>0.19597</v>
      </c>
      <c r="E684" s="213">
        <v>70900</v>
      </c>
      <c r="F684" s="213">
        <v>13894</v>
      </c>
      <c r="G684" s="213">
        <v>319766</v>
      </c>
      <c r="H684" s="211">
        <v>0.75943</v>
      </c>
      <c r="I684" s="213">
        <v>848275</v>
      </c>
      <c r="J684" s="211">
        <v>11.96</v>
      </c>
      <c r="K684" s="224"/>
    </row>
    <row r="685" spans="2:11" ht="12.75">
      <c r="B685" s="226" t="s">
        <v>224</v>
      </c>
      <c r="C685" s="211">
        <v>0.0695</v>
      </c>
      <c r="D685" s="212">
        <v>0.29605</v>
      </c>
      <c r="E685" s="213">
        <v>57006</v>
      </c>
      <c r="F685" s="213">
        <v>16877</v>
      </c>
      <c r="G685" s="213">
        <v>242839</v>
      </c>
      <c r="H685" s="211">
        <v>0.54052</v>
      </c>
      <c r="I685" s="213">
        <v>528509</v>
      </c>
      <c r="J685" s="211">
        <v>9.27</v>
      </c>
      <c r="K685" s="224" t="s">
        <v>225</v>
      </c>
    </row>
    <row r="686" spans="2:11" ht="12.75">
      <c r="B686" s="226" t="s">
        <v>226</v>
      </c>
      <c r="C686" s="211">
        <v>0.14047</v>
      </c>
      <c r="D686" s="212">
        <v>1</v>
      </c>
      <c r="E686" s="213">
        <v>40129</v>
      </c>
      <c r="F686" s="213">
        <v>40129</v>
      </c>
      <c r="G686" s="213">
        <v>285670</v>
      </c>
      <c r="H686" s="210"/>
      <c r="I686" s="213">
        <v>285670</v>
      </c>
      <c r="J686" s="211">
        <v>7.12</v>
      </c>
      <c r="K686" s="224"/>
    </row>
    <row r="687" spans="2:11" ht="12.75">
      <c r="B687" s="229"/>
      <c r="C687" s="214"/>
      <c r="D687" s="214"/>
      <c r="E687" s="214"/>
      <c r="F687" s="211"/>
      <c r="G687" s="5"/>
      <c r="H687" s="211"/>
      <c r="I687" s="5"/>
      <c r="J687" s="214"/>
      <c r="K687" s="224"/>
    </row>
    <row r="688" spans="2:11" ht="15.75">
      <c r="B688" s="227" t="s">
        <v>227</v>
      </c>
      <c r="C688" s="214"/>
      <c r="D688" s="214"/>
      <c r="E688" s="214"/>
      <c r="F688" s="211" t="s">
        <v>240</v>
      </c>
      <c r="G688" s="210">
        <v>0.1531</v>
      </c>
      <c r="H688" s="215" t="s">
        <v>241</v>
      </c>
      <c r="I688" s="210" t="s">
        <v>259</v>
      </c>
      <c r="J688" s="214"/>
      <c r="K688" s="224"/>
    </row>
    <row r="689" spans="2:11" ht="12.75">
      <c r="B689" s="231"/>
      <c r="C689" s="219"/>
      <c r="D689" s="219"/>
      <c r="E689" s="219"/>
      <c r="F689" s="219"/>
      <c r="G689" s="219"/>
      <c r="H689" s="219"/>
      <c r="I689" s="219"/>
      <c r="J689" s="219"/>
      <c r="K689" s="224"/>
    </row>
    <row r="690" spans="2:11" ht="12.75">
      <c r="B690" s="230" t="s">
        <v>231</v>
      </c>
      <c r="C690" s="218"/>
      <c r="D690" s="218"/>
      <c r="E690" s="218"/>
      <c r="F690" s="218"/>
      <c r="G690" s="218"/>
      <c r="H690" s="218"/>
      <c r="I690" s="218"/>
      <c r="J690" s="218"/>
      <c r="K690" s="224"/>
    </row>
    <row r="691" spans="2:11" ht="15">
      <c r="B691" s="232"/>
      <c r="C691" s="220"/>
      <c r="D691" s="220"/>
      <c r="E691" s="220"/>
      <c r="F691" s="220"/>
      <c r="G691" s="220"/>
      <c r="H691" s="220"/>
      <c r="I691" s="220"/>
      <c r="J691" s="220"/>
      <c r="K691" s="224"/>
    </row>
    <row r="692" spans="2:11" ht="12.75">
      <c r="B692" s="225">
        <v>0</v>
      </c>
      <c r="C692" s="211">
        <v>0.01587</v>
      </c>
      <c r="D692" s="212">
        <v>0.01565</v>
      </c>
      <c r="E692" s="213">
        <v>100000</v>
      </c>
      <c r="F692" s="213">
        <v>1565</v>
      </c>
      <c r="G692" s="213">
        <v>98645</v>
      </c>
      <c r="H692" s="211">
        <v>0.9834</v>
      </c>
      <c r="I692" s="213">
        <v>7941942</v>
      </c>
      <c r="J692" s="211">
        <v>79.42</v>
      </c>
      <c r="K692" s="224" t="s">
        <v>207</v>
      </c>
    </row>
    <row r="693" spans="2:11" ht="12.75">
      <c r="B693" s="226" t="s">
        <v>208</v>
      </c>
      <c r="C693" s="211">
        <v>0.00064</v>
      </c>
      <c r="D693" s="212">
        <v>0.00254</v>
      </c>
      <c r="E693" s="213">
        <v>98435</v>
      </c>
      <c r="F693" s="211">
        <v>250</v>
      </c>
      <c r="G693" s="213">
        <v>393055</v>
      </c>
      <c r="H693" s="211">
        <v>0.99793</v>
      </c>
      <c r="I693" s="213">
        <v>7843298</v>
      </c>
      <c r="J693" s="211">
        <v>79.68</v>
      </c>
      <c r="K693" s="224" t="s">
        <v>209</v>
      </c>
    </row>
    <row r="694" spans="2:11" ht="12.75">
      <c r="B694" s="226" t="s">
        <v>210</v>
      </c>
      <c r="C694" s="211">
        <v>0.0002</v>
      </c>
      <c r="D694" s="212">
        <v>0.00099</v>
      </c>
      <c r="E694" s="213">
        <v>98185</v>
      </c>
      <c r="F694" s="211">
        <v>97</v>
      </c>
      <c r="G694" s="213">
        <v>490683</v>
      </c>
      <c r="H694" s="211">
        <v>0.99911</v>
      </c>
      <c r="I694" s="213">
        <v>7450242</v>
      </c>
      <c r="J694" s="211">
        <v>75.88</v>
      </c>
      <c r="K694" s="224"/>
    </row>
    <row r="695" spans="2:11" ht="12.75">
      <c r="B695" s="226" t="s">
        <v>211</v>
      </c>
      <c r="C695" s="211">
        <v>0.00016</v>
      </c>
      <c r="D695" s="212">
        <v>0.0008</v>
      </c>
      <c r="E695" s="213">
        <v>98088</v>
      </c>
      <c r="F695" s="211">
        <v>78</v>
      </c>
      <c r="G695" s="213">
        <v>490244</v>
      </c>
      <c r="H695" s="211">
        <v>0.99867</v>
      </c>
      <c r="I695" s="213">
        <v>6959559</v>
      </c>
      <c r="J695" s="211">
        <v>70.95</v>
      </c>
      <c r="K695" s="224"/>
    </row>
    <row r="696" spans="2:11" ht="12.75">
      <c r="B696" s="226" t="s">
        <v>212</v>
      </c>
      <c r="C696" s="211">
        <v>0.00037</v>
      </c>
      <c r="D696" s="212">
        <v>0.00185</v>
      </c>
      <c r="E696" s="213">
        <v>98010</v>
      </c>
      <c r="F696" s="211">
        <v>182</v>
      </c>
      <c r="G696" s="213">
        <v>489594</v>
      </c>
      <c r="H696" s="211">
        <v>0.99788</v>
      </c>
      <c r="I696" s="213">
        <v>6469315</v>
      </c>
      <c r="J696" s="211">
        <v>66.01</v>
      </c>
      <c r="K696" s="224"/>
    </row>
    <row r="697" spans="2:11" ht="12.75">
      <c r="B697" s="226" t="s">
        <v>213</v>
      </c>
      <c r="C697" s="211">
        <v>0.00048</v>
      </c>
      <c r="D697" s="212">
        <v>0.00239</v>
      </c>
      <c r="E697" s="213">
        <v>97828</v>
      </c>
      <c r="F697" s="211">
        <v>234</v>
      </c>
      <c r="G697" s="213">
        <v>488556</v>
      </c>
      <c r="H697" s="211">
        <v>0.99768</v>
      </c>
      <c r="I697" s="213">
        <v>5979721</v>
      </c>
      <c r="J697" s="211">
        <v>61.12</v>
      </c>
      <c r="K697" s="224"/>
    </row>
    <row r="698" spans="2:11" ht="12.75">
      <c r="B698" s="226" t="s">
        <v>214</v>
      </c>
      <c r="C698" s="211">
        <v>0.00045</v>
      </c>
      <c r="D698" s="212">
        <v>0.00225</v>
      </c>
      <c r="E698" s="213">
        <v>97594</v>
      </c>
      <c r="F698" s="211">
        <v>220</v>
      </c>
      <c r="G698" s="213">
        <v>487423</v>
      </c>
      <c r="H698" s="211">
        <v>0.99728</v>
      </c>
      <c r="I698" s="213">
        <v>5491166</v>
      </c>
      <c r="J698" s="211">
        <v>56.27</v>
      </c>
      <c r="K698" s="224"/>
    </row>
    <row r="699" spans="2:11" ht="12.75">
      <c r="B699" s="226" t="s">
        <v>215</v>
      </c>
      <c r="C699" s="211">
        <v>0.00064</v>
      </c>
      <c r="D699" s="212">
        <v>0.00319</v>
      </c>
      <c r="E699" s="213">
        <v>97375</v>
      </c>
      <c r="F699" s="211">
        <v>310</v>
      </c>
      <c r="G699" s="213">
        <v>486098</v>
      </c>
      <c r="H699" s="211">
        <v>0.99653</v>
      </c>
      <c r="I699" s="213">
        <v>5003743</v>
      </c>
      <c r="J699" s="211">
        <v>51.39</v>
      </c>
      <c r="K699" s="224"/>
    </row>
    <row r="700" spans="2:11" ht="12.75">
      <c r="B700" s="226" t="s">
        <v>216</v>
      </c>
      <c r="C700" s="211">
        <v>0.00075</v>
      </c>
      <c r="D700" s="212">
        <v>0.00375</v>
      </c>
      <c r="E700" s="213">
        <v>97065</v>
      </c>
      <c r="F700" s="211">
        <v>364</v>
      </c>
      <c r="G700" s="213">
        <v>484412</v>
      </c>
      <c r="H700" s="211">
        <v>0.99517</v>
      </c>
      <c r="I700" s="213">
        <v>4517645</v>
      </c>
      <c r="J700" s="211">
        <v>46.54</v>
      </c>
      <c r="K700" s="224"/>
    </row>
    <row r="701" spans="2:11" ht="12.75">
      <c r="B701" s="226" t="s">
        <v>217</v>
      </c>
      <c r="C701" s="211">
        <v>0.00119</v>
      </c>
      <c r="D701" s="212">
        <v>0.00591</v>
      </c>
      <c r="E701" s="213">
        <v>96700</v>
      </c>
      <c r="F701" s="211">
        <v>572</v>
      </c>
      <c r="G701" s="213">
        <v>482071</v>
      </c>
      <c r="H701" s="211">
        <v>0.99307</v>
      </c>
      <c r="I701" s="213">
        <v>4033233</v>
      </c>
      <c r="J701" s="211">
        <v>41.71</v>
      </c>
      <c r="K701" s="224"/>
    </row>
    <row r="702" spans="2:11" ht="12.75">
      <c r="B702" s="226" t="s">
        <v>218</v>
      </c>
      <c r="C702" s="211">
        <v>0.0016</v>
      </c>
      <c r="D702" s="212">
        <v>0.00795</v>
      </c>
      <c r="E702" s="213">
        <v>96128</v>
      </c>
      <c r="F702" s="211">
        <v>764</v>
      </c>
      <c r="G702" s="213">
        <v>478732</v>
      </c>
      <c r="H702" s="211">
        <v>0.98887</v>
      </c>
      <c r="I702" s="213">
        <v>3551161</v>
      </c>
      <c r="J702" s="211">
        <v>36.94</v>
      </c>
      <c r="K702" s="224"/>
    </row>
    <row r="703" spans="2:11" ht="12.75">
      <c r="B703" s="226" t="s">
        <v>219</v>
      </c>
      <c r="C703" s="211">
        <v>0.00289</v>
      </c>
      <c r="D703" s="212">
        <v>0.01435</v>
      </c>
      <c r="E703" s="213">
        <v>95365</v>
      </c>
      <c r="F703" s="213">
        <v>1368</v>
      </c>
      <c r="G703" s="213">
        <v>473402</v>
      </c>
      <c r="H703" s="211">
        <v>0.9821</v>
      </c>
      <c r="I703" s="213">
        <v>3072429</v>
      </c>
      <c r="J703" s="211">
        <v>32.22</v>
      </c>
      <c r="K703" s="224"/>
    </row>
    <row r="704" spans="2:11" ht="12.75">
      <c r="B704" s="226" t="s">
        <v>220</v>
      </c>
      <c r="C704" s="211">
        <v>0.00435</v>
      </c>
      <c r="D704" s="212">
        <v>0.02151</v>
      </c>
      <c r="E704" s="213">
        <v>93996</v>
      </c>
      <c r="F704" s="213">
        <v>2021</v>
      </c>
      <c r="G704" s="213">
        <v>464929</v>
      </c>
      <c r="H704" s="211">
        <v>0.97142</v>
      </c>
      <c r="I704" s="213">
        <v>2599027</v>
      </c>
      <c r="J704" s="211">
        <v>27.65</v>
      </c>
      <c r="K704" s="224"/>
    </row>
    <row r="705" spans="2:11" ht="12.75">
      <c r="B705" s="226" t="s">
        <v>221</v>
      </c>
      <c r="C705" s="211">
        <v>0.00729</v>
      </c>
      <c r="D705" s="212">
        <v>0.03582</v>
      </c>
      <c r="E705" s="213">
        <v>91975</v>
      </c>
      <c r="F705" s="213">
        <v>3294</v>
      </c>
      <c r="G705" s="213">
        <v>451639</v>
      </c>
      <c r="H705" s="211">
        <v>0.95207</v>
      </c>
      <c r="I705" s="213">
        <v>2134098</v>
      </c>
      <c r="J705" s="211">
        <v>23.2</v>
      </c>
      <c r="K705" s="224"/>
    </row>
    <row r="706" spans="2:11" ht="12.75">
      <c r="B706" s="226" t="s">
        <v>222</v>
      </c>
      <c r="C706" s="211">
        <v>0.01248</v>
      </c>
      <c r="D706" s="212">
        <v>0.06049</v>
      </c>
      <c r="E706" s="213">
        <v>88681</v>
      </c>
      <c r="F706" s="213">
        <v>5364</v>
      </c>
      <c r="G706" s="213">
        <v>429992</v>
      </c>
      <c r="H706" s="211">
        <v>0.91532</v>
      </c>
      <c r="I706" s="213">
        <v>1682459</v>
      </c>
      <c r="J706" s="211">
        <v>18.97</v>
      </c>
      <c r="K706" s="224"/>
    </row>
    <row r="707" spans="2:11" ht="12.75">
      <c r="B707" s="226" t="s">
        <v>223</v>
      </c>
      <c r="C707" s="211">
        <v>0.02338</v>
      </c>
      <c r="D707" s="212">
        <v>0.11044</v>
      </c>
      <c r="E707" s="213">
        <v>83316</v>
      </c>
      <c r="F707" s="213">
        <v>9201</v>
      </c>
      <c r="G707" s="213">
        <v>393579</v>
      </c>
      <c r="H707" s="211">
        <v>0.85868</v>
      </c>
      <c r="I707" s="213">
        <v>1252467</v>
      </c>
      <c r="J707" s="211">
        <v>15.03</v>
      </c>
      <c r="K707" s="224"/>
    </row>
    <row r="708" spans="2:11" ht="12.75">
      <c r="B708" s="226" t="s">
        <v>224</v>
      </c>
      <c r="C708" s="211">
        <v>0.03861</v>
      </c>
      <c r="D708" s="212">
        <v>0.17604</v>
      </c>
      <c r="E708" s="213">
        <v>74115</v>
      </c>
      <c r="F708" s="213">
        <v>13048</v>
      </c>
      <c r="G708" s="213">
        <v>337957</v>
      </c>
      <c r="H708" s="211">
        <v>0.60652</v>
      </c>
      <c r="I708" s="213">
        <v>858888</v>
      </c>
      <c r="J708" s="211">
        <v>11.59</v>
      </c>
      <c r="K708" s="224" t="s">
        <v>225</v>
      </c>
    </row>
    <row r="709" spans="2:11" ht="12.75">
      <c r="B709" s="226" t="s">
        <v>226</v>
      </c>
      <c r="C709" s="211">
        <v>0.11723</v>
      </c>
      <c r="D709" s="212">
        <v>1</v>
      </c>
      <c r="E709" s="213">
        <v>61068</v>
      </c>
      <c r="F709" s="213">
        <v>61068</v>
      </c>
      <c r="G709" s="213">
        <v>520932</v>
      </c>
      <c r="H709" s="210"/>
      <c r="I709" s="213">
        <v>520932</v>
      </c>
      <c r="J709" s="211">
        <v>8.53</v>
      </c>
      <c r="K709" s="224"/>
    </row>
    <row r="710" spans="2:11" ht="15.75">
      <c r="B710" s="227" t="s">
        <v>227</v>
      </c>
      <c r="C710" s="214"/>
      <c r="D710" s="214"/>
      <c r="E710" s="214"/>
      <c r="F710" s="211" t="s">
        <v>240</v>
      </c>
      <c r="G710" s="210" t="s">
        <v>260</v>
      </c>
      <c r="H710" s="215" t="s">
        <v>241</v>
      </c>
      <c r="I710" s="216">
        <v>12587</v>
      </c>
      <c r="J710" s="211"/>
      <c r="K710" s="224"/>
    </row>
    <row r="711" spans="2:11" ht="15.75" thickBot="1">
      <c r="B711" s="228"/>
      <c r="C711" s="5"/>
      <c r="D711" s="5"/>
      <c r="E711" s="5"/>
      <c r="F711" s="5"/>
      <c r="G711" s="5"/>
      <c r="H711" s="5"/>
      <c r="I711" s="5"/>
      <c r="J711" s="5"/>
      <c r="K711" s="224"/>
    </row>
    <row r="712" spans="2:11" ht="18" customHeight="1" thickBot="1">
      <c r="B712" s="425" t="s">
        <v>104</v>
      </c>
      <c r="C712" s="426"/>
      <c r="D712" s="426"/>
      <c r="E712" s="426"/>
      <c r="F712" s="426"/>
      <c r="G712" s="426"/>
      <c r="H712" s="426"/>
      <c r="I712" s="426"/>
      <c r="J712" s="426"/>
      <c r="K712" s="427"/>
    </row>
    <row r="713" spans="2:11" ht="12.75">
      <c r="B713" s="223"/>
      <c r="C713" s="209"/>
      <c r="D713" s="209"/>
      <c r="E713" s="209"/>
      <c r="F713" s="209"/>
      <c r="G713" s="209"/>
      <c r="H713" s="209"/>
      <c r="I713" s="209"/>
      <c r="J713" s="209"/>
      <c r="K713" s="224"/>
    </row>
    <row r="714" spans="2:11" ht="12.75">
      <c r="B714" s="230" t="s">
        <v>153</v>
      </c>
      <c r="C714" s="218"/>
      <c r="D714" s="218"/>
      <c r="E714" s="218"/>
      <c r="F714" s="218"/>
      <c r="G714" s="218"/>
      <c r="H714" s="218"/>
      <c r="I714" s="218"/>
      <c r="J714" s="218"/>
      <c r="K714" s="224"/>
    </row>
    <row r="715" spans="2:11" ht="12.75">
      <c r="B715" s="223"/>
      <c r="C715" s="209"/>
      <c r="D715" s="209"/>
      <c r="E715" s="209"/>
      <c r="F715" s="209"/>
      <c r="G715" s="209"/>
      <c r="H715" s="209"/>
      <c r="I715" s="209"/>
      <c r="J715" s="209"/>
      <c r="K715" s="224"/>
    </row>
    <row r="716" spans="2:11" ht="12.75">
      <c r="B716" s="225">
        <v>0</v>
      </c>
      <c r="C716" s="211">
        <v>0.02352</v>
      </c>
      <c r="D716" s="212">
        <v>0.02306</v>
      </c>
      <c r="E716" s="213">
        <v>100000</v>
      </c>
      <c r="F716" s="213">
        <v>2306</v>
      </c>
      <c r="G716" s="213">
        <v>98040</v>
      </c>
      <c r="H716" s="211">
        <v>0.9757</v>
      </c>
      <c r="I716" s="213">
        <v>7234964</v>
      </c>
      <c r="J716" s="211">
        <v>72.35</v>
      </c>
      <c r="K716" s="224" t="s">
        <v>207</v>
      </c>
    </row>
    <row r="717" spans="2:11" ht="12.75">
      <c r="B717" s="226" t="s">
        <v>208</v>
      </c>
      <c r="C717" s="211">
        <v>0.00099</v>
      </c>
      <c r="D717" s="212">
        <v>0.00396</v>
      </c>
      <c r="E717" s="213">
        <v>97694</v>
      </c>
      <c r="F717" s="211">
        <v>387</v>
      </c>
      <c r="G717" s="213">
        <v>389809</v>
      </c>
      <c r="H717" s="211">
        <v>0.99696</v>
      </c>
      <c r="I717" s="213">
        <v>7136924</v>
      </c>
      <c r="J717" s="211">
        <v>73.05</v>
      </c>
      <c r="K717" s="224" t="s">
        <v>209</v>
      </c>
    </row>
    <row r="718" spans="2:11" ht="12.75">
      <c r="B718" s="226" t="s">
        <v>210</v>
      </c>
      <c r="C718" s="211">
        <v>0.00014</v>
      </c>
      <c r="D718" s="212">
        <v>0.0007</v>
      </c>
      <c r="E718" s="213">
        <v>97307</v>
      </c>
      <c r="F718" s="211">
        <v>68</v>
      </c>
      <c r="G718" s="213">
        <v>486365</v>
      </c>
      <c r="H718" s="211">
        <v>0.99918</v>
      </c>
      <c r="I718" s="213">
        <v>6747115</v>
      </c>
      <c r="J718" s="211">
        <v>69.34</v>
      </c>
      <c r="K718" s="224"/>
    </row>
    <row r="719" spans="2:11" ht="12.75">
      <c r="B719" s="226" t="s">
        <v>211</v>
      </c>
      <c r="C719" s="211">
        <v>0.00019</v>
      </c>
      <c r="D719" s="212">
        <v>0.00093</v>
      </c>
      <c r="E719" s="213">
        <v>97239</v>
      </c>
      <c r="F719" s="211">
        <v>90</v>
      </c>
      <c r="G719" s="213">
        <v>485968</v>
      </c>
      <c r="H719" s="211">
        <v>0.99705</v>
      </c>
      <c r="I719" s="213">
        <v>6260751</v>
      </c>
      <c r="J719" s="211">
        <v>64.39</v>
      </c>
      <c r="K719" s="224"/>
    </row>
    <row r="720" spans="2:11" ht="12.75">
      <c r="B720" s="226" t="s">
        <v>212</v>
      </c>
      <c r="C720" s="211">
        <v>0.001</v>
      </c>
      <c r="D720" s="212">
        <v>0.00497</v>
      </c>
      <c r="E720" s="213">
        <v>97148</v>
      </c>
      <c r="F720" s="211">
        <v>483</v>
      </c>
      <c r="G720" s="213">
        <v>484535</v>
      </c>
      <c r="H720" s="211">
        <v>0.99346</v>
      </c>
      <c r="I720" s="213">
        <v>5774783</v>
      </c>
      <c r="J720" s="211">
        <v>59.44</v>
      </c>
      <c r="K720" s="224"/>
    </row>
    <row r="721" spans="2:11" ht="12.75">
      <c r="B721" s="226" t="s">
        <v>213</v>
      </c>
      <c r="C721" s="211">
        <v>0.00163</v>
      </c>
      <c r="D721" s="212">
        <v>0.00812</v>
      </c>
      <c r="E721" s="213">
        <v>96666</v>
      </c>
      <c r="F721" s="211">
        <v>785</v>
      </c>
      <c r="G721" s="213">
        <v>481364</v>
      </c>
      <c r="H721" s="211">
        <v>0.9917</v>
      </c>
      <c r="I721" s="213">
        <v>5290248</v>
      </c>
      <c r="J721" s="211">
        <v>54.73</v>
      </c>
      <c r="K721" s="224"/>
    </row>
    <row r="722" spans="2:11" ht="12.75">
      <c r="B722" s="226" t="s">
        <v>214</v>
      </c>
      <c r="C722" s="211">
        <v>0.0017</v>
      </c>
      <c r="D722" s="212">
        <v>0.00848</v>
      </c>
      <c r="E722" s="213">
        <v>95880</v>
      </c>
      <c r="F722" s="211">
        <v>814</v>
      </c>
      <c r="G722" s="213">
        <v>477367</v>
      </c>
      <c r="H722" s="211">
        <v>0.99163</v>
      </c>
      <c r="I722" s="213">
        <v>4808884</v>
      </c>
      <c r="J722" s="211">
        <v>50.16</v>
      </c>
      <c r="K722" s="224"/>
    </row>
    <row r="723" spans="2:11" ht="12.75">
      <c r="B723" s="226" t="s">
        <v>215</v>
      </c>
      <c r="C723" s="211">
        <v>0.00166</v>
      </c>
      <c r="D723" s="212">
        <v>0.00826</v>
      </c>
      <c r="E723" s="213">
        <v>95067</v>
      </c>
      <c r="F723" s="211">
        <v>785</v>
      </c>
      <c r="G723" s="213">
        <v>473371</v>
      </c>
      <c r="H723" s="211">
        <v>0.99142</v>
      </c>
      <c r="I723" s="213">
        <v>4331517</v>
      </c>
      <c r="J723" s="211">
        <v>45.56</v>
      </c>
      <c r="K723" s="224"/>
    </row>
    <row r="724" spans="2:11" ht="12.75">
      <c r="B724" s="226" t="s">
        <v>216</v>
      </c>
      <c r="C724" s="211">
        <v>0.00179</v>
      </c>
      <c r="D724" s="212">
        <v>0.00891</v>
      </c>
      <c r="E724" s="213">
        <v>94282</v>
      </c>
      <c r="F724" s="211">
        <v>840</v>
      </c>
      <c r="G724" s="213">
        <v>469308</v>
      </c>
      <c r="H724" s="211">
        <v>0.98986</v>
      </c>
      <c r="I724" s="213">
        <v>3858146</v>
      </c>
      <c r="J724" s="211">
        <v>40.92</v>
      </c>
      <c r="K724" s="224"/>
    </row>
    <row r="725" spans="2:11" ht="12.75">
      <c r="B725" s="226" t="s">
        <v>217</v>
      </c>
      <c r="C725" s="211">
        <v>0.00229</v>
      </c>
      <c r="D725" s="212">
        <v>0.01138</v>
      </c>
      <c r="E725" s="213">
        <v>93442</v>
      </c>
      <c r="F725" s="213">
        <v>1063</v>
      </c>
      <c r="G725" s="213">
        <v>464550</v>
      </c>
      <c r="H725" s="211">
        <v>0.98737</v>
      </c>
      <c r="I725" s="213">
        <v>3388837</v>
      </c>
      <c r="J725" s="211">
        <v>36.27</v>
      </c>
      <c r="K725" s="224"/>
    </row>
    <row r="726" spans="2:11" ht="12.75">
      <c r="B726" s="226" t="s">
        <v>218</v>
      </c>
      <c r="C726" s="211">
        <v>0.0028</v>
      </c>
      <c r="D726" s="212">
        <v>0.0139</v>
      </c>
      <c r="E726" s="213">
        <v>92378</v>
      </c>
      <c r="F726" s="213">
        <v>1284</v>
      </c>
      <c r="G726" s="213">
        <v>458682</v>
      </c>
      <c r="H726" s="211">
        <v>0.98157</v>
      </c>
      <c r="I726" s="213">
        <v>2924287</v>
      </c>
      <c r="J726" s="211">
        <v>31.66</v>
      </c>
      <c r="K726" s="224"/>
    </row>
    <row r="727" spans="2:11" ht="12.75">
      <c r="B727" s="226" t="s">
        <v>219</v>
      </c>
      <c r="C727" s="211">
        <v>0.00466</v>
      </c>
      <c r="D727" s="212">
        <v>0.02302</v>
      </c>
      <c r="E727" s="213">
        <v>91094</v>
      </c>
      <c r="F727" s="213">
        <v>2097</v>
      </c>
      <c r="G727" s="213">
        <v>450230</v>
      </c>
      <c r="H727" s="211">
        <v>0.97061</v>
      </c>
      <c r="I727" s="213">
        <v>2465605</v>
      </c>
      <c r="J727" s="211">
        <v>27.07</v>
      </c>
      <c r="K727" s="224"/>
    </row>
    <row r="728" spans="2:11" ht="12.75">
      <c r="B728" s="226" t="s">
        <v>220</v>
      </c>
      <c r="C728" s="211">
        <v>0.00731</v>
      </c>
      <c r="D728" s="212">
        <v>0.0359</v>
      </c>
      <c r="E728" s="213">
        <v>88997</v>
      </c>
      <c r="F728" s="213">
        <v>3195</v>
      </c>
      <c r="G728" s="213">
        <v>436999</v>
      </c>
      <c r="H728" s="211">
        <v>0.94878</v>
      </c>
      <c r="I728" s="213">
        <v>2015375</v>
      </c>
      <c r="J728" s="211">
        <v>22.65</v>
      </c>
      <c r="K728" s="224"/>
    </row>
    <row r="729" spans="2:11" ht="12.75">
      <c r="B729" s="226" t="s">
        <v>221</v>
      </c>
      <c r="C729" s="211">
        <v>0.01389</v>
      </c>
      <c r="D729" s="212">
        <v>0.0671</v>
      </c>
      <c r="E729" s="213">
        <v>85802</v>
      </c>
      <c r="F729" s="213">
        <v>5757</v>
      </c>
      <c r="G729" s="213">
        <v>414618</v>
      </c>
      <c r="H729" s="211">
        <v>0.9047</v>
      </c>
      <c r="I729" s="213">
        <v>1578376</v>
      </c>
      <c r="J729" s="211">
        <v>18.4</v>
      </c>
      <c r="K729" s="224"/>
    </row>
    <row r="730" spans="2:11" ht="12.75">
      <c r="B730" s="226" t="s">
        <v>222</v>
      </c>
      <c r="C730" s="211">
        <v>0.02679</v>
      </c>
      <c r="D730" s="212">
        <v>0.12553</v>
      </c>
      <c r="E730" s="213">
        <v>80045</v>
      </c>
      <c r="F730" s="213">
        <v>10048</v>
      </c>
      <c r="G730" s="213">
        <v>375105</v>
      </c>
      <c r="H730" s="211">
        <v>0.83049</v>
      </c>
      <c r="I730" s="213">
        <v>1163758</v>
      </c>
      <c r="J730" s="211">
        <v>14.54</v>
      </c>
      <c r="K730" s="224"/>
    </row>
    <row r="731" spans="2:11" ht="12.75">
      <c r="B731" s="226" t="s">
        <v>223</v>
      </c>
      <c r="C731" s="211">
        <v>0.04939</v>
      </c>
      <c r="D731" s="212">
        <v>0.2198</v>
      </c>
      <c r="E731" s="213">
        <v>69997</v>
      </c>
      <c r="F731" s="213">
        <v>15385</v>
      </c>
      <c r="G731" s="213">
        <v>311522</v>
      </c>
      <c r="H731" s="211">
        <v>0.73008</v>
      </c>
      <c r="I731" s="213">
        <v>788653</v>
      </c>
      <c r="J731" s="211">
        <v>11.27</v>
      </c>
      <c r="K731" s="224"/>
    </row>
    <row r="732" spans="2:11" ht="12.75">
      <c r="B732" s="226" t="s">
        <v>224</v>
      </c>
      <c r="C732" s="211">
        <v>0.08024</v>
      </c>
      <c r="D732" s="212">
        <v>0.33417</v>
      </c>
      <c r="E732" s="213">
        <v>54612</v>
      </c>
      <c r="F732" s="213">
        <v>18249</v>
      </c>
      <c r="G732" s="213">
        <v>227435</v>
      </c>
      <c r="H732" s="211">
        <v>0.52333</v>
      </c>
      <c r="I732" s="213">
        <v>477132</v>
      </c>
      <c r="J732" s="211">
        <v>8.74</v>
      </c>
      <c r="K732" s="224" t="s">
        <v>225</v>
      </c>
    </row>
    <row r="733" spans="2:11" ht="12.75">
      <c r="B733" s="226" t="s">
        <v>226</v>
      </c>
      <c r="C733" s="211">
        <v>0.14563</v>
      </c>
      <c r="D733" s="212">
        <v>1</v>
      </c>
      <c r="E733" s="213">
        <v>36362</v>
      </c>
      <c r="F733" s="213">
        <v>36362</v>
      </c>
      <c r="G733" s="213">
        <v>249697</v>
      </c>
      <c r="H733" s="210"/>
      <c r="I733" s="213">
        <v>249697</v>
      </c>
      <c r="J733" s="211">
        <v>6.87</v>
      </c>
      <c r="K733" s="224"/>
    </row>
    <row r="734" spans="2:11" ht="12.75">
      <c r="B734" s="229"/>
      <c r="C734" s="214"/>
      <c r="D734" s="214"/>
      <c r="E734" s="214"/>
      <c r="F734" s="211"/>
      <c r="G734" s="5"/>
      <c r="H734" s="211"/>
      <c r="I734" s="5"/>
      <c r="J734" s="214"/>
      <c r="K734" s="224"/>
    </row>
    <row r="735" spans="2:11" ht="15.75">
      <c r="B735" s="227" t="s">
        <v>227</v>
      </c>
      <c r="C735" s="214"/>
      <c r="D735" s="214"/>
      <c r="E735" s="214"/>
      <c r="F735" s="211" t="s">
        <v>240</v>
      </c>
      <c r="G735" s="210">
        <v>0.15</v>
      </c>
      <c r="H735" s="215" t="s">
        <v>241</v>
      </c>
      <c r="I735" s="210" t="s">
        <v>261</v>
      </c>
      <c r="J735" s="214"/>
      <c r="K735" s="224"/>
    </row>
    <row r="736" spans="2:11" ht="12.75">
      <c r="B736" s="231"/>
      <c r="C736" s="219"/>
      <c r="D736" s="219"/>
      <c r="E736" s="219"/>
      <c r="F736" s="219"/>
      <c r="G736" s="219"/>
      <c r="H736" s="219"/>
      <c r="I736" s="219"/>
      <c r="J736" s="219"/>
      <c r="K736" s="224"/>
    </row>
    <row r="737" spans="2:11" ht="12.75">
      <c r="B737" s="230" t="s">
        <v>231</v>
      </c>
      <c r="C737" s="218"/>
      <c r="D737" s="218"/>
      <c r="E737" s="218"/>
      <c r="F737" s="218"/>
      <c r="G737" s="218"/>
      <c r="H737" s="218"/>
      <c r="I737" s="218"/>
      <c r="J737" s="218"/>
      <c r="K737" s="224"/>
    </row>
    <row r="738" spans="2:11" ht="15">
      <c r="B738" s="232"/>
      <c r="C738" s="220"/>
      <c r="D738" s="220"/>
      <c r="E738" s="220"/>
      <c r="F738" s="220"/>
      <c r="G738" s="220"/>
      <c r="H738" s="220"/>
      <c r="I738" s="220"/>
      <c r="J738" s="220"/>
      <c r="K738" s="224"/>
    </row>
    <row r="739" spans="2:11" ht="12.75">
      <c r="B739" s="225">
        <v>0</v>
      </c>
      <c r="C739" s="211">
        <v>0.01522</v>
      </c>
      <c r="D739" s="212">
        <v>0.01502</v>
      </c>
      <c r="E739" s="213">
        <v>100000</v>
      </c>
      <c r="F739" s="213">
        <v>1502</v>
      </c>
      <c r="G739" s="213">
        <v>98700</v>
      </c>
      <c r="H739" s="211">
        <v>0.98411</v>
      </c>
      <c r="I739" s="213">
        <v>7887978</v>
      </c>
      <c r="J739" s="211">
        <v>78.88</v>
      </c>
      <c r="K739" s="224" t="s">
        <v>207</v>
      </c>
    </row>
    <row r="740" spans="2:11" ht="12.75">
      <c r="B740" s="226" t="s">
        <v>208</v>
      </c>
      <c r="C740" s="211">
        <v>0.00062</v>
      </c>
      <c r="D740" s="212">
        <v>0.00249</v>
      </c>
      <c r="E740" s="213">
        <v>98498</v>
      </c>
      <c r="F740" s="211">
        <v>245</v>
      </c>
      <c r="G740" s="213">
        <v>393356</v>
      </c>
      <c r="H740" s="211">
        <v>0.99793</v>
      </c>
      <c r="I740" s="213">
        <v>7789278</v>
      </c>
      <c r="J740" s="211">
        <v>79.08</v>
      </c>
      <c r="K740" s="224" t="s">
        <v>209</v>
      </c>
    </row>
    <row r="741" spans="2:11" ht="12.75">
      <c r="B741" s="226" t="s">
        <v>210</v>
      </c>
      <c r="C741" s="211">
        <v>0.00019</v>
      </c>
      <c r="D741" s="212">
        <v>0.00094</v>
      </c>
      <c r="E741" s="213">
        <v>98253</v>
      </c>
      <c r="F741" s="211">
        <v>92</v>
      </c>
      <c r="G741" s="213">
        <v>491036</v>
      </c>
      <c r="H741" s="211">
        <v>0.99916</v>
      </c>
      <c r="I741" s="213">
        <v>7395922</v>
      </c>
      <c r="J741" s="211">
        <v>75.27</v>
      </c>
      <c r="K741" s="224"/>
    </row>
    <row r="742" spans="2:11" ht="12.75">
      <c r="B742" s="226" t="s">
        <v>211</v>
      </c>
      <c r="C742" s="211">
        <v>0.00015</v>
      </c>
      <c r="D742" s="212">
        <v>0.00075</v>
      </c>
      <c r="E742" s="213">
        <v>98161</v>
      </c>
      <c r="F742" s="211">
        <v>73</v>
      </c>
      <c r="G742" s="213">
        <v>490622</v>
      </c>
      <c r="H742" s="211">
        <v>0.99873</v>
      </c>
      <c r="I742" s="213">
        <v>6904887</v>
      </c>
      <c r="J742" s="211">
        <v>70.34</v>
      </c>
      <c r="K742" s="224"/>
    </row>
    <row r="743" spans="2:11" ht="12.75">
      <c r="B743" s="226" t="s">
        <v>212</v>
      </c>
      <c r="C743" s="211">
        <v>0.00036</v>
      </c>
      <c r="D743" s="212">
        <v>0.00179</v>
      </c>
      <c r="E743" s="213">
        <v>98088</v>
      </c>
      <c r="F743" s="211">
        <v>176</v>
      </c>
      <c r="G743" s="213">
        <v>490000</v>
      </c>
      <c r="H743" s="211">
        <v>0.99794</v>
      </c>
      <c r="I743" s="213">
        <v>6414265</v>
      </c>
      <c r="J743" s="211">
        <v>65.39</v>
      </c>
      <c r="K743" s="224"/>
    </row>
    <row r="744" spans="2:11" ht="12.75">
      <c r="B744" s="226" t="s">
        <v>213</v>
      </c>
      <c r="C744" s="211">
        <v>0.00047</v>
      </c>
      <c r="D744" s="212">
        <v>0.00234</v>
      </c>
      <c r="E744" s="213">
        <v>97912</v>
      </c>
      <c r="F744" s="211">
        <v>229</v>
      </c>
      <c r="G744" s="213">
        <v>488989</v>
      </c>
      <c r="H744" s="211">
        <v>0.99773</v>
      </c>
      <c r="I744" s="213">
        <v>5924265</v>
      </c>
      <c r="J744" s="211">
        <v>60.51</v>
      </c>
      <c r="K744" s="224"/>
    </row>
    <row r="745" spans="2:11" ht="12.75">
      <c r="B745" s="226" t="s">
        <v>214</v>
      </c>
      <c r="C745" s="211">
        <v>0.00044</v>
      </c>
      <c r="D745" s="212">
        <v>0.00219</v>
      </c>
      <c r="E745" s="213">
        <v>97683</v>
      </c>
      <c r="F745" s="211">
        <v>214</v>
      </c>
      <c r="G745" s="213">
        <v>487881</v>
      </c>
      <c r="H745" s="211">
        <v>0.99733</v>
      </c>
      <c r="I745" s="213">
        <v>5435276</v>
      </c>
      <c r="J745" s="211">
        <v>55.64</v>
      </c>
      <c r="K745" s="224"/>
    </row>
    <row r="746" spans="2:11" ht="12.75">
      <c r="B746" s="226" t="s">
        <v>215</v>
      </c>
      <c r="C746" s="211">
        <v>0.00063</v>
      </c>
      <c r="D746" s="212">
        <v>0.00315</v>
      </c>
      <c r="E746" s="213">
        <v>97469</v>
      </c>
      <c r="F746" s="211">
        <v>307</v>
      </c>
      <c r="G746" s="213">
        <v>486578</v>
      </c>
      <c r="H746" s="211">
        <v>0.99656</v>
      </c>
      <c r="I746" s="213">
        <v>4947395</v>
      </c>
      <c r="J746" s="211">
        <v>50.76</v>
      </c>
      <c r="K746" s="224"/>
    </row>
    <row r="747" spans="2:11" ht="12.75">
      <c r="B747" s="226" t="s">
        <v>216</v>
      </c>
      <c r="C747" s="211">
        <v>0.00075</v>
      </c>
      <c r="D747" s="212">
        <v>0.00374</v>
      </c>
      <c r="E747" s="213">
        <v>97162</v>
      </c>
      <c r="F747" s="211">
        <v>364</v>
      </c>
      <c r="G747" s="213">
        <v>484902</v>
      </c>
      <c r="H747" s="211">
        <v>0.99513</v>
      </c>
      <c r="I747" s="213">
        <v>4460816</v>
      </c>
      <c r="J747" s="211">
        <v>45.91</v>
      </c>
      <c r="K747" s="224"/>
    </row>
    <row r="748" spans="2:11" ht="12.75">
      <c r="B748" s="226" t="s">
        <v>217</v>
      </c>
      <c r="C748" s="211">
        <v>0.0012</v>
      </c>
      <c r="D748" s="212">
        <v>0.00599</v>
      </c>
      <c r="E748" s="213">
        <v>96799</v>
      </c>
      <c r="F748" s="211">
        <v>580</v>
      </c>
      <c r="G748" s="213">
        <v>482543</v>
      </c>
      <c r="H748" s="211">
        <v>0.99294</v>
      </c>
      <c r="I748" s="213">
        <v>3975914</v>
      </c>
      <c r="J748" s="211">
        <v>41.07</v>
      </c>
      <c r="K748" s="224"/>
    </row>
    <row r="749" spans="2:11" ht="12.75">
      <c r="B749" s="226" t="s">
        <v>218</v>
      </c>
      <c r="C749" s="211">
        <v>0.00164</v>
      </c>
      <c r="D749" s="212">
        <v>0.00814</v>
      </c>
      <c r="E749" s="213">
        <v>96219</v>
      </c>
      <c r="F749" s="211">
        <v>784</v>
      </c>
      <c r="G749" s="213">
        <v>479134</v>
      </c>
      <c r="H749" s="211">
        <v>0.98845</v>
      </c>
      <c r="I749" s="213">
        <v>3493371</v>
      </c>
      <c r="J749" s="211">
        <v>36.31</v>
      </c>
      <c r="K749" s="224"/>
    </row>
    <row r="750" spans="2:11" ht="12.75">
      <c r="B750" s="226" t="s">
        <v>219</v>
      </c>
      <c r="C750" s="211">
        <v>0.00302</v>
      </c>
      <c r="D750" s="212">
        <v>0.01499</v>
      </c>
      <c r="E750" s="213">
        <v>95435</v>
      </c>
      <c r="F750" s="213">
        <v>1431</v>
      </c>
      <c r="G750" s="213">
        <v>473598</v>
      </c>
      <c r="H750" s="211">
        <v>0.98114</v>
      </c>
      <c r="I750" s="213">
        <v>3014237</v>
      </c>
      <c r="J750" s="211">
        <v>31.58</v>
      </c>
      <c r="K750" s="224"/>
    </row>
    <row r="751" spans="2:11" ht="12.75">
      <c r="B751" s="226" t="s">
        <v>220</v>
      </c>
      <c r="C751" s="211">
        <v>0.00461</v>
      </c>
      <c r="D751" s="212">
        <v>0.02278</v>
      </c>
      <c r="E751" s="213">
        <v>94004</v>
      </c>
      <c r="F751" s="213">
        <v>2142</v>
      </c>
      <c r="G751" s="213">
        <v>464668</v>
      </c>
      <c r="H751" s="211">
        <v>0.96941</v>
      </c>
      <c r="I751" s="213">
        <v>2540639</v>
      </c>
      <c r="J751" s="211">
        <v>27.03</v>
      </c>
      <c r="K751" s="224"/>
    </row>
    <row r="752" spans="2:11" ht="12.75">
      <c r="B752" s="226" t="s">
        <v>221</v>
      </c>
      <c r="C752" s="211">
        <v>0.00787</v>
      </c>
      <c r="D752" s="212">
        <v>0.03858</v>
      </c>
      <c r="E752" s="213">
        <v>91863</v>
      </c>
      <c r="F752" s="213">
        <v>3544</v>
      </c>
      <c r="G752" s="213">
        <v>450454</v>
      </c>
      <c r="H752" s="211">
        <v>0.9479</v>
      </c>
      <c r="I752" s="213">
        <v>2075972</v>
      </c>
      <c r="J752" s="211">
        <v>22.6</v>
      </c>
      <c r="K752" s="224"/>
    </row>
    <row r="753" spans="2:11" ht="12.75">
      <c r="B753" s="226" t="s">
        <v>222</v>
      </c>
      <c r="C753" s="211">
        <v>0.01369</v>
      </c>
      <c r="D753" s="212">
        <v>0.06617</v>
      </c>
      <c r="E753" s="213">
        <v>88319</v>
      </c>
      <c r="F753" s="213">
        <v>5844</v>
      </c>
      <c r="G753" s="213">
        <v>426985</v>
      </c>
      <c r="H753" s="211">
        <v>0.90662</v>
      </c>
      <c r="I753" s="213">
        <v>1625517</v>
      </c>
      <c r="J753" s="211">
        <v>18.41</v>
      </c>
      <c r="K753" s="224"/>
    </row>
    <row r="754" spans="2:11" ht="12.75">
      <c r="B754" s="226" t="s">
        <v>223</v>
      </c>
      <c r="C754" s="211">
        <v>0.0261</v>
      </c>
      <c r="D754" s="212">
        <v>0.12251</v>
      </c>
      <c r="E754" s="213">
        <v>82475</v>
      </c>
      <c r="F754" s="213">
        <v>10104</v>
      </c>
      <c r="G754" s="213">
        <v>387115</v>
      </c>
      <c r="H754" s="211">
        <v>0.84296</v>
      </c>
      <c r="I754" s="213">
        <v>1198532</v>
      </c>
      <c r="J754" s="211">
        <v>14.53</v>
      </c>
      <c r="K754" s="224"/>
    </row>
    <row r="755" spans="2:11" ht="12.75">
      <c r="B755" s="226" t="s">
        <v>224</v>
      </c>
      <c r="C755" s="211">
        <v>0.04355</v>
      </c>
      <c r="D755" s="212">
        <v>0.19639</v>
      </c>
      <c r="E755" s="213">
        <v>72371</v>
      </c>
      <c r="F755" s="213">
        <v>14213</v>
      </c>
      <c r="G755" s="213">
        <v>326323</v>
      </c>
      <c r="H755" s="211">
        <v>0.59784</v>
      </c>
      <c r="I755" s="213">
        <v>811417</v>
      </c>
      <c r="J755" s="211">
        <v>11.21</v>
      </c>
      <c r="K755" s="224" t="s">
        <v>225</v>
      </c>
    </row>
    <row r="756" spans="2:11" ht="12.75">
      <c r="B756" s="226" t="s">
        <v>226</v>
      </c>
      <c r="C756" s="211">
        <v>0.11989</v>
      </c>
      <c r="D756" s="212">
        <v>1</v>
      </c>
      <c r="E756" s="213">
        <v>58158</v>
      </c>
      <c r="F756" s="213">
        <v>58158</v>
      </c>
      <c r="G756" s="213">
        <v>485094</v>
      </c>
      <c r="H756" s="210"/>
      <c r="I756" s="213">
        <v>485094</v>
      </c>
      <c r="J756" s="211">
        <v>8.34</v>
      </c>
      <c r="K756" s="224"/>
    </row>
    <row r="757" spans="2:11" ht="15.75">
      <c r="B757" s="227" t="s">
        <v>227</v>
      </c>
      <c r="C757" s="214"/>
      <c r="D757" s="214"/>
      <c r="E757" s="214"/>
      <c r="F757" s="211" t="s">
        <v>240</v>
      </c>
      <c r="G757" s="210" t="s">
        <v>262</v>
      </c>
      <c r="H757" s="215" t="s">
        <v>241</v>
      </c>
      <c r="I757" s="216">
        <v>14002</v>
      </c>
      <c r="J757" s="211"/>
      <c r="K757" s="224"/>
    </row>
    <row r="758" spans="2:11" ht="15.75" thickBot="1">
      <c r="B758" s="228"/>
      <c r="C758" s="5"/>
      <c r="D758" s="5"/>
      <c r="E758" s="5"/>
      <c r="F758" s="5"/>
      <c r="G758" s="5"/>
      <c r="H758" s="5"/>
      <c r="I758" s="5"/>
      <c r="J758" s="5"/>
      <c r="K758" s="224"/>
    </row>
    <row r="759" spans="2:11" ht="18" customHeight="1" thickBot="1">
      <c r="B759" s="425" t="s">
        <v>109</v>
      </c>
      <c r="C759" s="426"/>
      <c r="D759" s="426"/>
      <c r="E759" s="426"/>
      <c r="F759" s="426"/>
      <c r="G759" s="426"/>
      <c r="H759" s="426"/>
      <c r="I759" s="426"/>
      <c r="J759" s="426"/>
      <c r="K759" s="427"/>
    </row>
    <row r="760" spans="2:11" ht="12.75">
      <c r="B760" s="223"/>
      <c r="C760" s="209"/>
      <c r="D760" s="209"/>
      <c r="E760" s="209"/>
      <c r="F760" s="209"/>
      <c r="G760" s="209"/>
      <c r="H760" s="209"/>
      <c r="I760" s="209"/>
      <c r="J760" s="209"/>
      <c r="K760" s="224"/>
    </row>
    <row r="761" spans="2:11" ht="12.75">
      <c r="B761" s="230" t="s">
        <v>153</v>
      </c>
      <c r="C761" s="218"/>
      <c r="D761" s="218"/>
      <c r="E761" s="218"/>
      <c r="F761" s="218"/>
      <c r="G761" s="218"/>
      <c r="H761" s="218"/>
      <c r="I761" s="218"/>
      <c r="J761" s="218"/>
      <c r="K761" s="224"/>
    </row>
    <row r="762" spans="2:11" ht="12.75">
      <c r="B762" s="223"/>
      <c r="C762" s="209"/>
      <c r="D762" s="209"/>
      <c r="E762" s="209"/>
      <c r="F762" s="209"/>
      <c r="G762" s="209"/>
      <c r="H762" s="209"/>
      <c r="I762" s="209"/>
      <c r="J762" s="209"/>
      <c r="K762" s="224"/>
    </row>
    <row r="763" spans="2:11" ht="12.75">
      <c r="B763" s="225">
        <v>0</v>
      </c>
      <c r="C763" s="211">
        <v>0.02706</v>
      </c>
      <c r="D763" s="212">
        <v>0.02646</v>
      </c>
      <c r="E763" s="213">
        <v>100000</v>
      </c>
      <c r="F763" s="213">
        <v>2646</v>
      </c>
      <c r="G763" s="213">
        <v>97778</v>
      </c>
      <c r="H763" s="211">
        <v>0.97194</v>
      </c>
      <c r="I763" s="213">
        <v>6995927</v>
      </c>
      <c r="J763" s="211">
        <v>69.96</v>
      </c>
      <c r="K763" s="224" t="s">
        <v>207</v>
      </c>
    </row>
    <row r="764" spans="2:11" ht="12.75">
      <c r="B764" s="226" t="s">
        <v>208</v>
      </c>
      <c r="C764" s="211">
        <v>0.00119</v>
      </c>
      <c r="D764" s="212">
        <v>0.00476</v>
      </c>
      <c r="E764" s="213">
        <v>97354</v>
      </c>
      <c r="F764" s="211">
        <v>463</v>
      </c>
      <c r="G764" s="213">
        <v>388193</v>
      </c>
      <c r="H764" s="211">
        <v>0.99633</v>
      </c>
      <c r="I764" s="213">
        <v>6898149</v>
      </c>
      <c r="J764" s="211">
        <v>70.86</v>
      </c>
      <c r="K764" s="224" t="s">
        <v>209</v>
      </c>
    </row>
    <row r="765" spans="2:11" ht="12.75">
      <c r="B765" s="226" t="s">
        <v>210</v>
      </c>
      <c r="C765" s="211">
        <v>0.00022</v>
      </c>
      <c r="D765" s="212">
        <v>0.0011</v>
      </c>
      <c r="E765" s="213">
        <v>96891</v>
      </c>
      <c r="F765" s="211">
        <v>107</v>
      </c>
      <c r="G765" s="213">
        <v>484186</v>
      </c>
      <c r="H765" s="211">
        <v>0.99872</v>
      </c>
      <c r="I765" s="213">
        <v>6509956</v>
      </c>
      <c r="J765" s="211">
        <v>67.19</v>
      </c>
      <c r="K765" s="224"/>
    </row>
    <row r="766" spans="2:11" ht="12.75">
      <c r="B766" s="226" t="s">
        <v>211</v>
      </c>
      <c r="C766" s="211">
        <v>0.00029</v>
      </c>
      <c r="D766" s="212">
        <v>0.00145</v>
      </c>
      <c r="E766" s="213">
        <v>96784</v>
      </c>
      <c r="F766" s="211">
        <v>141</v>
      </c>
      <c r="G766" s="213">
        <v>483566</v>
      </c>
      <c r="H766" s="211">
        <v>0.9957</v>
      </c>
      <c r="I766" s="213">
        <v>6025770</v>
      </c>
      <c r="J766" s="211">
        <v>62.26</v>
      </c>
      <c r="K766" s="224"/>
    </row>
    <row r="767" spans="2:11" ht="12.75">
      <c r="B767" s="226" t="s">
        <v>212</v>
      </c>
      <c r="C767" s="211">
        <v>0.00144</v>
      </c>
      <c r="D767" s="212">
        <v>0.00716</v>
      </c>
      <c r="E767" s="213">
        <v>96643</v>
      </c>
      <c r="F767" s="211">
        <v>692</v>
      </c>
      <c r="G767" s="213">
        <v>481485</v>
      </c>
      <c r="H767" s="211">
        <v>0.99073</v>
      </c>
      <c r="I767" s="213">
        <v>5542204</v>
      </c>
      <c r="J767" s="211">
        <v>57.35</v>
      </c>
      <c r="K767" s="224"/>
    </row>
    <row r="768" spans="2:11" ht="12.75">
      <c r="B768" s="226" t="s">
        <v>213</v>
      </c>
      <c r="C768" s="211">
        <v>0.00229</v>
      </c>
      <c r="D768" s="212">
        <v>0.0114</v>
      </c>
      <c r="E768" s="213">
        <v>95951</v>
      </c>
      <c r="F768" s="211">
        <v>1094</v>
      </c>
      <c r="G768" s="213">
        <v>477021</v>
      </c>
      <c r="H768" s="211">
        <v>0.98837</v>
      </c>
      <c r="I768" s="213">
        <v>5060719</v>
      </c>
      <c r="J768" s="211">
        <v>52.74</v>
      </c>
      <c r="K768" s="224"/>
    </row>
    <row r="769" spans="2:11" ht="12.75">
      <c r="B769" s="226" t="s">
        <v>214</v>
      </c>
      <c r="C769" s="211">
        <v>0.00239</v>
      </c>
      <c r="D769" s="212">
        <v>0.01186</v>
      </c>
      <c r="E769" s="213">
        <v>94857</v>
      </c>
      <c r="F769" s="211">
        <v>1125</v>
      </c>
      <c r="G769" s="213">
        <v>471473</v>
      </c>
      <c r="H769" s="211">
        <v>0.9883</v>
      </c>
      <c r="I769" s="213">
        <v>4583699</v>
      </c>
      <c r="J769" s="211">
        <v>48.32</v>
      </c>
      <c r="K769" s="224"/>
    </row>
    <row r="770" spans="2:11" ht="12.75">
      <c r="B770" s="226" t="s">
        <v>215</v>
      </c>
      <c r="C770" s="211">
        <v>0.00232</v>
      </c>
      <c r="D770" s="212">
        <v>0.01152</v>
      </c>
      <c r="E770" s="213">
        <v>93732</v>
      </c>
      <c r="F770" s="211">
        <v>1080</v>
      </c>
      <c r="G770" s="213">
        <v>465959</v>
      </c>
      <c r="H770" s="211">
        <v>0.98808</v>
      </c>
      <c r="I770" s="213">
        <v>4112225</v>
      </c>
      <c r="J770" s="211">
        <v>43.87</v>
      </c>
      <c r="K770" s="224"/>
    </row>
    <row r="771" spans="2:11" ht="12.75">
      <c r="B771" s="226" t="s">
        <v>216</v>
      </c>
      <c r="C771" s="211">
        <v>0.00248</v>
      </c>
      <c r="D771" s="212">
        <v>0.01231</v>
      </c>
      <c r="E771" s="213">
        <v>92652</v>
      </c>
      <c r="F771" s="211">
        <v>1141</v>
      </c>
      <c r="G771" s="213">
        <v>460407</v>
      </c>
      <c r="H771" s="211">
        <v>0.98614</v>
      </c>
      <c r="I771" s="213">
        <v>3646266</v>
      </c>
      <c r="J771" s="211">
        <v>39.35</v>
      </c>
      <c r="K771" s="224"/>
    </row>
    <row r="772" spans="2:11" ht="12.75">
      <c r="B772" s="226" t="s">
        <v>217</v>
      </c>
      <c r="C772" s="211">
        <v>0.00311</v>
      </c>
      <c r="D772" s="212">
        <v>0.01542</v>
      </c>
      <c r="E772" s="213">
        <v>91511</v>
      </c>
      <c r="F772" s="213">
        <v>1411</v>
      </c>
      <c r="G772" s="213">
        <v>454026</v>
      </c>
      <c r="H772" s="211">
        <v>0.98306</v>
      </c>
      <c r="I772" s="213">
        <v>3185860</v>
      </c>
      <c r="J772" s="211">
        <v>34.81</v>
      </c>
      <c r="K772" s="224"/>
    </row>
    <row r="773" spans="2:11" ht="12.75">
      <c r="B773" s="226" t="s">
        <v>218</v>
      </c>
      <c r="C773" s="211">
        <v>0.00373</v>
      </c>
      <c r="D773" s="212">
        <v>0.01847</v>
      </c>
      <c r="E773" s="213">
        <v>90100</v>
      </c>
      <c r="F773" s="213">
        <v>1665</v>
      </c>
      <c r="G773" s="213">
        <v>446337</v>
      </c>
      <c r="H773" s="211">
        <v>0.97596</v>
      </c>
      <c r="I773" s="213">
        <v>2731833</v>
      </c>
      <c r="J773" s="211">
        <v>30.32</v>
      </c>
      <c r="K773" s="224"/>
    </row>
    <row r="774" spans="2:11" ht="12.75">
      <c r="B774" s="226" t="s">
        <v>219</v>
      </c>
      <c r="C774" s="211">
        <v>0.00603</v>
      </c>
      <c r="D774" s="212">
        <v>0.02972</v>
      </c>
      <c r="E774" s="213">
        <v>88435</v>
      </c>
      <c r="F774" s="213">
        <v>2628</v>
      </c>
      <c r="G774" s="213">
        <v>435605</v>
      </c>
      <c r="H774" s="211">
        <v>0.96274</v>
      </c>
      <c r="I774" s="213">
        <v>2285497</v>
      </c>
      <c r="J774" s="211">
        <v>25.84</v>
      </c>
      <c r="K774" s="224"/>
    </row>
    <row r="775" spans="2:11" ht="12.75">
      <c r="B775" s="226" t="s">
        <v>220</v>
      </c>
      <c r="C775" s="211">
        <v>0.00921</v>
      </c>
      <c r="D775" s="212">
        <v>0.04503</v>
      </c>
      <c r="E775" s="213">
        <v>85807</v>
      </c>
      <c r="F775" s="213">
        <v>3864</v>
      </c>
      <c r="G775" s="213">
        <v>419374</v>
      </c>
      <c r="H775" s="211">
        <v>0.93739</v>
      </c>
      <c r="I775" s="213">
        <v>1849892</v>
      </c>
      <c r="J775" s="211">
        <v>21.56</v>
      </c>
      <c r="K775" s="224"/>
    </row>
    <row r="776" spans="2:11" ht="12.75">
      <c r="B776" s="226" t="s">
        <v>221</v>
      </c>
      <c r="C776" s="211">
        <v>0.01689</v>
      </c>
      <c r="D776" s="212">
        <v>0.08103</v>
      </c>
      <c r="E776" s="213">
        <v>81943</v>
      </c>
      <c r="F776" s="213">
        <v>6640</v>
      </c>
      <c r="G776" s="213">
        <v>393115</v>
      </c>
      <c r="H776" s="211">
        <v>0.88827</v>
      </c>
      <c r="I776" s="213">
        <v>1430517</v>
      </c>
      <c r="J776" s="211">
        <v>17.46</v>
      </c>
      <c r="K776" s="224"/>
    </row>
    <row r="777" spans="2:11" ht="12.75">
      <c r="B777" s="226" t="s">
        <v>222</v>
      </c>
      <c r="C777" s="211">
        <v>0.0313</v>
      </c>
      <c r="D777" s="212">
        <v>0.14513</v>
      </c>
      <c r="E777" s="213">
        <v>75303</v>
      </c>
      <c r="F777" s="213">
        <v>10929</v>
      </c>
      <c r="G777" s="213">
        <v>349193</v>
      </c>
      <c r="H777" s="211">
        <v>0.80975</v>
      </c>
      <c r="I777" s="213">
        <v>1037402</v>
      </c>
      <c r="J777" s="211">
        <v>13.78</v>
      </c>
      <c r="K777" s="224"/>
    </row>
    <row r="778" spans="2:11" ht="12.75">
      <c r="B778" s="226" t="s">
        <v>223</v>
      </c>
      <c r="C778" s="211">
        <v>0.05533</v>
      </c>
      <c r="D778" s="212">
        <v>0.24302</v>
      </c>
      <c r="E778" s="213">
        <v>64374</v>
      </c>
      <c r="F778" s="213">
        <v>15644</v>
      </c>
      <c r="G778" s="213">
        <v>282760</v>
      </c>
      <c r="H778" s="211">
        <v>0.70827</v>
      </c>
      <c r="I778" s="213">
        <v>688209</v>
      </c>
      <c r="J778" s="211">
        <v>10.69</v>
      </c>
      <c r="K778" s="224"/>
    </row>
    <row r="779" spans="2:11" ht="12.75">
      <c r="B779" s="226" t="s">
        <v>224</v>
      </c>
      <c r="C779" s="211">
        <v>0.08664</v>
      </c>
      <c r="D779" s="212">
        <v>0.35607</v>
      </c>
      <c r="E779" s="213">
        <v>48730</v>
      </c>
      <c r="F779" s="213">
        <v>17351</v>
      </c>
      <c r="G779" s="213">
        <v>200272</v>
      </c>
      <c r="H779" s="211">
        <v>0.50605</v>
      </c>
      <c r="I779" s="213">
        <v>405449</v>
      </c>
      <c r="J779" s="211">
        <v>8.32</v>
      </c>
      <c r="K779" s="224" t="s">
        <v>225</v>
      </c>
    </row>
    <row r="780" spans="2:11" ht="12.75">
      <c r="B780" s="226" t="s">
        <v>226</v>
      </c>
      <c r="C780" s="211">
        <v>0.15293</v>
      </c>
      <c r="D780" s="212">
        <v>1</v>
      </c>
      <c r="E780" s="213">
        <v>31379</v>
      </c>
      <c r="F780" s="213">
        <v>31379</v>
      </c>
      <c r="G780" s="213">
        <v>205177</v>
      </c>
      <c r="H780" s="210"/>
      <c r="I780" s="213">
        <v>205177</v>
      </c>
      <c r="J780" s="211">
        <v>6.54</v>
      </c>
      <c r="K780" s="224"/>
    </row>
    <row r="781" spans="2:11" ht="12.75">
      <c r="B781" s="229"/>
      <c r="C781" s="214"/>
      <c r="D781" s="214"/>
      <c r="E781" s="214"/>
      <c r="F781" s="211"/>
      <c r="G781" s="5"/>
      <c r="H781" s="211"/>
      <c r="I781" s="5"/>
      <c r="J781" s="214"/>
      <c r="K781" s="224"/>
    </row>
    <row r="782" spans="2:11" ht="15.75">
      <c r="B782" s="227" t="s">
        <v>227</v>
      </c>
      <c r="C782" s="214"/>
      <c r="D782" s="214"/>
      <c r="E782" s="214"/>
      <c r="F782" s="211" t="s">
        <v>240</v>
      </c>
      <c r="G782" s="210">
        <v>0.1603</v>
      </c>
      <c r="H782" s="215" t="s">
        <v>241</v>
      </c>
      <c r="I782" s="210" t="s">
        <v>263</v>
      </c>
      <c r="J782" s="214"/>
      <c r="K782" s="224"/>
    </row>
    <row r="783" spans="2:11" ht="12.75">
      <c r="B783" s="231"/>
      <c r="C783" s="219"/>
      <c r="D783" s="219"/>
      <c r="E783" s="219"/>
      <c r="F783" s="219"/>
      <c r="G783" s="219"/>
      <c r="H783" s="219"/>
      <c r="I783" s="219"/>
      <c r="J783" s="219"/>
      <c r="K783" s="224"/>
    </row>
    <row r="784" spans="2:11" ht="12.75">
      <c r="B784" s="230" t="s">
        <v>231</v>
      </c>
      <c r="C784" s="218"/>
      <c r="D784" s="218"/>
      <c r="E784" s="218"/>
      <c r="F784" s="218"/>
      <c r="G784" s="218"/>
      <c r="H784" s="218"/>
      <c r="I784" s="218"/>
      <c r="J784" s="218"/>
      <c r="K784" s="224"/>
    </row>
    <row r="785" spans="2:11" ht="15">
      <c r="B785" s="232"/>
      <c r="C785" s="220"/>
      <c r="D785" s="220"/>
      <c r="E785" s="220"/>
      <c r="F785" s="220"/>
      <c r="G785" s="220"/>
      <c r="H785" s="220"/>
      <c r="I785" s="220"/>
      <c r="J785" s="220"/>
      <c r="K785" s="224"/>
    </row>
    <row r="786" spans="2:11" ht="12.75">
      <c r="B786" s="225">
        <v>0</v>
      </c>
      <c r="C786" s="211">
        <v>0.01959</v>
      </c>
      <c r="D786" s="212">
        <v>0.01928</v>
      </c>
      <c r="E786" s="213">
        <v>100000</v>
      </c>
      <c r="F786" s="213">
        <v>1928</v>
      </c>
      <c r="G786" s="213">
        <v>98427</v>
      </c>
      <c r="H786" s="211">
        <v>0.9795</v>
      </c>
      <c r="I786" s="213">
        <v>7607924</v>
      </c>
      <c r="J786" s="211">
        <v>76.08</v>
      </c>
      <c r="K786" s="224" t="s">
        <v>207</v>
      </c>
    </row>
    <row r="787" spans="2:11" ht="12.75">
      <c r="B787" s="226" t="s">
        <v>208</v>
      </c>
      <c r="C787" s="211">
        <v>0.00089</v>
      </c>
      <c r="D787" s="212">
        <v>0.00355</v>
      </c>
      <c r="E787" s="213">
        <v>98072</v>
      </c>
      <c r="F787" s="211">
        <v>348</v>
      </c>
      <c r="G787" s="213">
        <v>391321</v>
      </c>
      <c r="H787" s="211">
        <v>0.99695</v>
      </c>
      <c r="I787" s="213">
        <v>7509497</v>
      </c>
      <c r="J787" s="211">
        <v>76.57</v>
      </c>
      <c r="K787" s="224" t="s">
        <v>209</v>
      </c>
    </row>
    <row r="788" spans="2:11" ht="12.75">
      <c r="B788" s="226" t="s">
        <v>210</v>
      </c>
      <c r="C788" s="211">
        <v>0.0003</v>
      </c>
      <c r="D788" s="212">
        <v>0.00151</v>
      </c>
      <c r="E788" s="213">
        <v>97724</v>
      </c>
      <c r="F788" s="211">
        <v>148</v>
      </c>
      <c r="G788" s="213">
        <v>488252</v>
      </c>
      <c r="H788" s="211">
        <v>0.99864</v>
      </c>
      <c r="I788" s="213">
        <v>7118176</v>
      </c>
      <c r="J788" s="211">
        <v>72.84</v>
      </c>
      <c r="K788" s="224"/>
    </row>
    <row r="789" spans="2:11" ht="12.75">
      <c r="B789" s="226" t="s">
        <v>211</v>
      </c>
      <c r="C789" s="211">
        <v>0.00024</v>
      </c>
      <c r="D789" s="212">
        <v>0.00121</v>
      </c>
      <c r="E789" s="213">
        <v>97577</v>
      </c>
      <c r="F789" s="211">
        <v>118</v>
      </c>
      <c r="G789" s="213">
        <v>487587</v>
      </c>
      <c r="H789" s="211">
        <v>0.99799</v>
      </c>
      <c r="I789" s="213">
        <v>6629924</v>
      </c>
      <c r="J789" s="211">
        <v>67.95</v>
      </c>
      <c r="K789" s="224"/>
    </row>
    <row r="790" spans="2:11" ht="12.75">
      <c r="B790" s="226" t="s">
        <v>212</v>
      </c>
      <c r="C790" s="211">
        <v>0.00056</v>
      </c>
      <c r="D790" s="212">
        <v>0.00281</v>
      </c>
      <c r="E790" s="213">
        <v>97458</v>
      </c>
      <c r="F790" s="211">
        <v>274</v>
      </c>
      <c r="G790" s="213">
        <v>486607</v>
      </c>
      <c r="H790" s="211">
        <v>0.99678</v>
      </c>
      <c r="I790" s="213">
        <v>6142337</v>
      </c>
      <c r="J790" s="211">
        <v>63.03</v>
      </c>
      <c r="K790" s="224"/>
    </row>
    <row r="791" spans="2:11" ht="12.75">
      <c r="B791" s="226" t="s">
        <v>213</v>
      </c>
      <c r="C791" s="211">
        <v>0.00073</v>
      </c>
      <c r="D791" s="212">
        <v>0.00363</v>
      </c>
      <c r="E791" s="213">
        <v>97184</v>
      </c>
      <c r="F791" s="211">
        <v>352</v>
      </c>
      <c r="G791" s="213">
        <v>485042</v>
      </c>
      <c r="H791" s="211">
        <v>0.99649</v>
      </c>
      <c r="I791" s="213">
        <v>5655731</v>
      </c>
      <c r="J791" s="211">
        <v>58.2</v>
      </c>
      <c r="K791" s="224"/>
    </row>
    <row r="792" spans="2:11" ht="12.75">
      <c r="B792" s="226" t="s">
        <v>214</v>
      </c>
      <c r="C792" s="211">
        <v>0.00068</v>
      </c>
      <c r="D792" s="212">
        <v>0.00339</v>
      </c>
      <c r="E792" s="213">
        <v>96832</v>
      </c>
      <c r="F792" s="211">
        <v>328</v>
      </c>
      <c r="G792" s="213">
        <v>483340</v>
      </c>
      <c r="H792" s="211">
        <v>0.99591</v>
      </c>
      <c r="I792" s="213">
        <v>5170689</v>
      </c>
      <c r="J792" s="211">
        <v>53.4</v>
      </c>
      <c r="K792" s="224"/>
    </row>
    <row r="793" spans="2:11" ht="12.75">
      <c r="B793" s="226" t="s">
        <v>215</v>
      </c>
      <c r="C793" s="211">
        <v>0.00096</v>
      </c>
      <c r="D793" s="212">
        <v>0.00478</v>
      </c>
      <c r="E793" s="213">
        <v>96504</v>
      </c>
      <c r="F793" s="211">
        <v>462</v>
      </c>
      <c r="G793" s="213">
        <v>481366</v>
      </c>
      <c r="H793" s="211">
        <v>0.99481</v>
      </c>
      <c r="I793" s="213">
        <v>4687349</v>
      </c>
      <c r="J793" s="211">
        <v>48.57</v>
      </c>
      <c r="K793" s="224"/>
    </row>
    <row r="794" spans="2:11" ht="12.75">
      <c r="B794" s="226" t="s">
        <v>216</v>
      </c>
      <c r="C794" s="211">
        <v>0.00112</v>
      </c>
      <c r="D794" s="212">
        <v>0.00559</v>
      </c>
      <c r="E794" s="213">
        <v>96042</v>
      </c>
      <c r="F794" s="211">
        <v>537</v>
      </c>
      <c r="G794" s="213">
        <v>478869</v>
      </c>
      <c r="H794" s="211">
        <v>0.99282</v>
      </c>
      <c r="I794" s="213">
        <v>4205983</v>
      </c>
      <c r="J794" s="211">
        <v>43.79</v>
      </c>
      <c r="K794" s="224"/>
    </row>
    <row r="795" spans="2:11" ht="12.75">
      <c r="B795" s="226" t="s">
        <v>217</v>
      </c>
      <c r="C795" s="211">
        <v>0.00176</v>
      </c>
      <c r="D795" s="212">
        <v>0.00877</v>
      </c>
      <c r="E795" s="213">
        <v>95505</v>
      </c>
      <c r="F795" s="211">
        <v>838</v>
      </c>
      <c r="G795" s="213">
        <v>475432</v>
      </c>
      <c r="H795" s="211">
        <v>0.98978</v>
      </c>
      <c r="I795" s="213">
        <v>3727113</v>
      </c>
      <c r="J795" s="211">
        <v>39.03</v>
      </c>
      <c r="K795" s="224"/>
    </row>
    <row r="796" spans="2:11" ht="12.75">
      <c r="B796" s="226" t="s">
        <v>218</v>
      </c>
      <c r="C796" s="211">
        <v>0.00235</v>
      </c>
      <c r="D796" s="212">
        <v>0.01167</v>
      </c>
      <c r="E796" s="213">
        <v>94668</v>
      </c>
      <c r="F796" s="211">
        <v>1105</v>
      </c>
      <c r="G796" s="213">
        <v>470576</v>
      </c>
      <c r="H796" s="211">
        <v>0.98369</v>
      </c>
      <c r="I796" s="213">
        <v>3251681</v>
      </c>
      <c r="J796" s="211">
        <v>34.35</v>
      </c>
      <c r="K796" s="224"/>
    </row>
    <row r="797" spans="2:11" ht="12.75">
      <c r="B797" s="226" t="s">
        <v>219</v>
      </c>
      <c r="C797" s="211">
        <v>0.00424</v>
      </c>
      <c r="D797" s="212">
        <v>0.021</v>
      </c>
      <c r="E797" s="213">
        <v>93563</v>
      </c>
      <c r="F797" s="213">
        <v>1965</v>
      </c>
      <c r="G797" s="213">
        <v>462901</v>
      </c>
      <c r="H797" s="211">
        <v>0.97394</v>
      </c>
      <c r="I797" s="213">
        <v>2781106</v>
      </c>
      <c r="J797" s="211">
        <v>29.72</v>
      </c>
      <c r="K797" s="224"/>
    </row>
    <row r="798" spans="2:11" ht="12.75">
      <c r="B798" s="226" t="s">
        <v>220</v>
      </c>
      <c r="C798" s="211">
        <v>0.00635</v>
      </c>
      <c r="D798" s="212">
        <v>0.03123</v>
      </c>
      <c r="E798" s="213">
        <v>91598</v>
      </c>
      <c r="F798" s="213">
        <v>2861</v>
      </c>
      <c r="G798" s="213">
        <v>450837</v>
      </c>
      <c r="H798" s="211">
        <v>0.95879</v>
      </c>
      <c r="I798" s="213">
        <v>2318205</v>
      </c>
      <c r="J798" s="211">
        <v>25.31</v>
      </c>
      <c r="K798" s="224"/>
    </row>
    <row r="799" spans="2:11" ht="12.75">
      <c r="B799" s="226" t="s">
        <v>221</v>
      </c>
      <c r="C799" s="211">
        <v>0.01057</v>
      </c>
      <c r="D799" s="212">
        <v>0.0515</v>
      </c>
      <c r="E799" s="213">
        <v>88737</v>
      </c>
      <c r="F799" s="213">
        <v>4570</v>
      </c>
      <c r="G799" s="213">
        <v>432259</v>
      </c>
      <c r="H799" s="211">
        <v>0.93189</v>
      </c>
      <c r="I799" s="213">
        <v>1867368</v>
      </c>
      <c r="J799" s="211">
        <v>21.04</v>
      </c>
      <c r="K799" s="224"/>
    </row>
    <row r="800" spans="2:11" ht="12.75">
      <c r="B800" s="226" t="s">
        <v>222</v>
      </c>
      <c r="C800" s="211">
        <v>0.01789</v>
      </c>
      <c r="D800" s="212">
        <v>0.08562</v>
      </c>
      <c r="E800" s="213">
        <v>84167</v>
      </c>
      <c r="F800" s="213">
        <v>7206</v>
      </c>
      <c r="G800" s="213">
        <v>402817</v>
      </c>
      <c r="H800" s="211">
        <v>0.88259</v>
      </c>
      <c r="I800" s="213">
        <v>1435109</v>
      </c>
      <c r="J800" s="211">
        <v>17.05</v>
      </c>
      <c r="K800" s="224"/>
    </row>
    <row r="801" spans="2:11" ht="12.75">
      <c r="B801" s="226" t="s">
        <v>223</v>
      </c>
      <c r="C801" s="211">
        <v>0.03294</v>
      </c>
      <c r="D801" s="212">
        <v>0.15218</v>
      </c>
      <c r="E801" s="213">
        <v>76960</v>
      </c>
      <c r="F801" s="213">
        <v>11712</v>
      </c>
      <c r="G801" s="213">
        <v>355522</v>
      </c>
      <c r="H801" s="211">
        <v>0.81026</v>
      </c>
      <c r="I801" s="213">
        <v>1032291</v>
      </c>
      <c r="J801" s="211">
        <v>13.41</v>
      </c>
      <c r="K801" s="224"/>
    </row>
    <row r="802" spans="2:11" ht="12.75">
      <c r="B802" s="226" t="s">
        <v>224</v>
      </c>
      <c r="C802" s="211">
        <v>0.05301</v>
      </c>
      <c r="D802" s="212">
        <v>0.23405</v>
      </c>
      <c r="E802" s="213">
        <v>65249</v>
      </c>
      <c r="F802" s="213">
        <v>15271</v>
      </c>
      <c r="G802" s="213">
        <v>288064</v>
      </c>
      <c r="H802" s="211">
        <v>0.57435</v>
      </c>
      <c r="I802" s="213">
        <v>676769</v>
      </c>
      <c r="J802" s="211">
        <v>10.37</v>
      </c>
      <c r="K802" s="224" t="s">
        <v>225</v>
      </c>
    </row>
    <row r="803" spans="2:11" ht="12.75">
      <c r="B803" s="226" t="s">
        <v>226</v>
      </c>
      <c r="C803" s="211">
        <v>0.12857</v>
      </c>
      <c r="D803" s="212">
        <v>1</v>
      </c>
      <c r="E803" s="213">
        <v>49977</v>
      </c>
      <c r="F803" s="213">
        <v>49977</v>
      </c>
      <c r="G803" s="213">
        <v>388705</v>
      </c>
      <c r="H803" s="210"/>
      <c r="I803" s="213">
        <v>388705</v>
      </c>
      <c r="J803" s="211">
        <v>7.78</v>
      </c>
      <c r="K803" s="224"/>
    </row>
    <row r="804" spans="2:11" ht="15.75">
      <c r="B804" s="227" t="s">
        <v>227</v>
      </c>
      <c r="C804" s="214"/>
      <c r="D804" s="214"/>
      <c r="E804" s="214"/>
      <c r="F804" s="211" t="s">
        <v>240</v>
      </c>
      <c r="G804" s="210" t="s">
        <v>264</v>
      </c>
      <c r="H804" s="215" t="s">
        <v>241</v>
      </c>
      <c r="I804" s="216">
        <v>12184</v>
      </c>
      <c r="J804" s="211"/>
      <c r="K804" s="224"/>
    </row>
    <row r="805" spans="2:11" ht="15.75" thickBot="1">
      <c r="B805" s="228"/>
      <c r="C805" s="5"/>
      <c r="D805" s="5"/>
      <c r="E805" s="5"/>
      <c r="F805" s="5"/>
      <c r="G805" s="5"/>
      <c r="H805" s="5"/>
      <c r="I805" s="5"/>
      <c r="J805" s="5"/>
      <c r="K805" s="224"/>
    </row>
    <row r="806" spans="2:11" ht="18" customHeight="1" thickBot="1">
      <c r="B806" s="425" t="s">
        <v>110</v>
      </c>
      <c r="C806" s="426"/>
      <c r="D806" s="426"/>
      <c r="E806" s="426"/>
      <c r="F806" s="426"/>
      <c r="G806" s="426"/>
      <c r="H806" s="426"/>
      <c r="I806" s="426"/>
      <c r="J806" s="426"/>
      <c r="K806" s="427"/>
    </row>
    <row r="807" spans="2:11" ht="12.75">
      <c r="B807" s="223"/>
      <c r="C807" s="209"/>
      <c r="D807" s="209"/>
      <c r="E807" s="209"/>
      <c r="F807" s="209"/>
      <c r="G807" s="209"/>
      <c r="H807" s="209"/>
      <c r="I807" s="209"/>
      <c r="J807" s="209"/>
      <c r="K807" s="224"/>
    </row>
    <row r="808" spans="2:11" ht="12.75">
      <c r="B808" s="230" t="s">
        <v>153</v>
      </c>
      <c r="C808" s="218"/>
      <c r="D808" s="218"/>
      <c r="E808" s="218"/>
      <c r="F808" s="218"/>
      <c r="G808" s="218"/>
      <c r="H808" s="218"/>
      <c r="I808" s="218"/>
      <c r="J808" s="218"/>
      <c r="K808" s="224"/>
    </row>
    <row r="809" spans="2:11" ht="12.75">
      <c r="B809" s="223"/>
      <c r="C809" s="209"/>
      <c r="D809" s="209"/>
      <c r="E809" s="209"/>
      <c r="F809" s="209"/>
      <c r="G809" s="209"/>
      <c r="H809" s="209"/>
      <c r="I809" s="209"/>
      <c r="J809" s="209"/>
      <c r="K809" s="224"/>
    </row>
    <row r="810" spans="2:11" ht="12.75">
      <c r="B810" s="225">
        <v>0</v>
      </c>
      <c r="C810" s="211">
        <v>0.02791</v>
      </c>
      <c r="D810" s="212">
        <v>0.02728</v>
      </c>
      <c r="E810" s="213">
        <v>100000</v>
      </c>
      <c r="F810" s="213">
        <v>2728</v>
      </c>
      <c r="G810" s="213">
        <v>97738</v>
      </c>
      <c r="H810" s="211">
        <v>0.97098</v>
      </c>
      <c r="I810" s="213">
        <v>7156936</v>
      </c>
      <c r="J810" s="211">
        <v>71.57</v>
      </c>
      <c r="K810" s="224" t="s">
        <v>207</v>
      </c>
    </row>
    <row r="811" spans="2:11" ht="12.75">
      <c r="B811" s="226" t="s">
        <v>208</v>
      </c>
      <c r="C811" s="211">
        <v>0.00126</v>
      </c>
      <c r="D811" s="212">
        <v>0.00502</v>
      </c>
      <c r="E811" s="213">
        <v>97272</v>
      </c>
      <c r="F811" s="211">
        <v>488</v>
      </c>
      <c r="G811" s="213">
        <v>387753</v>
      </c>
      <c r="H811" s="211">
        <v>0.99596</v>
      </c>
      <c r="I811" s="213">
        <v>7059198</v>
      </c>
      <c r="J811" s="211">
        <v>72.57</v>
      </c>
      <c r="K811" s="224" t="s">
        <v>209</v>
      </c>
    </row>
    <row r="812" spans="2:11" ht="12.75">
      <c r="B812" s="226" t="s">
        <v>210</v>
      </c>
      <c r="C812" s="211">
        <v>0.00032</v>
      </c>
      <c r="D812" s="212">
        <v>0.00162</v>
      </c>
      <c r="E812" s="213">
        <v>96784</v>
      </c>
      <c r="F812" s="211">
        <v>157</v>
      </c>
      <c r="G812" s="213">
        <v>483529</v>
      </c>
      <c r="H812" s="211">
        <v>0.99816</v>
      </c>
      <c r="I812" s="213">
        <v>6671445</v>
      </c>
      <c r="J812" s="211">
        <v>68.93</v>
      </c>
      <c r="K812" s="224"/>
    </row>
    <row r="813" spans="2:11" ht="12.75">
      <c r="B813" s="226" t="s">
        <v>211</v>
      </c>
      <c r="C813" s="211">
        <v>0.00041</v>
      </c>
      <c r="D813" s="212">
        <v>0.00205</v>
      </c>
      <c r="E813" s="213">
        <v>96627</v>
      </c>
      <c r="F813" s="211">
        <v>199</v>
      </c>
      <c r="G813" s="213">
        <v>482641</v>
      </c>
      <c r="H813" s="211">
        <v>0.99494</v>
      </c>
      <c r="I813" s="213">
        <v>6187916</v>
      </c>
      <c r="J813" s="211">
        <v>64.04</v>
      </c>
      <c r="K813" s="224"/>
    </row>
    <row r="814" spans="2:11" ht="12.75">
      <c r="B814" s="226" t="s">
        <v>212</v>
      </c>
      <c r="C814" s="211">
        <v>0.00162</v>
      </c>
      <c r="D814" s="212">
        <v>0.00807</v>
      </c>
      <c r="E814" s="213">
        <v>96429</v>
      </c>
      <c r="F814" s="211">
        <v>778</v>
      </c>
      <c r="G814" s="213">
        <v>480200</v>
      </c>
      <c r="H814" s="211">
        <v>0.98998</v>
      </c>
      <c r="I814" s="213">
        <v>5705275</v>
      </c>
      <c r="J814" s="211">
        <v>59.17</v>
      </c>
      <c r="K814" s="224"/>
    </row>
    <row r="815" spans="2:11" ht="12.75">
      <c r="B815" s="226" t="s">
        <v>213</v>
      </c>
      <c r="C815" s="211">
        <v>0.00241</v>
      </c>
      <c r="D815" s="212">
        <v>0.012</v>
      </c>
      <c r="E815" s="213">
        <v>95651</v>
      </c>
      <c r="F815" s="211">
        <v>1147</v>
      </c>
      <c r="G815" s="213">
        <v>475386</v>
      </c>
      <c r="H815" s="211">
        <v>0.98779</v>
      </c>
      <c r="I815" s="213">
        <v>5225075</v>
      </c>
      <c r="J815" s="211">
        <v>54.63</v>
      </c>
      <c r="K815" s="224"/>
    </row>
    <row r="816" spans="2:11" ht="12.75">
      <c r="B816" s="226" t="s">
        <v>214</v>
      </c>
      <c r="C816" s="211">
        <v>0.0025</v>
      </c>
      <c r="D816" s="212">
        <v>0.01242</v>
      </c>
      <c r="E816" s="213">
        <v>94503</v>
      </c>
      <c r="F816" s="211">
        <v>1174</v>
      </c>
      <c r="G816" s="213">
        <v>469583</v>
      </c>
      <c r="H816" s="211">
        <v>0.98772</v>
      </c>
      <c r="I816" s="213">
        <v>4749689</v>
      </c>
      <c r="J816" s="211">
        <v>50.26</v>
      </c>
      <c r="K816" s="224"/>
    </row>
    <row r="817" spans="2:11" ht="12.75">
      <c r="B817" s="226" t="s">
        <v>215</v>
      </c>
      <c r="C817" s="211">
        <v>0.00244</v>
      </c>
      <c r="D817" s="212">
        <v>0.01213</v>
      </c>
      <c r="E817" s="213">
        <v>93330</v>
      </c>
      <c r="F817" s="211">
        <v>1132</v>
      </c>
      <c r="G817" s="213">
        <v>463818</v>
      </c>
      <c r="H817" s="211">
        <v>0.98751</v>
      </c>
      <c r="I817" s="213">
        <v>4280106</v>
      </c>
      <c r="J817" s="211">
        <v>45.86</v>
      </c>
      <c r="K817" s="224"/>
    </row>
    <row r="818" spans="2:11" ht="12.75">
      <c r="B818" s="226" t="s">
        <v>216</v>
      </c>
      <c r="C818" s="211">
        <v>0.00259</v>
      </c>
      <c r="D818" s="212">
        <v>0.01286</v>
      </c>
      <c r="E818" s="213">
        <v>92197</v>
      </c>
      <c r="F818" s="211">
        <v>1186</v>
      </c>
      <c r="G818" s="213">
        <v>458023</v>
      </c>
      <c r="H818" s="211">
        <v>0.98576</v>
      </c>
      <c r="I818" s="213">
        <v>3816288</v>
      </c>
      <c r="J818" s="211">
        <v>41.39</v>
      </c>
      <c r="K818" s="224"/>
    </row>
    <row r="819" spans="2:11" ht="12.75">
      <c r="B819" s="226" t="s">
        <v>217</v>
      </c>
      <c r="C819" s="211">
        <v>0.00315</v>
      </c>
      <c r="D819" s="212">
        <v>0.01563</v>
      </c>
      <c r="E819" s="213">
        <v>91012</v>
      </c>
      <c r="F819" s="213">
        <v>1423</v>
      </c>
      <c r="G819" s="213">
        <v>451502</v>
      </c>
      <c r="H819" s="211">
        <v>0.98303</v>
      </c>
      <c r="I819" s="213">
        <v>3358265</v>
      </c>
      <c r="J819" s="211">
        <v>36.9</v>
      </c>
      <c r="K819" s="224"/>
    </row>
    <row r="820" spans="2:11" ht="12.75">
      <c r="B820" s="226" t="s">
        <v>218</v>
      </c>
      <c r="C820" s="211">
        <v>0.0037</v>
      </c>
      <c r="D820" s="212">
        <v>0.01833</v>
      </c>
      <c r="E820" s="213">
        <v>89589</v>
      </c>
      <c r="F820" s="213">
        <v>1642</v>
      </c>
      <c r="G820" s="213">
        <v>443841</v>
      </c>
      <c r="H820" s="211">
        <v>0.97704</v>
      </c>
      <c r="I820" s="213">
        <v>2906763</v>
      </c>
      <c r="J820" s="211">
        <v>32.45</v>
      </c>
      <c r="K820" s="224"/>
    </row>
    <row r="821" spans="2:11" ht="12.75">
      <c r="B821" s="226" t="s">
        <v>219</v>
      </c>
      <c r="C821" s="211">
        <v>0.00561</v>
      </c>
      <c r="D821" s="212">
        <v>0.02768</v>
      </c>
      <c r="E821" s="213">
        <v>87947</v>
      </c>
      <c r="F821" s="213">
        <v>2434</v>
      </c>
      <c r="G821" s="213">
        <v>433651</v>
      </c>
      <c r="H821" s="211">
        <v>0.96634</v>
      </c>
      <c r="I821" s="213">
        <v>2462922</v>
      </c>
      <c r="J821" s="211">
        <v>28</v>
      </c>
      <c r="K821" s="224"/>
    </row>
    <row r="822" spans="2:11" ht="12.75">
      <c r="B822" s="226" t="s">
        <v>220</v>
      </c>
      <c r="C822" s="211">
        <v>0.00812</v>
      </c>
      <c r="D822" s="212">
        <v>0.03981</v>
      </c>
      <c r="E822" s="213">
        <v>85513</v>
      </c>
      <c r="F822" s="213">
        <v>3404</v>
      </c>
      <c r="G822" s="213">
        <v>419054</v>
      </c>
      <c r="H822" s="211">
        <v>0.94715</v>
      </c>
      <c r="I822" s="213">
        <v>2029271</v>
      </c>
      <c r="J822" s="211">
        <v>23.73</v>
      </c>
      <c r="K822" s="224"/>
    </row>
    <row r="823" spans="2:11" ht="12.75">
      <c r="B823" s="226" t="s">
        <v>221</v>
      </c>
      <c r="C823" s="211">
        <v>0.01374</v>
      </c>
      <c r="D823" s="212">
        <v>0.06644</v>
      </c>
      <c r="E823" s="213">
        <v>82109</v>
      </c>
      <c r="F823" s="213">
        <v>5455</v>
      </c>
      <c r="G823" s="213">
        <v>396906</v>
      </c>
      <c r="H823" s="211">
        <v>0.91188</v>
      </c>
      <c r="I823" s="213">
        <v>1610216</v>
      </c>
      <c r="J823" s="211">
        <v>19.61</v>
      </c>
      <c r="K823" s="224"/>
    </row>
    <row r="824" spans="2:11" ht="12.75">
      <c r="B824" s="226" t="s">
        <v>222</v>
      </c>
      <c r="C824" s="211">
        <v>0.02358</v>
      </c>
      <c r="D824" s="212">
        <v>0.11135</v>
      </c>
      <c r="E824" s="213">
        <v>76654</v>
      </c>
      <c r="F824" s="213">
        <v>8535</v>
      </c>
      <c r="G824" s="213">
        <v>361930</v>
      </c>
      <c r="H824" s="211">
        <v>0.85684</v>
      </c>
      <c r="I824" s="213">
        <v>1213310</v>
      </c>
      <c r="J824" s="211">
        <v>15.83</v>
      </c>
      <c r="K824" s="224"/>
    </row>
    <row r="825" spans="2:11" ht="12.75">
      <c r="B825" s="226" t="s">
        <v>223</v>
      </c>
      <c r="C825" s="211">
        <v>0.03931</v>
      </c>
      <c r="D825" s="212">
        <v>0.17897</v>
      </c>
      <c r="E825" s="213">
        <v>68118</v>
      </c>
      <c r="F825" s="213">
        <v>12191</v>
      </c>
      <c r="G825" s="213">
        <v>310115</v>
      </c>
      <c r="H825" s="211">
        <v>0.78416</v>
      </c>
      <c r="I825" s="213">
        <v>851380</v>
      </c>
      <c r="J825" s="211">
        <v>12.5</v>
      </c>
      <c r="K825" s="224"/>
    </row>
    <row r="826" spans="2:11" ht="12.75">
      <c r="B826" s="226" t="s">
        <v>224</v>
      </c>
      <c r="C826" s="211">
        <v>0.05997</v>
      </c>
      <c r="D826" s="212">
        <v>0.26075</v>
      </c>
      <c r="E826" s="213">
        <v>55928</v>
      </c>
      <c r="F826" s="213">
        <v>14583</v>
      </c>
      <c r="G826" s="213">
        <v>243181</v>
      </c>
      <c r="H826" s="211">
        <v>0.55072</v>
      </c>
      <c r="I826" s="213">
        <v>541265</v>
      </c>
      <c r="J826" s="211">
        <v>9.68</v>
      </c>
      <c r="K826" s="224" t="s">
        <v>225</v>
      </c>
    </row>
    <row r="827" spans="2:11" ht="12.75">
      <c r="B827" s="226" t="s">
        <v>226</v>
      </c>
      <c r="C827" s="211">
        <v>0.1387</v>
      </c>
      <c r="D827" s="212">
        <v>1</v>
      </c>
      <c r="E827" s="213">
        <v>41345</v>
      </c>
      <c r="F827" s="213">
        <v>41345</v>
      </c>
      <c r="G827" s="213">
        <v>298084</v>
      </c>
      <c r="H827" s="210"/>
      <c r="I827" s="213">
        <v>298084</v>
      </c>
      <c r="J827" s="211">
        <v>7.21</v>
      </c>
      <c r="K827" s="224"/>
    </row>
    <row r="828" spans="2:11" ht="12.75">
      <c r="B828" s="229"/>
      <c r="C828" s="214"/>
      <c r="D828" s="214"/>
      <c r="E828" s="214"/>
      <c r="F828" s="211"/>
      <c r="G828" s="5"/>
      <c r="H828" s="211"/>
      <c r="I828" s="5"/>
      <c r="J828" s="214"/>
      <c r="K828" s="224"/>
    </row>
    <row r="829" spans="2:11" ht="15.75">
      <c r="B829" s="227" t="s">
        <v>227</v>
      </c>
      <c r="C829" s="214"/>
      <c r="D829" s="214"/>
      <c r="E829" s="214"/>
      <c r="F829" s="211" t="s">
        <v>240</v>
      </c>
      <c r="G829" s="210">
        <v>0.1708</v>
      </c>
      <c r="H829" s="215" t="s">
        <v>241</v>
      </c>
      <c r="I829" s="210" t="s">
        <v>265</v>
      </c>
      <c r="J829" s="214"/>
      <c r="K829" s="224"/>
    </row>
    <row r="830" spans="2:11" ht="12.75">
      <c r="B830" s="231"/>
      <c r="C830" s="219"/>
      <c r="D830" s="219"/>
      <c r="E830" s="219"/>
      <c r="F830" s="219"/>
      <c r="G830" s="219"/>
      <c r="H830" s="219"/>
      <c r="I830" s="219"/>
      <c r="J830" s="219"/>
      <c r="K830" s="224"/>
    </row>
    <row r="831" spans="2:11" ht="12.75">
      <c r="B831" s="230" t="s">
        <v>231</v>
      </c>
      <c r="C831" s="218"/>
      <c r="D831" s="218"/>
      <c r="E831" s="218"/>
      <c r="F831" s="218"/>
      <c r="G831" s="218"/>
      <c r="H831" s="218"/>
      <c r="I831" s="218"/>
      <c r="J831" s="218"/>
      <c r="K831" s="224"/>
    </row>
    <row r="832" spans="2:11" ht="15">
      <c r="B832" s="232"/>
      <c r="C832" s="220"/>
      <c r="D832" s="220"/>
      <c r="E832" s="220"/>
      <c r="F832" s="220"/>
      <c r="G832" s="220"/>
      <c r="H832" s="220"/>
      <c r="I832" s="220"/>
      <c r="J832" s="220"/>
      <c r="K832" s="224"/>
    </row>
    <row r="833" spans="2:11" ht="12.75">
      <c r="B833" s="225">
        <v>0</v>
      </c>
      <c r="C833" s="211">
        <v>0.02061</v>
      </c>
      <c r="D833" s="212">
        <v>0.02026</v>
      </c>
      <c r="E833" s="213">
        <v>100000</v>
      </c>
      <c r="F833" s="213">
        <v>2026</v>
      </c>
      <c r="G833" s="213">
        <v>98320</v>
      </c>
      <c r="H833" s="211">
        <v>0.97848</v>
      </c>
      <c r="I833" s="213">
        <v>7708962</v>
      </c>
      <c r="J833" s="211">
        <v>77.09</v>
      </c>
      <c r="K833" s="224" t="s">
        <v>207</v>
      </c>
    </row>
    <row r="834" spans="2:11" ht="12.75">
      <c r="B834" s="226" t="s">
        <v>208</v>
      </c>
      <c r="C834" s="211">
        <v>0.00095</v>
      </c>
      <c r="D834" s="212">
        <v>0.00379</v>
      </c>
      <c r="E834" s="213">
        <v>97974</v>
      </c>
      <c r="F834" s="211">
        <v>372</v>
      </c>
      <c r="G834" s="213">
        <v>390919</v>
      </c>
      <c r="H834" s="211">
        <v>0.99675</v>
      </c>
      <c r="I834" s="213">
        <v>7610642</v>
      </c>
      <c r="J834" s="211">
        <v>77.68</v>
      </c>
      <c r="K834" s="224" t="s">
        <v>209</v>
      </c>
    </row>
    <row r="835" spans="2:11" ht="12.75">
      <c r="B835" s="226" t="s">
        <v>210</v>
      </c>
      <c r="C835" s="211">
        <v>0.0003</v>
      </c>
      <c r="D835" s="212">
        <v>0.00148</v>
      </c>
      <c r="E835" s="213">
        <v>97602</v>
      </c>
      <c r="F835" s="211">
        <v>145</v>
      </c>
      <c r="G835" s="213">
        <v>487649</v>
      </c>
      <c r="H835" s="211">
        <v>0.99866</v>
      </c>
      <c r="I835" s="213">
        <v>7219723</v>
      </c>
      <c r="J835" s="211">
        <v>73.97</v>
      </c>
      <c r="K835" s="224"/>
    </row>
    <row r="836" spans="2:11" ht="12.75">
      <c r="B836" s="226" t="s">
        <v>211</v>
      </c>
      <c r="C836" s="211">
        <v>0.00024</v>
      </c>
      <c r="D836" s="212">
        <v>0.0012</v>
      </c>
      <c r="E836" s="213">
        <v>97457</v>
      </c>
      <c r="F836" s="211">
        <v>117</v>
      </c>
      <c r="G836" s="213">
        <v>486996</v>
      </c>
      <c r="H836" s="211">
        <v>0.99805</v>
      </c>
      <c r="I836" s="213">
        <v>6732074</v>
      </c>
      <c r="J836" s="211">
        <v>69.08</v>
      </c>
      <c r="K836" s="224"/>
    </row>
    <row r="837" spans="2:11" ht="12.75">
      <c r="B837" s="226" t="s">
        <v>212</v>
      </c>
      <c r="C837" s="211">
        <v>0.00054</v>
      </c>
      <c r="D837" s="212">
        <v>0.0027</v>
      </c>
      <c r="E837" s="213">
        <v>97341</v>
      </c>
      <c r="F837" s="211">
        <v>263</v>
      </c>
      <c r="G837" s="213">
        <v>486047</v>
      </c>
      <c r="H837" s="211">
        <v>0.99693</v>
      </c>
      <c r="I837" s="213">
        <v>6245078</v>
      </c>
      <c r="J837" s="211">
        <v>64.16</v>
      </c>
      <c r="K837" s="224"/>
    </row>
    <row r="838" spans="2:11" ht="12.75">
      <c r="B838" s="226" t="s">
        <v>213</v>
      </c>
      <c r="C838" s="211">
        <v>0.00069</v>
      </c>
      <c r="D838" s="212">
        <v>0.00345</v>
      </c>
      <c r="E838" s="213">
        <v>97078</v>
      </c>
      <c r="F838" s="211">
        <v>335</v>
      </c>
      <c r="G838" s="213">
        <v>484553</v>
      </c>
      <c r="H838" s="211">
        <v>0.99666</v>
      </c>
      <c r="I838" s="213">
        <v>5759031</v>
      </c>
      <c r="J838" s="211">
        <v>59.32</v>
      </c>
      <c r="K838" s="224"/>
    </row>
    <row r="839" spans="2:11" ht="12.75">
      <c r="B839" s="226" t="s">
        <v>214</v>
      </c>
      <c r="C839" s="211">
        <v>0.00065</v>
      </c>
      <c r="D839" s="212">
        <v>0.00323</v>
      </c>
      <c r="E839" s="213">
        <v>96743</v>
      </c>
      <c r="F839" s="211">
        <v>313</v>
      </c>
      <c r="G839" s="213">
        <v>482934</v>
      </c>
      <c r="H839" s="211">
        <v>0.99613</v>
      </c>
      <c r="I839" s="213">
        <v>5274478</v>
      </c>
      <c r="J839" s="211">
        <v>54.52</v>
      </c>
      <c r="K839" s="224"/>
    </row>
    <row r="840" spans="2:11" ht="12.75">
      <c r="B840" s="226" t="s">
        <v>215</v>
      </c>
      <c r="C840" s="211">
        <v>0.00091</v>
      </c>
      <c r="D840" s="212">
        <v>0.00452</v>
      </c>
      <c r="E840" s="213">
        <v>96430</v>
      </c>
      <c r="F840" s="211">
        <v>435</v>
      </c>
      <c r="G840" s="213">
        <v>481063</v>
      </c>
      <c r="H840" s="211">
        <v>0.99511</v>
      </c>
      <c r="I840" s="213">
        <v>4791545</v>
      </c>
      <c r="J840" s="211">
        <v>49.69</v>
      </c>
      <c r="K840" s="224"/>
    </row>
    <row r="841" spans="2:11" ht="12.75">
      <c r="B841" s="226" t="s">
        <v>216</v>
      </c>
      <c r="C841" s="211">
        <v>0.00106</v>
      </c>
      <c r="D841" s="212">
        <v>0.00526</v>
      </c>
      <c r="E841" s="213">
        <v>95995</v>
      </c>
      <c r="F841" s="211">
        <v>505</v>
      </c>
      <c r="G841" s="213">
        <v>478711</v>
      </c>
      <c r="H841" s="211">
        <v>0.99331</v>
      </c>
      <c r="I841" s="213">
        <v>4310482</v>
      </c>
      <c r="J841" s="211">
        <v>44.9</v>
      </c>
      <c r="K841" s="224"/>
    </row>
    <row r="842" spans="2:11" ht="12.75">
      <c r="B842" s="226" t="s">
        <v>217</v>
      </c>
      <c r="C842" s="211">
        <v>0.00163</v>
      </c>
      <c r="D842" s="212">
        <v>0.00813</v>
      </c>
      <c r="E842" s="213">
        <v>95490</v>
      </c>
      <c r="F842" s="211">
        <v>776</v>
      </c>
      <c r="G842" s="213">
        <v>475507</v>
      </c>
      <c r="H842" s="211">
        <v>0.99056</v>
      </c>
      <c r="I842" s="213">
        <v>3831771</v>
      </c>
      <c r="J842" s="211">
        <v>40.13</v>
      </c>
      <c r="K842" s="224"/>
    </row>
    <row r="843" spans="2:11" ht="12.75">
      <c r="B843" s="226" t="s">
        <v>218</v>
      </c>
      <c r="C843" s="211">
        <v>0.00216</v>
      </c>
      <c r="D843" s="212">
        <v>0.01076</v>
      </c>
      <c r="E843" s="213">
        <v>94713</v>
      </c>
      <c r="F843" s="211">
        <v>1019</v>
      </c>
      <c r="G843" s="213">
        <v>471018</v>
      </c>
      <c r="H843" s="211">
        <v>0.98516</v>
      </c>
      <c r="I843" s="213">
        <v>3356265</v>
      </c>
      <c r="J843" s="211">
        <v>35.44</v>
      </c>
      <c r="K843" s="224"/>
    </row>
    <row r="844" spans="2:11" ht="12.75">
      <c r="B844" s="226" t="s">
        <v>219</v>
      </c>
      <c r="C844" s="211">
        <v>0.00383</v>
      </c>
      <c r="D844" s="212">
        <v>0.01896</v>
      </c>
      <c r="E844" s="213">
        <v>93694</v>
      </c>
      <c r="F844" s="213">
        <v>1776</v>
      </c>
      <c r="G844" s="213">
        <v>464030</v>
      </c>
      <c r="H844" s="211">
        <v>0.97663</v>
      </c>
      <c r="I844" s="213">
        <v>2885247</v>
      </c>
      <c r="J844" s="211">
        <v>30.79</v>
      </c>
      <c r="K844" s="224"/>
    </row>
    <row r="845" spans="2:11" ht="12.75">
      <c r="B845" s="226" t="s">
        <v>220</v>
      </c>
      <c r="C845" s="211">
        <v>0.00565</v>
      </c>
      <c r="D845" s="212">
        <v>0.02787</v>
      </c>
      <c r="E845" s="213">
        <v>91918</v>
      </c>
      <c r="F845" s="213">
        <v>2562</v>
      </c>
      <c r="G845" s="213">
        <v>453184</v>
      </c>
      <c r="H845" s="211">
        <v>0.96353</v>
      </c>
      <c r="I845" s="213">
        <v>2421216</v>
      </c>
      <c r="J845" s="211">
        <v>26.34</v>
      </c>
      <c r="K845" s="224"/>
    </row>
    <row r="846" spans="2:11" ht="12.75">
      <c r="B846" s="226" t="s">
        <v>221</v>
      </c>
      <c r="C846" s="211">
        <v>0.00927</v>
      </c>
      <c r="D846" s="212">
        <v>0.04531</v>
      </c>
      <c r="E846" s="213">
        <v>89356</v>
      </c>
      <c r="F846" s="213">
        <v>4048</v>
      </c>
      <c r="G846" s="213">
        <v>436658</v>
      </c>
      <c r="H846" s="211">
        <v>0.94047</v>
      </c>
      <c r="I846" s="213">
        <v>1968032</v>
      </c>
      <c r="J846" s="211">
        <v>22.02</v>
      </c>
      <c r="K846" s="224"/>
    </row>
    <row r="847" spans="2:11" ht="12.75">
      <c r="B847" s="226" t="s">
        <v>222</v>
      </c>
      <c r="C847" s="211">
        <v>0.01546</v>
      </c>
      <c r="D847" s="212">
        <v>0.07443</v>
      </c>
      <c r="E847" s="213">
        <v>85307</v>
      </c>
      <c r="F847" s="213">
        <v>6349</v>
      </c>
      <c r="G847" s="213">
        <v>410664</v>
      </c>
      <c r="H847" s="211">
        <v>0.89834</v>
      </c>
      <c r="I847" s="213">
        <v>1531374</v>
      </c>
      <c r="J847" s="211">
        <v>17.95</v>
      </c>
      <c r="K847" s="224"/>
    </row>
    <row r="848" spans="2:11" ht="12.75">
      <c r="B848" s="226" t="s">
        <v>223</v>
      </c>
      <c r="C848" s="211">
        <v>0.02806</v>
      </c>
      <c r="D848" s="212">
        <v>0.13109</v>
      </c>
      <c r="E848" s="213">
        <v>78958</v>
      </c>
      <c r="F848" s="213">
        <v>10350</v>
      </c>
      <c r="G848" s="213">
        <v>368914</v>
      </c>
      <c r="H848" s="211">
        <v>0.83584</v>
      </c>
      <c r="I848" s="213">
        <v>1120711</v>
      </c>
      <c r="J848" s="211">
        <v>14.19</v>
      </c>
      <c r="K848" s="224"/>
    </row>
    <row r="849" spans="2:11" ht="12.75">
      <c r="B849" s="226" t="s">
        <v>224</v>
      </c>
      <c r="C849" s="211">
        <v>0.04499</v>
      </c>
      <c r="D849" s="212">
        <v>0.20222</v>
      </c>
      <c r="E849" s="213">
        <v>68608</v>
      </c>
      <c r="F849" s="213">
        <v>13874</v>
      </c>
      <c r="G849" s="213">
        <v>308353</v>
      </c>
      <c r="H849" s="211">
        <v>0.58984</v>
      </c>
      <c r="I849" s="213">
        <v>751796</v>
      </c>
      <c r="J849" s="211">
        <v>10.96</v>
      </c>
      <c r="K849" s="224" t="s">
        <v>225</v>
      </c>
    </row>
    <row r="850" spans="2:11" ht="12.75">
      <c r="B850" s="226" t="s">
        <v>226</v>
      </c>
      <c r="C850" s="211">
        <v>0.12343</v>
      </c>
      <c r="D850" s="212">
        <v>1</v>
      </c>
      <c r="E850" s="213">
        <v>54734</v>
      </c>
      <c r="F850" s="213">
        <v>54734</v>
      </c>
      <c r="G850" s="213">
        <v>443443</v>
      </c>
      <c r="H850" s="210"/>
      <c r="I850" s="213">
        <v>443443</v>
      </c>
      <c r="J850" s="211">
        <v>8.1</v>
      </c>
      <c r="K850" s="224"/>
    </row>
    <row r="851" spans="2:11" ht="15.75">
      <c r="B851" s="227" t="s">
        <v>227</v>
      </c>
      <c r="C851" s="214"/>
      <c r="D851" s="214"/>
      <c r="E851" s="214"/>
      <c r="F851" s="211" t="s">
        <v>240</v>
      </c>
      <c r="G851" s="210" t="s">
        <v>266</v>
      </c>
      <c r="H851" s="215" t="s">
        <v>241</v>
      </c>
      <c r="I851" s="216">
        <v>13717</v>
      </c>
      <c r="J851" s="211"/>
      <c r="K851" s="224"/>
    </row>
    <row r="852" spans="2:11" ht="15.75" thickBot="1">
      <c r="B852" s="228"/>
      <c r="C852" s="5"/>
      <c r="D852" s="5"/>
      <c r="E852" s="5"/>
      <c r="F852" s="5"/>
      <c r="G852" s="5"/>
      <c r="H852" s="5"/>
      <c r="I852" s="5"/>
      <c r="J852" s="5"/>
      <c r="K852" s="224"/>
    </row>
    <row r="853" spans="2:11" ht="18" customHeight="1" thickBot="1">
      <c r="B853" s="425" t="s">
        <v>116</v>
      </c>
      <c r="C853" s="426"/>
      <c r="D853" s="426"/>
      <c r="E853" s="426"/>
      <c r="F853" s="426"/>
      <c r="G853" s="426"/>
      <c r="H853" s="426"/>
      <c r="I853" s="426"/>
      <c r="J853" s="426"/>
      <c r="K853" s="427"/>
    </row>
    <row r="854" spans="2:11" ht="12.75">
      <c r="B854" s="223"/>
      <c r="C854" s="209"/>
      <c r="D854" s="209"/>
      <c r="E854" s="209"/>
      <c r="F854" s="209"/>
      <c r="G854" s="209"/>
      <c r="H854" s="209"/>
      <c r="I854" s="209"/>
      <c r="J854" s="209"/>
      <c r="K854" s="224"/>
    </row>
    <row r="855" spans="2:11" ht="12.75">
      <c r="B855" s="230" t="s">
        <v>153</v>
      </c>
      <c r="C855" s="218"/>
      <c r="D855" s="218"/>
      <c r="E855" s="218"/>
      <c r="F855" s="218"/>
      <c r="G855" s="218"/>
      <c r="H855" s="218"/>
      <c r="I855" s="218"/>
      <c r="J855" s="218"/>
      <c r="K855" s="224"/>
    </row>
    <row r="856" spans="2:11" ht="12.75">
      <c r="B856" s="223"/>
      <c r="C856" s="209"/>
      <c r="D856" s="209"/>
      <c r="E856" s="209"/>
      <c r="F856" s="209"/>
      <c r="G856" s="209"/>
      <c r="H856" s="209"/>
      <c r="I856" s="209"/>
      <c r="J856" s="209"/>
      <c r="K856" s="224"/>
    </row>
    <row r="857" spans="2:11" ht="12.75">
      <c r="B857" s="225">
        <v>0</v>
      </c>
      <c r="C857" s="211">
        <v>0.03074</v>
      </c>
      <c r="D857" s="212">
        <v>0.02999</v>
      </c>
      <c r="E857" s="213">
        <v>100000</v>
      </c>
      <c r="F857" s="213">
        <v>2999</v>
      </c>
      <c r="G857" s="213">
        <v>97556</v>
      </c>
      <c r="H857" s="211">
        <v>0.96792</v>
      </c>
      <c r="I857" s="213">
        <v>6727910</v>
      </c>
      <c r="J857" s="211">
        <v>67.28</v>
      </c>
      <c r="K857" s="224" t="s">
        <v>207</v>
      </c>
    </row>
    <row r="858" spans="2:11" ht="12.75">
      <c r="B858" s="226" t="s">
        <v>208</v>
      </c>
      <c r="C858" s="211">
        <v>0.00149</v>
      </c>
      <c r="D858" s="212">
        <v>0.00592</v>
      </c>
      <c r="E858" s="213">
        <v>97001</v>
      </c>
      <c r="F858" s="211">
        <v>574</v>
      </c>
      <c r="G858" s="213">
        <v>386403</v>
      </c>
      <c r="H858" s="211">
        <v>0.99514</v>
      </c>
      <c r="I858" s="213">
        <v>6630354</v>
      </c>
      <c r="J858" s="211">
        <v>68.35</v>
      </c>
      <c r="K858" s="224" t="s">
        <v>209</v>
      </c>
    </row>
    <row r="859" spans="2:11" ht="12.75">
      <c r="B859" s="226" t="s">
        <v>210</v>
      </c>
      <c r="C859" s="211">
        <v>0.00044</v>
      </c>
      <c r="D859" s="212">
        <v>0.00219</v>
      </c>
      <c r="E859" s="213">
        <v>96427</v>
      </c>
      <c r="F859" s="211">
        <v>211</v>
      </c>
      <c r="G859" s="213">
        <v>481605</v>
      </c>
      <c r="H859" s="211">
        <v>0.9975</v>
      </c>
      <c r="I859" s="213">
        <v>6243951</v>
      </c>
      <c r="J859" s="211">
        <v>64.75</v>
      </c>
      <c r="K859" s="224"/>
    </row>
    <row r="860" spans="2:11" ht="12.75">
      <c r="B860" s="226" t="s">
        <v>211</v>
      </c>
      <c r="C860" s="211">
        <v>0.00056</v>
      </c>
      <c r="D860" s="212">
        <v>0.00281</v>
      </c>
      <c r="E860" s="213">
        <v>96215</v>
      </c>
      <c r="F860" s="211">
        <v>271</v>
      </c>
      <c r="G860" s="213">
        <v>480400</v>
      </c>
      <c r="H860" s="211">
        <v>0.99285</v>
      </c>
      <c r="I860" s="213">
        <v>5762346</v>
      </c>
      <c r="J860" s="211">
        <v>59.89</v>
      </c>
      <c r="K860" s="224"/>
    </row>
    <row r="861" spans="2:11" ht="12.75">
      <c r="B861" s="226" t="s">
        <v>212</v>
      </c>
      <c r="C861" s="211">
        <v>0.00231</v>
      </c>
      <c r="D861" s="212">
        <v>0.0115</v>
      </c>
      <c r="E861" s="213">
        <v>95945</v>
      </c>
      <c r="F861" s="211">
        <v>1104</v>
      </c>
      <c r="G861" s="213">
        <v>476964</v>
      </c>
      <c r="H861" s="211">
        <v>0.98564</v>
      </c>
      <c r="I861" s="213">
        <v>5281946</v>
      </c>
      <c r="J861" s="211">
        <v>55.05</v>
      </c>
      <c r="K861" s="224"/>
    </row>
    <row r="862" spans="2:11" ht="12.75">
      <c r="B862" s="226" t="s">
        <v>213</v>
      </c>
      <c r="C862" s="211">
        <v>0.00348</v>
      </c>
      <c r="D862" s="212">
        <v>0.01725</v>
      </c>
      <c r="E862" s="213">
        <v>94841</v>
      </c>
      <c r="F862" s="211">
        <v>1636</v>
      </c>
      <c r="G862" s="213">
        <v>470114</v>
      </c>
      <c r="H862" s="211">
        <v>0.98244</v>
      </c>
      <c r="I862" s="213">
        <v>4804982</v>
      </c>
      <c r="J862" s="211">
        <v>50.66</v>
      </c>
      <c r="K862" s="224"/>
    </row>
    <row r="863" spans="2:11" ht="12.75">
      <c r="B863" s="226" t="s">
        <v>214</v>
      </c>
      <c r="C863" s="211">
        <v>0.0036</v>
      </c>
      <c r="D863" s="212">
        <v>0.01786</v>
      </c>
      <c r="E863" s="213">
        <v>93205</v>
      </c>
      <c r="F863" s="211">
        <v>1665</v>
      </c>
      <c r="G863" s="213">
        <v>461861</v>
      </c>
      <c r="H863" s="211">
        <v>0.98238</v>
      </c>
      <c r="I863" s="213">
        <v>4334868</v>
      </c>
      <c r="J863" s="211">
        <v>46.51</v>
      </c>
      <c r="K863" s="224"/>
    </row>
    <row r="864" spans="2:11" ht="12.75">
      <c r="B864" s="226" t="s">
        <v>215</v>
      </c>
      <c r="C864" s="211">
        <v>0.00351</v>
      </c>
      <c r="D864" s="212">
        <v>0.01738</v>
      </c>
      <c r="E864" s="213">
        <v>91540</v>
      </c>
      <c r="F864" s="211">
        <v>1591</v>
      </c>
      <c r="G864" s="213">
        <v>453722</v>
      </c>
      <c r="H864" s="211">
        <v>0.98215</v>
      </c>
      <c r="I864" s="213">
        <v>3873007</v>
      </c>
      <c r="J864" s="211">
        <v>42.31</v>
      </c>
      <c r="K864" s="224"/>
    </row>
    <row r="865" spans="2:11" ht="12.75">
      <c r="B865" s="226" t="s">
        <v>216</v>
      </c>
      <c r="C865" s="211">
        <v>0.0037</v>
      </c>
      <c r="D865" s="212">
        <v>0.01834</v>
      </c>
      <c r="E865" s="213">
        <v>89949</v>
      </c>
      <c r="F865" s="211">
        <v>1649</v>
      </c>
      <c r="G865" s="213">
        <v>445622</v>
      </c>
      <c r="H865" s="211">
        <v>0.97974</v>
      </c>
      <c r="I865" s="213">
        <v>3419285</v>
      </c>
      <c r="J865" s="211">
        <v>38.01</v>
      </c>
      <c r="K865" s="224"/>
    </row>
    <row r="866" spans="2:11" ht="12.75">
      <c r="B866" s="226" t="s">
        <v>217</v>
      </c>
      <c r="C866" s="211">
        <v>0.00449</v>
      </c>
      <c r="D866" s="212">
        <v>0.02222</v>
      </c>
      <c r="E866" s="213">
        <v>88300</v>
      </c>
      <c r="F866" s="213">
        <v>1962</v>
      </c>
      <c r="G866" s="213">
        <v>436593</v>
      </c>
      <c r="H866" s="211">
        <v>0.976</v>
      </c>
      <c r="I866" s="213">
        <v>2973663</v>
      </c>
      <c r="J866" s="211">
        <v>33.68</v>
      </c>
      <c r="K866" s="224"/>
    </row>
    <row r="867" spans="2:11" ht="12.75">
      <c r="B867" s="226" t="s">
        <v>218</v>
      </c>
      <c r="C867" s="211">
        <v>0.00523</v>
      </c>
      <c r="D867" s="212">
        <v>0.02583</v>
      </c>
      <c r="E867" s="213">
        <v>86338</v>
      </c>
      <c r="F867" s="213">
        <v>2230</v>
      </c>
      <c r="G867" s="213">
        <v>426113</v>
      </c>
      <c r="H867" s="211">
        <v>0.96761</v>
      </c>
      <c r="I867" s="213">
        <v>2537070</v>
      </c>
      <c r="J867" s="211">
        <v>29.39</v>
      </c>
      <c r="K867" s="224"/>
    </row>
    <row r="868" spans="2:11" ht="12.75">
      <c r="B868" s="226" t="s">
        <v>219</v>
      </c>
      <c r="C868" s="211">
        <v>0.00798</v>
      </c>
      <c r="D868" s="212">
        <v>0.03912</v>
      </c>
      <c r="E868" s="213">
        <v>84108</v>
      </c>
      <c r="F868" s="213">
        <v>3290</v>
      </c>
      <c r="G868" s="213">
        <v>412313</v>
      </c>
      <c r="H868" s="211">
        <v>0.95256</v>
      </c>
      <c r="I868" s="213">
        <v>2110957</v>
      </c>
      <c r="J868" s="211">
        <v>25.1</v>
      </c>
      <c r="K868" s="224"/>
    </row>
    <row r="869" spans="2:11" ht="12.75">
      <c r="B869" s="226" t="s">
        <v>220</v>
      </c>
      <c r="C869" s="211">
        <v>0.01155</v>
      </c>
      <c r="D869" s="212">
        <v>0.05611</v>
      </c>
      <c r="E869" s="213">
        <v>80817</v>
      </c>
      <c r="F869" s="213">
        <v>4534</v>
      </c>
      <c r="G869" s="213">
        <v>392751</v>
      </c>
      <c r="H869" s="211">
        <v>0.92565</v>
      </c>
      <c r="I869" s="213">
        <v>1698644</v>
      </c>
      <c r="J869" s="211">
        <v>21.02</v>
      </c>
      <c r="K869" s="224"/>
    </row>
    <row r="870" spans="2:11" ht="12.75">
      <c r="B870" s="226" t="s">
        <v>221</v>
      </c>
      <c r="C870" s="211">
        <v>0.01966</v>
      </c>
      <c r="D870" s="212">
        <v>0.09369</v>
      </c>
      <c r="E870" s="213">
        <v>76283</v>
      </c>
      <c r="F870" s="213">
        <v>7147</v>
      </c>
      <c r="G870" s="213">
        <v>363548</v>
      </c>
      <c r="H870" s="211">
        <v>0.87685</v>
      </c>
      <c r="I870" s="213">
        <v>1305893</v>
      </c>
      <c r="J870" s="211">
        <v>17.12</v>
      </c>
      <c r="K870" s="224"/>
    </row>
    <row r="871" spans="2:11" ht="12.75">
      <c r="B871" s="226" t="s">
        <v>222</v>
      </c>
      <c r="C871" s="211">
        <v>0.03376</v>
      </c>
      <c r="D871" s="212">
        <v>0.15566</v>
      </c>
      <c r="E871" s="213">
        <v>69136</v>
      </c>
      <c r="F871" s="213">
        <v>10762</v>
      </c>
      <c r="G871" s="213">
        <v>318776</v>
      </c>
      <c r="H871" s="211">
        <v>0.80367</v>
      </c>
      <c r="I871" s="213">
        <v>942345</v>
      </c>
      <c r="J871" s="211">
        <v>13.63</v>
      </c>
      <c r="K871" s="224"/>
    </row>
    <row r="872" spans="2:11" ht="12.75">
      <c r="B872" s="226" t="s">
        <v>223</v>
      </c>
      <c r="C872" s="211">
        <v>0.05571</v>
      </c>
      <c r="D872" s="212">
        <v>0.24449</v>
      </c>
      <c r="E872" s="213">
        <v>58374</v>
      </c>
      <c r="F872" s="213">
        <v>14272</v>
      </c>
      <c r="G872" s="213">
        <v>256191</v>
      </c>
      <c r="H872" s="211">
        <v>0.71274</v>
      </c>
      <c r="I872" s="213">
        <v>623568</v>
      </c>
      <c r="J872" s="211">
        <v>10.68</v>
      </c>
      <c r="K872" s="224"/>
    </row>
    <row r="873" spans="2:11" ht="12.75">
      <c r="B873" s="226" t="s">
        <v>224</v>
      </c>
      <c r="C873" s="211">
        <v>0.08305</v>
      </c>
      <c r="D873" s="212">
        <v>0.34386</v>
      </c>
      <c r="E873" s="213">
        <v>44102</v>
      </c>
      <c r="F873" s="213">
        <v>15165</v>
      </c>
      <c r="G873" s="213">
        <v>182599</v>
      </c>
      <c r="H873" s="211">
        <v>0.50297</v>
      </c>
      <c r="I873" s="213">
        <v>367377</v>
      </c>
      <c r="J873" s="211">
        <v>8.33</v>
      </c>
      <c r="K873" s="224" t="s">
        <v>225</v>
      </c>
    </row>
    <row r="874" spans="2:11" ht="12.75">
      <c r="B874" s="226" t="s">
        <v>226</v>
      </c>
      <c r="C874" s="211">
        <v>0.15661</v>
      </c>
      <c r="D874" s="212">
        <v>1</v>
      </c>
      <c r="E874" s="213">
        <v>28937</v>
      </c>
      <c r="F874" s="213">
        <v>28937</v>
      </c>
      <c r="G874" s="213">
        <v>184778</v>
      </c>
      <c r="H874" s="210"/>
      <c r="I874" s="213">
        <v>184778</v>
      </c>
      <c r="J874" s="211">
        <v>6.39</v>
      </c>
      <c r="K874" s="224"/>
    </row>
    <row r="875" spans="2:11" ht="12.75">
      <c r="B875" s="229"/>
      <c r="C875" s="214"/>
      <c r="D875" s="214"/>
      <c r="E875" s="214"/>
      <c r="F875" s="211"/>
      <c r="G875" s="5"/>
      <c r="H875" s="211"/>
      <c r="I875" s="5"/>
      <c r="J875" s="214"/>
      <c r="K875" s="224"/>
    </row>
    <row r="876" spans="2:11" ht="15.75">
      <c r="B876" s="227" t="s">
        <v>227</v>
      </c>
      <c r="C876" s="214"/>
      <c r="D876" s="214"/>
      <c r="E876" s="214"/>
      <c r="F876" s="211" t="s">
        <v>240</v>
      </c>
      <c r="G876" s="210">
        <v>0.185</v>
      </c>
      <c r="H876" s="215" t="s">
        <v>241</v>
      </c>
      <c r="I876" s="210" t="s">
        <v>267</v>
      </c>
      <c r="J876" s="214"/>
      <c r="K876" s="224"/>
    </row>
    <row r="877" spans="2:11" ht="12.75">
      <c r="B877" s="231"/>
      <c r="C877" s="219"/>
      <c r="D877" s="219"/>
      <c r="E877" s="219"/>
      <c r="F877" s="219"/>
      <c r="G877" s="219"/>
      <c r="H877" s="219"/>
      <c r="I877" s="219"/>
      <c r="J877" s="219"/>
      <c r="K877" s="224"/>
    </row>
    <row r="878" spans="2:11" ht="12.75">
      <c r="B878" s="230" t="s">
        <v>231</v>
      </c>
      <c r="C878" s="218"/>
      <c r="D878" s="218"/>
      <c r="E878" s="218"/>
      <c r="F878" s="218"/>
      <c r="G878" s="218"/>
      <c r="H878" s="218"/>
      <c r="I878" s="218"/>
      <c r="J878" s="218"/>
      <c r="K878" s="224"/>
    </row>
    <row r="879" spans="2:11" ht="15">
      <c r="B879" s="232"/>
      <c r="C879" s="220"/>
      <c r="D879" s="220"/>
      <c r="E879" s="220"/>
      <c r="F879" s="220"/>
      <c r="G879" s="220"/>
      <c r="H879" s="220"/>
      <c r="I879" s="220"/>
      <c r="J879" s="220"/>
      <c r="K879" s="224"/>
    </row>
    <row r="880" spans="2:11" ht="12.75">
      <c r="B880" s="225">
        <v>0</v>
      </c>
      <c r="C880" s="211">
        <v>0.02394</v>
      </c>
      <c r="D880" s="212">
        <v>0.02349</v>
      </c>
      <c r="E880" s="213">
        <v>100000</v>
      </c>
      <c r="F880" s="213">
        <v>2349</v>
      </c>
      <c r="G880" s="213">
        <v>98104</v>
      </c>
      <c r="H880" s="211">
        <v>0.97492</v>
      </c>
      <c r="I880" s="213">
        <v>7524909</v>
      </c>
      <c r="J880" s="211">
        <v>75.25</v>
      </c>
      <c r="K880" s="224" t="s">
        <v>207</v>
      </c>
    </row>
    <row r="881" spans="2:11" ht="12.75">
      <c r="B881" s="226" t="s">
        <v>208</v>
      </c>
      <c r="C881" s="211">
        <v>0.0012</v>
      </c>
      <c r="D881" s="212">
        <v>0.00478</v>
      </c>
      <c r="E881" s="213">
        <v>97651</v>
      </c>
      <c r="F881" s="211">
        <v>467</v>
      </c>
      <c r="G881" s="213">
        <v>389354</v>
      </c>
      <c r="H881" s="211">
        <v>0.99603</v>
      </c>
      <c r="I881" s="213">
        <v>7426805</v>
      </c>
      <c r="J881" s="211">
        <v>76.05</v>
      </c>
      <c r="K881" s="224" t="s">
        <v>209</v>
      </c>
    </row>
    <row r="882" spans="2:11" ht="12.75">
      <c r="B882" s="226" t="s">
        <v>210</v>
      </c>
      <c r="C882" s="211">
        <v>0.00033</v>
      </c>
      <c r="D882" s="212">
        <v>0.00165</v>
      </c>
      <c r="E882" s="213">
        <v>97185</v>
      </c>
      <c r="F882" s="211">
        <v>160</v>
      </c>
      <c r="G882" s="213">
        <v>485523</v>
      </c>
      <c r="H882" s="211">
        <v>0.99852</v>
      </c>
      <c r="I882" s="213">
        <v>7037451</v>
      </c>
      <c r="J882" s="211">
        <v>72.41</v>
      </c>
      <c r="K882" s="224"/>
    </row>
    <row r="883" spans="2:11" ht="12.75">
      <c r="B883" s="226" t="s">
        <v>211</v>
      </c>
      <c r="C883" s="211">
        <v>0.00026</v>
      </c>
      <c r="D883" s="212">
        <v>0.00132</v>
      </c>
      <c r="E883" s="213">
        <v>97025</v>
      </c>
      <c r="F883" s="211">
        <v>128</v>
      </c>
      <c r="G883" s="213">
        <v>484802</v>
      </c>
      <c r="H883" s="211">
        <v>0.99782</v>
      </c>
      <c r="I883" s="213">
        <v>6551929</v>
      </c>
      <c r="J883" s="211">
        <v>67.53</v>
      </c>
      <c r="K883" s="224"/>
    </row>
    <row r="884" spans="2:11" ht="12.75">
      <c r="B884" s="226" t="s">
        <v>212</v>
      </c>
      <c r="C884" s="211">
        <v>0.00061</v>
      </c>
      <c r="D884" s="212">
        <v>0.00305</v>
      </c>
      <c r="E884" s="213">
        <v>96896</v>
      </c>
      <c r="F884" s="211">
        <v>296</v>
      </c>
      <c r="G884" s="213">
        <v>483743</v>
      </c>
      <c r="H884" s="211">
        <v>0.99652</v>
      </c>
      <c r="I884" s="213">
        <v>6067126</v>
      </c>
      <c r="J884" s="211">
        <v>62.61</v>
      </c>
      <c r="K884" s="224"/>
    </row>
    <row r="885" spans="2:11" ht="12.75">
      <c r="B885" s="226" t="s">
        <v>213</v>
      </c>
      <c r="C885" s="211">
        <v>0.00079</v>
      </c>
      <c r="D885" s="212">
        <v>0.00392</v>
      </c>
      <c r="E885" s="213">
        <v>96601</v>
      </c>
      <c r="F885" s="211">
        <v>379</v>
      </c>
      <c r="G885" s="213">
        <v>482058</v>
      </c>
      <c r="H885" s="211">
        <v>0.99621</v>
      </c>
      <c r="I885" s="213">
        <v>5583383</v>
      </c>
      <c r="J885" s="211">
        <v>57.8</v>
      </c>
      <c r="K885" s="224"/>
    </row>
    <row r="886" spans="2:11" ht="12.75">
      <c r="B886" s="226" t="s">
        <v>214</v>
      </c>
      <c r="C886" s="211">
        <v>0.00073</v>
      </c>
      <c r="D886" s="212">
        <v>0.00367</v>
      </c>
      <c r="E886" s="213">
        <v>96222</v>
      </c>
      <c r="F886" s="211">
        <v>353</v>
      </c>
      <c r="G886" s="213">
        <v>480229</v>
      </c>
      <c r="H886" s="211">
        <v>0.99559</v>
      </c>
      <c r="I886" s="213">
        <v>5101325</v>
      </c>
      <c r="J886" s="211">
        <v>53.02</v>
      </c>
      <c r="K886" s="224"/>
    </row>
    <row r="887" spans="2:11" ht="12.75">
      <c r="B887" s="226" t="s">
        <v>215</v>
      </c>
      <c r="C887" s="211">
        <v>0.00103</v>
      </c>
      <c r="D887" s="212">
        <v>0.00515</v>
      </c>
      <c r="E887" s="213">
        <v>95869</v>
      </c>
      <c r="F887" s="211">
        <v>494</v>
      </c>
      <c r="G887" s="213">
        <v>478113</v>
      </c>
      <c r="H887" s="211">
        <v>0.99442</v>
      </c>
      <c r="I887" s="213">
        <v>4621096</v>
      </c>
      <c r="J887" s="211">
        <v>48.2</v>
      </c>
      <c r="K887" s="224"/>
    </row>
    <row r="888" spans="2:11" ht="12.75">
      <c r="B888" s="226" t="s">
        <v>216</v>
      </c>
      <c r="C888" s="211">
        <v>0.0012</v>
      </c>
      <c r="D888" s="212">
        <v>0.006</v>
      </c>
      <c r="E888" s="213">
        <v>95376</v>
      </c>
      <c r="F888" s="211">
        <v>572</v>
      </c>
      <c r="G888" s="213">
        <v>475447</v>
      </c>
      <c r="H888" s="211">
        <v>0.99232</v>
      </c>
      <c r="I888" s="213">
        <v>4142984</v>
      </c>
      <c r="J888" s="211">
        <v>43.44</v>
      </c>
      <c r="K888" s="224"/>
    </row>
    <row r="889" spans="2:11" ht="12.75">
      <c r="B889" s="226" t="s">
        <v>217</v>
      </c>
      <c r="C889" s="211">
        <v>0.00188</v>
      </c>
      <c r="D889" s="212">
        <v>0.00937</v>
      </c>
      <c r="E889" s="213">
        <v>94803</v>
      </c>
      <c r="F889" s="211">
        <v>888</v>
      </c>
      <c r="G889" s="213">
        <v>471795</v>
      </c>
      <c r="H889" s="211">
        <v>0.98911</v>
      </c>
      <c r="I889" s="213">
        <v>3667537</v>
      </c>
      <c r="J889" s="211">
        <v>38.69</v>
      </c>
      <c r="K889" s="224"/>
    </row>
    <row r="890" spans="2:11" ht="12.75">
      <c r="B890" s="226" t="s">
        <v>218</v>
      </c>
      <c r="C890" s="211">
        <v>0.0025</v>
      </c>
      <c r="D890" s="212">
        <v>0.01242</v>
      </c>
      <c r="E890" s="213">
        <v>93915</v>
      </c>
      <c r="F890" s="211">
        <v>1166</v>
      </c>
      <c r="G890" s="213">
        <v>466658</v>
      </c>
      <c r="H890" s="211">
        <v>0.98272</v>
      </c>
      <c r="I890" s="213">
        <v>3195742</v>
      </c>
      <c r="J890" s="211">
        <v>34.03</v>
      </c>
      <c r="K890" s="224"/>
    </row>
    <row r="891" spans="2:11" ht="12.75">
      <c r="B891" s="226" t="s">
        <v>219</v>
      </c>
      <c r="C891" s="211">
        <v>0.00449</v>
      </c>
      <c r="D891" s="212">
        <v>0.02221</v>
      </c>
      <c r="E891" s="213">
        <v>92748</v>
      </c>
      <c r="F891" s="213">
        <v>2060</v>
      </c>
      <c r="G891" s="213">
        <v>458592</v>
      </c>
      <c r="H891" s="211">
        <v>0.97252</v>
      </c>
      <c r="I891" s="213">
        <v>2729084</v>
      </c>
      <c r="J891" s="211">
        <v>29.42</v>
      </c>
      <c r="K891" s="224"/>
    </row>
    <row r="892" spans="2:11" ht="12.75">
      <c r="B892" s="226" t="s">
        <v>220</v>
      </c>
      <c r="C892" s="211">
        <v>0.00668</v>
      </c>
      <c r="D892" s="212">
        <v>0.03287</v>
      </c>
      <c r="E892" s="213">
        <v>90689</v>
      </c>
      <c r="F892" s="213">
        <v>2981</v>
      </c>
      <c r="G892" s="213">
        <v>445991</v>
      </c>
      <c r="H892" s="211">
        <v>0.9568</v>
      </c>
      <c r="I892" s="213">
        <v>2270491</v>
      </c>
      <c r="J892" s="211">
        <v>25.04</v>
      </c>
      <c r="K892" s="224"/>
    </row>
    <row r="893" spans="2:11" ht="12.75">
      <c r="B893" s="226" t="s">
        <v>221</v>
      </c>
      <c r="C893" s="211">
        <v>0.01107</v>
      </c>
      <c r="D893" s="212">
        <v>0.05388</v>
      </c>
      <c r="E893" s="213">
        <v>87708</v>
      </c>
      <c r="F893" s="213">
        <v>4726</v>
      </c>
      <c r="G893" s="213">
        <v>426725</v>
      </c>
      <c r="H893" s="211">
        <v>0.92906</v>
      </c>
      <c r="I893" s="213">
        <v>1824500</v>
      </c>
      <c r="J893" s="211">
        <v>20.8</v>
      </c>
      <c r="K893" s="224"/>
    </row>
    <row r="894" spans="2:11" ht="12.75">
      <c r="B894" s="226" t="s">
        <v>222</v>
      </c>
      <c r="C894" s="211">
        <v>0.01862</v>
      </c>
      <c r="D894" s="212">
        <v>0.08897</v>
      </c>
      <c r="E894" s="213">
        <v>82982</v>
      </c>
      <c r="F894" s="213">
        <v>7383</v>
      </c>
      <c r="G894" s="213">
        <v>396453</v>
      </c>
      <c r="H894" s="211">
        <v>0.8787</v>
      </c>
      <c r="I894" s="213">
        <v>1397775</v>
      </c>
      <c r="J894" s="211">
        <v>16.84</v>
      </c>
      <c r="K894" s="224"/>
    </row>
    <row r="895" spans="2:11" ht="12.75">
      <c r="B895" s="226" t="s">
        <v>223</v>
      </c>
      <c r="C895" s="211">
        <v>0.03402</v>
      </c>
      <c r="D895" s="212">
        <v>0.15678</v>
      </c>
      <c r="E895" s="213">
        <v>75599</v>
      </c>
      <c r="F895" s="213">
        <v>11853</v>
      </c>
      <c r="G895" s="213">
        <v>348364</v>
      </c>
      <c r="H895" s="211">
        <v>0.80544</v>
      </c>
      <c r="I895" s="213">
        <v>1001322</v>
      </c>
      <c r="J895" s="211">
        <v>13.25</v>
      </c>
      <c r="K895" s="224"/>
    </row>
    <row r="896" spans="2:11" ht="12.75">
      <c r="B896" s="226" t="s">
        <v>224</v>
      </c>
      <c r="C896" s="211">
        <v>0.05438</v>
      </c>
      <c r="D896" s="212">
        <v>0.23936</v>
      </c>
      <c r="E896" s="213">
        <v>63746</v>
      </c>
      <c r="F896" s="213">
        <v>15258</v>
      </c>
      <c r="G896" s="213">
        <v>280587</v>
      </c>
      <c r="H896" s="211">
        <v>0.57028</v>
      </c>
      <c r="I896" s="213">
        <v>652958</v>
      </c>
      <c r="J896" s="211">
        <v>10.24</v>
      </c>
      <c r="K896" s="224" t="s">
        <v>225</v>
      </c>
    </row>
    <row r="897" spans="2:11" ht="12.75">
      <c r="B897" s="226" t="s">
        <v>226</v>
      </c>
      <c r="C897" s="211">
        <v>0.13022</v>
      </c>
      <c r="D897" s="212">
        <v>1</v>
      </c>
      <c r="E897" s="213">
        <v>48488</v>
      </c>
      <c r="F897" s="213">
        <v>48488</v>
      </c>
      <c r="G897" s="213">
        <v>372371</v>
      </c>
      <c r="H897" s="210"/>
      <c r="I897" s="213">
        <v>372371</v>
      </c>
      <c r="J897" s="211">
        <v>7.68</v>
      </c>
      <c r="K897" s="224"/>
    </row>
    <row r="898" spans="2:11" ht="15.75">
      <c r="B898" s="227" t="s">
        <v>227</v>
      </c>
      <c r="C898" s="214"/>
      <c r="D898" s="214"/>
      <c r="E898" s="214"/>
      <c r="F898" s="211" t="s">
        <v>240</v>
      </c>
      <c r="G898" s="210" t="s">
        <v>268</v>
      </c>
      <c r="H898" s="215" t="s">
        <v>241</v>
      </c>
      <c r="I898" s="216">
        <v>1321</v>
      </c>
      <c r="J898" s="211"/>
      <c r="K898" s="224"/>
    </row>
    <row r="899" spans="2:11" ht="15.75" thickBot="1">
      <c r="B899" s="228"/>
      <c r="C899" s="5"/>
      <c r="D899" s="5"/>
      <c r="E899" s="5"/>
      <c r="F899" s="5"/>
      <c r="G899" s="5"/>
      <c r="H899" s="5"/>
      <c r="I899" s="5"/>
      <c r="J899" s="5"/>
      <c r="K899" s="224"/>
    </row>
    <row r="900" spans="2:11" ht="18" customHeight="1" thickBot="1">
      <c r="B900" s="425" t="s">
        <v>125</v>
      </c>
      <c r="C900" s="426"/>
      <c r="D900" s="426"/>
      <c r="E900" s="426"/>
      <c r="F900" s="426"/>
      <c r="G900" s="426"/>
      <c r="H900" s="426"/>
      <c r="I900" s="426"/>
      <c r="J900" s="426"/>
      <c r="K900" s="427"/>
    </row>
    <row r="901" spans="2:11" ht="12.75">
      <c r="B901" s="223"/>
      <c r="C901" s="209"/>
      <c r="D901" s="209"/>
      <c r="E901" s="209"/>
      <c r="F901" s="209"/>
      <c r="G901" s="209"/>
      <c r="H901" s="209"/>
      <c r="I901" s="209"/>
      <c r="J901" s="209"/>
      <c r="K901" s="224"/>
    </row>
    <row r="902" spans="2:11" ht="12.75">
      <c r="B902" s="230" t="s">
        <v>153</v>
      </c>
      <c r="C902" s="218"/>
      <c r="D902" s="218"/>
      <c r="E902" s="218"/>
      <c r="F902" s="218"/>
      <c r="G902" s="218"/>
      <c r="H902" s="218"/>
      <c r="I902" s="218"/>
      <c r="J902" s="218"/>
      <c r="K902" s="224"/>
    </row>
    <row r="903" spans="2:11" ht="12.75">
      <c r="B903" s="223"/>
      <c r="C903" s="209"/>
      <c r="D903" s="209"/>
      <c r="E903" s="209"/>
      <c r="F903" s="209"/>
      <c r="G903" s="209"/>
      <c r="H903" s="209"/>
      <c r="I903" s="209"/>
      <c r="J903" s="209"/>
      <c r="K903" s="224"/>
    </row>
    <row r="904" spans="2:11" ht="12.75">
      <c r="B904" s="225">
        <v>0</v>
      </c>
      <c r="C904" s="211">
        <v>0.0319</v>
      </c>
      <c r="D904" s="212">
        <v>0.03109</v>
      </c>
      <c r="E904" s="213">
        <v>100000</v>
      </c>
      <c r="F904" s="213">
        <v>3109</v>
      </c>
      <c r="G904" s="213">
        <v>97468</v>
      </c>
      <c r="H904" s="211">
        <v>0.96663</v>
      </c>
      <c r="I904" s="213">
        <v>6451967</v>
      </c>
      <c r="J904" s="211">
        <v>64.52</v>
      </c>
      <c r="K904" s="224" t="s">
        <v>207</v>
      </c>
    </row>
    <row r="905" spans="2:11" ht="12.75">
      <c r="B905" s="226" t="s">
        <v>208</v>
      </c>
      <c r="C905" s="211">
        <v>0.00159</v>
      </c>
      <c r="D905" s="212">
        <v>0.00634</v>
      </c>
      <c r="E905" s="213">
        <v>96891</v>
      </c>
      <c r="F905" s="211">
        <v>615</v>
      </c>
      <c r="G905" s="213">
        <v>385847</v>
      </c>
      <c r="H905" s="211">
        <v>0.99482</v>
      </c>
      <c r="I905" s="213">
        <v>6354498</v>
      </c>
      <c r="J905" s="211">
        <v>65.58</v>
      </c>
      <c r="K905" s="224" t="s">
        <v>209</v>
      </c>
    </row>
    <row r="906" spans="2:11" ht="12.75">
      <c r="B906" s="226" t="s">
        <v>210</v>
      </c>
      <c r="C906" s="211">
        <v>0.00047</v>
      </c>
      <c r="D906" s="212">
        <v>0.00236</v>
      </c>
      <c r="E906" s="213">
        <v>96276</v>
      </c>
      <c r="F906" s="211">
        <v>227</v>
      </c>
      <c r="G906" s="213">
        <v>480813</v>
      </c>
      <c r="H906" s="211">
        <v>0.99507</v>
      </c>
      <c r="I906" s="213">
        <v>5968651</v>
      </c>
      <c r="J906" s="211">
        <v>62</v>
      </c>
      <c r="K906" s="224"/>
    </row>
    <row r="907" spans="2:11" ht="12.75">
      <c r="B907" s="226" t="s">
        <v>211</v>
      </c>
      <c r="C907" s="211">
        <v>0.00151</v>
      </c>
      <c r="D907" s="212">
        <v>0.00751</v>
      </c>
      <c r="E907" s="213">
        <v>96049</v>
      </c>
      <c r="F907" s="211">
        <v>721</v>
      </c>
      <c r="G907" s="213">
        <v>478442</v>
      </c>
      <c r="H907" s="211">
        <v>0.98782</v>
      </c>
      <c r="I907" s="213">
        <v>5487838</v>
      </c>
      <c r="J907" s="211">
        <v>57.14</v>
      </c>
      <c r="K907" s="224"/>
    </row>
    <row r="908" spans="2:11" ht="12.75">
      <c r="B908" s="226" t="s">
        <v>212</v>
      </c>
      <c r="C908" s="211">
        <v>0.00341</v>
      </c>
      <c r="D908" s="212">
        <v>0.01689</v>
      </c>
      <c r="E908" s="213">
        <v>95328</v>
      </c>
      <c r="F908" s="211">
        <v>1610</v>
      </c>
      <c r="G908" s="213">
        <v>472614</v>
      </c>
      <c r="H908" s="211">
        <v>0.98001</v>
      </c>
      <c r="I908" s="213">
        <v>5009396</v>
      </c>
      <c r="J908" s="211">
        <v>52.55</v>
      </c>
      <c r="K908" s="224"/>
    </row>
    <row r="909" spans="2:11" ht="12.75">
      <c r="B909" s="226" t="s">
        <v>213</v>
      </c>
      <c r="C909" s="211">
        <v>0.00468</v>
      </c>
      <c r="D909" s="212">
        <v>0.02314</v>
      </c>
      <c r="E909" s="213">
        <v>93718</v>
      </c>
      <c r="F909" s="211">
        <v>2169</v>
      </c>
      <c r="G909" s="213">
        <v>463168</v>
      </c>
      <c r="H909" s="211">
        <v>0.97654</v>
      </c>
      <c r="I909" s="213">
        <v>4536782</v>
      </c>
      <c r="J909" s="211">
        <v>48.41</v>
      </c>
      <c r="K909" s="224"/>
    </row>
    <row r="910" spans="2:11" ht="12.75">
      <c r="B910" s="226" t="s">
        <v>214</v>
      </c>
      <c r="C910" s="211">
        <v>0.00481</v>
      </c>
      <c r="D910" s="212">
        <v>0.02379</v>
      </c>
      <c r="E910" s="213">
        <v>91549</v>
      </c>
      <c r="F910" s="211">
        <v>2178</v>
      </c>
      <c r="G910" s="213">
        <v>452301</v>
      </c>
      <c r="H910" s="211">
        <v>0.97647</v>
      </c>
      <c r="I910" s="213">
        <v>4073614</v>
      </c>
      <c r="J910" s="211">
        <v>44.5</v>
      </c>
      <c r="K910" s="224"/>
    </row>
    <row r="911" spans="2:11" ht="12.75">
      <c r="B911" s="226" t="s">
        <v>215</v>
      </c>
      <c r="C911" s="211">
        <v>0.00471</v>
      </c>
      <c r="D911" s="212">
        <v>0.02327</v>
      </c>
      <c r="E911" s="213">
        <v>89371</v>
      </c>
      <c r="F911" s="211">
        <v>2079</v>
      </c>
      <c r="G911" s="213">
        <v>441658</v>
      </c>
      <c r="H911" s="211">
        <v>0.97625</v>
      </c>
      <c r="I911" s="213">
        <v>3621313</v>
      </c>
      <c r="J911" s="211">
        <v>40.52</v>
      </c>
      <c r="K911" s="224"/>
    </row>
    <row r="912" spans="2:11" ht="12.75">
      <c r="B912" s="226" t="s">
        <v>216</v>
      </c>
      <c r="C912" s="211">
        <v>0.00491</v>
      </c>
      <c r="D912" s="212">
        <v>0.02424</v>
      </c>
      <c r="E912" s="213">
        <v>87292</v>
      </c>
      <c r="F912" s="211">
        <v>2116</v>
      </c>
      <c r="G912" s="213">
        <v>431169</v>
      </c>
      <c r="H912" s="211">
        <v>0.97383</v>
      </c>
      <c r="I912" s="213">
        <v>3179655</v>
      </c>
      <c r="J912" s="211">
        <v>36.43</v>
      </c>
      <c r="K912" s="224"/>
    </row>
    <row r="913" spans="2:11" ht="12.75">
      <c r="B913" s="226" t="s">
        <v>217</v>
      </c>
      <c r="C913" s="211">
        <v>0.00571</v>
      </c>
      <c r="D913" s="212">
        <v>0.02814</v>
      </c>
      <c r="E913" s="213">
        <v>85176</v>
      </c>
      <c r="F913" s="213">
        <v>2397</v>
      </c>
      <c r="G913" s="213">
        <v>419886</v>
      </c>
      <c r="H913" s="211">
        <v>0.97013</v>
      </c>
      <c r="I913" s="213">
        <v>2748485</v>
      </c>
      <c r="J913" s="211">
        <v>32.27</v>
      </c>
      <c r="K913" s="224"/>
    </row>
    <row r="914" spans="2:11" ht="12.75">
      <c r="B914" s="226" t="s">
        <v>218</v>
      </c>
      <c r="C914" s="211">
        <v>0.00643</v>
      </c>
      <c r="D914" s="212">
        <v>0.03164</v>
      </c>
      <c r="E914" s="213">
        <v>82779</v>
      </c>
      <c r="F914" s="213">
        <v>2619</v>
      </c>
      <c r="G914" s="213">
        <v>407345</v>
      </c>
      <c r="H914" s="211">
        <v>0.96232</v>
      </c>
      <c r="I914" s="213">
        <v>2328599</v>
      </c>
      <c r="J914" s="211">
        <v>28.13</v>
      </c>
      <c r="K914" s="224"/>
    </row>
    <row r="915" spans="2:11" ht="12.75">
      <c r="B915" s="226" t="s">
        <v>219</v>
      </c>
      <c r="C915" s="211">
        <v>0.00898</v>
      </c>
      <c r="D915" s="212">
        <v>0.04391</v>
      </c>
      <c r="E915" s="213">
        <v>80159</v>
      </c>
      <c r="F915" s="213">
        <v>3520</v>
      </c>
      <c r="G915" s="213">
        <v>391997</v>
      </c>
      <c r="H915" s="211">
        <v>0.94028</v>
      </c>
      <c r="I915" s="213">
        <v>1921254</v>
      </c>
      <c r="J915" s="211">
        <v>23.97</v>
      </c>
      <c r="K915" s="224"/>
    </row>
    <row r="916" spans="2:11" ht="12.75">
      <c r="B916" s="226" t="s">
        <v>220</v>
      </c>
      <c r="C916" s="211">
        <v>0.01586</v>
      </c>
      <c r="D916" s="212">
        <v>0.07626</v>
      </c>
      <c r="E916" s="213">
        <v>76639</v>
      </c>
      <c r="F916" s="213">
        <v>5844</v>
      </c>
      <c r="G916" s="213">
        <v>368586</v>
      </c>
      <c r="H916" s="211">
        <v>0.90528</v>
      </c>
      <c r="I916" s="213">
        <v>1529257</v>
      </c>
      <c r="J916" s="211">
        <v>19.95</v>
      </c>
      <c r="K916" s="224"/>
    </row>
    <row r="917" spans="2:11" ht="12.75">
      <c r="B917" s="226" t="s">
        <v>221</v>
      </c>
      <c r="C917" s="211">
        <v>0.02434</v>
      </c>
      <c r="D917" s="212">
        <v>0.11472</v>
      </c>
      <c r="E917" s="213">
        <v>70795</v>
      </c>
      <c r="F917" s="213">
        <v>8121</v>
      </c>
      <c r="G917" s="213">
        <v>333672</v>
      </c>
      <c r="H917" s="211">
        <v>0.85771</v>
      </c>
      <c r="I917" s="213">
        <v>1160671</v>
      </c>
      <c r="J917" s="211">
        <v>16.39</v>
      </c>
      <c r="K917" s="224"/>
    </row>
    <row r="918" spans="2:11" ht="12.75">
      <c r="B918" s="226" t="s">
        <v>222</v>
      </c>
      <c r="C918" s="211">
        <v>0.03798</v>
      </c>
      <c r="D918" s="212">
        <v>0.17344</v>
      </c>
      <c r="E918" s="213">
        <v>62674</v>
      </c>
      <c r="F918" s="213">
        <v>10870</v>
      </c>
      <c r="G918" s="213">
        <v>286193</v>
      </c>
      <c r="H918" s="211">
        <v>0.78991</v>
      </c>
      <c r="I918" s="213">
        <v>826999</v>
      </c>
      <c r="J918" s="211">
        <v>13.2</v>
      </c>
      <c r="K918" s="224"/>
    </row>
    <row r="919" spans="2:11" ht="12.75">
      <c r="B919" s="226" t="s">
        <v>223</v>
      </c>
      <c r="C919" s="211">
        <v>0.05831</v>
      </c>
      <c r="D919" s="212">
        <v>0.25444</v>
      </c>
      <c r="E919" s="213">
        <v>51804</v>
      </c>
      <c r="F919" s="213">
        <v>13181</v>
      </c>
      <c r="G919" s="213">
        <v>226066</v>
      </c>
      <c r="H919" s="211">
        <v>0.70637</v>
      </c>
      <c r="I919" s="213">
        <v>540805</v>
      </c>
      <c r="J919" s="211">
        <v>10.44</v>
      </c>
      <c r="K919" s="224"/>
    </row>
    <row r="920" spans="2:11" ht="12.75">
      <c r="B920" s="226" t="s">
        <v>224</v>
      </c>
      <c r="C920" s="211">
        <v>0.08374</v>
      </c>
      <c r="D920" s="212">
        <v>0.3462</v>
      </c>
      <c r="E920" s="213">
        <v>38623</v>
      </c>
      <c r="F920" s="213">
        <v>13371</v>
      </c>
      <c r="G920" s="213">
        <v>159685</v>
      </c>
      <c r="H920" s="211">
        <v>0.49264</v>
      </c>
      <c r="I920" s="213">
        <v>314740</v>
      </c>
      <c r="J920" s="211">
        <v>8.15</v>
      </c>
      <c r="K920" s="224" t="s">
        <v>225</v>
      </c>
    </row>
    <row r="921" spans="2:11" ht="12.75">
      <c r="B921" s="226" t="s">
        <v>226</v>
      </c>
      <c r="C921" s="211">
        <v>0.16286</v>
      </c>
      <c r="D921" s="212">
        <v>1</v>
      </c>
      <c r="E921" s="213">
        <v>25251</v>
      </c>
      <c r="F921" s="213">
        <v>25251</v>
      </c>
      <c r="G921" s="213">
        <v>155054</v>
      </c>
      <c r="H921" s="210"/>
      <c r="I921" s="213">
        <v>155054</v>
      </c>
      <c r="J921" s="211">
        <v>6.14</v>
      </c>
      <c r="K921" s="224"/>
    </row>
    <row r="922" spans="2:11" ht="12.75">
      <c r="B922" s="229"/>
      <c r="C922" s="214"/>
      <c r="D922" s="214"/>
      <c r="E922" s="214"/>
      <c r="F922" s="211"/>
      <c r="G922" s="5"/>
      <c r="H922" s="211"/>
      <c r="I922" s="5"/>
      <c r="J922" s="214"/>
      <c r="K922" s="224"/>
    </row>
    <row r="923" spans="2:11" ht="15.75">
      <c r="B923" s="227" t="s">
        <v>227</v>
      </c>
      <c r="C923" s="214"/>
      <c r="D923" s="214"/>
      <c r="E923" s="214"/>
      <c r="F923" s="211" t="s">
        <v>240</v>
      </c>
      <c r="G923" s="210">
        <v>0.1857</v>
      </c>
      <c r="H923" s="215" t="s">
        <v>241</v>
      </c>
      <c r="I923" s="210" t="s">
        <v>269</v>
      </c>
      <c r="J923" s="214"/>
      <c r="K923" s="224"/>
    </row>
    <row r="924" spans="2:11" ht="12.75">
      <c r="B924" s="231"/>
      <c r="C924" s="219"/>
      <c r="D924" s="219"/>
      <c r="E924" s="219"/>
      <c r="F924" s="219"/>
      <c r="G924" s="219"/>
      <c r="H924" s="219"/>
      <c r="I924" s="219"/>
      <c r="J924" s="219"/>
      <c r="K924" s="224"/>
    </row>
    <row r="925" spans="2:11" ht="12.75">
      <c r="B925" s="230" t="s">
        <v>231</v>
      </c>
      <c r="C925" s="218"/>
      <c r="D925" s="218"/>
      <c r="E925" s="218"/>
      <c r="F925" s="218"/>
      <c r="G925" s="218"/>
      <c r="H925" s="218"/>
      <c r="I925" s="218"/>
      <c r="J925" s="218"/>
      <c r="K925" s="224"/>
    </row>
    <row r="926" spans="2:11" ht="15">
      <c r="B926" s="232"/>
      <c r="C926" s="220"/>
      <c r="D926" s="220"/>
      <c r="E926" s="220"/>
      <c r="F926" s="220"/>
      <c r="G926" s="220"/>
      <c r="H926" s="220"/>
      <c r="I926" s="220"/>
      <c r="J926" s="220"/>
      <c r="K926" s="224"/>
    </row>
    <row r="927" spans="2:11" ht="12.75">
      <c r="B927" s="225">
        <v>0</v>
      </c>
      <c r="C927" s="211">
        <v>0.02468</v>
      </c>
      <c r="D927" s="212">
        <v>0.0242</v>
      </c>
      <c r="E927" s="213">
        <v>100000</v>
      </c>
      <c r="F927" s="213">
        <v>2420</v>
      </c>
      <c r="G927" s="213">
        <v>98050</v>
      </c>
      <c r="H927" s="211">
        <v>0.97402</v>
      </c>
      <c r="I927" s="213">
        <v>7332906</v>
      </c>
      <c r="J927" s="211">
        <v>73.33</v>
      </c>
      <c r="K927" s="224" t="s">
        <v>207</v>
      </c>
    </row>
    <row r="928" spans="2:11" ht="12.75">
      <c r="B928" s="226" t="s">
        <v>208</v>
      </c>
      <c r="C928" s="211">
        <v>0.0013</v>
      </c>
      <c r="D928" s="212">
        <v>0.00519</v>
      </c>
      <c r="E928" s="213">
        <v>97580</v>
      </c>
      <c r="F928" s="211">
        <v>507</v>
      </c>
      <c r="G928" s="213">
        <v>388959</v>
      </c>
      <c r="H928" s="211">
        <v>0.99581</v>
      </c>
      <c r="I928" s="213">
        <v>7234856</v>
      </c>
      <c r="J928" s="211">
        <v>74.14</v>
      </c>
      <c r="K928" s="224" t="s">
        <v>209</v>
      </c>
    </row>
    <row r="929" spans="2:11" ht="12.75">
      <c r="B929" s="226" t="s">
        <v>210</v>
      </c>
      <c r="C929" s="211">
        <v>0.00033</v>
      </c>
      <c r="D929" s="212">
        <v>0.00165</v>
      </c>
      <c r="E929" s="213">
        <v>97073</v>
      </c>
      <c r="F929" s="211">
        <v>160</v>
      </c>
      <c r="G929" s="213">
        <v>484967</v>
      </c>
      <c r="H929" s="211">
        <v>0.99816</v>
      </c>
      <c r="I929" s="213">
        <v>6845897</v>
      </c>
      <c r="J929" s="211">
        <v>70.52</v>
      </c>
      <c r="K929" s="224"/>
    </row>
    <row r="930" spans="2:11" ht="12.75">
      <c r="B930" s="226" t="s">
        <v>211</v>
      </c>
      <c r="C930" s="211">
        <v>0.00041</v>
      </c>
      <c r="D930" s="212">
        <v>0.00203</v>
      </c>
      <c r="E930" s="213">
        <v>96914</v>
      </c>
      <c r="F930" s="211">
        <v>197</v>
      </c>
      <c r="G930" s="213">
        <v>484076</v>
      </c>
      <c r="H930" s="211">
        <v>0.99649</v>
      </c>
      <c r="I930" s="213">
        <v>6360930</v>
      </c>
      <c r="J930" s="211">
        <v>65.64</v>
      </c>
      <c r="K930" s="224"/>
    </row>
    <row r="931" spans="2:11" ht="12.75">
      <c r="B931" s="226" t="s">
        <v>212</v>
      </c>
      <c r="C931" s="211">
        <v>0.001</v>
      </c>
      <c r="D931" s="212">
        <v>0.005</v>
      </c>
      <c r="E931" s="213">
        <v>96717</v>
      </c>
      <c r="F931" s="211">
        <v>483</v>
      </c>
      <c r="G931" s="213">
        <v>482376</v>
      </c>
      <c r="H931" s="211">
        <v>0.99387</v>
      </c>
      <c r="I931" s="213">
        <v>5876854</v>
      </c>
      <c r="J931" s="211">
        <v>60.76</v>
      </c>
      <c r="K931" s="224"/>
    </row>
    <row r="932" spans="2:11" ht="12.75">
      <c r="B932" s="226" t="s">
        <v>213</v>
      </c>
      <c r="C932" s="211">
        <v>0.00146</v>
      </c>
      <c r="D932" s="212">
        <v>0.00726</v>
      </c>
      <c r="E932" s="213">
        <v>96234</v>
      </c>
      <c r="F932" s="211">
        <v>699</v>
      </c>
      <c r="G932" s="213">
        <v>479421</v>
      </c>
      <c r="H932" s="211">
        <v>0.99263</v>
      </c>
      <c r="I932" s="213">
        <v>5394478</v>
      </c>
      <c r="J932" s="211">
        <v>56.06</v>
      </c>
      <c r="K932" s="224"/>
    </row>
    <row r="933" spans="2:11" ht="12.75">
      <c r="B933" s="226" t="s">
        <v>214</v>
      </c>
      <c r="C933" s="211">
        <v>0.0015</v>
      </c>
      <c r="D933" s="212">
        <v>0.00748</v>
      </c>
      <c r="E933" s="213">
        <v>95535</v>
      </c>
      <c r="F933" s="211">
        <v>715</v>
      </c>
      <c r="G933" s="213">
        <v>475887</v>
      </c>
      <c r="H933" s="211">
        <v>0.99175</v>
      </c>
      <c r="I933" s="213">
        <v>4915057</v>
      </c>
      <c r="J933" s="211">
        <v>51.45</v>
      </c>
      <c r="K933" s="224"/>
    </row>
    <row r="934" spans="2:11" ht="12.75">
      <c r="B934" s="226" t="s">
        <v>215</v>
      </c>
      <c r="C934" s="211">
        <v>0.00181</v>
      </c>
      <c r="D934" s="212">
        <v>0.00902</v>
      </c>
      <c r="E934" s="213">
        <v>94820</v>
      </c>
      <c r="F934" s="211">
        <v>855</v>
      </c>
      <c r="G934" s="213">
        <v>471962</v>
      </c>
      <c r="H934" s="211">
        <v>0.9906</v>
      </c>
      <c r="I934" s="213">
        <v>4439170</v>
      </c>
      <c r="J934" s="211">
        <v>46.82</v>
      </c>
      <c r="K934" s="224"/>
    </row>
    <row r="935" spans="2:11" ht="12.75">
      <c r="B935" s="226" t="s">
        <v>216</v>
      </c>
      <c r="C935" s="211">
        <v>0.00197</v>
      </c>
      <c r="D935" s="212">
        <v>0.00978</v>
      </c>
      <c r="E935" s="213">
        <v>93965</v>
      </c>
      <c r="F935" s="211">
        <v>919</v>
      </c>
      <c r="G935" s="213">
        <v>467526</v>
      </c>
      <c r="H935" s="211">
        <v>0.98886</v>
      </c>
      <c r="I935" s="213">
        <v>3967208</v>
      </c>
      <c r="J935" s="211">
        <v>42.22</v>
      </c>
      <c r="K935" s="224"/>
    </row>
    <row r="936" spans="2:11" ht="12.75">
      <c r="B936" s="226" t="s">
        <v>217</v>
      </c>
      <c r="C936" s="211">
        <v>0.00252</v>
      </c>
      <c r="D936" s="212">
        <v>0.01252</v>
      </c>
      <c r="E936" s="213">
        <v>93046</v>
      </c>
      <c r="F936" s="211">
        <v>1165</v>
      </c>
      <c r="G936" s="213">
        <v>462317</v>
      </c>
      <c r="H936" s="211">
        <v>0.98643</v>
      </c>
      <c r="I936" s="213">
        <v>3499682</v>
      </c>
      <c r="J936" s="211">
        <v>37.61</v>
      </c>
      <c r="K936" s="224"/>
    </row>
    <row r="937" spans="2:11" ht="12.75">
      <c r="B937" s="226" t="s">
        <v>218</v>
      </c>
      <c r="C937" s="211">
        <v>0.00295</v>
      </c>
      <c r="D937" s="212">
        <v>0.01464</v>
      </c>
      <c r="E937" s="213">
        <v>91881</v>
      </c>
      <c r="F937" s="211">
        <v>1346</v>
      </c>
      <c r="G937" s="213">
        <v>456042</v>
      </c>
      <c r="H937" s="211">
        <v>0.97941</v>
      </c>
      <c r="I937" s="213">
        <v>3037365</v>
      </c>
      <c r="J937" s="211">
        <v>33.06</v>
      </c>
      <c r="K937" s="224"/>
    </row>
    <row r="938" spans="2:11" ht="12.75">
      <c r="B938" s="226" t="s">
        <v>219</v>
      </c>
      <c r="C938" s="211">
        <v>0.0054</v>
      </c>
      <c r="D938" s="212">
        <v>0.02663</v>
      </c>
      <c r="E938" s="213">
        <v>90536</v>
      </c>
      <c r="F938" s="213">
        <v>2411</v>
      </c>
      <c r="G938" s="213">
        <v>446651</v>
      </c>
      <c r="H938" s="211">
        <v>0.9663</v>
      </c>
      <c r="I938" s="213">
        <v>2581323</v>
      </c>
      <c r="J938" s="211">
        <v>28.51</v>
      </c>
      <c r="K938" s="224"/>
    </row>
    <row r="939" spans="2:11" ht="12.75">
      <c r="B939" s="226" t="s">
        <v>220</v>
      </c>
      <c r="C939" s="211">
        <v>0.00836</v>
      </c>
      <c r="D939" s="212">
        <v>0.04095</v>
      </c>
      <c r="E939" s="213">
        <v>88125</v>
      </c>
      <c r="F939" s="213">
        <v>3609</v>
      </c>
      <c r="G939" s="213">
        <v>431600</v>
      </c>
      <c r="H939" s="211">
        <v>0.9477</v>
      </c>
      <c r="I939" s="213">
        <v>2134672</v>
      </c>
      <c r="J939" s="211">
        <v>24.22</v>
      </c>
      <c r="K939" s="224"/>
    </row>
    <row r="940" spans="2:11" ht="12.75">
      <c r="B940" s="226" t="s">
        <v>221</v>
      </c>
      <c r="C940" s="211">
        <v>0.01325</v>
      </c>
      <c r="D940" s="212">
        <v>0.06413</v>
      </c>
      <c r="E940" s="213">
        <v>84516</v>
      </c>
      <c r="F940" s="213">
        <v>5420</v>
      </c>
      <c r="G940" s="213">
        <v>409027</v>
      </c>
      <c r="H940" s="211">
        <v>0.91932</v>
      </c>
      <c r="I940" s="213">
        <v>1703072</v>
      </c>
      <c r="J940" s="211">
        <v>20.15</v>
      </c>
      <c r="K940" s="224"/>
    </row>
    <row r="941" spans="2:11" ht="12.75">
      <c r="B941" s="226" t="s">
        <v>222</v>
      </c>
      <c r="C941" s="211">
        <v>0.02069</v>
      </c>
      <c r="D941" s="212">
        <v>0.09837</v>
      </c>
      <c r="E941" s="213">
        <v>79095</v>
      </c>
      <c r="F941" s="213">
        <v>7780</v>
      </c>
      <c r="G941" s="213">
        <v>376026</v>
      </c>
      <c r="H941" s="211">
        <v>0.86703</v>
      </c>
      <c r="I941" s="213">
        <v>1294045</v>
      </c>
      <c r="J941" s="211">
        <v>16.36</v>
      </c>
      <c r="K941" s="224"/>
    </row>
    <row r="942" spans="2:11" ht="12.75">
      <c r="B942" s="226" t="s">
        <v>223</v>
      </c>
      <c r="C942" s="211">
        <v>0.03748</v>
      </c>
      <c r="D942" s="212">
        <v>0.17134</v>
      </c>
      <c r="E942" s="213">
        <v>71315</v>
      </c>
      <c r="F942" s="213">
        <v>12219</v>
      </c>
      <c r="G942" s="213">
        <v>326027</v>
      </c>
      <c r="H942" s="211">
        <v>0.79617</v>
      </c>
      <c r="I942" s="213">
        <v>918020</v>
      </c>
      <c r="J942" s="211">
        <v>12.87</v>
      </c>
      <c r="K942" s="224"/>
    </row>
    <row r="943" spans="2:11" ht="12.75">
      <c r="B943" s="226" t="s">
        <v>224</v>
      </c>
      <c r="C943" s="211">
        <v>0.05533</v>
      </c>
      <c r="D943" s="212">
        <v>0.24304</v>
      </c>
      <c r="E943" s="213">
        <v>59096</v>
      </c>
      <c r="F943" s="213">
        <v>14363</v>
      </c>
      <c r="G943" s="213">
        <v>259572</v>
      </c>
      <c r="H943" s="211">
        <v>0.56153</v>
      </c>
      <c r="I943" s="213">
        <v>591993</v>
      </c>
      <c r="J943" s="211">
        <v>10.02</v>
      </c>
      <c r="K943" s="224" t="s">
        <v>225</v>
      </c>
    </row>
    <row r="944" spans="2:11" ht="12.75">
      <c r="B944" s="226" t="s">
        <v>226</v>
      </c>
      <c r="C944" s="211">
        <v>0.13457</v>
      </c>
      <c r="D944" s="212">
        <v>1</v>
      </c>
      <c r="E944" s="213">
        <v>44733</v>
      </c>
      <c r="F944" s="213">
        <v>44733</v>
      </c>
      <c r="G944" s="213">
        <v>332420</v>
      </c>
      <c r="H944" s="210"/>
      <c r="I944" s="213">
        <v>332420</v>
      </c>
      <c r="J944" s="211">
        <v>7.43</v>
      </c>
      <c r="K944" s="224"/>
    </row>
    <row r="945" spans="2:11" ht="15.75">
      <c r="B945" s="227" t="s">
        <v>227</v>
      </c>
      <c r="C945" s="214"/>
      <c r="D945" s="214"/>
      <c r="E945" s="214"/>
      <c r="F945" s="211" t="s">
        <v>240</v>
      </c>
      <c r="G945" s="210" t="s">
        <v>270</v>
      </c>
      <c r="H945" s="215" t="s">
        <v>241</v>
      </c>
      <c r="I945" s="216">
        <v>13139</v>
      </c>
      <c r="J945" s="211"/>
      <c r="K945" s="224"/>
    </row>
    <row r="946" spans="2:11" ht="15.75" thickBot="1">
      <c r="B946" s="228"/>
      <c r="C946" s="5"/>
      <c r="D946" s="5"/>
      <c r="E946" s="5"/>
      <c r="F946" s="5"/>
      <c r="G946" s="5"/>
      <c r="H946" s="5"/>
      <c r="I946" s="5"/>
      <c r="J946" s="5"/>
      <c r="K946" s="224"/>
    </row>
    <row r="947" spans="2:11" ht="18" customHeight="1" thickBot="1">
      <c r="B947" s="425" t="s">
        <v>173</v>
      </c>
      <c r="C947" s="426"/>
      <c r="D947" s="426"/>
      <c r="E947" s="426"/>
      <c r="F947" s="426"/>
      <c r="G947" s="426"/>
      <c r="H947" s="426"/>
      <c r="I947" s="426"/>
      <c r="J947" s="426"/>
      <c r="K947" s="427"/>
    </row>
    <row r="948" spans="2:11" ht="12.75">
      <c r="B948" s="223"/>
      <c r="C948" s="209"/>
      <c r="D948" s="209"/>
      <c r="E948" s="209"/>
      <c r="F948" s="209"/>
      <c r="G948" s="209"/>
      <c r="H948" s="209"/>
      <c r="I948" s="209"/>
      <c r="J948" s="209"/>
      <c r="K948" s="224"/>
    </row>
    <row r="949" spans="2:11" ht="12.75">
      <c r="B949" s="230" t="s">
        <v>153</v>
      </c>
      <c r="C949" s="218"/>
      <c r="D949" s="218"/>
      <c r="E949" s="218"/>
      <c r="F949" s="218"/>
      <c r="G949" s="218"/>
      <c r="H949" s="218"/>
      <c r="I949" s="218"/>
      <c r="J949" s="218"/>
      <c r="K949" s="224"/>
    </row>
    <row r="950" spans="2:11" ht="12.75">
      <c r="B950" s="223"/>
      <c r="C950" s="209"/>
      <c r="D950" s="209"/>
      <c r="E950" s="209"/>
      <c r="F950" s="209"/>
      <c r="G950" s="209"/>
      <c r="H950" s="209"/>
      <c r="I950" s="209"/>
      <c r="J950" s="209"/>
      <c r="K950" s="224"/>
    </row>
    <row r="951" spans="2:11" ht="12.75">
      <c r="B951" s="225">
        <v>0</v>
      </c>
      <c r="C951" s="211">
        <v>0.01957</v>
      </c>
      <c r="D951" s="212">
        <v>0.01925</v>
      </c>
      <c r="E951" s="213">
        <v>100000</v>
      </c>
      <c r="F951" s="213">
        <v>1925</v>
      </c>
      <c r="G951" s="213">
        <v>98383</v>
      </c>
      <c r="H951" s="211">
        <v>0.98</v>
      </c>
      <c r="I951" s="213">
        <v>7456974</v>
      </c>
      <c r="J951" s="211">
        <v>74.57</v>
      </c>
      <c r="K951" s="224" t="s">
        <v>207</v>
      </c>
    </row>
    <row r="952" spans="2:11" ht="12.75">
      <c r="B952" s="226" t="s">
        <v>208</v>
      </c>
      <c r="C952" s="211">
        <v>0.00069</v>
      </c>
      <c r="D952" s="212">
        <v>0.00277</v>
      </c>
      <c r="E952" s="213">
        <v>98075</v>
      </c>
      <c r="F952" s="211">
        <v>272</v>
      </c>
      <c r="G952" s="213">
        <v>391618</v>
      </c>
      <c r="H952" s="211">
        <v>0.99743</v>
      </c>
      <c r="I952" s="213">
        <v>7358591</v>
      </c>
      <c r="J952" s="211">
        <v>75.03</v>
      </c>
      <c r="K952" s="224" t="s">
        <v>209</v>
      </c>
    </row>
    <row r="953" spans="2:11" ht="12.75">
      <c r="B953" s="226" t="s">
        <v>210</v>
      </c>
      <c r="C953" s="211">
        <v>0.00022</v>
      </c>
      <c r="D953" s="212">
        <v>0.00111</v>
      </c>
      <c r="E953" s="213">
        <v>97803</v>
      </c>
      <c r="F953" s="211">
        <v>109</v>
      </c>
      <c r="G953" s="213">
        <v>488744</v>
      </c>
      <c r="H953" s="211">
        <v>0.99877</v>
      </c>
      <c r="I953" s="213">
        <v>6966973</v>
      </c>
      <c r="J953" s="211">
        <v>71.23</v>
      </c>
      <c r="K953" s="224"/>
    </row>
    <row r="954" spans="2:11" ht="12.75">
      <c r="B954" s="226" t="s">
        <v>211</v>
      </c>
      <c r="C954" s="211">
        <v>0.00027</v>
      </c>
      <c r="D954" s="212">
        <v>0.00134</v>
      </c>
      <c r="E954" s="213">
        <v>97694</v>
      </c>
      <c r="F954" s="211">
        <v>131</v>
      </c>
      <c r="G954" s="213">
        <v>488144</v>
      </c>
      <c r="H954" s="211">
        <v>0.99675</v>
      </c>
      <c r="I954" s="213">
        <v>6478229</v>
      </c>
      <c r="J954" s="211">
        <v>66.31</v>
      </c>
      <c r="K954" s="224"/>
    </row>
    <row r="955" spans="2:11" ht="12.75">
      <c r="B955" s="226" t="s">
        <v>212</v>
      </c>
      <c r="C955" s="211">
        <v>0.00104</v>
      </c>
      <c r="D955" s="212">
        <v>0.00516</v>
      </c>
      <c r="E955" s="213">
        <v>97563</v>
      </c>
      <c r="F955" s="211">
        <v>504</v>
      </c>
      <c r="G955" s="213">
        <v>486556</v>
      </c>
      <c r="H955" s="211">
        <v>0.99353</v>
      </c>
      <c r="I955" s="213">
        <v>5990085</v>
      </c>
      <c r="J955" s="211">
        <v>61.4</v>
      </c>
      <c r="K955" s="224"/>
    </row>
    <row r="956" spans="2:11" ht="12.75">
      <c r="B956" s="226" t="s">
        <v>213</v>
      </c>
      <c r="C956" s="211">
        <v>0.00156</v>
      </c>
      <c r="D956" s="212">
        <v>0.00779</v>
      </c>
      <c r="E956" s="213">
        <v>97059</v>
      </c>
      <c r="F956" s="211">
        <v>756</v>
      </c>
      <c r="G956" s="213">
        <v>483407</v>
      </c>
      <c r="H956" s="211">
        <v>0.99211</v>
      </c>
      <c r="I956" s="213">
        <v>5503528</v>
      </c>
      <c r="J956" s="211">
        <v>56.7</v>
      </c>
      <c r="K956" s="224"/>
    </row>
    <row r="957" spans="2:11" ht="12.75">
      <c r="B957" s="226" t="s">
        <v>214</v>
      </c>
      <c r="C957" s="211">
        <v>0.00161</v>
      </c>
      <c r="D957" s="212">
        <v>0.00799</v>
      </c>
      <c r="E957" s="213">
        <v>96303</v>
      </c>
      <c r="F957" s="211">
        <v>770</v>
      </c>
      <c r="G957" s="213">
        <v>479593</v>
      </c>
      <c r="H957" s="211">
        <v>0.99198</v>
      </c>
      <c r="I957" s="213">
        <v>5020121</v>
      </c>
      <c r="J957" s="211">
        <v>52.13</v>
      </c>
      <c r="K957" s="224"/>
    </row>
    <row r="958" spans="2:11" ht="12.75">
      <c r="B958" s="226" t="s">
        <v>215</v>
      </c>
      <c r="C958" s="211">
        <v>0.00161</v>
      </c>
      <c r="D958" s="212">
        <v>0.00804</v>
      </c>
      <c r="E958" s="213">
        <v>95534</v>
      </c>
      <c r="F958" s="211">
        <v>768</v>
      </c>
      <c r="G958" s="213">
        <v>475748</v>
      </c>
      <c r="H958" s="211">
        <v>0.99143</v>
      </c>
      <c r="I958" s="213">
        <v>4540528</v>
      </c>
      <c r="J958" s="211">
        <v>47.53</v>
      </c>
      <c r="K958" s="224"/>
    </row>
    <row r="959" spans="2:11" ht="12.75">
      <c r="B959" s="226" t="s">
        <v>216</v>
      </c>
      <c r="C959" s="211">
        <v>0.00183</v>
      </c>
      <c r="D959" s="212">
        <v>0.00911</v>
      </c>
      <c r="E959" s="213">
        <v>94766</v>
      </c>
      <c r="F959" s="211">
        <v>863</v>
      </c>
      <c r="G959" s="213">
        <v>471671</v>
      </c>
      <c r="H959" s="211">
        <v>0.98969</v>
      </c>
      <c r="I959" s="213">
        <v>4064780</v>
      </c>
      <c r="J959" s="211">
        <v>42.89</v>
      </c>
      <c r="K959" s="224"/>
    </row>
    <row r="960" spans="2:11" ht="12.75">
      <c r="B960" s="226" t="s">
        <v>217</v>
      </c>
      <c r="C960" s="211">
        <v>0.00232</v>
      </c>
      <c r="D960" s="212">
        <v>0.01153</v>
      </c>
      <c r="E960" s="213">
        <v>93903</v>
      </c>
      <c r="F960" s="213">
        <v>1083</v>
      </c>
      <c r="G960" s="213">
        <v>466806</v>
      </c>
      <c r="H960" s="211">
        <v>0.98677</v>
      </c>
      <c r="I960" s="213">
        <v>3593110</v>
      </c>
      <c r="J960" s="211">
        <v>38.26</v>
      </c>
      <c r="K960" s="224"/>
    </row>
    <row r="961" spans="2:11" ht="12.75">
      <c r="B961" s="226" t="s">
        <v>218</v>
      </c>
      <c r="C961" s="211">
        <v>0.00301</v>
      </c>
      <c r="D961" s="212">
        <v>0.01494</v>
      </c>
      <c r="E961" s="213">
        <v>92820</v>
      </c>
      <c r="F961" s="213">
        <v>1387</v>
      </c>
      <c r="G961" s="213">
        <v>460632</v>
      </c>
      <c r="H961" s="211">
        <v>0.98117</v>
      </c>
      <c r="I961" s="213">
        <v>3126303</v>
      </c>
      <c r="J961" s="211">
        <v>33.68</v>
      </c>
      <c r="K961" s="224"/>
    </row>
    <row r="962" spans="2:11" ht="12.75">
      <c r="B962" s="226" t="s">
        <v>219</v>
      </c>
      <c r="C962" s="211">
        <v>0.00461</v>
      </c>
      <c r="D962" s="212">
        <v>0.02277</v>
      </c>
      <c r="E962" s="213">
        <v>91433</v>
      </c>
      <c r="F962" s="213">
        <v>2082</v>
      </c>
      <c r="G962" s="213">
        <v>451960</v>
      </c>
      <c r="H962" s="211">
        <v>0.9711</v>
      </c>
      <c r="I962" s="213">
        <v>2665671</v>
      </c>
      <c r="J962" s="211">
        <v>29.15</v>
      </c>
      <c r="K962" s="224"/>
    </row>
    <row r="963" spans="2:11" ht="12.75">
      <c r="B963" s="226" t="s">
        <v>220</v>
      </c>
      <c r="C963" s="211">
        <v>0.00716</v>
      </c>
      <c r="D963" s="212">
        <v>0.03516</v>
      </c>
      <c r="E963" s="213">
        <v>89351</v>
      </c>
      <c r="F963" s="213">
        <v>3142</v>
      </c>
      <c r="G963" s="213">
        <v>438900</v>
      </c>
      <c r="H963" s="211">
        <v>0.95369</v>
      </c>
      <c r="I963" s="213">
        <v>2213712</v>
      </c>
      <c r="J963" s="211">
        <v>24.78</v>
      </c>
      <c r="K963" s="224"/>
    </row>
    <row r="964" spans="2:11" ht="12.75">
      <c r="B964" s="226" t="s">
        <v>221</v>
      </c>
      <c r="C964" s="211">
        <v>0.01192</v>
      </c>
      <c r="D964" s="212">
        <v>0.05785</v>
      </c>
      <c r="E964" s="213">
        <v>86209</v>
      </c>
      <c r="F964" s="213">
        <v>4987</v>
      </c>
      <c r="G964" s="213">
        <v>418576</v>
      </c>
      <c r="H964" s="211">
        <v>0.92303</v>
      </c>
      <c r="I964" s="213">
        <v>1774812</v>
      </c>
      <c r="J964" s="211">
        <v>20.59</v>
      </c>
      <c r="K964" s="224"/>
    </row>
    <row r="965" spans="2:11" ht="12.75">
      <c r="B965" s="226" t="s">
        <v>222</v>
      </c>
      <c r="C965" s="211">
        <v>0.02045</v>
      </c>
      <c r="D965" s="212">
        <v>0.09726</v>
      </c>
      <c r="E965" s="213">
        <v>81221</v>
      </c>
      <c r="F965" s="213">
        <v>7900</v>
      </c>
      <c r="G965" s="213">
        <v>386357</v>
      </c>
      <c r="H965" s="211">
        <v>0.87404</v>
      </c>
      <c r="I965" s="213">
        <v>1356236</v>
      </c>
      <c r="J965" s="211">
        <v>16.7</v>
      </c>
      <c r="K965" s="224"/>
    </row>
    <row r="966" spans="2:11" ht="12.75">
      <c r="B966" s="226" t="s">
        <v>223</v>
      </c>
      <c r="C966" s="211">
        <v>0.03425</v>
      </c>
      <c r="D966" s="212">
        <v>0.15774</v>
      </c>
      <c r="E966" s="213">
        <v>73322</v>
      </c>
      <c r="F966" s="213">
        <v>11566</v>
      </c>
      <c r="G966" s="213">
        <v>337693</v>
      </c>
      <c r="H966" s="211">
        <v>0.8033</v>
      </c>
      <c r="I966" s="213">
        <v>969878</v>
      </c>
      <c r="J966" s="211">
        <v>13.23</v>
      </c>
      <c r="K966" s="224"/>
    </row>
    <row r="967" spans="2:11" ht="12.75">
      <c r="B967" s="226" t="s">
        <v>224</v>
      </c>
      <c r="C967" s="211">
        <v>0.05531</v>
      </c>
      <c r="D967" s="212">
        <v>0.24295</v>
      </c>
      <c r="E967" s="213">
        <v>61756</v>
      </c>
      <c r="F967" s="213">
        <v>15004</v>
      </c>
      <c r="G967" s="213">
        <v>271270</v>
      </c>
      <c r="H967" s="211">
        <v>0.5709</v>
      </c>
      <c r="I967" s="213">
        <v>632185</v>
      </c>
      <c r="J967" s="211">
        <v>10.24</v>
      </c>
      <c r="K967" s="224" t="s">
        <v>225</v>
      </c>
    </row>
    <row r="968" spans="2:11" ht="12.75">
      <c r="B968" s="226" t="s">
        <v>226</v>
      </c>
      <c r="C968" s="211">
        <v>0.12954</v>
      </c>
      <c r="D968" s="221">
        <v>1</v>
      </c>
      <c r="E968" s="213">
        <v>46752</v>
      </c>
      <c r="F968" s="213">
        <v>46752</v>
      </c>
      <c r="G968" s="213">
        <v>360915</v>
      </c>
      <c r="H968" s="210"/>
      <c r="I968" s="213">
        <v>360915</v>
      </c>
      <c r="J968" s="211">
        <v>7.72</v>
      </c>
      <c r="K968" s="224"/>
    </row>
    <row r="969" spans="2:11" ht="15.75">
      <c r="B969" s="233" t="s">
        <v>271</v>
      </c>
      <c r="C969" s="214">
        <v>0.1601</v>
      </c>
      <c r="D969" s="215" t="s">
        <v>241</v>
      </c>
      <c r="E969" s="214">
        <v>1.4902</v>
      </c>
      <c r="F969" s="211" t="s">
        <v>151</v>
      </c>
      <c r="G969" s="5" t="s">
        <v>151</v>
      </c>
      <c r="H969" s="211" t="s">
        <v>151</v>
      </c>
      <c r="I969" s="5" t="s">
        <v>151</v>
      </c>
      <c r="J969" s="214" t="s">
        <v>151</v>
      </c>
      <c r="K969" s="224"/>
    </row>
    <row r="970" spans="2:11" ht="12.75">
      <c r="B970" s="231"/>
      <c r="C970" s="219"/>
      <c r="D970" s="219"/>
      <c r="E970" s="219"/>
      <c r="F970" s="219"/>
      <c r="G970" s="219"/>
      <c r="H970" s="219"/>
      <c r="I970" s="219"/>
      <c r="J970" s="219"/>
      <c r="K970" s="224"/>
    </row>
    <row r="971" spans="2:11" ht="12.75">
      <c r="B971" s="230" t="s">
        <v>231</v>
      </c>
      <c r="C971" s="218"/>
      <c r="D971" s="218"/>
      <c r="E971" s="218"/>
      <c r="F971" s="218"/>
      <c r="G971" s="218"/>
      <c r="H971" s="218"/>
      <c r="I971" s="218"/>
      <c r="J971" s="218"/>
      <c r="K971" s="224"/>
    </row>
    <row r="972" spans="2:11" ht="15">
      <c r="B972" s="232"/>
      <c r="C972" s="220"/>
      <c r="D972" s="220"/>
      <c r="E972" s="220"/>
      <c r="F972" s="220"/>
      <c r="G972" s="220"/>
      <c r="H972" s="220"/>
      <c r="I972" s="220"/>
      <c r="J972" s="220"/>
      <c r="K972" s="224"/>
    </row>
    <row r="973" spans="2:11" ht="12.75">
      <c r="B973" s="225">
        <v>0</v>
      </c>
      <c r="C973" s="211">
        <v>0.01437</v>
      </c>
      <c r="D973" s="212">
        <v>0.0142</v>
      </c>
      <c r="E973" s="213">
        <v>100000</v>
      </c>
      <c r="F973" s="213">
        <v>1420</v>
      </c>
      <c r="G973" s="213">
        <v>98795</v>
      </c>
      <c r="H973" s="211">
        <v>0.98493</v>
      </c>
      <c r="I973" s="213">
        <v>7971927</v>
      </c>
      <c r="J973" s="211">
        <v>79.72</v>
      </c>
      <c r="K973" s="224" t="s">
        <v>207</v>
      </c>
    </row>
    <row r="974" spans="2:11" ht="12.75">
      <c r="B974" s="226" t="s">
        <v>208</v>
      </c>
      <c r="C974" s="211">
        <v>0.00065</v>
      </c>
      <c r="D974" s="212">
        <v>0.0026</v>
      </c>
      <c r="E974" s="213">
        <v>98580</v>
      </c>
      <c r="F974" s="211">
        <v>256</v>
      </c>
      <c r="G974" s="213">
        <v>393671</v>
      </c>
      <c r="H974" s="211">
        <v>0.99777</v>
      </c>
      <c r="I974" s="213">
        <v>7873132</v>
      </c>
      <c r="J974" s="211">
        <v>79.87</v>
      </c>
      <c r="K974" s="224" t="s">
        <v>209</v>
      </c>
    </row>
    <row r="975" spans="2:11" ht="12.75">
      <c r="B975" s="226" t="s">
        <v>210</v>
      </c>
      <c r="C975" s="211">
        <v>0.00021</v>
      </c>
      <c r="D975" s="212">
        <v>0.00103</v>
      </c>
      <c r="E975" s="213">
        <v>98324</v>
      </c>
      <c r="F975" s="211">
        <v>101</v>
      </c>
      <c r="G975" s="213">
        <v>491366</v>
      </c>
      <c r="H975" s="211">
        <v>0.99905</v>
      </c>
      <c r="I975" s="213">
        <v>7479461</v>
      </c>
      <c r="J975" s="211">
        <v>76.07</v>
      </c>
      <c r="K975" s="224"/>
    </row>
    <row r="976" spans="2:11" ht="12.75">
      <c r="B976" s="226" t="s">
        <v>211</v>
      </c>
      <c r="C976" s="211">
        <v>0.00017</v>
      </c>
      <c r="D976" s="212">
        <v>0.00087</v>
      </c>
      <c r="E976" s="213">
        <v>98223</v>
      </c>
      <c r="F976" s="211">
        <v>85</v>
      </c>
      <c r="G976" s="213">
        <v>490899</v>
      </c>
      <c r="H976" s="211">
        <v>0.99864</v>
      </c>
      <c r="I976" s="213">
        <v>6988095</v>
      </c>
      <c r="J976" s="211">
        <v>71.15</v>
      </c>
      <c r="K976" s="224"/>
    </row>
    <row r="977" spans="2:11" ht="12.75">
      <c r="B977" s="226" t="s">
        <v>212</v>
      </c>
      <c r="C977" s="211">
        <v>0.00037</v>
      </c>
      <c r="D977" s="212">
        <v>0.00184</v>
      </c>
      <c r="E977" s="213">
        <v>98137</v>
      </c>
      <c r="F977" s="211">
        <v>181</v>
      </c>
      <c r="G977" s="213">
        <v>490233</v>
      </c>
      <c r="H977" s="211">
        <v>0.99794</v>
      </c>
      <c r="I977" s="213">
        <v>6497196</v>
      </c>
      <c r="J977" s="211">
        <v>66.21</v>
      </c>
      <c r="K977" s="224"/>
    </row>
    <row r="978" spans="2:11" ht="12.75">
      <c r="B978" s="226" t="s">
        <v>213</v>
      </c>
      <c r="C978" s="211">
        <v>0.00045</v>
      </c>
      <c r="D978" s="212">
        <v>0.00227</v>
      </c>
      <c r="E978" s="213">
        <v>97956</v>
      </c>
      <c r="F978" s="211">
        <v>222</v>
      </c>
      <c r="G978" s="213">
        <v>489225</v>
      </c>
      <c r="H978" s="211">
        <v>0.99771</v>
      </c>
      <c r="I978" s="213">
        <v>6006963</v>
      </c>
      <c r="J978" s="211">
        <v>61.32</v>
      </c>
      <c r="K978" s="224"/>
    </row>
    <row r="979" spans="2:11" ht="12.75">
      <c r="B979" s="226" t="s">
        <v>214</v>
      </c>
      <c r="C979" s="211">
        <v>0.00046</v>
      </c>
      <c r="D979" s="212">
        <v>0.00232</v>
      </c>
      <c r="E979" s="213">
        <v>97734</v>
      </c>
      <c r="F979" s="211">
        <v>227</v>
      </c>
      <c r="G979" s="213">
        <v>488103</v>
      </c>
      <c r="H979" s="211">
        <v>0.99728</v>
      </c>
      <c r="I979" s="213">
        <v>5517738</v>
      </c>
      <c r="J979" s="211">
        <v>56.46</v>
      </c>
      <c r="K979" s="224"/>
    </row>
    <row r="980" spans="2:11" ht="12.75">
      <c r="B980" s="226" t="s">
        <v>215</v>
      </c>
      <c r="C980" s="211">
        <v>0.00062</v>
      </c>
      <c r="D980" s="212">
        <v>0.00312</v>
      </c>
      <c r="E980" s="213">
        <v>97507</v>
      </c>
      <c r="F980" s="211">
        <v>304</v>
      </c>
      <c r="G980" s="213">
        <v>486776</v>
      </c>
      <c r="H980" s="211">
        <v>0.99644</v>
      </c>
      <c r="I980" s="213">
        <v>5029635</v>
      </c>
      <c r="J980" s="211">
        <v>51.58</v>
      </c>
      <c r="K980" s="224"/>
    </row>
    <row r="981" spans="2:11" ht="12.75">
      <c r="B981" s="226" t="s">
        <v>216</v>
      </c>
      <c r="C981" s="211">
        <v>0.0008</v>
      </c>
      <c r="D981" s="212">
        <v>0.004</v>
      </c>
      <c r="E981" s="213">
        <v>97203</v>
      </c>
      <c r="F981" s="211">
        <v>389</v>
      </c>
      <c r="G981" s="213">
        <v>485044</v>
      </c>
      <c r="H981" s="211">
        <v>0.99488</v>
      </c>
      <c r="I981" s="213">
        <v>4542859</v>
      </c>
      <c r="J981" s="211">
        <v>46.74</v>
      </c>
      <c r="K981" s="224"/>
    </row>
    <row r="982" spans="2:11" ht="12.75">
      <c r="B982" s="226" t="s">
        <v>217</v>
      </c>
      <c r="C982" s="211">
        <v>0.00125</v>
      </c>
      <c r="D982" s="212">
        <v>0.00625</v>
      </c>
      <c r="E982" s="213">
        <v>96814</v>
      </c>
      <c r="F982" s="211">
        <v>605</v>
      </c>
      <c r="G982" s="213">
        <v>482559</v>
      </c>
      <c r="H982" s="211">
        <v>0.99245</v>
      </c>
      <c r="I982" s="213">
        <v>4057815</v>
      </c>
      <c r="J982" s="211">
        <v>41.91</v>
      </c>
      <c r="K982" s="224"/>
    </row>
    <row r="983" spans="2:11" ht="12.75">
      <c r="B983" s="226" t="s">
        <v>218</v>
      </c>
      <c r="C983" s="211">
        <v>0.00178</v>
      </c>
      <c r="D983" s="212">
        <v>0.00885</v>
      </c>
      <c r="E983" s="213">
        <v>96209</v>
      </c>
      <c r="F983" s="211">
        <v>852</v>
      </c>
      <c r="G983" s="213">
        <v>478916</v>
      </c>
      <c r="H983" s="211">
        <v>0.98824</v>
      </c>
      <c r="I983" s="213">
        <v>3575256</v>
      </c>
      <c r="J983" s="211">
        <v>37.16</v>
      </c>
      <c r="K983" s="224"/>
    </row>
    <row r="984" spans="2:11" ht="12.75">
      <c r="B984" s="226" t="s">
        <v>219</v>
      </c>
      <c r="C984" s="211">
        <v>0.00296</v>
      </c>
      <c r="D984" s="212">
        <v>0.01469</v>
      </c>
      <c r="E984" s="213">
        <v>95357</v>
      </c>
      <c r="F984" s="213">
        <v>1401</v>
      </c>
      <c r="G984" s="213">
        <v>473283</v>
      </c>
      <c r="H984" s="211">
        <v>0.98147</v>
      </c>
      <c r="I984" s="213">
        <v>3096340</v>
      </c>
      <c r="J984" s="211">
        <v>32.47</v>
      </c>
      <c r="K984" s="224"/>
    </row>
    <row r="985" spans="2:11" ht="12.75">
      <c r="B985" s="226" t="s">
        <v>220</v>
      </c>
      <c r="C985" s="211">
        <v>0.00454</v>
      </c>
      <c r="D985" s="212">
        <v>0.02243</v>
      </c>
      <c r="E985" s="213">
        <v>93956</v>
      </c>
      <c r="F985" s="213">
        <v>2107</v>
      </c>
      <c r="G985" s="213">
        <v>464513</v>
      </c>
      <c r="H985" s="211">
        <v>0.97088</v>
      </c>
      <c r="I985" s="213">
        <v>2623056</v>
      </c>
      <c r="J985" s="211">
        <v>27.92</v>
      </c>
      <c r="K985" s="224"/>
    </row>
    <row r="986" spans="2:11" ht="12.75">
      <c r="B986" s="226" t="s">
        <v>221</v>
      </c>
      <c r="C986" s="211">
        <v>0.00733</v>
      </c>
      <c r="D986" s="212">
        <v>0.03598</v>
      </c>
      <c r="E986" s="213">
        <v>91849</v>
      </c>
      <c r="F986" s="213">
        <v>3304</v>
      </c>
      <c r="G986" s="213">
        <v>450984</v>
      </c>
      <c r="H986" s="211">
        <v>0.95228</v>
      </c>
      <c r="I986" s="213">
        <v>2158543</v>
      </c>
      <c r="J986" s="211">
        <v>23.5</v>
      </c>
      <c r="K986" s="224"/>
    </row>
    <row r="987" spans="2:11" ht="12.75">
      <c r="B987" s="226" t="s">
        <v>222</v>
      </c>
      <c r="C987" s="211">
        <v>0.01235</v>
      </c>
      <c r="D987" s="212">
        <v>0.05991</v>
      </c>
      <c r="E987" s="213">
        <v>88545</v>
      </c>
      <c r="F987" s="213">
        <v>5304</v>
      </c>
      <c r="G987" s="213">
        <v>429462</v>
      </c>
      <c r="H987" s="211">
        <v>0.91879</v>
      </c>
      <c r="I987" s="213">
        <v>1707560</v>
      </c>
      <c r="J987" s="211">
        <v>19.28</v>
      </c>
      <c r="K987" s="224"/>
    </row>
    <row r="988" spans="2:11" ht="12.75">
      <c r="B988" s="226" t="s">
        <v>223</v>
      </c>
      <c r="C988" s="211">
        <v>0.02191</v>
      </c>
      <c r="D988" s="212">
        <v>0.10386</v>
      </c>
      <c r="E988" s="213">
        <v>83240</v>
      </c>
      <c r="F988" s="213">
        <v>8646</v>
      </c>
      <c r="G988" s="213">
        <v>394587</v>
      </c>
      <c r="H988" s="211">
        <v>0.86499</v>
      </c>
      <c r="I988" s="213">
        <v>1278098</v>
      </c>
      <c r="J988" s="211">
        <v>15.35</v>
      </c>
      <c r="K988" s="224"/>
    </row>
    <row r="989" spans="2:11" ht="12.75">
      <c r="B989" s="226" t="s">
        <v>224</v>
      </c>
      <c r="C989" s="211">
        <v>0.0371</v>
      </c>
      <c r="D989" s="212">
        <v>0.16976</v>
      </c>
      <c r="E989" s="213">
        <v>74595</v>
      </c>
      <c r="F989" s="213">
        <v>12663</v>
      </c>
      <c r="G989" s="213">
        <v>341315</v>
      </c>
      <c r="H989" s="211">
        <v>0.61368</v>
      </c>
      <c r="I989" s="213">
        <v>883511</v>
      </c>
      <c r="J989" s="211">
        <v>11.84</v>
      </c>
      <c r="K989" s="224" t="s">
        <v>225</v>
      </c>
    </row>
    <row r="990" spans="2:11" ht="12.75">
      <c r="B990" s="226" t="s">
        <v>226</v>
      </c>
      <c r="C990" s="211">
        <v>0.11422</v>
      </c>
      <c r="D990" s="212">
        <v>1</v>
      </c>
      <c r="E990" s="213">
        <v>61931</v>
      </c>
      <c r="F990" s="213">
        <v>61931</v>
      </c>
      <c r="G990" s="213">
        <v>542196</v>
      </c>
      <c r="H990" s="210" t="s">
        <v>151</v>
      </c>
      <c r="I990" s="213">
        <v>542196</v>
      </c>
      <c r="J990" s="211">
        <v>8.75</v>
      </c>
      <c r="K990" s="224"/>
    </row>
    <row r="991" spans="2:11" ht="16.5" thickBot="1">
      <c r="B991" s="234" t="s">
        <v>271</v>
      </c>
      <c r="C991" s="235">
        <v>0.1515</v>
      </c>
      <c r="D991" s="236" t="s">
        <v>241</v>
      </c>
      <c r="E991" s="235">
        <v>1.4672</v>
      </c>
      <c r="F991" s="237" t="s">
        <v>151</v>
      </c>
      <c r="G991" s="238" t="s">
        <v>151</v>
      </c>
      <c r="H991" s="236" t="s">
        <v>151</v>
      </c>
      <c r="I991" s="239" t="s">
        <v>151</v>
      </c>
      <c r="J991" s="237" t="s">
        <v>151</v>
      </c>
      <c r="K991" s="240"/>
    </row>
    <row r="992" spans="2:11" ht="12.75">
      <c r="B992" s="5"/>
      <c r="C992" s="5"/>
      <c r="D992" s="5"/>
      <c r="E992" s="222"/>
      <c r="F992" s="222"/>
      <c r="G992" s="222"/>
      <c r="H992" s="5"/>
      <c r="I992" s="222"/>
      <c r="J992" s="5"/>
      <c r="K992" s="210"/>
    </row>
    <row r="993" spans="2:11" ht="12.75">
      <c r="B993" s="5"/>
      <c r="C993" s="5"/>
      <c r="D993" s="5"/>
      <c r="E993" s="5"/>
      <c r="F993" s="5"/>
      <c r="G993" s="5"/>
      <c r="H993" s="5"/>
      <c r="I993" s="5"/>
      <c r="J993" s="5"/>
      <c r="K993" s="210"/>
    </row>
    <row r="994" spans="2:11" ht="12.75">
      <c r="B994" s="5"/>
      <c r="C994" s="5"/>
      <c r="D994" s="5"/>
      <c r="E994" s="5"/>
      <c r="F994" s="5"/>
      <c r="G994" s="5"/>
      <c r="H994" s="5"/>
      <c r="I994" s="5"/>
      <c r="J994" s="5"/>
      <c r="K994" s="210"/>
    </row>
    <row r="995" spans="2:11" ht="12.75">
      <c r="B995" s="5"/>
      <c r="C995" s="5"/>
      <c r="D995" s="5"/>
      <c r="E995" s="5"/>
      <c r="F995" s="5"/>
      <c r="G995" s="5"/>
      <c r="H995" s="5"/>
      <c r="I995" s="5"/>
      <c r="J995" s="5"/>
      <c r="K995" s="210"/>
    </row>
    <row r="996" spans="2:11" ht="12.75">
      <c r="B996" s="5"/>
      <c r="C996" s="5"/>
      <c r="D996" s="5"/>
      <c r="E996" s="5"/>
      <c r="F996" s="5"/>
      <c r="G996" s="5"/>
      <c r="H996" s="5"/>
      <c r="I996" s="5"/>
      <c r="J996" s="5"/>
      <c r="K996" s="210"/>
    </row>
  </sheetData>
  <mergeCells count="107">
    <mergeCell ref="B806:K806"/>
    <mergeCell ref="B853:K853"/>
    <mergeCell ref="B900:K900"/>
    <mergeCell ref="B947:K947"/>
    <mergeCell ref="B618:K618"/>
    <mergeCell ref="B665:K665"/>
    <mergeCell ref="B712:K712"/>
    <mergeCell ref="B759:K759"/>
    <mergeCell ref="B430:K430"/>
    <mergeCell ref="B477:K477"/>
    <mergeCell ref="B524:K524"/>
    <mergeCell ref="B571:K571"/>
    <mergeCell ref="B432:J432"/>
    <mergeCell ref="B454:J454"/>
    <mergeCell ref="B455:J455"/>
    <mergeCell ref="B456:J456"/>
    <mergeCell ref="B242:K242"/>
    <mergeCell ref="B289:K289"/>
    <mergeCell ref="B336:K336"/>
    <mergeCell ref="B383:K383"/>
    <mergeCell ref="B244:J244"/>
    <mergeCell ref="B264:E265"/>
    <mergeCell ref="G264:G265"/>
    <mergeCell ref="I264:I265"/>
    <mergeCell ref="J264:J265"/>
    <mergeCell ref="B266:J266"/>
    <mergeCell ref="B55:K55"/>
    <mergeCell ref="B101:K101"/>
    <mergeCell ref="B148:K148"/>
    <mergeCell ref="B195:K195"/>
    <mergeCell ref="B56:J56"/>
    <mergeCell ref="B57:J57"/>
    <mergeCell ref="B76:E77"/>
    <mergeCell ref="G76:G77"/>
    <mergeCell ref="I76:I77"/>
    <mergeCell ref="J76:J77"/>
    <mergeCell ref="B2:E6"/>
    <mergeCell ref="B11:J11"/>
    <mergeCell ref="B33:J33"/>
    <mergeCell ref="B53:E53"/>
    <mergeCell ref="F2:K2"/>
    <mergeCell ref="F3:K3"/>
    <mergeCell ref="F4:K4"/>
    <mergeCell ref="F6:K6"/>
    <mergeCell ref="F7:K7"/>
    <mergeCell ref="B9:K9"/>
    <mergeCell ref="B78:J78"/>
    <mergeCell ref="B79:J79"/>
    <mergeCell ref="B80:J80"/>
    <mergeCell ref="B99:E99"/>
    <mergeCell ref="B103:J103"/>
    <mergeCell ref="B123:E124"/>
    <mergeCell ref="G123:G124"/>
    <mergeCell ref="I123:I124"/>
    <mergeCell ref="J123:J124"/>
    <mergeCell ref="B125:J125"/>
    <mergeCell ref="B126:J126"/>
    <mergeCell ref="B127:J127"/>
    <mergeCell ref="B146:E146"/>
    <mergeCell ref="B150:J150"/>
    <mergeCell ref="B170:E171"/>
    <mergeCell ref="G170:G171"/>
    <mergeCell ref="I170:I171"/>
    <mergeCell ref="J170:J171"/>
    <mergeCell ref="B172:J172"/>
    <mergeCell ref="B173:J173"/>
    <mergeCell ref="B174:J174"/>
    <mergeCell ref="B193:E193"/>
    <mergeCell ref="B197:J197"/>
    <mergeCell ref="B217:E218"/>
    <mergeCell ref="G217:G218"/>
    <mergeCell ref="I217:I218"/>
    <mergeCell ref="J217:J218"/>
    <mergeCell ref="B219:J219"/>
    <mergeCell ref="B220:J220"/>
    <mergeCell ref="B221:J221"/>
    <mergeCell ref="B240:E240"/>
    <mergeCell ref="B267:J267"/>
    <mergeCell ref="B268:J268"/>
    <mergeCell ref="B287:E287"/>
    <mergeCell ref="B291:J291"/>
    <mergeCell ref="B311:E312"/>
    <mergeCell ref="G311:G312"/>
    <mergeCell ref="I311:I312"/>
    <mergeCell ref="J311:J312"/>
    <mergeCell ref="B313:J313"/>
    <mergeCell ref="B314:J314"/>
    <mergeCell ref="B315:J315"/>
    <mergeCell ref="B334:E334"/>
    <mergeCell ref="B338:J338"/>
    <mergeCell ref="B358:E359"/>
    <mergeCell ref="G358:G359"/>
    <mergeCell ref="I358:I359"/>
    <mergeCell ref="J358:J359"/>
    <mergeCell ref="B360:J360"/>
    <mergeCell ref="B361:J361"/>
    <mergeCell ref="B362:J362"/>
    <mergeCell ref="B381:E381"/>
    <mergeCell ref="B385:J385"/>
    <mergeCell ref="B405:E406"/>
    <mergeCell ref="G405:G406"/>
    <mergeCell ref="I405:I406"/>
    <mergeCell ref="J405:J406"/>
    <mergeCell ref="B407:J407"/>
    <mergeCell ref="B408:J408"/>
    <mergeCell ref="B409:J409"/>
    <mergeCell ref="B428:E428"/>
  </mergeCells>
  <printOptions/>
  <pageMargins left="0.75" right="0.75" top="1" bottom="1" header="0" footer="0"/>
  <pageSetup horizontalDpi="600" verticalDpi="600" orientation="portrait" r:id="rId11"/>
  <drawing r:id="rId10"/>
  <legacyDrawing r:id="rId9"/>
  <oleObjects>
    <oleObject progId="Equation.3" shapeId="40777" r:id="rId1"/>
    <oleObject progId="Equation.3" shapeId="40778" r:id="rId2"/>
    <oleObject progId="Equation.3" shapeId="40779" r:id="rId3"/>
    <oleObject progId="Equation.3" shapeId="40780" r:id="rId4"/>
    <oleObject progId="Equation.3" shapeId="40781" r:id="rId5"/>
    <oleObject progId="Equation.3" shapeId="40782" r:id="rId6"/>
    <oleObject progId="Equation.3" shapeId="40783" r:id="rId7"/>
    <oleObject progId="Equation.3" shapeId="40784" r:id="rId8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1:G30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1.7109375" style="1" customWidth="1"/>
    <col min="4" max="7" width="22.28125" style="1" customWidth="1"/>
    <col min="8" max="16384" width="11.421875" style="1" customWidth="1"/>
  </cols>
  <sheetData>
    <row r="1" spans="2:7" s="19" customFormat="1" ht="12" thickBot="1">
      <c r="B1" s="20"/>
      <c r="C1" s="21"/>
      <c r="D1" s="21"/>
      <c r="E1" s="22"/>
      <c r="F1" s="22"/>
      <c r="G1" s="22"/>
    </row>
    <row r="2" spans="2:7" s="19" customFormat="1" ht="15.75">
      <c r="B2" s="378"/>
      <c r="C2" s="407"/>
      <c r="D2" s="384" t="s">
        <v>188</v>
      </c>
      <c r="E2" s="385"/>
      <c r="F2" s="385"/>
      <c r="G2" s="386"/>
    </row>
    <row r="3" spans="2:7" s="19" customFormat="1" ht="15.75">
      <c r="B3" s="380"/>
      <c r="C3" s="408"/>
      <c r="D3" s="387" t="s">
        <v>189</v>
      </c>
      <c r="E3" s="388"/>
      <c r="F3" s="388"/>
      <c r="G3" s="389"/>
    </row>
    <row r="4" spans="2:7" s="19" customFormat="1" ht="15.75">
      <c r="B4" s="380"/>
      <c r="C4" s="408"/>
      <c r="D4" s="387" t="s">
        <v>190</v>
      </c>
      <c r="E4" s="388"/>
      <c r="F4" s="388"/>
      <c r="G4" s="389"/>
    </row>
    <row r="5" spans="2:7" s="19" customFormat="1" ht="9.75" customHeight="1">
      <c r="B5" s="380"/>
      <c r="C5" s="408"/>
      <c r="D5" s="387"/>
      <c r="E5" s="388"/>
      <c r="F5" s="388"/>
      <c r="G5" s="389"/>
    </row>
    <row r="6" spans="2:7" s="19" customFormat="1" ht="16.5" thickBot="1">
      <c r="B6" s="382"/>
      <c r="C6" s="409"/>
      <c r="D6" s="390" t="s">
        <v>191</v>
      </c>
      <c r="E6" s="391"/>
      <c r="F6" s="391"/>
      <c r="G6" s="392"/>
    </row>
    <row r="7" spans="2:7" s="26" customFormat="1" ht="32.25" customHeight="1" thickBot="1">
      <c r="B7" s="27"/>
      <c r="C7" s="28"/>
      <c r="D7" s="375" t="s">
        <v>310</v>
      </c>
      <c r="E7" s="376"/>
      <c r="F7" s="376"/>
      <c r="G7" s="377"/>
    </row>
    <row r="8" spans="2:7" ht="12.75">
      <c r="B8" s="399" t="s">
        <v>0</v>
      </c>
      <c r="C8" s="403" t="s">
        <v>192</v>
      </c>
      <c r="D8" s="403" t="s">
        <v>193</v>
      </c>
      <c r="E8" s="403"/>
      <c r="F8" s="403" t="s">
        <v>272</v>
      </c>
      <c r="G8" s="410"/>
    </row>
    <row r="9" spans="2:7" ht="13.5" thickBot="1">
      <c r="B9" s="400"/>
      <c r="C9" s="404"/>
      <c r="D9" s="205" t="s">
        <v>179</v>
      </c>
      <c r="E9" s="205" t="s">
        <v>180</v>
      </c>
      <c r="F9" s="205" t="s">
        <v>179</v>
      </c>
      <c r="G9" s="330" t="s">
        <v>180</v>
      </c>
    </row>
    <row r="10" spans="2:7" s="14" customFormat="1" ht="12.75">
      <c r="B10" s="243">
        <v>1</v>
      </c>
      <c r="C10" s="244" t="s">
        <v>3</v>
      </c>
      <c r="D10" s="245">
        <v>2366</v>
      </c>
      <c r="E10" s="245">
        <v>3602</v>
      </c>
      <c r="F10" s="246">
        <v>1.0348156871235208</v>
      </c>
      <c r="G10" s="247">
        <v>1.4950695288268872</v>
      </c>
    </row>
    <row r="11" spans="2:7" s="14" customFormat="1" ht="12.75">
      <c r="B11" s="248">
        <v>2</v>
      </c>
      <c r="C11" s="249" t="s">
        <v>12</v>
      </c>
      <c r="D11" s="250">
        <v>2654</v>
      </c>
      <c r="E11" s="250">
        <v>2610</v>
      </c>
      <c r="F11" s="251">
        <v>4.106055038774681</v>
      </c>
      <c r="G11" s="252">
        <v>3.864648461359068</v>
      </c>
    </row>
    <row r="12" spans="2:7" s="14" customFormat="1" ht="12.75">
      <c r="B12" s="248">
        <v>3</v>
      </c>
      <c r="C12" s="249" t="s">
        <v>17</v>
      </c>
      <c r="D12" s="250">
        <v>-5119</v>
      </c>
      <c r="E12" s="250">
        <v>-5033</v>
      </c>
      <c r="F12" s="251">
        <v>-9.327963847078975</v>
      </c>
      <c r="G12" s="252">
        <v>-9.146668362849951</v>
      </c>
    </row>
    <row r="13" spans="2:7" s="14" customFormat="1" ht="12.75">
      <c r="B13" s="248">
        <v>4</v>
      </c>
      <c r="C13" s="249" t="s">
        <v>154</v>
      </c>
      <c r="D13" s="250">
        <v>-30145</v>
      </c>
      <c r="E13" s="250">
        <v>-29631</v>
      </c>
      <c r="F13" s="251">
        <v>-14.708447537878095</v>
      </c>
      <c r="G13" s="252">
        <v>-14.521921210331632</v>
      </c>
    </row>
    <row r="14" spans="2:7" s="14" customFormat="1" ht="12.75">
      <c r="B14" s="248">
        <v>5</v>
      </c>
      <c r="C14" s="249" t="s">
        <v>29</v>
      </c>
      <c r="D14" s="250">
        <v>37460</v>
      </c>
      <c r="E14" s="250">
        <v>36826</v>
      </c>
      <c r="F14" s="251">
        <v>22.58912634473443</v>
      </c>
      <c r="G14" s="252">
        <v>18.495513107852407</v>
      </c>
    </row>
    <row r="15" spans="2:7" s="14" customFormat="1" ht="12.75">
      <c r="B15" s="248">
        <v>6</v>
      </c>
      <c r="C15" s="249" t="s">
        <v>37</v>
      </c>
      <c r="D15" s="250">
        <v>-13075</v>
      </c>
      <c r="E15" s="250">
        <v>-12853</v>
      </c>
      <c r="F15" s="251">
        <v>-12.934275087052864</v>
      </c>
      <c r="G15" s="252">
        <v>-12.787209805550443</v>
      </c>
    </row>
    <row r="16" spans="2:7" s="14" customFormat="1" ht="12.75">
      <c r="B16" s="248">
        <v>7</v>
      </c>
      <c r="C16" s="249" t="s">
        <v>39</v>
      </c>
      <c r="D16" s="250">
        <v>32266</v>
      </c>
      <c r="E16" s="250">
        <v>31715</v>
      </c>
      <c r="F16" s="251">
        <v>12.125790134313437</v>
      </c>
      <c r="G16" s="252">
        <v>10.433200704648145</v>
      </c>
    </row>
    <row r="17" spans="2:7" s="14" customFormat="1" ht="12.75">
      <c r="B17" s="248">
        <v>8</v>
      </c>
      <c r="C17" s="249" t="s">
        <v>45</v>
      </c>
      <c r="D17" s="250">
        <v>0</v>
      </c>
      <c r="E17" s="250">
        <v>0</v>
      </c>
      <c r="F17" s="251">
        <v>0</v>
      </c>
      <c r="G17" s="252">
        <v>0</v>
      </c>
    </row>
    <row r="18" spans="2:7" s="14" customFormat="1" ht="12.75">
      <c r="B18" s="248">
        <v>9</v>
      </c>
      <c r="C18" s="249" t="s">
        <v>58</v>
      </c>
      <c r="D18" s="250">
        <v>21783</v>
      </c>
      <c r="E18" s="250">
        <v>21412</v>
      </c>
      <c r="F18" s="251">
        <v>13.697178725765605</v>
      </c>
      <c r="G18" s="252">
        <v>11.917885037382542</v>
      </c>
    </row>
    <row r="19" spans="2:7" s="14" customFormat="1" ht="12.75">
      <c r="B19" s="248">
        <v>10</v>
      </c>
      <c r="C19" s="249" t="s">
        <v>66</v>
      </c>
      <c r="D19" s="250">
        <v>0</v>
      </c>
      <c r="E19" s="250">
        <v>0</v>
      </c>
      <c r="F19" s="251">
        <v>0</v>
      </c>
      <c r="G19" s="252">
        <v>0</v>
      </c>
    </row>
    <row r="20" spans="2:7" s="14" customFormat="1" ht="12.75">
      <c r="B20" s="248">
        <v>11</v>
      </c>
      <c r="C20" s="249" t="s">
        <v>75</v>
      </c>
      <c r="D20" s="250">
        <v>63249</v>
      </c>
      <c r="E20" s="250">
        <v>62174</v>
      </c>
      <c r="F20" s="251">
        <v>12.890951020745078</v>
      </c>
      <c r="G20" s="252">
        <v>11.208874217912673</v>
      </c>
    </row>
    <row r="21" spans="2:7" s="14" customFormat="1" ht="12.75">
      <c r="B21" s="248">
        <v>12</v>
      </c>
      <c r="C21" s="249" t="s">
        <v>87</v>
      </c>
      <c r="D21" s="250">
        <v>0</v>
      </c>
      <c r="E21" s="250">
        <v>0</v>
      </c>
      <c r="F21" s="251">
        <v>0</v>
      </c>
      <c r="G21" s="252">
        <v>0</v>
      </c>
    </row>
    <row r="22" spans="2:7" s="14" customFormat="1" ht="12.75">
      <c r="B22" s="248">
        <v>13</v>
      </c>
      <c r="C22" s="249" t="s">
        <v>92</v>
      </c>
      <c r="D22" s="250">
        <v>2648</v>
      </c>
      <c r="E22" s="250">
        <v>2602</v>
      </c>
      <c r="F22" s="251">
        <v>3.7276086573992613</v>
      </c>
      <c r="G22" s="252">
        <v>3.5132608042558795</v>
      </c>
    </row>
    <row r="23" spans="2:7" s="14" customFormat="1" ht="12.75">
      <c r="B23" s="248">
        <v>14</v>
      </c>
      <c r="C23" s="249" t="s">
        <v>98</v>
      </c>
      <c r="D23" s="250">
        <v>-3018</v>
      </c>
      <c r="E23" s="250">
        <v>-2966</v>
      </c>
      <c r="F23" s="251">
        <v>-6.239501336076122</v>
      </c>
      <c r="G23" s="252">
        <v>-6.041686824295077</v>
      </c>
    </row>
    <row r="24" spans="2:7" s="14" customFormat="1" ht="12.75">
      <c r="B24" s="248">
        <v>15</v>
      </c>
      <c r="C24" s="249" t="s">
        <v>101</v>
      </c>
      <c r="D24" s="250">
        <v>-3432</v>
      </c>
      <c r="E24" s="250">
        <v>-3376</v>
      </c>
      <c r="F24" s="251">
        <v>-6.391120960157916</v>
      </c>
      <c r="G24" s="252">
        <v>-6.220432906016371</v>
      </c>
    </row>
    <row r="25" spans="2:7" s="14" customFormat="1" ht="12.75">
      <c r="B25" s="248">
        <v>16</v>
      </c>
      <c r="C25" s="249" t="s">
        <v>104</v>
      </c>
      <c r="D25" s="250">
        <v>-10248</v>
      </c>
      <c r="E25" s="250">
        <v>-10077</v>
      </c>
      <c r="F25" s="251">
        <v>-7.946634718837781</v>
      </c>
      <c r="G25" s="252">
        <v>-7.794030918565642</v>
      </c>
    </row>
    <row r="26" spans="2:7" s="14" customFormat="1" ht="12.75">
      <c r="B26" s="248">
        <v>17</v>
      </c>
      <c r="C26" s="249" t="s">
        <v>109</v>
      </c>
      <c r="D26" s="250">
        <v>-797</v>
      </c>
      <c r="E26" s="250">
        <v>-784</v>
      </c>
      <c r="F26" s="251">
        <v>-6.627583052679722</v>
      </c>
      <c r="G26" s="252">
        <v>-6.504469748822932</v>
      </c>
    </row>
    <row r="27" spans="2:7" s="14" customFormat="1" ht="12.75">
      <c r="B27" s="248">
        <v>18</v>
      </c>
      <c r="C27" s="249" t="s">
        <v>110</v>
      </c>
      <c r="D27" s="250">
        <v>-26169</v>
      </c>
      <c r="E27" s="250">
        <v>-25721</v>
      </c>
      <c r="F27" s="251">
        <v>-13.87269447761372</v>
      </c>
      <c r="G27" s="252">
        <v>-13.664248156898996</v>
      </c>
    </row>
    <row r="28" spans="2:7" s="14" customFormat="1" ht="12.75">
      <c r="B28" s="248">
        <v>19</v>
      </c>
      <c r="C28" s="249" t="s">
        <v>116</v>
      </c>
      <c r="D28" s="250">
        <v>8811</v>
      </c>
      <c r="E28" s="250">
        <v>8661</v>
      </c>
      <c r="F28" s="251">
        <v>2.946263543625081</v>
      </c>
      <c r="G28" s="252">
        <v>2.6319448084729116</v>
      </c>
    </row>
    <row r="29" spans="2:7" s="14" customFormat="1" ht="12.75">
      <c r="B29" s="248">
        <v>20</v>
      </c>
      <c r="C29" s="249" t="s">
        <v>125</v>
      </c>
      <c r="D29" s="250">
        <v>-47</v>
      </c>
      <c r="E29" s="250">
        <v>-47</v>
      </c>
      <c r="F29" s="251">
        <v>-1.5440210249671484</v>
      </c>
      <c r="G29" s="252">
        <v>-1.4821822768842636</v>
      </c>
    </row>
    <row r="30" spans="2:7" s="14" customFormat="1" ht="13.5" thickBot="1">
      <c r="B30" s="253"/>
      <c r="C30" s="254" t="s">
        <v>155</v>
      </c>
      <c r="D30" s="255">
        <f>SUM(D10:D29)</f>
        <v>79187</v>
      </c>
      <c r="E30" s="255">
        <f>SUM(E10:E29)</f>
        <v>79114</v>
      </c>
      <c r="F30" s="256">
        <v>2.23</v>
      </c>
      <c r="G30" s="257">
        <v>2.08</v>
      </c>
    </row>
  </sheetData>
  <sheetProtection/>
  <mergeCells count="11">
    <mergeCell ref="D7:G7"/>
    <mergeCell ref="C8:C9"/>
    <mergeCell ref="B8:B9"/>
    <mergeCell ref="F8:G8"/>
    <mergeCell ref="D8:E8"/>
    <mergeCell ref="B2:C6"/>
    <mergeCell ref="D2:G2"/>
    <mergeCell ref="D3:G3"/>
    <mergeCell ref="D4:G4"/>
    <mergeCell ref="D5:G5"/>
    <mergeCell ref="D6:G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14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.57421875" style="1" customWidth="1"/>
    <col min="3" max="3" width="15.421875" style="1" customWidth="1"/>
    <col min="4" max="4" width="5.28125" style="1" customWidth="1"/>
    <col min="5" max="5" width="24.140625" style="1" customWidth="1"/>
    <col min="6" max="11" width="15.140625" style="1" customWidth="1"/>
    <col min="12" max="16384" width="9.140625" style="1" customWidth="1"/>
  </cols>
  <sheetData>
    <row r="1" spans="2:11" s="19" customFormat="1" ht="12" thickBot="1">
      <c r="B1" s="20"/>
      <c r="C1" s="21"/>
      <c r="D1" s="21"/>
      <c r="E1" s="22"/>
      <c r="F1" s="264"/>
      <c r="G1" s="265"/>
      <c r="H1" s="266"/>
      <c r="I1" s="267"/>
      <c r="J1" s="265"/>
      <c r="K1" s="268"/>
    </row>
    <row r="2" spans="2:11" s="19" customFormat="1" ht="15.75">
      <c r="B2" s="378"/>
      <c r="C2" s="379"/>
      <c r="D2" s="379"/>
      <c r="E2" s="379"/>
      <c r="F2" s="384" t="s">
        <v>188</v>
      </c>
      <c r="G2" s="385"/>
      <c r="H2" s="385"/>
      <c r="I2" s="385"/>
      <c r="J2" s="385"/>
      <c r="K2" s="386"/>
    </row>
    <row r="3" spans="2:11" s="19" customFormat="1" ht="15.75">
      <c r="B3" s="380"/>
      <c r="C3" s="381"/>
      <c r="D3" s="381"/>
      <c r="E3" s="381"/>
      <c r="F3" s="387" t="s">
        <v>189</v>
      </c>
      <c r="G3" s="388"/>
      <c r="H3" s="388"/>
      <c r="I3" s="388"/>
      <c r="J3" s="388"/>
      <c r="K3" s="389"/>
    </row>
    <row r="4" spans="2:11" s="19" customFormat="1" ht="15.75">
      <c r="B4" s="380"/>
      <c r="C4" s="381"/>
      <c r="D4" s="381"/>
      <c r="E4" s="381"/>
      <c r="F4" s="387" t="s">
        <v>190</v>
      </c>
      <c r="G4" s="388"/>
      <c r="H4" s="388"/>
      <c r="I4" s="388"/>
      <c r="J4" s="388"/>
      <c r="K4" s="389"/>
    </row>
    <row r="5" spans="2:11" s="19" customFormat="1" ht="9.75" customHeight="1">
      <c r="B5" s="380"/>
      <c r="C5" s="381"/>
      <c r="D5" s="381"/>
      <c r="E5" s="381"/>
      <c r="F5" s="387"/>
      <c r="G5" s="388"/>
      <c r="H5" s="388"/>
      <c r="I5" s="388"/>
      <c r="J5" s="388"/>
      <c r="K5" s="389"/>
    </row>
    <row r="6" spans="2:11" s="19" customFormat="1" ht="16.5" thickBot="1">
      <c r="B6" s="382"/>
      <c r="C6" s="383"/>
      <c r="D6" s="383"/>
      <c r="E6" s="383"/>
      <c r="F6" s="390" t="s">
        <v>191</v>
      </c>
      <c r="G6" s="391"/>
      <c r="H6" s="391"/>
      <c r="I6" s="391"/>
      <c r="J6" s="391"/>
      <c r="K6" s="392"/>
    </row>
    <row r="7" spans="2:11" s="26" customFormat="1" ht="34.5" customHeight="1" thickBot="1">
      <c r="B7" s="27"/>
      <c r="C7" s="28"/>
      <c r="D7" s="28"/>
      <c r="E7" s="28"/>
      <c r="F7" s="375" t="s">
        <v>311</v>
      </c>
      <c r="G7" s="376"/>
      <c r="H7" s="376"/>
      <c r="I7" s="376"/>
      <c r="J7" s="376"/>
      <c r="K7" s="377"/>
    </row>
    <row r="8" spans="2:11" ht="12.75">
      <c r="B8" s="399" t="s">
        <v>0</v>
      </c>
      <c r="C8" s="403" t="s">
        <v>192</v>
      </c>
      <c r="D8" s="403" t="s">
        <v>1</v>
      </c>
      <c r="E8" s="403" t="s">
        <v>2</v>
      </c>
      <c r="F8" s="428" t="s">
        <v>273</v>
      </c>
      <c r="G8" s="428"/>
      <c r="H8" s="428"/>
      <c r="I8" s="428" t="s">
        <v>274</v>
      </c>
      <c r="J8" s="428"/>
      <c r="K8" s="429"/>
    </row>
    <row r="9" spans="2:11" ht="13.5" thickBot="1">
      <c r="B9" s="400"/>
      <c r="C9" s="404"/>
      <c r="D9" s="404"/>
      <c r="E9" s="404"/>
      <c r="F9" s="271">
        <v>2006</v>
      </c>
      <c r="G9" s="271">
        <v>2009</v>
      </c>
      <c r="H9" s="271">
        <v>2015</v>
      </c>
      <c r="I9" s="271">
        <v>2006</v>
      </c>
      <c r="J9" s="271">
        <v>2009</v>
      </c>
      <c r="K9" s="272">
        <v>2015</v>
      </c>
    </row>
    <row r="10" spans="2:11" ht="12.75">
      <c r="B10" s="58">
        <v>1</v>
      </c>
      <c r="C10" s="49" t="s">
        <v>3</v>
      </c>
      <c r="D10" s="49">
        <v>1</v>
      </c>
      <c r="E10" s="270" t="s">
        <v>4</v>
      </c>
      <c r="F10" s="60">
        <v>844</v>
      </c>
      <c r="G10" s="60">
        <v>2144</v>
      </c>
      <c r="H10" s="60">
        <v>3924</v>
      </c>
      <c r="I10" s="50">
        <v>931</v>
      </c>
      <c r="J10" s="50">
        <v>2367</v>
      </c>
      <c r="K10" s="51">
        <v>4325</v>
      </c>
    </row>
    <row r="11" spans="2:11" ht="12.75">
      <c r="B11" s="48">
        <v>1</v>
      </c>
      <c r="C11" s="45" t="s">
        <v>3</v>
      </c>
      <c r="D11" s="45">
        <v>9</v>
      </c>
      <c r="E11" s="269" t="s">
        <v>5</v>
      </c>
      <c r="F11" s="41">
        <v>23334</v>
      </c>
      <c r="G11" s="41">
        <v>25185</v>
      </c>
      <c r="H11" s="41">
        <v>28595</v>
      </c>
      <c r="I11" s="46">
        <v>24816</v>
      </c>
      <c r="J11" s="46">
        <v>26791</v>
      </c>
      <c r="K11" s="47">
        <v>30384</v>
      </c>
    </row>
    <row r="12" spans="2:11" ht="12.75">
      <c r="B12" s="48">
        <v>1</v>
      </c>
      <c r="C12" s="45" t="s">
        <v>3</v>
      </c>
      <c r="D12" s="45">
        <v>10</v>
      </c>
      <c r="E12" s="269" t="s">
        <v>6</v>
      </c>
      <c r="F12" s="41">
        <v>5615</v>
      </c>
      <c r="G12" s="41">
        <v>6999</v>
      </c>
      <c r="H12" s="41">
        <v>9168</v>
      </c>
      <c r="I12" s="46">
        <v>5532</v>
      </c>
      <c r="J12" s="46">
        <v>6896</v>
      </c>
      <c r="K12" s="47">
        <v>9034</v>
      </c>
    </row>
    <row r="13" spans="2:11" ht="12.75">
      <c r="B13" s="48">
        <v>1</v>
      </c>
      <c r="C13" s="45" t="s">
        <v>3</v>
      </c>
      <c r="D13" s="45">
        <v>11</v>
      </c>
      <c r="E13" s="269" t="s">
        <v>7</v>
      </c>
      <c r="F13" s="41">
        <v>19888</v>
      </c>
      <c r="G13" s="41">
        <v>20846</v>
      </c>
      <c r="H13" s="41">
        <v>23457</v>
      </c>
      <c r="I13" s="46">
        <v>21176</v>
      </c>
      <c r="J13" s="46">
        <v>22202</v>
      </c>
      <c r="K13" s="47">
        <v>24905</v>
      </c>
    </row>
    <row r="14" spans="2:11" ht="12.75">
      <c r="B14" s="48">
        <v>1</v>
      </c>
      <c r="C14" s="45" t="s">
        <v>3</v>
      </c>
      <c r="D14" s="45">
        <v>12</v>
      </c>
      <c r="E14" s="269" t="s">
        <v>8</v>
      </c>
      <c r="F14" s="41">
        <v>15948</v>
      </c>
      <c r="G14" s="41">
        <v>17090</v>
      </c>
      <c r="H14" s="41">
        <v>20163</v>
      </c>
      <c r="I14" s="46">
        <v>15953</v>
      </c>
      <c r="J14" s="46">
        <v>17097</v>
      </c>
      <c r="K14" s="47">
        <v>20153</v>
      </c>
    </row>
    <row r="15" spans="2:11" ht="12.75">
      <c r="B15" s="48">
        <v>1</v>
      </c>
      <c r="C15" s="45" t="s">
        <v>3</v>
      </c>
      <c r="D15" s="45">
        <v>13</v>
      </c>
      <c r="E15" s="269" t="s">
        <v>9</v>
      </c>
      <c r="F15" s="41">
        <v>36842</v>
      </c>
      <c r="G15" s="41">
        <v>38987</v>
      </c>
      <c r="H15" s="41">
        <v>43607</v>
      </c>
      <c r="I15" s="46">
        <v>34646</v>
      </c>
      <c r="J15" s="46">
        <v>36659</v>
      </c>
      <c r="K15" s="47">
        <v>41028</v>
      </c>
    </row>
    <row r="16" spans="2:11" ht="12.75">
      <c r="B16" s="48">
        <v>1</v>
      </c>
      <c r="C16" s="45" t="s">
        <v>3</v>
      </c>
      <c r="D16" s="45">
        <v>14</v>
      </c>
      <c r="E16" s="269" t="s">
        <v>3</v>
      </c>
      <c r="F16" s="41">
        <v>13292</v>
      </c>
      <c r="G16" s="41">
        <v>13490</v>
      </c>
      <c r="H16" s="41">
        <v>15049</v>
      </c>
      <c r="I16" s="46">
        <v>13120</v>
      </c>
      <c r="J16" s="46">
        <v>13315</v>
      </c>
      <c r="K16" s="47">
        <v>14855</v>
      </c>
    </row>
    <row r="17" spans="2:11" ht="12.75">
      <c r="B17" s="48">
        <v>1</v>
      </c>
      <c r="C17" s="45" t="s">
        <v>3</v>
      </c>
      <c r="D17" s="45">
        <v>15</v>
      </c>
      <c r="E17" s="269" t="s">
        <v>10</v>
      </c>
      <c r="F17" s="41">
        <v>8287</v>
      </c>
      <c r="G17" s="41">
        <v>8820</v>
      </c>
      <c r="H17" s="41">
        <v>10086</v>
      </c>
      <c r="I17" s="46">
        <v>7733</v>
      </c>
      <c r="J17" s="46">
        <v>8245</v>
      </c>
      <c r="K17" s="47">
        <v>9467</v>
      </c>
    </row>
    <row r="18" spans="2:11" ht="12.75">
      <c r="B18" s="48">
        <v>1</v>
      </c>
      <c r="C18" s="45" t="s">
        <v>3</v>
      </c>
      <c r="D18" s="45">
        <v>16</v>
      </c>
      <c r="E18" s="269" t="s">
        <v>11</v>
      </c>
      <c r="F18" s="41">
        <v>20567</v>
      </c>
      <c r="G18" s="41">
        <v>21234</v>
      </c>
      <c r="H18" s="41">
        <v>22861</v>
      </c>
      <c r="I18" s="46">
        <v>19007</v>
      </c>
      <c r="J18" s="46">
        <v>19620</v>
      </c>
      <c r="K18" s="47">
        <v>21140</v>
      </c>
    </row>
    <row r="19" spans="2:11" ht="12.75">
      <c r="B19" s="35">
        <v>1</v>
      </c>
      <c r="C19" s="36" t="s">
        <v>126</v>
      </c>
      <c r="D19" s="285"/>
      <c r="E19" s="285"/>
      <c r="F19" s="37">
        <f aca="true" t="shared" si="0" ref="F19:K19">SUM(F10:F18)</f>
        <v>144617</v>
      </c>
      <c r="G19" s="37">
        <f t="shared" si="0"/>
        <v>154795</v>
      </c>
      <c r="H19" s="37">
        <f t="shared" si="0"/>
        <v>176910</v>
      </c>
      <c r="I19" s="37">
        <f t="shared" si="0"/>
        <v>142914</v>
      </c>
      <c r="J19" s="37">
        <f t="shared" si="0"/>
        <v>153192</v>
      </c>
      <c r="K19" s="38">
        <f t="shared" si="0"/>
        <v>175291</v>
      </c>
    </row>
    <row r="20" spans="2:11" ht="12.75">
      <c r="B20" s="48">
        <v>2</v>
      </c>
      <c r="C20" s="45" t="s">
        <v>12</v>
      </c>
      <c r="D20" s="45">
        <v>88</v>
      </c>
      <c r="E20" s="269" t="s">
        <v>13</v>
      </c>
      <c r="F20" s="41">
        <v>11772</v>
      </c>
      <c r="G20" s="41">
        <v>12405</v>
      </c>
      <c r="H20" s="41">
        <v>13840</v>
      </c>
      <c r="I20" s="46">
        <v>11133</v>
      </c>
      <c r="J20" s="46">
        <v>11746</v>
      </c>
      <c r="K20" s="47">
        <v>13145</v>
      </c>
    </row>
    <row r="21" spans="2:11" ht="12.75">
      <c r="B21" s="48">
        <v>2</v>
      </c>
      <c r="C21" s="45" t="s">
        <v>12</v>
      </c>
      <c r="D21" s="45">
        <v>89</v>
      </c>
      <c r="E21" s="269" t="s">
        <v>14</v>
      </c>
      <c r="F21" s="41">
        <v>3412</v>
      </c>
      <c r="G21" s="41">
        <v>4385</v>
      </c>
      <c r="H21" s="41">
        <v>5112</v>
      </c>
      <c r="I21" s="46">
        <v>3738</v>
      </c>
      <c r="J21" s="46">
        <v>4785</v>
      </c>
      <c r="K21" s="47">
        <v>5528</v>
      </c>
    </row>
    <row r="22" spans="2:11" ht="12.75">
      <c r="B22" s="48">
        <v>2</v>
      </c>
      <c r="C22" s="45" t="s">
        <v>12</v>
      </c>
      <c r="D22" s="45">
        <v>90</v>
      </c>
      <c r="E22" s="269" t="s">
        <v>15</v>
      </c>
      <c r="F22" s="41">
        <v>13485</v>
      </c>
      <c r="G22" s="41">
        <v>14327</v>
      </c>
      <c r="H22" s="41">
        <v>16198</v>
      </c>
      <c r="I22" s="46">
        <v>14053</v>
      </c>
      <c r="J22" s="46">
        <v>14915</v>
      </c>
      <c r="K22" s="47">
        <v>16822</v>
      </c>
    </row>
    <row r="23" spans="2:11" ht="12.75">
      <c r="B23" s="48">
        <v>2</v>
      </c>
      <c r="C23" s="45" t="s">
        <v>12</v>
      </c>
      <c r="D23" s="45">
        <v>97</v>
      </c>
      <c r="E23" s="269" t="s">
        <v>16</v>
      </c>
      <c r="F23" s="41">
        <v>11492</v>
      </c>
      <c r="G23" s="41">
        <v>12131</v>
      </c>
      <c r="H23" s="41">
        <v>13532</v>
      </c>
      <c r="I23" s="46">
        <v>11093</v>
      </c>
      <c r="J23" s="46">
        <v>11719</v>
      </c>
      <c r="K23" s="47">
        <v>13097</v>
      </c>
    </row>
    <row r="24" spans="2:11" ht="12.75">
      <c r="B24" s="48">
        <v>2</v>
      </c>
      <c r="C24" s="45" t="s">
        <v>12</v>
      </c>
      <c r="D24" s="45">
        <v>99</v>
      </c>
      <c r="E24" s="269" t="s">
        <v>12</v>
      </c>
      <c r="F24" s="41">
        <v>9485</v>
      </c>
      <c r="G24" s="41">
        <v>10311</v>
      </c>
      <c r="H24" s="41">
        <v>11238</v>
      </c>
      <c r="I24" s="46">
        <v>9590</v>
      </c>
      <c r="J24" s="46">
        <v>10419</v>
      </c>
      <c r="K24" s="47">
        <v>11352</v>
      </c>
    </row>
    <row r="25" spans="2:11" ht="12.75">
      <c r="B25" s="35">
        <v>2</v>
      </c>
      <c r="C25" s="36" t="s">
        <v>127</v>
      </c>
      <c r="D25" s="285"/>
      <c r="E25" s="285"/>
      <c r="F25" s="37">
        <f aca="true" t="shared" si="1" ref="F25:K25">SUM(F20:F24)</f>
        <v>49646</v>
      </c>
      <c r="G25" s="37">
        <f t="shared" si="1"/>
        <v>53559</v>
      </c>
      <c r="H25" s="37">
        <f t="shared" si="1"/>
        <v>59920</v>
      </c>
      <c r="I25" s="37">
        <f t="shared" si="1"/>
        <v>49607</v>
      </c>
      <c r="J25" s="37">
        <f t="shared" si="1"/>
        <v>53584</v>
      </c>
      <c r="K25" s="38">
        <f t="shared" si="1"/>
        <v>59944</v>
      </c>
    </row>
    <row r="26" spans="2:11" ht="12.75">
      <c r="B26" s="48">
        <v>3</v>
      </c>
      <c r="C26" s="45" t="s">
        <v>17</v>
      </c>
      <c r="D26" s="45">
        <v>91</v>
      </c>
      <c r="E26" s="269" t="s">
        <v>18</v>
      </c>
      <c r="F26" s="41">
        <v>2940</v>
      </c>
      <c r="G26" s="41">
        <v>3078</v>
      </c>
      <c r="H26" s="41">
        <v>3316</v>
      </c>
      <c r="I26" s="46">
        <v>2681</v>
      </c>
      <c r="J26" s="46">
        <v>2807</v>
      </c>
      <c r="K26" s="47">
        <v>3022</v>
      </c>
    </row>
    <row r="27" spans="2:11" ht="12.75">
      <c r="B27" s="48">
        <v>3</v>
      </c>
      <c r="C27" s="45" t="s">
        <v>17</v>
      </c>
      <c r="D27" s="45">
        <v>92</v>
      </c>
      <c r="E27" s="269" t="s">
        <v>19</v>
      </c>
      <c r="F27" s="41">
        <v>4866</v>
      </c>
      <c r="G27" s="41">
        <v>5137</v>
      </c>
      <c r="H27" s="41">
        <v>5666</v>
      </c>
      <c r="I27" s="46">
        <v>4973</v>
      </c>
      <c r="J27" s="46">
        <v>5250</v>
      </c>
      <c r="K27" s="47">
        <v>5788</v>
      </c>
    </row>
    <row r="28" spans="2:11" ht="12.75">
      <c r="B28" s="48">
        <v>3</v>
      </c>
      <c r="C28" s="45" t="s">
        <v>17</v>
      </c>
      <c r="D28" s="45">
        <v>93</v>
      </c>
      <c r="E28" s="269" t="s">
        <v>20</v>
      </c>
      <c r="F28" s="41">
        <v>6135</v>
      </c>
      <c r="G28" s="41">
        <v>6416</v>
      </c>
      <c r="H28" s="41">
        <v>7024</v>
      </c>
      <c r="I28" s="46">
        <v>6068</v>
      </c>
      <c r="J28" s="46">
        <v>6346</v>
      </c>
      <c r="K28" s="47">
        <v>6949</v>
      </c>
    </row>
    <row r="29" spans="2:11" ht="12.75">
      <c r="B29" s="48">
        <v>3</v>
      </c>
      <c r="C29" s="45" t="s">
        <v>17</v>
      </c>
      <c r="D29" s="45">
        <v>95</v>
      </c>
      <c r="E29" s="269" t="s">
        <v>21</v>
      </c>
      <c r="F29" s="41">
        <v>6849</v>
      </c>
      <c r="G29" s="41">
        <v>7189</v>
      </c>
      <c r="H29" s="41">
        <v>7783</v>
      </c>
      <c r="I29" s="46">
        <v>7451</v>
      </c>
      <c r="J29" s="46">
        <v>7818</v>
      </c>
      <c r="K29" s="47">
        <v>8464</v>
      </c>
    </row>
    <row r="30" spans="2:11" ht="12.75">
      <c r="B30" s="48">
        <v>3</v>
      </c>
      <c r="C30" s="45" t="s">
        <v>17</v>
      </c>
      <c r="D30" s="45">
        <v>96</v>
      </c>
      <c r="E30" s="269" t="s">
        <v>22</v>
      </c>
      <c r="F30" s="41">
        <v>11529</v>
      </c>
      <c r="G30" s="41">
        <v>11623</v>
      </c>
      <c r="H30" s="41">
        <v>12380</v>
      </c>
      <c r="I30" s="46">
        <v>12146</v>
      </c>
      <c r="J30" s="46">
        <v>12246</v>
      </c>
      <c r="K30" s="47">
        <v>13053</v>
      </c>
    </row>
    <row r="31" spans="2:11" ht="12.75">
      <c r="B31" s="35">
        <v>3</v>
      </c>
      <c r="C31" s="36" t="s">
        <v>128</v>
      </c>
      <c r="D31" s="285"/>
      <c r="E31" s="285"/>
      <c r="F31" s="37">
        <f aca="true" t="shared" si="2" ref="F31:K31">SUM(F26:F30)</f>
        <v>32319</v>
      </c>
      <c r="G31" s="37">
        <f t="shared" si="2"/>
        <v>33443</v>
      </c>
      <c r="H31" s="37">
        <f t="shared" si="2"/>
        <v>36169</v>
      </c>
      <c r="I31" s="37">
        <f t="shared" si="2"/>
        <v>33319</v>
      </c>
      <c r="J31" s="37">
        <f t="shared" si="2"/>
        <v>34467</v>
      </c>
      <c r="K31" s="38">
        <f t="shared" si="2"/>
        <v>37276</v>
      </c>
    </row>
    <row r="32" spans="2:11" s="9" customFormat="1" ht="12.75">
      <c r="B32" s="48">
        <v>4</v>
      </c>
      <c r="C32" s="45" t="s">
        <v>23</v>
      </c>
      <c r="D32" s="45">
        <v>32</v>
      </c>
      <c r="E32" s="269" t="s">
        <v>24</v>
      </c>
      <c r="F32" s="41">
        <v>24436</v>
      </c>
      <c r="G32" s="41">
        <v>25428</v>
      </c>
      <c r="H32" s="41">
        <v>27127</v>
      </c>
      <c r="I32" s="46">
        <v>25101</v>
      </c>
      <c r="J32" s="46">
        <v>26120</v>
      </c>
      <c r="K32" s="47">
        <v>27871</v>
      </c>
    </row>
    <row r="33" spans="2:11" s="9" customFormat="1" ht="12.75">
      <c r="B33" s="48">
        <v>4</v>
      </c>
      <c r="C33" s="45" t="s">
        <v>23</v>
      </c>
      <c r="D33" s="45">
        <v>33</v>
      </c>
      <c r="E33" s="269" t="s">
        <v>25</v>
      </c>
      <c r="F33" s="41">
        <v>12348</v>
      </c>
      <c r="G33" s="41">
        <v>12360</v>
      </c>
      <c r="H33" s="41">
        <v>12874</v>
      </c>
      <c r="I33" s="46">
        <v>12903</v>
      </c>
      <c r="J33" s="46">
        <v>12915</v>
      </c>
      <c r="K33" s="47">
        <v>13456</v>
      </c>
    </row>
    <row r="34" spans="2:11" s="9" customFormat="1" ht="12.75">
      <c r="B34" s="48">
        <v>4</v>
      </c>
      <c r="C34" s="45" t="s">
        <v>23</v>
      </c>
      <c r="D34" s="45">
        <v>34</v>
      </c>
      <c r="E34" s="269" t="s">
        <v>26</v>
      </c>
      <c r="F34" s="41">
        <v>23882</v>
      </c>
      <c r="G34" s="41">
        <v>24900</v>
      </c>
      <c r="H34" s="41">
        <v>26535</v>
      </c>
      <c r="I34" s="46">
        <v>27040</v>
      </c>
      <c r="J34" s="46">
        <v>28188</v>
      </c>
      <c r="K34" s="47">
        <v>30080</v>
      </c>
    </row>
    <row r="35" spans="2:11" s="9" customFormat="1" ht="12.75">
      <c r="B35" s="48">
        <v>4</v>
      </c>
      <c r="C35" s="45" t="s">
        <v>23</v>
      </c>
      <c r="D35" s="45">
        <v>50</v>
      </c>
      <c r="E35" s="269" t="s">
        <v>27</v>
      </c>
      <c r="F35" s="41">
        <v>26412</v>
      </c>
      <c r="G35" s="41">
        <v>27633</v>
      </c>
      <c r="H35" s="41">
        <v>29550</v>
      </c>
      <c r="I35" s="46">
        <v>27817</v>
      </c>
      <c r="J35" s="46">
        <v>29101</v>
      </c>
      <c r="K35" s="47">
        <v>31135</v>
      </c>
    </row>
    <row r="36" spans="2:11" s="9" customFormat="1" ht="12.75">
      <c r="B36" s="48">
        <v>4</v>
      </c>
      <c r="C36" s="45" t="s">
        <v>23</v>
      </c>
      <c r="D36" s="45">
        <v>51</v>
      </c>
      <c r="E36" s="269" t="s">
        <v>28</v>
      </c>
      <c r="F36" s="41">
        <v>18726</v>
      </c>
      <c r="G36" s="41">
        <v>19658</v>
      </c>
      <c r="H36" s="41">
        <v>21190</v>
      </c>
      <c r="I36" s="46">
        <v>18634</v>
      </c>
      <c r="J36" s="46">
        <v>19563</v>
      </c>
      <c r="K36" s="47">
        <v>21083</v>
      </c>
    </row>
    <row r="37" spans="2:11" ht="12.75">
      <c r="B37" s="35">
        <v>4</v>
      </c>
      <c r="C37" s="36" t="s">
        <v>129</v>
      </c>
      <c r="D37" s="285"/>
      <c r="E37" s="285"/>
      <c r="F37" s="37">
        <f aca="true" t="shared" si="3" ref="F37:K37">SUM(F32:F36)</f>
        <v>105804</v>
      </c>
      <c r="G37" s="37">
        <f t="shared" si="3"/>
        <v>109979</v>
      </c>
      <c r="H37" s="37">
        <f t="shared" si="3"/>
        <v>117276</v>
      </c>
      <c r="I37" s="37">
        <f t="shared" si="3"/>
        <v>111495</v>
      </c>
      <c r="J37" s="37">
        <f t="shared" si="3"/>
        <v>115887</v>
      </c>
      <c r="K37" s="38">
        <f t="shared" si="3"/>
        <v>123625</v>
      </c>
    </row>
    <row r="38" spans="2:11" ht="12.75">
      <c r="B38" s="48">
        <v>5</v>
      </c>
      <c r="C38" s="45" t="s">
        <v>29</v>
      </c>
      <c r="D38" s="45">
        <v>52</v>
      </c>
      <c r="E38" s="269" t="s">
        <v>30</v>
      </c>
      <c r="F38" s="41">
        <v>4333</v>
      </c>
      <c r="G38" s="41">
        <v>5370</v>
      </c>
      <c r="H38" s="41">
        <v>7562</v>
      </c>
      <c r="I38" s="46">
        <v>4414</v>
      </c>
      <c r="J38" s="46">
        <v>5471</v>
      </c>
      <c r="K38" s="47">
        <v>7703</v>
      </c>
    </row>
    <row r="39" spans="2:11" ht="12.75">
      <c r="B39" s="48">
        <v>5</v>
      </c>
      <c r="C39" s="45" t="s">
        <v>29</v>
      </c>
      <c r="D39" s="45">
        <v>56</v>
      </c>
      <c r="E39" s="269" t="s">
        <v>31</v>
      </c>
      <c r="F39" s="41">
        <v>7027</v>
      </c>
      <c r="G39" s="41">
        <v>7961</v>
      </c>
      <c r="H39" s="41">
        <v>11475</v>
      </c>
      <c r="I39" s="46">
        <v>7869</v>
      </c>
      <c r="J39" s="46">
        <v>8915</v>
      </c>
      <c r="K39" s="47">
        <v>12853</v>
      </c>
    </row>
    <row r="40" spans="2:11" ht="12.75">
      <c r="B40" s="48">
        <v>5</v>
      </c>
      <c r="C40" s="45" t="s">
        <v>29</v>
      </c>
      <c r="D40" s="45">
        <v>57</v>
      </c>
      <c r="E40" s="269" t="s">
        <v>32</v>
      </c>
      <c r="F40" s="41">
        <v>28879</v>
      </c>
      <c r="G40" s="41">
        <v>31529</v>
      </c>
      <c r="H40" s="41">
        <v>35360</v>
      </c>
      <c r="I40" s="46">
        <v>33622</v>
      </c>
      <c r="J40" s="46">
        <v>36704</v>
      </c>
      <c r="K40" s="47">
        <v>41143</v>
      </c>
    </row>
    <row r="41" spans="2:11" ht="12.75">
      <c r="B41" s="48">
        <v>5</v>
      </c>
      <c r="C41" s="45" t="s">
        <v>29</v>
      </c>
      <c r="D41" s="45">
        <v>58</v>
      </c>
      <c r="E41" s="269" t="s">
        <v>33</v>
      </c>
      <c r="F41" s="41">
        <v>19001</v>
      </c>
      <c r="G41" s="41">
        <v>21009</v>
      </c>
      <c r="H41" s="41">
        <v>23692</v>
      </c>
      <c r="I41" s="46">
        <v>20395</v>
      </c>
      <c r="J41" s="46">
        <v>22551</v>
      </c>
      <c r="K41" s="47">
        <v>25433</v>
      </c>
    </row>
    <row r="42" spans="2:11" ht="12.75">
      <c r="B42" s="48">
        <v>5</v>
      </c>
      <c r="C42" s="45" t="s">
        <v>29</v>
      </c>
      <c r="D42" s="45">
        <v>59</v>
      </c>
      <c r="E42" s="269" t="s">
        <v>34</v>
      </c>
      <c r="F42" s="41">
        <v>10589</v>
      </c>
      <c r="G42" s="41">
        <v>12457</v>
      </c>
      <c r="H42" s="41">
        <v>16008</v>
      </c>
      <c r="I42" s="46">
        <v>10963</v>
      </c>
      <c r="J42" s="46">
        <v>12898</v>
      </c>
      <c r="K42" s="47">
        <v>16574</v>
      </c>
    </row>
    <row r="43" spans="2:11" ht="12.75">
      <c r="B43" s="48">
        <v>5</v>
      </c>
      <c r="C43" s="45" t="s">
        <v>29</v>
      </c>
      <c r="D43" s="45">
        <v>60</v>
      </c>
      <c r="E43" s="269" t="s">
        <v>35</v>
      </c>
      <c r="F43" s="41">
        <v>396</v>
      </c>
      <c r="G43" s="41">
        <v>402</v>
      </c>
      <c r="H43" s="41">
        <v>415</v>
      </c>
      <c r="I43" s="46">
        <v>374</v>
      </c>
      <c r="J43" s="46">
        <v>379</v>
      </c>
      <c r="K43" s="47">
        <v>390</v>
      </c>
    </row>
    <row r="44" spans="2:11" ht="12.75">
      <c r="B44" s="48">
        <v>5</v>
      </c>
      <c r="C44" s="45" t="s">
        <v>29</v>
      </c>
      <c r="D44" s="45">
        <v>61</v>
      </c>
      <c r="E44" s="269" t="s">
        <v>36</v>
      </c>
      <c r="F44" s="41">
        <v>3961</v>
      </c>
      <c r="G44" s="41">
        <v>8864</v>
      </c>
      <c r="H44" s="41">
        <v>22923</v>
      </c>
      <c r="I44" s="46">
        <v>3949</v>
      </c>
      <c r="J44" s="46">
        <v>8841</v>
      </c>
      <c r="K44" s="47">
        <v>22856</v>
      </c>
    </row>
    <row r="45" spans="2:11" ht="12.75">
      <c r="B45" s="35">
        <v>5</v>
      </c>
      <c r="C45" s="36" t="s">
        <v>130</v>
      </c>
      <c r="D45" s="285"/>
      <c r="E45" s="285"/>
      <c r="F45" s="37">
        <f aca="true" t="shared" si="4" ref="F45:K45">SUM(F38:F44)</f>
        <v>74186</v>
      </c>
      <c r="G45" s="37">
        <f t="shared" si="4"/>
        <v>87592</v>
      </c>
      <c r="H45" s="37">
        <f t="shared" si="4"/>
        <v>117435</v>
      </c>
      <c r="I45" s="37">
        <f t="shared" si="4"/>
        <v>81586</v>
      </c>
      <c r="J45" s="37">
        <f t="shared" si="4"/>
        <v>95759</v>
      </c>
      <c r="K45" s="38">
        <f t="shared" si="4"/>
        <v>126952</v>
      </c>
    </row>
    <row r="46" spans="2:11" ht="12.75">
      <c r="B46" s="48">
        <v>6</v>
      </c>
      <c r="C46" s="45" t="s">
        <v>37</v>
      </c>
      <c r="D46" s="45">
        <v>42</v>
      </c>
      <c r="E46" s="269" t="s">
        <v>38</v>
      </c>
      <c r="F46" s="41">
        <v>34465</v>
      </c>
      <c r="G46" s="41">
        <v>35857</v>
      </c>
      <c r="H46" s="41">
        <v>38121</v>
      </c>
      <c r="I46" s="46">
        <v>41244</v>
      </c>
      <c r="J46" s="46">
        <v>42912</v>
      </c>
      <c r="K46" s="47">
        <v>45683</v>
      </c>
    </row>
    <row r="47" spans="2:11" ht="12.75">
      <c r="B47" s="48">
        <v>6</v>
      </c>
      <c r="C47" s="45" t="s">
        <v>37</v>
      </c>
      <c r="D47" s="45">
        <v>62</v>
      </c>
      <c r="E47" s="269" t="s">
        <v>37</v>
      </c>
      <c r="F47" s="41">
        <v>11735</v>
      </c>
      <c r="G47" s="41">
        <v>12190</v>
      </c>
      <c r="H47" s="41">
        <v>12962</v>
      </c>
      <c r="I47" s="46">
        <v>16194</v>
      </c>
      <c r="J47" s="46">
        <v>16824</v>
      </c>
      <c r="K47" s="47">
        <v>17950</v>
      </c>
    </row>
    <row r="48" spans="2:11" ht="12.75">
      <c r="B48" s="35">
        <v>6</v>
      </c>
      <c r="C48" s="36" t="s">
        <v>131</v>
      </c>
      <c r="D48" s="285"/>
      <c r="E48" s="285"/>
      <c r="F48" s="37">
        <f aca="true" t="shared" si="5" ref="F48:K48">SUM(F46:F47)</f>
        <v>46200</v>
      </c>
      <c r="G48" s="37">
        <f t="shared" si="5"/>
        <v>48047</v>
      </c>
      <c r="H48" s="37">
        <f t="shared" si="5"/>
        <v>51083</v>
      </c>
      <c r="I48" s="37">
        <f t="shared" si="5"/>
        <v>57438</v>
      </c>
      <c r="J48" s="37">
        <f t="shared" si="5"/>
        <v>59736</v>
      </c>
      <c r="K48" s="38">
        <f t="shared" si="5"/>
        <v>63633</v>
      </c>
    </row>
    <row r="49" spans="2:11" ht="12.75">
      <c r="B49" s="48">
        <v>7</v>
      </c>
      <c r="C49" s="45" t="s">
        <v>39</v>
      </c>
      <c r="D49" s="45">
        <v>49</v>
      </c>
      <c r="E49" s="269" t="s">
        <v>40</v>
      </c>
      <c r="F49" s="41">
        <v>9173</v>
      </c>
      <c r="G49" s="41">
        <v>9752</v>
      </c>
      <c r="H49" s="41">
        <v>10945</v>
      </c>
      <c r="I49" s="46">
        <v>11292</v>
      </c>
      <c r="J49" s="46">
        <v>12005</v>
      </c>
      <c r="K49" s="47">
        <v>13464</v>
      </c>
    </row>
    <row r="50" spans="2:11" ht="12.75">
      <c r="B50" s="48">
        <v>7</v>
      </c>
      <c r="C50" s="45" t="s">
        <v>39</v>
      </c>
      <c r="D50" s="45">
        <v>84</v>
      </c>
      <c r="E50" s="269" t="s">
        <v>41</v>
      </c>
      <c r="F50" s="41">
        <v>29702</v>
      </c>
      <c r="G50" s="41">
        <v>31419</v>
      </c>
      <c r="H50" s="41">
        <v>35096</v>
      </c>
      <c r="I50" s="46">
        <v>40489</v>
      </c>
      <c r="J50" s="46">
        <v>42830</v>
      </c>
      <c r="K50" s="47">
        <v>47752</v>
      </c>
    </row>
    <row r="51" spans="2:11" ht="12.75">
      <c r="B51" s="48">
        <v>7</v>
      </c>
      <c r="C51" s="45" t="s">
        <v>39</v>
      </c>
      <c r="D51" s="45">
        <v>85</v>
      </c>
      <c r="E51" s="269" t="s">
        <v>42</v>
      </c>
      <c r="F51" s="41">
        <v>46522</v>
      </c>
      <c r="G51" s="41">
        <v>49759</v>
      </c>
      <c r="H51" s="41">
        <v>58356</v>
      </c>
      <c r="I51" s="46">
        <v>56430</v>
      </c>
      <c r="J51" s="46">
        <v>60357</v>
      </c>
      <c r="K51" s="47">
        <v>70706</v>
      </c>
    </row>
    <row r="52" spans="2:11" ht="12.75">
      <c r="B52" s="48">
        <v>7</v>
      </c>
      <c r="C52" s="45" t="s">
        <v>39</v>
      </c>
      <c r="D52" s="45">
        <v>86</v>
      </c>
      <c r="E52" s="269" t="s">
        <v>43</v>
      </c>
      <c r="F52" s="41">
        <v>13152</v>
      </c>
      <c r="G52" s="41">
        <v>15176</v>
      </c>
      <c r="H52" s="41">
        <v>21449</v>
      </c>
      <c r="I52" s="46">
        <v>16875</v>
      </c>
      <c r="J52" s="46">
        <v>19463</v>
      </c>
      <c r="K52" s="47">
        <v>27427</v>
      </c>
    </row>
    <row r="53" spans="2:11" ht="12.75">
      <c r="B53" s="48">
        <v>7</v>
      </c>
      <c r="C53" s="45" t="s">
        <v>39</v>
      </c>
      <c r="D53" s="45">
        <v>87</v>
      </c>
      <c r="E53" s="269" t="s">
        <v>44</v>
      </c>
      <c r="F53" s="41">
        <v>8956</v>
      </c>
      <c r="G53" s="41">
        <v>16679</v>
      </c>
      <c r="H53" s="41">
        <v>29969</v>
      </c>
      <c r="I53" s="46">
        <v>9302</v>
      </c>
      <c r="J53" s="46">
        <v>17336</v>
      </c>
      <c r="K53" s="47">
        <v>31173</v>
      </c>
    </row>
    <row r="54" spans="2:11" ht="12.75">
      <c r="B54" s="35">
        <v>7</v>
      </c>
      <c r="C54" s="36" t="s">
        <v>132</v>
      </c>
      <c r="D54" s="285"/>
      <c r="E54" s="285"/>
      <c r="F54" s="37">
        <f aca="true" t="shared" si="6" ref="F54:K54">SUM(F49:F53)</f>
        <v>107505</v>
      </c>
      <c r="G54" s="37">
        <f t="shared" si="6"/>
        <v>122785</v>
      </c>
      <c r="H54" s="37">
        <f t="shared" si="6"/>
        <v>155815</v>
      </c>
      <c r="I54" s="37">
        <f t="shared" si="6"/>
        <v>134388</v>
      </c>
      <c r="J54" s="37">
        <f t="shared" si="6"/>
        <v>151991</v>
      </c>
      <c r="K54" s="38">
        <f t="shared" si="6"/>
        <v>190522</v>
      </c>
    </row>
    <row r="55" spans="2:11" ht="12.75">
      <c r="B55" s="48">
        <v>8</v>
      </c>
      <c r="C55" s="45" t="s">
        <v>45</v>
      </c>
      <c r="D55" s="45">
        <v>44</v>
      </c>
      <c r="E55" s="269" t="s">
        <v>46</v>
      </c>
      <c r="F55" s="41">
        <v>22412</v>
      </c>
      <c r="G55" s="41">
        <v>23685</v>
      </c>
      <c r="H55" s="41">
        <v>27329</v>
      </c>
      <c r="I55" s="46">
        <v>24004</v>
      </c>
      <c r="J55" s="46">
        <v>25368</v>
      </c>
      <c r="K55" s="47">
        <v>29225</v>
      </c>
    </row>
    <row r="56" spans="2:11" ht="12.75">
      <c r="B56" s="48">
        <v>8</v>
      </c>
      <c r="C56" s="45" t="s">
        <v>45</v>
      </c>
      <c r="D56" s="45">
        <v>45</v>
      </c>
      <c r="E56" s="269" t="s">
        <v>47</v>
      </c>
      <c r="F56" s="41">
        <v>25616</v>
      </c>
      <c r="G56" s="41">
        <v>27040</v>
      </c>
      <c r="H56" s="41">
        <v>30674</v>
      </c>
      <c r="I56" s="46">
        <v>29548</v>
      </c>
      <c r="J56" s="46">
        <v>31188</v>
      </c>
      <c r="K56" s="47">
        <v>35194</v>
      </c>
    </row>
    <row r="57" spans="2:11" ht="12.75">
      <c r="B57" s="48">
        <v>8</v>
      </c>
      <c r="C57" s="45" t="s">
        <v>45</v>
      </c>
      <c r="D57" s="45">
        <v>46</v>
      </c>
      <c r="E57" s="269" t="s">
        <v>48</v>
      </c>
      <c r="F57" s="41">
        <v>26955</v>
      </c>
      <c r="G57" s="41">
        <v>28909</v>
      </c>
      <c r="H57" s="41">
        <v>34355</v>
      </c>
      <c r="I57" s="46">
        <v>29300</v>
      </c>
      <c r="J57" s="46">
        <v>31424</v>
      </c>
      <c r="K57" s="47">
        <v>37295</v>
      </c>
    </row>
    <row r="58" spans="2:11" ht="12.75">
      <c r="B58" s="48">
        <v>8</v>
      </c>
      <c r="C58" s="45" t="s">
        <v>45</v>
      </c>
      <c r="D58" s="45">
        <v>47</v>
      </c>
      <c r="E58" s="269" t="s">
        <v>49</v>
      </c>
      <c r="F58" s="41">
        <v>28480</v>
      </c>
      <c r="G58" s="41">
        <v>29764</v>
      </c>
      <c r="H58" s="41">
        <v>32715</v>
      </c>
      <c r="I58" s="46">
        <v>30963</v>
      </c>
      <c r="J58" s="46">
        <v>32359</v>
      </c>
      <c r="K58" s="47">
        <v>35524</v>
      </c>
    </row>
    <row r="59" spans="2:11" ht="12.75">
      <c r="B59" s="48">
        <v>8</v>
      </c>
      <c r="C59" s="45" t="s">
        <v>45</v>
      </c>
      <c r="D59" s="45">
        <v>48</v>
      </c>
      <c r="E59" s="269" t="s">
        <v>50</v>
      </c>
      <c r="F59" s="41">
        <v>35298</v>
      </c>
      <c r="G59" s="41">
        <v>37347</v>
      </c>
      <c r="H59" s="41">
        <v>41572</v>
      </c>
      <c r="I59" s="46">
        <v>39878</v>
      </c>
      <c r="J59" s="46">
        <v>42191</v>
      </c>
      <c r="K59" s="47">
        <v>46853</v>
      </c>
    </row>
    <row r="60" spans="2:11" ht="12.75">
      <c r="B60" s="48">
        <v>8</v>
      </c>
      <c r="C60" s="45" t="s">
        <v>45</v>
      </c>
      <c r="D60" s="45">
        <v>78</v>
      </c>
      <c r="E60" s="269" t="s">
        <v>51</v>
      </c>
      <c r="F60" s="41">
        <v>3668</v>
      </c>
      <c r="G60" s="41">
        <v>6809</v>
      </c>
      <c r="H60" s="41">
        <v>8741</v>
      </c>
      <c r="I60" s="46">
        <v>4092</v>
      </c>
      <c r="J60" s="46">
        <v>7595</v>
      </c>
      <c r="K60" s="47">
        <v>9694</v>
      </c>
    </row>
    <row r="61" spans="2:11" ht="12.75">
      <c r="B61" s="48">
        <v>8</v>
      </c>
      <c r="C61" s="45" t="s">
        <v>45</v>
      </c>
      <c r="D61" s="45">
        <v>79</v>
      </c>
      <c r="E61" s="269" t="s">
        <v>52</v>
      </c>
      <c r="F61" s="41">
        <v>15757</v>
      </c>
      <c r="G61" s="41">
        <v>19087</v>
      </c>
      <c r="H61" s="41">
        <v>22046</v>
      </c>
      <c r="I61" s="46">
        <v>14468</v>
      </c>
      <c r="J61" s="46">
        <v>17528</v>
      </c>
      <c r="K61" s="47">
        <v>20313</v>
      </c>
    </row>
    <row r="62" spans="2:11" ht="12.75">
      <c r="B62" s="48">
        <v>8</v>
      </c>
      <c r="C62" s="45" t="s">
        <v>45</v>
      </c>
      <c r="D62" s="45">
        <v>80</v>
      </c>
      <c r="E62" s="269" t="s">
        <v>53</v>
      </c>
      <c r="F62" s="41">
        <v>15305</v>
      </c>
      <c r="G62" s="41">
        <v>16203</v>
      </c>
      <c r="H62" s="41">
        <v>18944</v>
      </c>
      <c r="I62" s="46">
        <v>16528</v>
      </c>
      <c r="J62" s="46">
        <v>17499</v>
      </c>
      <c r="K62" s="47">
        <v>20385</v>
      </c>
    </row>
    <row r="63" spans="2:11" ht="12.75">
      <c r="B63" s="48">
        <v>8</v>
      </c>
      <c r="C63" s="45" t="s">
        <v>45</v>
      </c>
      <c r="D63" s="45">
        <v>81</v>
      </c>
      <c r="E63" s="269" t="s">
        <v>54</v>
      </c>
      <c r="F63" s="41">
        <v>18882</v>
      </c>
      <c r="G63" s="41">
        <v>20281</v>
      </c>
      <c r="H63" s="41">
        <v>23477</v>
      </c>
      <c r="I63" s="46">
        <v>20841</v>
      </c>
      <c r="J63" s="46">
        <v>22384</v>
      </c>
      <c r="K63" s="47">
        <v>25829</v>
      </c>
    </row>
    <row r="64" spans="2:11" ht="12.75">
      <c r="B64" s="48">
        <v>8</v>
      </c>
      <c r="C64" s="45" t="s">
        <v>45</v>
      </c>
      <c r="D64" s="45">
        <v>82</v>
      </c>
      <c r="E64" s="269" t="s">
        <v>55</v>
      </c>
      <c r="F64" s="41">
        <v>35002</v>
      </c>
      <c r="G64" s="41">
        <v>36642</v>
      </c>
      <c r="H64" s="41">
        <v>40134</v>
      </c>
      <c r="I64" s="46">
        <v>42657</v>
      </c>
      <c r="J64" s="46">
        <v>44653</v>
      </c>
      <c r="K64" s="47">
        <v>48675</v>
      </c>
    </row>
    <row r="65" spans="2:11" ht="12.75">
      <c r="B65" s="48">
        <v>8</v>
      </c>
      <c r="C65" s="45" t="s">
        <v>45</v>
      </c>
      <c r="D65" s="45">
        <v>83</v>
      </c>
      <c r="E65" s="269" t="s">
        <v>56</v>
      </c>
      <c r="F65" s="41">
        <v>3534</v>
      </c>
      <c r="G65" s="41">
        <v>3986</v>
      </c>
      <c r="H65" s="41">
        <v>4720</v>
      </c>
      <c r="I65" s="46">
        <v>3450</v>
      </c>
      <c r="J65" s="46">
        <v>3891</v>
      </c>
      <c r="K65" s="47">
        <v>4615</v>
      </c>
    </row>
    <row r="66" spans="2:11" ht="12.75">
      <c r="B66" s="48">
        <v>8</v>
      </c>
      <c r="C66" s="45" t="s">
        <v>45</v>
      </c>
      <c r="D66" s="45">
        <v>113</v>
      </c>
      <c r="E66" s="269" t="s">
        <v>57</v>
      </c>
      <c r="F66" s="41">
        <v>5537</v>
      </c>
      <c r="G66" s="41">
        <v>6228</v>
      </c>
      <c r="H66" s="41">
        <v>8037</v>
      </c>
      <c r="I66" s="46">
        <v>6102</v>
      </c>
      <c r="J66" s="46">
        <v>6863</v>
      </c>
      <c r="K66" s="47">
        <v>8844</v>
      </c>
    </row>
    <row r="67" spans="2:11" ht="12.75">
      <c r="B67" s="35">
        <v>8</v>
      </c>
      <c r="C67" s="36" t="s">
        <v>133</v>
      </c>
      <c r="D67" s="285"/>
      <c r="E67" s="285"/>
      <c r="F67" s="37">
        <f aca="true" t="shared" si="7" ref="F67:K67">SUM(F55:F66)</f>
        <v>236446</v>
      </c>
      <c r="G67" s="37">
        <f t="shared" si="7"/>
        <v>255981</v>
      </c>
      <c r="H67" s="37">
        <f t="shared" si="7"/>
        <v>292744</v>
      </c>
      <c r="I67" s="37">
        <f t="shared" si="7"/>
        <v>261831</v>
      </c>
      <c r="J67" s="37">
        <f t="shared" si="7"/>
        <v>282943</v>
      </c>
      <c r="K67" s="38">
        <f t="shared" si="7"/>
        <v>322446</v>
      </c>
    </row>
    <row r="68" spans="2:11" ht="12.75">
      <c r="B68" s="48">
        <v>9</v>
      </c>
      <c r="C68" s="45" t="s">
        <v>58</v>
      </c>
      <c r="D68" s="45">
        <v>75</v>
      </c>
      <c r="E68" s="269" t="s">
        <v>58</v>
      </c>
      <c r="F68" s="41">
        <v>37704</v>
      </c>
      <c r="G68" s="41">
        <v>39719</v>
      </c>
      <c r="H68" s="41">
        <v>42847</v>
      </c>
      <c r="I68" s="46">
        <v>39051</v>
      </c>
      <c r="J68" s="46">
        <v>41140</v>
      </c>
      <c r="K68" s="47">
        <v>44198</v>
      </c>
    </row>
    <row r="69" spans="2:11" ht="12.75">
      <c r="B69" s="48">
        <v>9</v>
      </c>
      <c r="C69" s="45" t="s">
        <v>58</v>
      </c>
      <c r="D69" s="45">
        <v>76</v>
      </c>
      <c r="E69" s="269" t="s">
        <v>59</v>
      </c>
      <c r="F69" s="41">
        <v>8478</v>
      </c>
      <c r="G69" s="41">
        <v>10252</v>
      </c>
      <c r="H69" s="41">
        <v>11926</v>
      </c>
      <c r="I69" s="46">
        <v>9045</v>
      </c>
      <c r="J69" s="46">
        <v>10940</v>
      </c>
      <c r="K69" s="47">
        <v>12629</v>
      </c>
    </row>
    <row r="70" spans="2:11" ht="12.75">
      <c r="B70" s="48">
        <v>9</v>
      </c>
      <c r="C70" s="45" t="s">
        <v>58</v>
      </c>
      <c r="D70" s="45">
        <v>77</v>
      </c>
      <c r="E70" s="269" t="s">
        <v>60</v>
      </c>
      <c r="F70" s="41">
        <v>10526</v>
      </c>
      <c r="G70" s="41">
        <v>12263</v>
      </c>
      <c r="H70" s="41">
        <v>13268</v>
      </c>
      <c r="I70" s="46">
        <v>10136</v>
      </c>
      <c r="J70" s="46">
        <v>11807</v>
      </c>
      <c r="K70" s="47">
        <v>12830</v>
      </c>
    </row>
    <row r="71" spans="2:11" ht="12.75">
      <c r="B71" s="48">
        <v>9</v>
      </c>
      <c r="C71" s="45" t="s">
        <v>58</v>
      </c>
      <c r="D71" s="45">
        <v>110</v>
      </c>
      <c r="E71" s="269" t="s">
        <v>61</v>
      </c>
      <c r="F71" s="41">
        <v>12142</v>
      </c>
      <c r="G71" s="41">
        <v>13187</v>
      </c>
      <c r="H71" s="41">
        <v>14293</v>
      </c>
      <c r="I71" s="46">
        <v>11549</v>
      </c>
      <c r="J71" s="46">
        <v>12541</v>
      </c>
      <c r="K71" s="47">
        <v>13667</v>
      </c>
    </row>
    <row r="72" spans="2:11" ht="12.75">
      <c r="B72" s="48">
        <v>9</v>
      </c>
      <c r="C72" s="45" t="s">
        <v>58</v>
      </c>
      <c r="D72" s="45">
        <v>112</v>
      </c>
      <c r="E72" s="269" t="s">
        <v>62</v>
      </c>
      <c r="F72" s="41">
        <v>7214</v>
      </c>
      <c r="G72" s="41">
        <v>10562</v>
      </c>
      <c r="H72" s="41">
        <v>12743</v>
      </c>
      <c r="I72" s="46">
        <v>6787</v>
      </c>
      <c r="J72" s="46">
        <v>9935</v>
      </c>
      <c r="K72" s="47">
        <v>12065</v>
      </c>
    </row>
    <row r="73" spans="2:11" ht="12.75">
      <c r="B73" s="48">
        <v>9</v>
      </c>
      <c r="C73" s="45" t="s">
        <v>58</v>
      </c>
      <c r="D73" s="45">
        <v>114</v>
      </c>
      <c r="E73" s="269" t="s">
        <v>63</v>
      </c>
      <c r="F73" s="41">
        <v>16338</v>
      </c>
      <c r="G73" s="41">
        <v>17909</v>
      </c>
      <c r="H73" s="41">
        <v>20491</v>
      </c>
      <c r="I73" s="46">
        <v>15671</v>
      </c>
      <c r="J73" s="46">
        <v>17177</v>
      </c>
      <c r="K73" s="47">
        <v>19750</v>
      </c>
    </row>
    <row r="74" spans="2:11" ht="12.75">
      <c r="B74" s="48">
        <v>9</v>
      </c>
      <c r="C74" s="45" t="s">
        <v>58</v>
      </c>
      <c r="D74" s="45">
        <v>115</v>
      </c>
      <c r="E74" s="269" t="s">
        <v>64</v>
      </c>
      <c r="F74" s="41">
        <v>4546</v>
      </c>
      <c r="G74" s="41">
        <v>4938</v>
      </c>
      <c r="H74" s="41">
        <v>5393</v>
      </c>
      <c r="I74" s="46">
        <v>4703</v>
      </c>
      <c r="J74" s="46">
        <v>5110</v>
      </c>
      <c r="K74" s="47">
        <v>5557</v>
      </c>
    </row>
    <row r="75" spans="2:11" ht="12.75">
      <c r="B75" s="48">
        <v>9</v>
      </c>
      <c r="C75" s="45" t="s">
        <v>58</v>
      </c>
      <c r="D75" s="45">
        <v>117</v>
      </c>
      <c r="E75" s="269" t="s">
        <v>65</v>
      </c>
      <c r="F75" s="41">
        <v>249</v>
      </c>
      <c r="G75" s="41">
        <v>264</v>
      </c>
      <c r="H75" s="41">
        <v>294</v>
      </c>
      <c r="I75" s="46">
        <v>254</v>
      </c>
      <c r="J75" s="46">
        <v>269</v>
      </c>
      <c r="K75" s="47">
        <v>300</v>
      </c>
    </row>
    <row r="76" spans="2:11" ht="12.75">
      <c r="B76" s="35">
        <v>9</v>
      </c>
      <c r="C76" s="36" t="s">
        <v>134</v>
      </c>
      <c r="D76" s="285"/>
      <c r="E76" s="285"/>
      <c r="F76" s="37">
        <f aca="true" t="shared" si="8" ref="F76:K76">SUM(F68:F75)</f>
        <v>97197</v>
      </c>
      <c r="G76" s="37">
        <f t="shared" si="8"/>
        <v>109094</v>
      </c>
      <c r="H76" s="37">
        <f t="shared" si="8"/>
        <v>121255</v>
      </c>
      <c r="I76" s="37">
        <f t="shared" si="8"/>
        <v>97196</v>
      </c>
      <c r="J76" s="37">
        <f t="shared" si="8"/>
        <v>108919</v>
      </c>
      <c r="K76" s="38">
        <f t="shared" si="8"/>
        <v>120996</v>
      </c>
    </row>
    <row r="77" spans="2:11" ht="12.75">
      <c r="B77" s="48">
        <v>10</v>
      </c>
      <c r="C77" s="45" t="s">
        <v>66</v>
      </c>
      <c r="D77" s="45">
        <v>26</v>
      </c>
      <c r="E77" s="269" t="s">
        <v>67</v>
      </c>
      <c r="F77" s="41">
        <v>27839</v>
      </c>
      <c r="G77" s="41">
        <v>29022</v>
      </c>
      <c r="H77" s="41">
        <v>31327</v>
      </c>
      <c r="I77" s="46">
        <v>33187</v>
      </c>
      <c r="J77" s="46">
        <v>34595</v>
      </c>
      <c r="K77" s="47">
        <v>37024</v>
      </c>
    </row>
    <row r="78" spans="2:11" ht="12.75">
      <c r="B78" s="48">
        <v>10</v>
      </c>
      <c r="C78" s="45" t="s">
        <v>66</v>
      </c>
      <c r="D78" s="45">
        <v>29</v>
      </c>
      <c r="E78" s="269" t="s">
        <v>68</v>
      </c>
      <c r="F78" s="41">
        <v>33154</v>
      </c>
      <c r="G78" s="41">
        <v>34637</v>
      </c>
      <c r="H78" s="41">
        <v>37402</v>
      </c>
      <c r="I78" s="46">
        <v>38167</v>
      </c>
      <c r="J78" s="46">
        <v>39872</v>
      </c>
      <c r="K78" s="47">
        <v>42746</v>
      </c>
    </row>
    <row r="79" spans="2:11" ht="12.75">
      <c r="B79" s="48">
        <v>10</v>
      </c>
      <c r="C79" s="45" t="s">
        <v>66</v>
      </c>
      <c r="D79" s="45">
        <v>30</v>
      </c>
      <c r="E79" s="269" t="s">
        <v>69</v>
      </c>
      <c r="F79" s="41">
        <v>33934</v>
      </c>
      <c r="G79" s="41">
        <v>35516</v>
      </c>
      <c r="H79" s="41">
        <v>38475</v>
      </c>
      <c r="I79" s="46">
        <v>37765</v>
      </c>
      <c r="J79" s="46">
        <v>39525</v>
      </c>
      <c r="K79" s="47">
        <v>42628</v>
      </c>
    </row>
    <row r="80" spans="2:11" ht="12.75">
      <c r="B80" s="48">
        <v>10</v>
      </c>
      <c r="C80" s="45" t="s">
        <v>66</v>
      </c>
      <c r="D80" s="45">
        <v>31</v>
      </c>
      <c r="E80" s="269" t="s">
        <v>70</v>
      </c>
      <c r="F80" s="41">
        <v>19494</v>
      </c>
      <c r="G80" s="41">
        <v>20407</v>
      </c>
      <c r="H80" s="41">
        <v>21973</v>
      </c>
      <c r="I80" s="46">
        <v>20163</v>
      </c>
      <c r="J80" s="46">
        <v>21108</v>
      </c>
      <c r="K80" s="47">
        <v>22725</v>
      </c>
    </row>
    <row r="81" spans="2:11" ht="12.75">
      <c r="B81" s="48">
        <v>10</v>
      </c>
      <c r="C81" s="45" t="s">
        <v>66</v>
      </c>
      <c r="D81" s="45">
        <v>72</v>
      </c>
      <c r="E81" s="269" t="s">
        <v>71</v>
      </c>
      <c r="F81" s="41">
        <v>24900</v>
      </c>
      <c r="G81" s="41">
        <v>26505</v>
      </c>
      <c r="H81" s="41">
        <v>28841</v>
      </c>
      <c r="I81" s="46">
        <v>25050</v>
      </c>
      <c r="J81" s="46">
        <v>26665</v>
      </c>
      <c r="K81" s="47">
        <v>29057</v>
      </c>
    </row>
    <row r="82" spans="2:11" ht="12.75">
      <c r="B82" s="48">
        <v>10</v>
      </c>
      <c r="C82" s="45" t="s">
        <v>66</v>
      </c>
      <c r="D82" s="45">
        <v>73</v>
      </c>
      <c r="E82" s="269" t="s">
        <v>72</v>
      </c>
      <c r="F82" s="41">
        <v>36166</v>
      </c>
      <c r="G82" s="41">
        <v>40815</v>
      </c>
      <c r="H82" s="41">
        <v>44008</v>
      </c>
      <c r="I82" s="46">
        <v>38469</v>
      </c>
      <c r="J82" s="46">
        <v>43413</v>
      </c>
      <c r="K82" s="47">
        <v>46723</v>
      </c>
    </row>
    <row r="83" spans="2:11" ht="12.75">
      <c r="B83" s="48">
        <v>10</v>
      </c>
      <c r="C83" s="45" t="s">
        <v>66</v>
      </c>
      <c r="D83" s="45">
        <v>74</v>
      </c>
      <c r="E83" s="269" t="s">
        <v>66</v>
      </c>
      <c r="F83" s="41">
        <v>30457</v>
      </c>
      <c r="G83" s="41">
        <v>34558</v>
      </c>
      <c r="H83" s="41">
        <v>37478</v>
      </c>
      <c r="I83" s="46">
        <v>32372</v>
      </c>
      <c r="J83" s="46">
        <v>36730</v>
      </c>
      <c r="K83" s="47">
        <v>39760</v>
      </c>
    </row>
    <row r="84" spans="2:11" ht="12.75">
      <c r="B84" s="48">
        <v>10</v>
      </c>
      <c r="C84" s="45" t="s">
        <v>66</v>
      </c>
      <c r="D84" s="45">
        <v>105</v>
      </c>
      <c r="E84" s="269" t="s">
        <v>73</v>
      </c>
      <c r="F84" s="41">
        <v>517</v>
      </c>
      <c r="G84" s="41">
        <v>517</v>
      </c>
      <c r="H84" s="41">
        <v>517</v>
      </c>
      <c r="I84" s="46">
        <v>638</v>
      </c>
      <c r="J84" s="46">
        <v>638</v>
      </c>
      <c r="K84" s="47">
        <v>633</v>
      </c>
    </row>
    <row r="85" spans="2:11" ht="12.75">
      <c r="B85" s="48">
        <v>10</v>
      </c>
      <c r="C85" s="45" t="s">
        <v>66</v>
      </c>
      <c r="D85" s="45">
        <v>116</v>
      </c>
      <c r="E85" s="269" t="s">
        <v>74</v>
      </c>
      <c r="F85" s="41">
        <v>3593</v>
      </c>
      <c r="G85" s="41">
        <v>3710</v>
      </c>
      <c r="H85" s="41">
        <v>3937</v>
      </c>
      <c r="I85" s="46">
        <v>3753</v>
      </c>
      <c r="J85" s="46">
        <v>3876</v>
      </c>
      <c r="K85" s="47">
        <v>4110</v>
      </c>
    </row>
    <row r="86" spans="2:11" ht="12.75">
      <c r="B86" s="35">
        <v>10</v>
      </c>
      <c r="C86" s="36" t="s">
        <v>135</v>
      </c>
      <c r="D86" s="285"/>
      <c r="E86" s="285"/>
      <c r="F86" s="37">
        <f aca="true" t="shared" si="9" ref="F86:K86">SUM(F77:F85)</f>
        <v>210054</v>
      </c>
      <c r="G86" s="37">
        <f t="shared" si="9"/>
        <v>225687</v>
      </c>
      <c r="H86" s="37">
        <f t="shared" si="9"/>
        <v>243958</v>
      </c>
      <c r="I86" s="37">
        <f t="shared" si="9"/>
        <v>229564</v>
      </c>
      <c r="J86" s="37">
        <f t="shared" si="9"/>
        <v>246422</v>
      </c>
      <c r="K86" s="38">
        <f t="shared" si="9"/>
        <v>265406</v>
      </c>
    </row>
    <row r="87" spans="2:11" s="9" customFormat="1" ht="12.75">
      <c r="B87" s="48">
        <v>11</v>
      </c>
      <c r="C87" s="45" t="s">
        <v>75</v>
      </c>
      <c r="D87" s="45">
        <v>2</v>
      </c>
      <c r="E87" s="269" t="s">
        <v>76</v>
      </c>
      <c r="F87" s="41">
        <v>202</v>
      </c>
      <c r="G87" s="41">
        <v>504</v>
      </c>
      <c r="H87" s="41">
        <v>1085</v>
      </c>
      <c r="I87" s="46">
        <v>223</v>
      </c>
      <c r="J87" s="46">
        <v>554</v>
      </c>
      <c r="K87" s="47">
        <v>1187</v>
      </c>
    </row>
    <row r="88" spans="2:11" s="9" customFormat="1" ht="12.75">
      <c r="B88" s="48">
        <v>11</v>
      </c>
      <c r="C88" s="45" t="s">
        <v>75</v>
      </c>
      <c r="D88" s="45">
        <v>3</v>
      </c>
      <c r="E88" s="269" t="s">
        <v>77</v>
      </c>
      <c r="F88" s="41">
        <v>188</v>
      </c>
      <c r="G88" s="41">
        <v>725</v>
      </c>
      <c r="H88" s="41">
        <v>2267</v>
      </c>
      <c r="I88" s="46">
        <v>188</v>
      </c>
      <c r="J88" s="46">
        <v>726</v>
      </c>
      <c r="K88" s="47">
        <v>2302</v>
      </c>
    </row>
    <row r="89" spans="2:11" s="9" customFormat="1" ht="12.75">
      <c r="B89" s="48">
        <v>11</v>
      </c>
      <c r="C89" s="45" t="s">
        <v>75</v>
      </c>
      <c r="D89" s="45">
        <v>17</v>
      </c>
      <c r="E89" s="269" t="s">
        <v>78</v>
      </c>
      <c r="F89" s="41">
        <v>13386</v>
      </c>
      <c r="G89" s="41">
        <v>16757</v>
      </c>
      <c r="H89" s="41">
        <v>17499</v>
      </c>
      <c r="I89" s="46">
        <v>13342</v>
      </c>
      <c r="J89" s="46">
        <v>16735</v>
      </c>
      <c r="K89" s="47">
        <v>17630</v>
      </c>
    </row>
    <row r="90" spans="2:11" s="9" customFormat="1" ht="12.75">
      <c r="B90" s="48">
        <v>11</v>
      </c>
      <c r="C90" s="45" t="s">
        <v>75</v>
      </c>
      <c r="D90" s="45">
        <v>18</v>
      </c>
      <c r="E90" s="269" t="s">
        <v>79</v>
      </c>
      <c r="F90" s="41">
        <v>15503</v>
      </c>
      <c r="G90" s="41">
        <v>18351</v>
      </c>
      <c r="H90" s="41">
        <v>19339</v>
      </c>
      <c r="I90" s="46">
        <v>15823</v>
      </c>
      <c r="J90" s="46">
        <v>18747</v>
      </c>
      <c r="K90" s="47">
        <v>19850</v>
      </c>
    </row>
    <row r="91" spans="2:11" s="9" customFormat="1" ht="12.75">
      <c r="B91" s="48">
        <v>11</v>
      </c>
      <c r="C91" s="45" t="s">
        <v>75</v>
      </c>
      <c r="D91" s="45">
        <v>19</v>
      </c>
      <c r="E91" s="269" t="s">
        <v>80</v>
      </c>
      <c r="F91" s="41">
        <v>28275</v>
      </c>
      <c r="G91" s="41">
        <v>31934</v>
      </c>
      <c r="H91" s="41">
        <v>33674</v>
      </c>
      <c r="I91" s="46">
        <v>28651</v>
      </c>
      <c r="J91" s="46">
        <v>32381</v>
      </c>
      <c r="K91" s="47">
        <v>34326</v>
      </c>
    </row>
    <row r="92" spans="2:11" s="9" customFormat="1" ht="12.75">
      <c r="B92" s="48">
        <v>11</v>
      </c>
      <c r="C92" s="45" t="s">
        <v>75</v>
      </c>
      <c r="D92" s="45">
        <v>20</v>
      </c>
      <c r="E92" s="269" t="s">
        <v>81</v>
      </c>
      <c r="F92" s="41">
        <v>13584</v>
      </c>
      <c r="G92" s="41">
        <v>14391</v>
      </c>
      <c r="H92" s="41">
        <v>15005</v>
      </c>
      <c r="I92" s="46">
        <v>13480</v>
      </c>
      <c r="J92" s="46">
        <v>14299</v>
      </c>
      <c r="K92" s="47">
        <v>15014</v>
      </c>
    </row>
    <row r="93" spans="2:11" s="9" customFormat="1" ht="12.75">
      <c r="B93" s="48">
        <v>11</v>
      </c>
      <c r="C93" s="45" t="s">
        <v>75</v>
      </c>
      <c r="D93" s="45">
        <v>23</v>
      </c>
      <c r="E93" s="269" t="s">
        <v>82</v>
      </c>
      <c r="F93" s="41">
        <v>11734</v>
      </c>
      <c r="G93" s="41">
        <v>16267</v>
      </c>
      <c r="H93" s="41">
        <v>16724</v>
      </c>
      <c r="I93" s="46">
        <v>11980</v>
      </c>
      <c r="J93" s="46">
        <v>16618</v>
      </c>
      <c r="K93" s="47">
        <v>17161</v>
      </c>
    </row>
    <row r="94" spans="2:11" s="9" customFormat="1" ht="12.75">
      <c r="B94" s="48">
        <v>11</v>
      </c>
      <c r="C94" s="45" t="s">
        <v>75</v>
      </c>
      <c r="D94" s="45">
        <v>24</v>
      </c>
      <c r="E94" s="269" t="s">
        <v>83</v>
      </c>
      <c r="F94" s="41">
        <v>21114</v>
      </c>
      <c r="G94" s="41">
        <v>23697</v>
      </c>
      <c r="H94" s="41">
        <v>24859</v>
      </c>
      <c r="I94" s="46">
        <v>20853</v>
      </c>
      <c r="J94" s="46">
        <v>23436</v>
      </c>
      <c r="K94" s="47">
        <v>24797</v>
      </c>
    </row>
    <row r="95" spans="2:11" s="9" customFormat="1" ht="12.75">
      <c r="B95" s="48">
        <v>11</v>
      </c>
      <c r="C95" s="45" t="s">
        <v>75</v>
      </c>
      <c r="D95" s="45">
        <v>25</v>
      </c>
      <c r="E95" s="269" t="s">
        <v>84</v>
      </c>
      <c r="F95" s="41">
        <v>8253</v>
      </c>
      <c r="G95" s="41">
        <v>8908</v>
      </c>
      <c r="H95" s="41">
        <v>9383</v>
      </c>
      <c r="I95" s="46">
        <v>8259</v>
      </c>
      <c r="J95" s="46">
        <v>8921</v>
      </c>
      <c r="K95" s="47">
        <v>9464</v>
      </c>
    </row>
    <row r="96" spans="2:11" s="9" customFormat="1" ht="12.75">
      <c r="B96" s="48">
        <v>11</v>
      </c>
      <c r="C96" s="45" t="s">
        <v>75</v>
      </c>
      <c r="D96" s="45">
        <v>27</v>
      </c>
      <c r="E96" s="269" t="s">
        <v>75</v>
      </c>
      <c r="F96" s="41">
        <v>29238</v>
      </c>
      <c r="G96" s="41">
        <v>34904</v>
      </c>
      <c r="H96" s="41">
        <v>37275</v>
      </c>
      <c r="I96" s="46">
        <v>32500</v>
      </c>
      <c r="J96" s="46">
        <v>38786</v>
      </c>
      <c r="K96" s="47">
        <v>41141</v>
      </c>
    </row>
    <row r="97" spans="2:11" s="9" customFormat="1" ht="12.75">
      <c r="B97" s="48">
        <v>11</v>
      </c>
      <c r="C97" s="45" t="s">
        <v>75</v>
      </c>
      <c r="D97" s="45">
        <v>28</v>
      </c>
      <c r="E97" s="269" t="s">
        <v>85</v>
      </c>
      <c r="F97" s="41">
        <v>64814</v>
      </c>
      <c r="G97" s="41">
        <v>68722</v>
      </c>
      <c r="H97" s="41">
        <v>74417</v>
      </c>
      <c r="I97" s="46">
        <v>76585</v>
      </c>
      <c r="J97" s="46">
        <v>81118</v>
      </c>
      <c r="K97" s="47">
        <v>86505</v>
      </c>
    </row>
    <row r="98" spans="2:11" s="9" customFormat="1" ht="12.75">
      <c r="B98" s="48">
        <v>11</v>
      </c>
      <c r="C98" s="45" t="s">
        <v>75</v>
      </c>
      <c r="D98" s="45">
        <v>71</v>
      </c>
      <c r="E98" s="269" t="s">
        <v>86</v>
      </c>
      <c r="F98" s="41">
        <v>45461</v>
      </c>
      <c r="G98" s="41">
        <v>49260</v>
      </c>
      <c r="H98" s="41">
        <v>53024</v>
      </c>
      <c r="I98" s="46">
        <v>53714</v>
      </c>
      <c r="J98" s="46">
        <v>58143</v>
      </c>
      <c r="K98" s="47">
        <v>61642</v>
      </c>
    </row>
    <row r="99" spans="2:11" ht="12.75">
      <c r="B99" s="35">
        <v>11</v>
      </c>
      <c r="C99" s="36" t="s">
        <v>136</v>
      </c>
      <c r="D99" s="285"/>
      <c r="E99" s="285"/>
      <c r="F99" s="37">
        <f aca="true" t="shared" si="10" ref="F99:K99">SUM(F87:F98)</f>
        <v>251752</v>
      </c>
      <c r="G99" s="37">
        <f t="shared" si="10"/>
        <v>284420</v>
      </c>
      <c r="H99" s="37">
        <f t="shared" si="10"/>
        <v>304551</v>
      </c>
      <c r="I99" s="37">
        <f t="shared" si="10"/>
        <v>275598</v>
      </c>
      <c r="J99" s="37">
        <f t="shared" si="10"/>
        <v>310464</v>
      </c>
      <c r="K99" s="38">
        <f t="shared" si="10"/>
        <v>331019</v>
      </c>
    </row>
    <row r="100" spans="2:11" ht="12.75">
      <c r="B100" s="48">
        <v>12</v>
      </c>
      <c r="C100" s="45" t="s">
        <v>87</v>
      </c>
      <c r="D100" s="45">
        <v>21</v>
      </c>
      <c r="E100" s="269" t="s">
        <v>88</v>
      </c>
      <c r="F100" s="41">
        <v>10835</v>
      </c>
      <c r="G100" s="41">
        <v>10860</v>
      </c>
      <c r="H100" s="41">
        <v>11868</v>
      </c>
      <c r="I100" s="46">
        <v>12296</v>
      </c>
      <c r="J100" s="46">
        <v>12323</v>
      </c>
      <c r="K100" s="47">
        <v>13432</v>
      </c>
    </row>
    <row r="101" spans="2:11" ht="12.75">
      <c r="B101" s="48">
        <v>12</v>
      </c>
      <c r="C101" s="45" t="s">
        <v>87</v>
      </c>
      <c r="D101" s="45">
        <v>22</v>
      </c>
      <c r="E101" s="269" t="s">
        <v>89</v>
      </c>
      <c r="F101" s="41">
        <v>22249</v>
      </c>
      <c r="G101" s="41">
        <v>23736</v>
      </c>
      <c r="H101" s="41">
        <v>26604</v>
      </c>
      <c r="I101" s="46">
        <v>26361</v>
      </c>
      <c r="J101" s="46">
        <v>28099</v>
      </c>
      <c r="K101" s="47">
        <v>31349</v>
      </c>
    </row>
    <row r="102" spans="2:11" ht="12.75">
      <c r="B102" s="48">
        <v>12</v>
      </c>
      <c r="C102" s="45" t="s">
        <v>87</v>
      </c>
      <c r="D102" s="45">
        <v>98</v>
      </c>
      <c r="E102" s="269" t="s">
        <v>90</v>
      </c>
      <c r="F102" s="41">
        <v>19534</v>
      </c>
      <c r="G102" s="41">
        <v>20478</v>
      </c>
      <c r="H102" s="41">
        <v>22707</v>
      </c>
      <c r="I102" s="46">
        <v>22388</v>
      </c>
      <c r="J102" s="46">
        <v>23463</v>
      </c>
      <c r="K102" s="47">
        <v>25934</v>
      </c>
    </row>
    <row r="103" spans="2:11" ht="12.75">
      <c r="B103" s="48">
        <v>12</v>
      </c>
      <c r="C103" s="45" t="s">
        <v>87</v>
      </c>
      <c r="D103" s="45">
        <v>103</v>
      </c>
      <c r="E103" s="269" t="s">
        <v>91</v>
      </c>
      <c r="F103" s="41">
        <v>630</v>
      </c>
      <c r="G103" s="41">
        <v>698</v>
      </c>
      <c r="H103" s="41">
        <v>825</v>
      </c>
      <c r="I103" s="46">
        <v>954</v>
      </c>
      <c r="J103" s="46">
        <v>1051</v>
      </c>
      <c r="K103" s="47">
        <v>1216</v>
      </c>
    </row>
    <row r="104" spans="2:11" ht="12.75">
      <c r="B104" s="35">
        <v>12</v>
      </c>
      <c r="C104" s="36" t="s">
        <v>137</v>
      </c>
      <c r="D104" s="285"/>
      <c r="E104" s="285"/>
      <c r="F104" s="37">
        <f aca="true" t="shared" si="11" ref="F104:K104">SUM(F100:F103)</f>
        <v>53248</v>
      </c>
      <c r="G104" s="37">
        <f t="shared" si="11"/>
        <v>55772</v>
      </c>
      <c r="H104" s="37">
        <f t="shared" si="11"/>
        <v>62004</v>
      </c>
      <c r="I104" s="37">
        <f t="shared" si="11"/>
        <v>61999</v>
      </c>
      <c r="J104" s="37">
        <f t="shared" si="11"/>
        <v>64936</v>
      </c>
      <c r="K104" s="38">
        <f t="shared" si="11"/>
        <v>71931</v>
      </c>
    </row>
    <row r="105" spans="2:11" ht="12.75">
      <c r="B105" s="48">
        <v>13</v>
      </c>
      <c r="C105" s="45" t="s">
        <v>92</v>
      </c>
      <c r="D105" s="45">
        <v>100</v>
      </c>
      <c r="E105" s="269" t="s">
        <v>93</v>
      </c>
      <c r="F105" s="41">
        <v>14001</v>
      </c>
      <c r="G105" s="41">
        <v>14717</v>
      </c>
      <c r="H105" s="41">
        <v>16320</v>
      </c>
      <c r="I105" s="46">
        <v>13406</v>
      </c>
      <c r="J105" s="46">
        <v>14093</v>
      </c>
      <c r="K105" s="47">
        <v>15631</v>
      </c>
    </row>
    <row r="106" spans="2:11" ht="12.75">
      <c r="B106" s="48">
        <v>13</v>
      </c>
      <c r="C106" s="45" t="s">
        <v>92</v>
      </c>
      <c r="D106" s="45">
        <v>101</v>
      </c>
      <c r="E106" s="269" t="s">
        <v>92</v>
      </c>
      <c r="F106" s="41">
        <v>11627</v>
      </c>
      <c r="G106" s="41">
        <v>11998</v>
      </c>
      <c r="H106" s="41">
        <v>13303</v>
      </c>
      <c r="I106" s="46">
        <v>11228</v>
      </c>
      <c r="J106" s="46">
        <v>11585</v>
      </c>
      <c r="K106" s="47">
        <v>12843</v>
      </c>
    </row>
    <row r="107" spans="2:11" ht="12.75">
      <c r="B107" s="48">
        <v>13</v>
      </c>
      <c r="C107" s="45" t="s">
        <v>92</v>
      </c>
      <c r="D107" s="45">
        <v>104</v>
      </c>
      <c r="E107" s="269" t="s">
        <v>94</v>
      </c>
      <c r="F107" s="41">
        <v>959</v>
      </c>
      <c r="G107" s="41">
        <v>965</v>
      </c>
      <c r="H107" s="41">
        <v>1014</v>
      </c>
      <c r="I107" s="46">
        <v>926</v>
      </c>
      <c r="J107" s="46">
        <v>932</v>
      </c>
      <c r="K107" s="47">
        <v>979</v>
      </c>
    </row>
    <row r="108" spans="2:11" ht="12.75">
      <c r="B108" s="48">
        <v>13</v>
      </c>
      <c r="C108" s="45" t="s">
        <v>92</v>
      </c>
      <c r="D108" s="45">
        <v>106</v>
      </c>
      <c r="E108" s="269" t="s">
        <v>95</v>
      </c>
      <c r="F108" s="41">
        <v>11217</v>
      </c>
      <c r="G108" s="41">
        <v>12056</v>
      </c>
      <c r="H108" s="41">
        <v>13664</v>
      </c>
      <c r="I108" s="46">
        <v>10868</v>
      </c>
      <c r="J108" s="46">
        <v>11678</v>
      </c>
      <c r="K108" s="47">
        <v>13231</v>
      </c>
    </row>
    <row r="109" spans="2:11" ht="12.75">
      <c r="B109" s="48">
        <v>13</v>
      </c>
      <c r="C109" s="45" t="s">
        <v>92</v>
      </c>
      <c r="D109" s="45">
        <v>107</v>
      </c>
      <c r="E109" s="269" t="s">
        <v>96</v>
      </c>
      <c r="F109" s="41">
        <v>9780</v>
      </c>
      <c r="G109" s="41">
        <v>10211</v>
      </c>
      <c r="H109" s="41">
        <v>11555</v>
      </c>
      <c r="I109" s="46">
        <v>9489</v>
      </c>
      <c r="J109" s="46">
        <v>9907</v>
      </c>
      <c r="K109" s="47">
        <v>11204</v>
      </c>
    </row>
    <row r="110" spans="2:11" ht="12.75">
      <c r="B110" s="48">
        <v>13</v>
      </c>
      <c r="C110" s="45" t="s">
        <v>92</v>
      </c>
      <c r="D110" s="45">
        <v>109</v>
      </c>
      <c r="E110" s="269" t="s">
        <v>97</v>
      </c>
      <c r="F110" s="41">
        <v>5362</v>
      </c>
      <c r="G110" s="41">
        <v>5846</v>
      </c>
      <c r="H110" s="41">
        <v>6428</v>
      </c>
      <c r="I110" s="46">
        <v>4991</v>
      </c>
      <c r="J110" s="46">
        <v>5444</v>
      </c>
      <c r="K110" s="47">
        <v>5998</v>
      </c>
    </row>
    <row r="111" spans="2:11" ht="12.75">
      <c r="B111" s="35">
        <v>13</v>
      </c>
      <c r="C111" s="36" t="s">
        <v>138</v>
      </c>
      <c r="D111" s="285"/>
      <c r="E111" s="285"/>
      <c r="F111" s="37">
        <f aca="true" t="shared" si="12" ref="F111:K111">SUM(F105:F110)</f>
        <v>52946</v>
      </c>
      <c r="G111" s="37">
        <f t="shared" si="12"/>
        <v>55793</v>
      </c>
      <c r="H111" s="37">
        <f t="shared" si="12"/>
        <v>62284</v>
      </c>
      <c r="I111" s="37">
        <f t="shared" si="12"/>
        <v>50908</v>
      </c>
      <c r="J111" s="37">
        <f t="shared" si="12"/>
        <v>53639</v>
      </c>
      <c r="K111" s="38">
        <f t="shared" si="12"/>
        <v>59886</v>
      </c>
    </row>
    <row r="112" spans="2:11" ht="12.75">
      <c r="B112" s="48">
        <v>14</v>
      </c>
      <c r="C112" s="45" t="s">
        <v>98</v>
      </c>
      <c r="D112" s="45">
        <v>37</v>
      </c>
      <c r="E112" s="269" t="s">
        <v>99</v>
      </c>
      <c r="F112" s="41">
        <v>11125</v>
      </c>
      <c r="G112" s="41">
        <v>11654</v>
      </c>
      <c r="H112" s="41">
        <v>12667</v>
      </c>
      <c r="I112" s="46">
        <v>12373</v>
      </c>
      <c r="J112" s="46">
        <v>12953</v>
      </c>
      <c r="K112" s="47">
        <v>14053</v>
      </c>
    </row>
    <row r="113" spans="2:11" ht="12.75">
      <c r="B113" s="48">
        <v>14</v>
      </c>
      <c r="C113" s="45" t="s">
        <v>98</v>
      </c>
      <c r="D113" s="45">
        <v>102</v>
      </c>
      <c r="E113" s="269" t="s">
        <v>100</v>
      </c>
      <c r="F113" s="41">
        <v>14611</v>
      </c>
      <c r="G113" s="41">
        <v>14966</v>
      </c>
      <c r="H113" s="41">
        <v>16491</v>
      </c>
      <c r="I113" s="46">
        <v>15759</v>
      </c>
      <c r="J113" s="46">
        <v>16140</v>
      </c>
      <c r="K113" s="47">
        <v>17765</v>
      </c>
    </row>
    <row r="114" spans="2:11" ht="12.75">
      <c r="B114" s="35">
        <v>14</v>
      </c>
      <c r="C114" s="36" t="s">
        <v>139</v>
      </c>
      <c r="D114" s="285"/>
      <c r="E114" s="285"/>
      <c r="F114" s="37">
        <f aca="true" t="shared" si="13" ref="F114:K114">SUM(F112:F113)</f>
        <v>25736</v>
      </c>
      <c r="G114" s="37">
        <f t="shared" si="13"/>
        <v>26620</v>
      </c>
      <c r="H114" s="37">
        <f t="shared" si="13"/>
        <v>29158</v>
      </c>
      <c r="I114" s="37">
        <f t="shared" si="13"/>
        <v>28132</v>
      </c>
      <c r="J114" s="37">
        <f t="shared" si="13"/>
        <v>29093</v>
      </c>
      <c r="K114" s="38">
        <f t="shared" si="13"/>
        <v>31818</v>
      </c>
    </row>
    <row r="115" spans="2:11" ht="12.75">
      <c r="B115" s="48">
        <v>15</v>
      </c>
      <c r="C115" s="45" t="s">
        <v>101</v>
      </c>
      <c r="D115" s="45">
        <v>35</v>
      </c>
      <c r="E115" s="269" t="s">
        <v>102</v>
      </c>
      <c r="F115" s="41">
        <v>6931</v>
      </c>
      <c r="G115" s="41">
        <v>7333</v>
      </c>
      <c r="H115" s="41">
        <v>8220</v>
      </c>
      <c r="I115" s="46">
        <v>8474</v>
      </c>
      <c r="J115" s="46">
        <v>8953</v>
      </c>
      <c r="K115" s="47">
        <v>10010</v>
      </c>
    </row>
    <row r="116" spans="2:11" ht="12.75">
      <c r="B116" s="48">
        <v>15</v>
      </c>
      <c r="C116" s="45" t="s">
        <v>101</v>
      </c>
      <c r="D116" s="45">
        <v>38</v>
      </c>
      <c r="E116" s="269" t="s">
        <v>103</v>
      </c>
      <c r="F116" s="41">
        <v>18632</v>
      </c>
      <c r="G116" s="41">
        <v>19558</v>
      </c>
      <c r="H116" s="41">
        <v>21299</v>
      </c>
      <c r="I116" s="46">
        <v>19149</v>
      </c>
      <c r="J116" s="46">
        <v>20104</v>
      </c>
      <c r="K116" s="47">
        <v>21883</v>
      </c>
    </row>
    <row r="117" spans="2:11" ht="12.75">
      <c r="B117" s="35">
        <v>15</v>
      </c>
      <c r="C117" s="36" t="s">
        <v>140</v>
      </c>
      <c r="D117" s="285"/>
      <c r="E117" s="285"/>
      <c r="F117" s="37">
        <f aca="true" t="shared" si="14" ref="F117:K117">SUM(F115:F116)</f>
        <v>25563</v>
      </c>
      <c r="G117" s="37">
        <f t="shared" si="14"/>
        <v>26891</v>
      </c>
      <c r="H117" s="37">
        <f t="shared" si="14"/>
        <v>29519</v>
      </c>
      <c r="I117" s="37">
        <f t="shared" si="14"/>
        <v>27623</v>
      </c>
      <c r="J117" s="37">
        <f t="shared" si="14"/>
        <v>29057</v>
      </c>
      <c r="K117" s="38">
        <f t="shared" si="14"/>
        <v>31893</v>
      </c>
    </row>
    <row r="118" spans="2:11" s="9" customFormat="1" ht="12.75">
      <c r="B118" s="48">
        <v>16</v>
      </c>
      <c r="C118" s="45" t="s">
        <v>104</v>
      </c>
      <c r="D118" s="45">
        <v>40</v>
      </c>
      <c r="E118" s="269" t="s">
        <v>105</v>
      </c>
      <c r="F118" s="41">
        <v>27511</v>
      </c>
      <c r="G118" s="41">
        <v>28610</v>
      </c>
      <c r="H118" s="41">
        <v>30360</v>
      </c>
      <c r="I118" s="46">
        <v>29498</v>
      </c>
      <c r="J118" s="46">
        <v>30677</v>
      </c>
      <c r="K118" s="47">
        <v>32551</v>
      </c>
    </row>
    <row r="119" spans="2:11" s="9" customFormat="1" ht="12.75">
      <c r="B119" s="48">
        <v>16</v>
      </c>
      <c r="C119" s="45" t="s">
        <v>104</v>
      </c>
      <c r="D119" s="45">
        <v>41</v>
      </c>
      <c r="E119" s="269" t="s">
        <v>106</v>
      </c>
      <c r="F119" s="41">
        <v>13752</v>
      </c>
      <c r="G119" s="41">
        <v>14279</v>
      </c>
      <c r="H119" s="41">
        <v>15199</v>
      </c>
      <c r="I119" s="46">
        <v>16629</v>
      </c>
      <c r="J119" s="46">
        <v>17260</v>
      </c>
      <c r="K119" s="47">
        <v>18373</v>
      </c>
    </row>
    <row r="120" spans="2:11" s="9" customFormat="1" ht="12.75">
      <c r="B120" s="48">
        <v>16</v>
      </c>
      <c r="C120" s="45" t="s">
        <v>104</v>
      </c>
      <c r="D120" s="45">
        <v>43</v>
      </c>
      <c r="E120" s="269" t="s">
        <v>107</v>
      </c>
      <c r="F120" s="41">
        <v>20648</v>
      </c>
      <c r="G120" s="41">
        <v>21449</v>
      </c>
      <c r="H120" s="41">
        <v>22798</v>
      </c>
      <c r="I120" s="46">
        <v>23321</v>
      </c>
      <c r="J120" s="46">
        <v>24222</v>
      </c>
      <c r="K120" s="47">
        <v>25746</v>
      </c>
    </row>
    <row r="121" spans="2:11" s="9" customFormat="1" ht="12.75">
      <c r="B121" s="48">
        <v>16</v>
      </c>
      <c r="C121" s="45" t="s">
        <v>104</v>
      </c>
      <c r="D121" s="45">
        <v>108</v>
      </c>
      <c r="E121" s="269" t="s">
        <v>108</v>
      </c>
      <c r="F121" s="41">
        <v>1303</v>
      </c>
      <c r="G121" s="41">
        <v>1344</v>
      </c>
      <c r="H121" s="41">
        <v>1464</v>
      </c>
      <c r="I121" s="46">
        <v>1373</v>
      </c>
      <c r="J121" s="46">
        <v>1417</v>
      </c>
      <c r="K121" s="47">
        <v>1543</v>
      </c>
    </row>
    <row r="122" spans="2:11" s="9" customFormat="1" ht="12.75">
      <c r="B122" s="48">
        <v>16</v>
      </c>
      <c r="C122" s="45" t="s">
        <v>104</v>
      </c>
      <c r="D122" s="45">
        <v>111</v>
      </c>
      <c r="E122" s="269" t="s">
        <v>104</v>
      </c>
      <c r="F122" s="41">
        <v>3612</v>
      </c>
      <c r="G122" s="41">
        <v>3612</v>
      </c>
      <c r="H122" s="41">
        <v>3612</v>
      </c>
      <c r="I122" s="46">
        <v>4037</v>
      </c>
      <c r="J122" s="46">
        <v>4036</v>
      </c>
      <c r="K122" s="47">
        <v>4038</v>
      </c>
    </row>
    <row r="123" spans="2:11" ht="12.75">
      <c r="B123" s="35">
        <v>16</v>
      </c>
      <c r="C123" s="36" t="s">
        <v>141</v>
      </c>
      <c r="D123" s="285"/>
      <c r="E123" s="285"/>
      <c r="F123" s="37">
        <f aca="true" t="shared" si="15" ref="F123:K123">SUM(F118:F122)</f>
        <v>66826</v>
      </c>
      <c r="G123" s="37">
        <f t="shared" si="15"/>
        <v>69294</v>
      </c>
      <c r="H123" s="37">
        <f t="shared" si="15"/>
        <v>73433</v>
      </c>
      <c r="I123" s="37">
        <f t="shared" si="15"/>
        <v>74858</v>
      </c>
      <c r="J123" s="37">
        <f t="shared" si="15"/>
        <v>77612</v>
      </c>
      <c r="K123" s="38">
        <f t="shared" si="15"/>
        <v>82251</v>
      </c>
    </row>
    <row r="124" spans="2:11" ht="12.75">
      <c r="B124" s="48">
        <v>17</v>
      </c>
      <c r="C124" s="45" t="s">
        <v>109</v>
      </c>
      <c r="D124" s="45">
        <v>94</v>
      </c>
      <c r="E124" s="269" t="s">
        <v>109</v>
      </c>
      <c r="F124" s="41">
        <v>7808</v>
      </c>
      <c r="G124" s="41">
        <v>7838</v>
      </c>
      <c r="H124" s="41">
        <v>7842</v>
      </c>
      <c r="I124" s="46">
        <v>8245</v>
      </c>
      <c r="J124" s="46">
        <v>8275</v>
      </c>
      <c r="K124" s="47">
        <v>8279</v>
      </c>
    </row>
    <row r="125" spans="2:11" ht="12.75">
      <c r="B125" s="35">
        <v>17</v>
      </c>
      <c r="C125" s="36" t="s">
        <v>142</v>
      </c>
      <c r="D125" s="285"/>
      <c r="E125" s="285"/>
      <c r="F125" s="37">
        <f aca="true" t="shared" si="16" ref="F125:K125">F124</f>
        <v>7808</v>
      </c>
      <c r="G125" s="37">
        <f t="shared" si="16"/>
        <v>7838</v>
      </c>
      <c r="H125" s="37">
        <f t="shared" si="16"/>
        <v>7842</v>
      </c>
      <c r="I125" s="37">
        <f t="shared" si="16"/>
        <v>8245</v>
      </c>
      <c r="J125" s="37">
        <f t="shared" si="16"/>
        <v>8275</v>
      </c>
      <c r="K125" s="38">
        <f t="shared" si="16"/>
        <v>8279</v>
      </c>
    </row>
    <row r="126" spans="2:11" ht="12.75">
      <c r="B126" s="48">
        <v>18</v>
      </c>
      <c r="C126" s="45" t="s">
        <v>110</v>
      </c>
      <c r="D126" s="45">
        <v>36</v>
      </c>
      <c r="E126" s="269" t="s">
        <v>111</v>
      </c>
      <c r="F126" s="41">
        <v>13863</v>
      </c>
      <c r="G126" s="41">
        <v>14488</v>
      </c>
      <c r="H126" s="41">
        <v>15471</v>
      </c>
      <c r="I126" s="46">
        <v>14403</v>
      </c>
      <c r="J126" s="46">
        <v>15051</v>
      </c>
      <c r="K126" s="47">
        <v>16074</v>
      </c>
    </row>
    <row r="127" spans="2:11" ht="12.75">
      <c r="B127" s="48">
        <v>18</v>
      </c>
      <c r="C127" s="45" t="s">
        <v>110</v>
      </c>
      <c r="D127" s="45">
        <v>39</v>
      </c>
      <c r="E127" s="269" t="s">
        <v>112</v>
      </c>
      <c r="F127" s="41">
        <v>23882</v>
      </c>
      <c r="G127" s="41">
        <v>24871</v>
      </c>
      <c r="H127" s="41">
        <v>26526</v>
      </c>
      <c r="I127" s="46">
        <v>26568</v>
      </c>
      <c r="J127" s="46">
        <v>27664</v>
      </c>
      <c r="K127" s="47">
        <v>29524</v>
      </c>
    </row>
    <row r="128" spans="2:11" ht="12.75">
      <c r="B128" s="48">
        <v>18</v>
      </c>
      <c r="C128" s="45" t="s">
        <v>110</v>
      </c>
      <c r="D128" s="45">
        <v>53</v>
      </c>
      <c r="E128" s="269" t="s">
        <v>113</v>
      </c>
      <c r="F128" s="41">
        <v>17564</v>
      </c>
      <c r="G128" s="41">
        <v>18446</v>
      </c>
      <c r="H128" s="41">
        <v>19897</v>
      </c>
      <c r="I128" s="46">
        <v>19021</v>
      </c>
      <c r="J128" s="46">
        <v>19974</v>
      </c>
      <c r="K128" s="47">
        <v>21557</v>
      </c>
    </row>
    <row r="129" spans="2:11" ht="12.75">
      <c r="B129" s="48">
        <v>18</v>
      </c>
      <c r="C129" s="45" t="s">
        <v>110</v>
      </c>
      <c r="D129" s="45">
        <v>54</v>
      </c>
      <c r="E129" s="269" t="s">
        <v>114</v>
      </c>
      <c r="F129" s="41">
        <v>22775</v>
      </c>
      <c r="G129" s="41">
        <v>23403</v>
      </c>
      <c r="H129" s="41">
        <v>25384</v>
      </c>
      <c r="I129" s="46">
        <v>23559</v>
      </c>
      <c r="J129" s="46">
        <v>24209</v>
      </c>
      <c r="K129" s="47">
        <v>26261</v>
      </c>
    </row>
    <row r="130" spans="2:11" ht="12.75">
      <c r="B130" s="48">
        <v>18</v>
      </c>
      <c r="C130" s="45" t="s">
        <v>110</v>
      </c>
      <c r="D130" s="45">
        <v>55</v>
      </c>
      <c r="E130" s="269" t="s">
        <v>115</v>
      </c>
      <c r="F130" s="41">
        <v>19481</v>
      </c>
      <c r="G130" s="41">
        <v>20385</v>
      </c>
      <c r="H130" s="41">
        <v>21811</v>
      </c>
      <c r="I130" s="46">
        <v>20153</v>
      </c>
      <c r="J130" s="46">
        <v>21088</v>
      </c>
      <c r="K130" s="47">
        <v>22566</v>
      </c>
    </row>
    <row r="131" spans="2:11" ht="12.75">
      <c r="B131" s="35">
        <v>18</v>
      </c>
      <c r="C131" s="36" t="s">
        <v>143</v>
      </c>
      <c r="D131" s="285"/>
      <c r="E131" s="285"/>
      <c r="F131" s="37">
        <f aca="true" t="shared" si="17" ref="F131:K131">SUM(F126:F130)</f>
        <v>97565</v>
      </c>
      <c r="G131" s="37">
        <f t="shared" si="17"/>
        <v>101593</v>
      </c>
      <c r="H131" s="37">
        <f t="shared" si="17"/>
        <v>109089</v>
      </c>
      <c r="I131" s="37">
        <f t="shared" si="17"/>
        <v>103704</v>
      </c>
      <c r="J131" s="37">
        <f t="shared" si="17"/>
        <v>107986</v>
      </c>
      <c r="K131" s="38">
        <f t="shared" si="17"/>
        <v>115982</v>
      </c>
    </row>
    <row r="132" spans="2:11" s="9" customFormat="1" ht="12.75">
      <c r="B132" s="48">
        <v>19</v>
      </c>
      <c r="C132" s="45" t="s">
        <v>116</v>
      </c>
      <c r="D132" s="45">
        <v>63</v>
      </c>
      <c r="E132" s="269" t="s">
        <v>117</v>
      </c>
      <c r="F132" s="41">
        <v>366</v>
      </c>
      <c r="G132" s="41">
        <v>738</v>
      </c>
      <c r="H132" s="41">
        <v>1465</v>
      </c>
      <c r="I132" s="46">
        <v>430</v>
      </c>
      <c r="J132" s="46">
        <v>866</v>
      </c>
      <c r="K132" s="47">
        <v>1720</v>
      </c>
    </row>
    <row r="133" spans="2:11" s="9" customFormat="1" ht="12.75">
      <c r="B133" s="48">
        <v>19</v>
      </c>
      <c r="C133" s="45" t="s">
        <v>116</v>
      </c>
      <c r="D133" s="45">
        <v>64</v>
      </c>
      <c r="E133" s="269" t="s">
        <v>118</v>
      </c>
      <c r="F133" s="41">
        <v>4176</v>
      </c>
      <c r="G133" s="41">
        <v>12237</v>
      </c>
      <c r="H133" s="41">
        <v>23324</v>
      </c>
      <c r="I133" s="46">
        <v>4297</v>
      </c>
      <c r="J133" s="46">
        <v>12580</v>
      </c>
      <c r="K133" s="47">
        <v>24252</v>
      </c>
    </row>
    <row r="134" spans="2:11" s="9" customFormat="1" ht="12.75">
      <c r="B134" s="48">
        <v>19</v>
      </c>
      <c r="C134" s="45" t="s">
        <v>116</v>
      </c>
      <c r="D134" s="45">
        <v>65</v>
      </c>
      <c r="E134" s="269" t="s">
        <v>119</v>
      </c>
      <c r="F134" s="41">
        <v>14831</v>
      </c>
      <c r="G134" s="41">
        <v>16225</v>
      </c>
      <c r="H134" s="41">
        <v>18822</v>
      </c>
      <c r="I134" s="46">
        <v>15469</v>
      </c>
      <c r="J134" s="46">
        <v>16907</v>
      </c>
      <c r="K134" s="47">
        <v>19656</v>
      </c>
    </row>
    <row r="135" spans="2:11" s="9" customFormat="1" ht="12.75">
      <c r="B135" s="48">
        <v>19</v>
      </c>
      <c r="C135" s="45" t="s">
        <v>116</v>
      </c>
      <c r="D135" s="45">
        <v>66</v>
      </c>
      <c r="E135" s="269" t="s">
        <v>120</v>
      </c>
      <c r="F135" s="41">
        <v>16352</v>
      </c>
      <c r="G135" s="41">
        <v>17013</v>
      </c>
      <c r="H135" s="41">
        <v>18730</v>
      </c>
      <c r="I135" s="46">
        <v>20563</v>
      </c>
      <c r="J135" s="46">
        <v>21400</v>
      </c>
      <c r="K135" s="47">
        <v>23542</v>
      </c>
    </row>
    <row r="136" spans="2:11" s="9" customFormat="1" ht="12.75">
      <c r="B136" s="48">
        <v>19</v>
      </c>
      <c r="C136" s="45" t="s">
        <v>116</v>
      </c>
      <c r="D136" s="45">
        <v>67</v>
      </c>
      <c r="E136" s="269" t="s">
        <v>121</v>
      </c>
      <c r="F136" s="41">
        <v>26904</v>
      </c>
      <c r="G136" s="41">
        <v>28920</v>
      </c>
      <c r="H136" s="41">
        <v>33982</v>
      </c>
      <c r="I136" s="46">
        <v>38824</v>
      </c>
      <c r="J136" s="46">
        <v>41789</v>
      </c>
      <c r="K136" s="47">
        <v>48942</v>
      </c>
    </row>
    <row r="137" spans="2:11" s="9" customFormat="1" ht="12.75">
      <c r="B137" s="48">
        <v>19</v>
      </c>
      <c r="C137" s="45" t="s">
        <v>116</v>
      </c>
      <c r="D137" s="45">
        <v>68</v>
      </c>
      <c r="E137" s="269" t="s">
        <v>122</v>
      </c>
      <c r="F137" s="41">
        <v>8039</v>
      </c>
      <c r="G137" s="41">
        <v>8852</v>
      </c>
      <c r="H137" s="41">
        <v>10154</v>
      </c>
      <c r="I137" s="46">
        <v>11006</v>
      </c>
      <c r="J137" s="46">
        <v>12130</v>
      </c>
      <c r="K137" s="47">
        <v>13881</v>
      </c>
    </row>
    <row r="138" spans="2:11" s="9" customFormat="1" ht="12.75">
      <c r="B138" s="48">
        <v>19</v>
      </c>
      <c r="C138" s="45" t="s">
        <v>116</v>
      </c>
      <c r="D138" s="45">
        <v>69</v>
      </c>
      <c r="E138" s="269" t="s">
        <v>123</v>
      </c>
      <c r="F138" s="41">
        <v>33591</v>
      </c>
      <c r="G138" s="41">
        <v>34784</v>
      </c>
      <c r="H138" s="41">
        <v>37948</v>
      </c>
      <c r="I138" s="46">
        <v>37121</v>
      </c>
      <c r="J138" s="46">
        <v>38417</v>
      </c>
      <c r="K138" s="47">
        <v>41984</v>
      </c>
    </row>
    <row r="139" spans="2:11" s="9" customFormat="1" ht="12.75">
      <c r="B139" s="48">
        <v>19</v>
      </c>
      <c r="C139" s="45" t="s">
        <v>116</v>
      </c>
      <c r="D139" s="45">
        <v>70</v>
      </c>
      <c r="E139" s="269" t="s">
        <v>124</v>
      </c>
      <c r="F139" s="41">
        <v>19846</v>
      </c>
      <c r="G139" s="41">
        <v>22509</v>
      </c>
      <c r="H139" s="41">
        <v>28824</v>
      </c>
      <c r="I139" s="46">
        <v>22330</v>
      </c>
      <c r="J139" s="46">
        <v>25314</v>
      </c>
      <c r="K139" s="47">
        <v>32449</v>
      </c>
    </row>
    <row r="140" spans="2:11" ht="13.5" thickBot="1">
      <c r="B140" s="286">
        <v>19</v>
      </c>
      <c r="C140" s="287" t="s">
        <v>144</v>
      </c>
      <c r="D140" s="288"/>
      <c r="E140" s="288"/>
      <c r="F140" s="289">
        <f aca="true" t="shared" si="18" ref="F140:K140">SUM(F132:F139)</f>
        <v>124105</v>
      </c>
      <c r="G140" s="289">
        <f t="shared" si="18"/>
        <v>141278</v>
      </c>
      <c r="H140" s="289">
        <f t="shared" si="18"/>
        <v>173249</v>
      </c>
      <c r="I140" s="289">
        <f t="shared" si="18"/>
        <v>150040</v>
      </c>
      <c r="J140" s="289">
        <f t="shared" si="18"/>
        <v>169403</v>
      </c>
      <c r="K140" s="290">
        <f t="shared" si="18"/>
        <v>206426</v>
      </c>
    </row>
  </sheetData>
  <sheetProtection/>
  <mergeCells count="13">
    <mergeCell ref="F5:K5"/>
    <mergeCell ref="F6:K6"/>
    <mergeCell ref="F7:K7"/>
    <mergeCell ref="B2:E6"/>
    <mergeCell ref="F2:K2"/>
    <mergeCell ref="F3:K3"/>
    <mergeCell ref="F4:K4"/>
    <mergeCell ref="I8:K8"/>
    <mergeCell ref="E8:E9"/>
    <mergeCell ref="B8:B9"/>
    <mergeCell ref="C8:C9"/>
    <mergeCell ref="D8:D9"/>
    <mergeCell ref="F8:H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8"/>
  <sheetViews>
    <sheetView workbookViewId="0" topLeftCell="A1">
      <selection activeCell="A1" sqref="A1"/>
    </sheetView>
  </sheetViews>
  <sheetFormatPr defaultColWidth="9.421875" defaultRowHeight="12.75"/>
  <cols>
    <col min="1" max="1" width="4.140625" style="3" customWidth="1"/>
    <col min="2" max="2" width="9.421875" style="3" customWidth="1"/>
    <col min="3" max="3" width="16.7109375" style="3" customWidth="1"/>
    <col min="4" max="4" width="12.28125" style="4" customWidth="1"/>
    <col min="5" max="8" width="21.8515625" style="4" customWidth="1"/>
    <col min="9" max="16384" width="9.421875" style="3" customWidth="1"/>
  </cols>
  <sheetData>
    <row r="1" spans="2:8" s="19" customFormat="1" ht="12" thickBot="1">
      <c r="B1" s="20"/>
      <c r="C1" s="21"/>
      <c r="D1" s="21"/>
      <c r="E1" s="22"/>
      <c r="F1" s="22"/>
      <c r="G1" s="22"/>
      <c r="H1" s="23"/>
    </row>
    <row r="2" spans="2:8" s="19" customFormat="1" ht="15.75">
      <c r="B2" s="378"/>
      <c r="C2" s="379"/>
      <c r="D2" s="379"/>
      <c r="E2" s="384" t="s">
        <v>188</v>
      </c>
      <c r="F2" s="385"/>
      <c r="G2" s="385"/>
      <c r="H2" s="386"/>
    </row>
    <row r="3" spans="2:8" s="19" customFormat="1" ht="15.75">
      <c r="B3" s="380"/>
      <c r="C3" s="381"/>
      <c r="D3" s="381"/>
      <c r="E3" s="387" t="s">
        <v>189</v>
      </c>
      <c r="F3" s="388"/>
      <c r="G3" s="388"/>
      <c r="H3" s="389"/>
    </row>
    <row r="4" spans="2:8" s="19" customFormat="1" ht="15.75">
      <c r="B4" s="380"/>
      <c r="C4" s="381"/>
      <c r="D4" s="381"/>
      <c r="E4" s="387" t="s">
        <v>190</v>
      </c>
      <c r="F4" s="388"/>
      <c r="G4" s="388"/>
      <c r="H4" s="389"/>
    </row>
    <row r="5" spans="2:8" s="19" customFormat="1" ht="9.75" customHeight="1">
      <c r="B5" s="380"/>
      <c r="C5" s="381"/>
      <c r="D5" s="381"/>
      <c r="E5" s="387"/>
      <c r="F5" s="388"/>
      <c r="G5" s="388"/>
      <c r="H5" s="389"/>
    </row>
    <row r="6" spans="2:8" s="19" customFormat="1" ht="16.5" thickBot="1">
      <c r="B6" s="382"/>
      <c r="C6" s="383"/>
      <c r="D6" s="383"/>
      <c r="E6" s="390" t="s">
        <v>191</v>
      </c>
      <c r="F6" s="391"/>
      <c r="G6" s="391"/>
      <c r="H6" s="392"/>
    </row>
    <row r="7" spans="2:8" s="26" customFormat="1" ht="32.25" customHeight="1" thickBot="1">
      <c r="B7" s="27"/>
      <c r="C7" s="28"/>
      <c r="D7" s="28"/>
      <c r="E7" s="375" t="s">
        <v>294</v>
      </c>
      <c r="F7" s="376"/>
      <c r="G7" s="376"/>
      <c r="H7" s="377"/>
    </row>
    <row r="8" spans="2:8" ht="27" customHeight="1" thickBot="1">
      <c r="B8" s="30" t="s">
        <v>0</v>
      </c>
      <c r="C8" s="31" t="s">
        <v>192</v>
      </c>
      <c r="D8" s="31" t="s">
        <v>194</v>
      </c>
      <c r="E8" s="31" t="s">
        <v>195</v>
      </c>
      <c r="F8" s="31" t="s">
        <v>196</v>
      </c>
      <c r="G8" s="31" t="s">
        <v>197</v>
      </c>
      <c r="H8" s="32" t="s">
        <v>198</v>
      </c>
    </row>
    <row r="9" spans="2:8" ht="12.75">
      <c r="B9" s="58">
        <v>1</v>
      </c>
      <c r="C9" s="49" t="s">
        <v>3</v>
      </c>
      <c r="D9" s="59">
        <v>2005</v>
      </c>
      <c r="E9" s="60">
        <v>204202</v>
      </c>
      <c r="F9" s="60">
        <v>240722</v>
      </c>
      <c r="G9" s="60">
        <v>444924</v>
      </c>
      <c r="H9" s="61"/>
    </row>
    <row r="10" spans="2:8" ht="12.75">
      <c r="B10" s="48">
        <v>1</v>
      </c>
      <c r="C10" s="45" t="s">
        <v>3</v>
      </c>
      <c r="D10" s="62">
        <v>2006</v>
      </c>
      <c r="E10" s="41">
        <v>206706</v>
      </c>
      <c r="F10" s="41">
        <v>243075</v>
      </c>
      <c r="G10" s="41">
        <v>449781</v>
      </c>
      <c r="H10" s="63">
        <v>1.0857316573332692</v>
      </c>
    </row>
    <row r="11" spans="2:8" ht="12.75">
      <c r="B11" s="48">
        <v>1</v>
      </c>
      <c r="C11" s="45" t="s">
        <v>3</v>
      </c>
      <c r="D11" s="62">
        <v>2007</v>
      </c>
      <c r="E11" s="41">
        <v>209261</v>
      </c>
      <c r="F11" s="41">
        <v>245442</v>
      </c>
      <c r="G11" s="41">
        <v>454703</v>
      </c>
      <c r="H11" s="63">
        <v>1.0883660928921395</v>
      </c>
    </row>
    <row r="12" spans="2:8" ht="12.75">
      <c r="B12" s="48">
        <v>1</v>
      </c>
      <c r="C12" s="45" t="s">
        <v>3</v>
      </c>
      <c r="D12" s="62">
        <v>2008</v>
      </c>
      <c r="E12" s="41">
        <v>211846</v>
      </c>
      <c r="F12" s="41">
        <v>247823</v>
      </c>
      <c r="G12" s="41">
        <v>459669</v>
      </c>
      <c r="H12" s="63">
        <v>1.0862206688478069</v>
      </c>
    </row>
    <row r="13" spans="2:8" ht="12.75">
      <c r="B13" s="48">
        <v>1</v>
      </c>
      <c r="C13" s="45" t="s">
        <v>3</v>
      </c>
      <c r="D13" s="62">
        <v>2009</v>
      </c>
      <c r="E13" s="41">
        <v>214436</v>
      </c>
      <c r="F13" s="41">
        <v>250220</v>
      </c>
      <c r="G13" s="41">
        <v>464656</v>
      </c>
      <c r="H13" s="63">
        <v>1.0790681610764092</v>
      </c>
    </row>
    <row r="14" spans="2:8" ht="12.75">
      <c r="B14" s="48">
        <v>1</v>
      </c>
      <c r="C14" s="45" t="s">
        <v>3</v>
      </c>
      <c r="D14" s="62">
        <v>2010</v>
      </c>
      <c r="E14" s="41">
        <v>217002</v>
      </c>
      <c r="F14" s="41">
        <v>252633</v>
      </c>
      <c r="G14" s="41">
        <v>469635</v>
      </c>
      <c r="H14" s="63">
        <v>1.0658450387530776</v>
      </c>
    </row>
    <row r="15" spans="2:8" ht="12.75">
      <c r="B15" s="48">
        <v>1</v>
      </c>
      <c r="C15" s="45" t="s">
        <v>3</v>
      </c>
      <c r="D15" s="62">
        <v>2011</v>
      </c>
      <c r="E15" s="41">
        <v>219717</v>
      </c>
      <c r="F15" s="41">
        <v>255056</v>
      </c>
      <c r="G15" s="41">
        <v>474773</v>
      </c>
      <c r="H15" s="63">
        <v>1.0880997816980047</v>
      </c>
    </row>
    <row r="16" spans="2:8" ht="12.75">
      <c r="B16" s="48">
        <v>1</v>
      </c>
      <c r="C16" s="45" t="s">
        <v>3</v>
      </c>
      <c r="D16" s="62">
        <v>2012</v>
      </c>
      <c r="E16" s="41">
        <v>222331</v>
      </c>
      <c r="F16" s="41">
        <v>257499</v>
      </c>
      <c r="G16" s="41">
        <v>479830</v>
      </c>
      <c r="H16" s="63">
        <v>1.0595079433728771</v>
      </c>
    </row>
    <row r="17" spans="2:8" ht="12.75">
      <c r="B17" s="48">
        <v>1</v>
      </c>
      <c r="C17" s="45" t="s">
        <v>3</v>
      </c>
      <c r="D17" s="62">
        <v>2013</v>
      </c>
      <c r="E17" s="41">
        <v>224799</v>
      </c>
      <c r="F17" s="41">
        <v>259965</v>
      </c>
      <c r="G17" s="41">
        <v>484764</v>
      </c>
      <c r="H17" s="63">
        <v>1.023030006869896</v>
      </c>
    </row>
    <row r="18" spans="2:8" ht="12.75">
      <c r="B18" s="48">
        <v>1</v>
      </c>
      <c r="C18" s="45" t="s">
        <v>3</v>
      </c>
      <c r="D18" s="62">
        <v>2014</v>
      </c>
      <c r="E18" s="41">
        <v>227071</v>
      </c>
      <c r="F18" s="41">
        <v>262455</v>
      </c>
      <c r="G18" s="41">
        <v>489526</v>
      </c>
      <c r="H18" s="63">
        <v>0.9775401411749892</v>
      </c>
    </row>
    <row r="19" spans="2:8" ht="12.75">
      <c r="B19" s="48">
        <v>1</v>
      </c>
      <c r="C19" s="45" t="s">
        <v>3</v>
      </c>
      <c r="D19" s="62">
        <v>2015</v>
      </c>
      <c r="E19" s="41">
        <v>229094</v>
      </c>
      <c r="F19" s="41">
        <v>264972</v>
      </c>
      <c r="G19" s="41">
        <v>494066</v>
      </c>
      <c r="H19" s="63">
        <v>0.9231535518778213</v>
      </c>
    </row>
    <row r="20" spans="2:8" ht="12.75">
      <c r="B20" s="48">
        <v>2</v>
      </c>
      <c r="C20" s="45" t="s">
        <v>12</v>
      </c>
      <c r="D20" s="62">
        <v>2005</v>
      </c>
      <c r="E20" s="41">
        <v>57526</v>
      </c>
      <c r="F20" s="41">
        <v>68748</v>
      </c>
      <c r="G20" s="41">
        <v>126274</v>
      </c>
      <c r="H20" s="64"/>
    </row>
    <row r="21" spans="2:8" ht="12.75">
      <c r="B21" s="48">
        <v>2</v>
      </c>
      <c r="C21" s="45" t="s">
        <v>12</v>
      </c>
      <c r="D21" s="62">
        <v>2006</v>
      </c>
      <c r="E21" s="41">
        <v>58210</v>
      </c>
      <c r="F21" s="41">
        <v>69160</v>
      </c>
      <c r="G21" s="41">
        <v>127370</v>
      </c>
      <c r="H21" s="64">
        <v>0.8642087502825212</v>
      </c>
    </row>
    <row r="22" spans="2:8" ht="12.75">
      <c r="B22" s="48">
        <v>2</v>
      </c>
      <c r="C22" s="45" t="s">
        <v>12</v>
      </c>
      <c r="D22" s="62">
        <v>2007</v>
      </c>
      <c r="E22" s="41">
        <v>58927</v>
      </c>
      <c r="F22" s="41">
        <v>69618</v>
      </c>
      <c r="G22" s="41">
        <v>128545</v>
      </c>
      <c r="H22" s="64">
        <v>0.9182800982334982</v>
      </c>
    </row>
    <row r="23" spans="2:8" ht="12.75">
      <c r="B23" s="48">
        <v>2</v>
      </c>
      <c r="C23" s="45" t="s">
        <v>12</v>
      </c>
      <c r="D23" s="62">
        <v>2008</v>
      </c>
      <c r="E23" s="41">
        <v>59667</v>
      </c>
      <c r="F23" s="41">
        <v>70107</v>
      </c>
      <c r="G23" s="41">
        <v>129774</v>
      </c>
      <c r="H23" s="64">
        <v>0.951543845521643</v>
      </c>
    </row>
    <row r="24" spans="2:8" ht="12.75">
      <c r="B24" s="48">
        <v>2</v>
      </c>
      <c r="C24" s="45" t="s">
        <v>12</v>
      </c>
      <c r="D24" s="62">
        <v>2009</v>
      </c>
      <c r="E24" s="41">
        <v>60418</v>
      </c>
      <c r="F24" s="41">
        <v>70609</v>
      </c>
      <c r="G24" s="41">
        <v>131027</v>
      </c>
      <c r="H24" s="64">
        <v>0.9608932795057981</v>
      </c>
    </row>
    <row r="25" spans="2:8" ht="12.75">
      <c r="B25" s="48">
        <v>2</v>
      </c>
      <c r="C25" s="45" t="s">
        <v>12</v>
      </c>
      <c r="D25" s="62">
        <v>2010</v>
      </c>
      <c r="E25" s="41">
        <v>61166</v>
      </c>
      <c r="F25" s="41">
        <v>71105</v>
      </c>
      <c r="G25" s="41">
        <v>132271</v>
      </c>
      <c r="H25" s="64">
        <v>0.9449439468438788</v>
      </c>
    </row>
    <row r="26" spans="2:8" ht="12.75">
      <c r="B26" s="48">
        <v>2</v>
      </c>
      <c r="C26" s="45" t="s">
        <v>12</v>
      </c>
      <c r="D26" s="62">
        <v>2011</v>
      </c>
      <c r="E26" s="41">
        <v>62001</v>
      </c>
      <c r="F26" s="41">
        <v>71777</v>
      </c>
      <c r="G26" s="41">
        <v>133778</v>
      </c>
      <c r="H26" s="64">
        <v>1.1328861358018871</v>
      </c>
    </row>
    <row r="27" spans="2:8" ht="12.75">
      <c r="B27" s="48">
        <v>2</v>
      </c>
      <c r="C27" s="45" t="s">
        <v>12</v>
      </c>
      <c r="D27" s="62">
        <v>2012</v>
      </c>
      <c r="E27" s="41">
        <v>62795</v>
      </c>
      <c r="F27" s="41">
        <v>72365</v>
      </c>
      <c r="G27" s="41">
        <v>135160</v>
      </c>
      <c r="H27" s="64">
        <v>1.027755218535378</v>
      </c>
    </row>
    <row r="28" spans="2:8" ht="12.75">
      <c r="B28" s="48">
        <v>2</v>
      </c>
      <c r="C28" s="45" t="s">
        <v>12</v>
      </c>
      <c r="D28" s="62">
        <v>2013</v>
      </c>
      <c r="E28" s="41">
        <v>63525</v>
      </c>
      <c r="F28" s="41">
        <v>72827</v>
      </c>
      <c r="G28" s="41">
        <v>136352</v>
      </c>
      <c r="H28" s="64">
        <v>0.8780515471412416</v>
      </c>
    </row>
    <row r="29" spans="2:8" ht="12.75">
      <c r="B29" s="48">
        <v>2</v>
      </c>
      <c r="C29" s="45" t="s">
        <v>12</v>
      </c>
      <c r="D29" s="62">
        <v>2014</v>
      </c>
      <c r="E29" s="41">
        <v>64164</v>
      </c>
      <c r="F29" s="41">
        <v>73117</v>
      </c>
      <c r="G29" s="41">
        <v>137281</v>
      </c>
      <c r="H29" s="64">
        <v>0.6790142777904005</v>
      </c>
    </row>
    <row r="30" spans="2:8" ht="12.75">
      <c r="B30" s="48">
        <v>2</v>
      </c>
      <c r="C30" s="45" t="s">
        <v>12</v>
      </c>
      <c r="D30" s="62">
        <v>2015</v>
      </c>
      <c r="E30" s="41">
        <v>64685</v>
      </c>
      <c r="F30" s="41">
        <v>73185</v>
      </c>
      <c r="G30" s="41">
        <v>137870</v>
      </c>
      <c r="H30" s="64">
        <v>0.42812920881319816</v>
      </c>
    </row>
    <row r="31" spans="2:8" ht="12.75">
      <c r="B31" s="48">
        <v>3</v>
      </c>
      <c r="C31" s="45" t="s">
        <v>17</v>
      </c>
      <c r="D31" s="62">
        <v>2005</v>
      </c>
      <c r="E31" s="41">
        <v>54767</v>
      </c>
      <c r="F31" s="41">
        <v>54696</v>
      </c>
      <c r="G31" s="41">
        <v>109463</v>
      </c>
      <c r="H31" s="64"/>
    </row>
    <row r="32" spans="2:8" ht="12.75">
      <c r="B32" s="48">
        <v>3</v>
      </c>
      <c r="C32" s="45" t="s">
        <v>17</v>
      </c>
      <c r="D32" s="62">
        <v>2006</v>
      </c>
      <c r="E32" s="41">
        <v>54794</v>
      </c>
      <c r="F32" s="41">
        <v>54670</v>
      </c>
      <c r="G32" s="41">
        <v>109464</v>
      </c>
      <c r="H32" s="64">
        <v>0.000913546524641025</v>
      </c>
    </row>
    <row r="33" spans="2:8" ht="12.75">
      <c r="B33" s="48">
        <v>3</v>
      </c>
      <c r="C33" s="45" t="s">
        <v>17</v>
      </c>
      <c r="D33" s="62">
        <v>2007</v>
      </c>
      <c r="E33" s="41">
        <v>54873</v>
      </c>
      <c r="F33" s="41">
        <v>54681</v>
      </c>
      <c r="G33" s="41">
        <v>109554</v>
      </c>
      <c r="H33" s="64">
        <v>0.08218503051418447</v>
      </c>
    </row>
    <row r="34" spans="2:8" ht="12.75">
      <c r="B34" s="48">
        <v>3</v>
      </c>
      <c r="C34" s="45" t="s">
        <v>17</v>
      </c>
      <c r="D34" s="62">
        <v>2008</v>
      </c>
      <c r="E34" s="41">
        <v>54987</v>
      </c>
      <c r="F34" s="41">
        <v>54717</v>
      </c>
      <c r="G34" s="41">
        <v>109704</v>
      </c>
      <c r="H34" s="64">
        <v>0.13682513149020642</v>
      </c>
    </row>
    <row r="35" spans="2:8" ht="12.75">
      <c r="B35" s="48">
        <v>3</v>
      </c>
      <c r="C35" s="45" t="s">
        <v>17</v>
      </c>
      <c r="D35" s="62">
        <v>2009</v>
      </c>
      <c r="E35" s="41">
        <v>55118</v>
      </c>
      <c r="F35" s="41">
        <v>54764</v>
      </c>
      <c r="G35" s="41">
        <v>109882</v>
      </c>
      <c r="H35" s="64">
        <v>0.16212330384257884</v>
      </c>
    </row>
    <row r="36" spans="2:8" ht="12.75">
      <c r="B36" s="48">
        <v>3</v>
      </c>
      <c r="C36" s="45" t="s">
        <v>17</v>
      </c>
      <c r="D36" s="62">
        <v>2010</v>
      </c>
      <c r="E36" s="41">
        <v>55244</v>
      </c>
      <c r="F36" s="41">
        <v>54805</v>
      </c>
      <c r="G36" s="41">
        <v>110049</v>
      </c>
      <c r="H36" s="64">
        <v>0.15186584164700317</v>
      </c>
    </row>
    <row r="37" spans="2:8" ht="12.75">
      <c r="B37" s="48">
        <v>3</v>
      </c>
      <c r="C37" s="45" t="s">
        <v>17</v>
      </c>
      <c r="D37" s="62">
        <v>2011</v>
      </c>
      <c r="E37" s="41">
        <v>55180</v>
      </c>
      <c r="F37" s="41">
        <v>54813</v>
      </c>
      <c r="G37" s="41">
        <v>109993</v>
      </c>
      <c r="H37" s="64">
        <v>-0.0508993748548107</v>
      </c>
    </row>
    <row r="38" spans="2:8" ht="12.75">
      <c r="B38" s="48">
        <v>3</v>
      </c>
      <c r="C38" s="45" t="s">
        <v>17</v>
      </c>
      <c r="D38" s="62">
        <v>2012</v>
      </c>
      <c r="E38" s="41">
        <v>55153</v>
      </c>
      <c r="F38" s="41">
        <v>54802</v>
      </c>
      <c r="G38" s="41">
        <v>109955</v>
      </c>
      <c r="H38" s="64">
        <v>-0.03455362210894216</v>
      </c>
    </row>
    <row r="39" spans="2:8" ht="12.75">
      <c r="B39" s="48">
        <v>3</v>
      </c>
      <c r="C39" s="45" t="s">
        <v>17</v>
      </c>
      <c r="D39" s="62">
        <v>2013</v>
      </c>
      <c r="E39" s="41">
        <v>55182</v>
      </c>
      <c r="F39" s="41">
        <v>54763</v>
      </c>
      <c r="G39" s="41">
        <v>109945</v>
      </c>
      <c r="H39" s="64">
        <v>-0.009095043207725138</v>
      </c>
    </row>
    <row r="40" spans="2:8" ht="12.75">
      <c r="B40" s="48">
        <v>3</v>
      </c>
      <c r="C40" s="45" t="s">
        <v>17</v>
      </c>
      <c r="D40" s="62">
        <v>2014</v>
      </c>
      <c r="E40" s="41">
        <v>55287</v>
      </c>
      <c r="F40" s="41">
        <v>54687</v>
      </c>
      <c r="G40" s="41">
        <v>109974</v>
      </c>
      <c r="H40" s="64">
        <v>0.026373346703183566</v>
      </c>
    </row>
    <row r="41" spans="2:8" ht="12.75">
      <c r="B41" s="48">
        <v>3</v>
      </c>
      <c r="C41" s="45" t="s">
        <v>17</v>
      </c>
      <c r="D41" s="62">
        <v>2015</v>
      </c>
      <c r="E41" s="41">
        <v>55489</v>
      </c>
      <c r="F41" s="41">
        <v>54564</v>
      </c>
      <c r="G41" s="41">
        <v>110053</v>
      </c>
      <c r="H41" s="64">
        <v>0.07180937193594136</v>
      </c>
    </row>
    <row r="42" spans="2:8" ht="12.75">
      <c r="B42" s="48">
        <v>4</v>
      </c>
      <c r="C42" s="45" t="s">
        <v>23</v>
      </c>
      <c r="D42" s="62">
        <v>2005</v>
      </c>
      <c r="E42" s="41">
        <v>199179</v>
      </c>
      <c r="F42" s="41">
        <v>210474</v>
      </c>
      <c r="G42" s="41">
        <v>409653</v>
      </c>
      <c r="H42" s="64"/>
    </row>
    <row r="43" spans="2:8" ht="12.75">
      <c r="B43" s="48">
        <v>4</v>
      </c>
      <c r="C43" s="45" t="s">
        <v>23</v>
      </c>
      <c r="D43" s="62">
        <v>2006</v>
      </c>
      <c r="E43" s="41">
        <v>199389</v>
      </c>
      <c r="F43" s="41">
        <v>210475</v>
      </c>
      <c r="G43" s="41">
        <v>409864</v>
      </c>
      <c r="H43" s="64">
        <v>0.05149374684415481</v>
      </c>
    </row>
    <row r="44" spans="2:8" ht="12.75">
      <c r="B44" s="48">
        <v>4</v>
      </c>
      <c r="C44" s="45" t="s">
        <v>23</v>
      </c>
      <c r="D44" s="62">
        <v>2007</v>
      </c>
      <c r="E44" s="41">
        <v>199597</v>
      </c>
      <c r="F44" s="41">
        <v>210469</v>
      </c>
      <c r="G44" s="41">
        <v>410066</v>
      </c>
      <c r="H44" s="64">
        <v>0.04927249986870956</v>
      </c>
    </row>
    <row r="45" spans="2:8" ht="12.75">
      <c r="B45" s="48">
        <v>4</v>
      </c>
      <c r="C45" s="45" t="s">
        <v>23</v>
      </c>
      <c r="D45" s="62">
        <v>2008</v>
      </c>
      <c r="E45" s="41">
        <v>199765</v>
      </c>
      <c r="F45" s="41">
        <v>210449</v>
      </c>
      <c r="G45" s="41">
        <v>410214</v>
      </c>
      <c r="H45" s="64">
        <v>0.03608523957818211</v>
      </c>
    </row>
    <row r="46" spans="2:8" ht="12.75">
      <c r="B46" s="48">
        <v>4</v>
      </c>
      <c r="C46" s="45" t="s">
        <v>23</v>
      </c>
      <c r="D46" s="62">
        <v>2009</v>
      </c>
      <c r="E46" s="41">
        <v>199849</v>
      </c>
      <c r="F46" s="41">
        <v>210410</v>
      </c>
      <c r="G46" s="41">
        <v>410259</v>
      </c>
      <c r="H46" s="64">
        <v>0.010969282363992387</v>
      </c>
    </row>
    <row r="47" spans="2:8" ht="12.75">
      <c r="B47" s="48">
        <v>4</v>
      </c>
      <c r="C47" s="45" t="s">
        <v>23</v>
      </c>
      <c r="D47" s="62">
        <v>2010</v>
      </c>
      <c r="E47" s="41">
        <v>199802</v>
      </c>
      <c r="F47" s="41">
        <v>210346</v>
      </c>
      <c r="G47" s="41">
        <v>410148</v>
      </c>
      <c r="H47" s="64">
        <v>-0.02705974002593975</v>
      </c>
    </row>
    <row r="48" spans="2:8" ht="12.75">
      <c r="B48" s="48">
        <v>4</v>
      </c>
      <c r="C48" s="45" t="s">
        <v>23</v>
      </c>
      <c r="D48" s="62">
        <v>2011</v>
      </c>
      <c r="E48" s="41">
        <v>199724</v>
      </c>
      <c r="F48" s="41">
        <v>210075</v>
      </c>
      <c r="G48" s="41">
        <v>409799</v>
      </c>
      <c r="H48" s="64">
        <v>-0.08512745850055867</v>
      </c>
    </row>
    <row r="49" spans="2:8" ht="12.75">
      <c r="B49" s="48">
        <v>4</v>
      </c>
      <c r="C49" s="45" t="s">
        <v>23</v>
      </c>
      <c r="D49" s="62">
        <v>2012</v>
      </c>
      <c r="E49" s="41">
        <v>199566</v>
      </c>
      <c r="F49" s="41">
        <v>209691</v>
      </c>
      <c r="G49" s="41">
        <v>409257</v>
      </c>
      <c r="H49" s="64">
        <v>-0.13234750227415987</v>
      </c>
    </row>
    <row r="50" spans="2:8" ht="12.75">
      <c r="B50" s="48">
        <v>4</v>
      </c>
      <c r="C50" s="45" t="s">
        <v>23</v>
      </c>
      <c r="D50" s="62">
        <v>2013</v>
      </c>
      <c r="E50" s="41">
        <v>199306</v>
      </c>
      <c r="F50" s="41">
        <v>209171</v>
      </c>
      <c r="G50" s="41">
        <v>408477</v>
      </c>
      <c r="H50" s="64">
        <v>-0.1907711398959978</v>
      </c>
    </row>
    <row r="51" spans="2:8" ht="12.75">
      <c r="B51" s="48">
        <v>4</v>
      </c>
      <c r="C51" s="45" t="s">
        <v>23</v>
      </c>
      <c r="D51" s="62">
        <v>2014</v>
      </c>
      <c r="E51" s="41">
        <v>198924</v>
      </c>
      <c r="F51" s="41">
        <v>208492</v>
      </c>
      <c r="G51" s="41">
        <v>407416</v>
      </c>
      <c r="H51" s="64">
        <v>-0.26008327025222644</v>
      </c>
    </row>
    <row r="52" spans="2:8" ht="12.75">
      <c r="B52" s="48">
        <v>4</v>
      </c>
      <c r="C52" s="45" t="s">
        <v>23</v>
      </c>
      <c r="D52" s="62">
        <v>2015</v>
      </c>
      <c r="E52" s="41">
        <v>198396</v>
      </c>
      <c r="F52" s="41">
        <v>207629</v>
      </c>
      <c r="G52" s="41">
        <v>406025</v>
      </c>
      <c r="H52" s="64">
        <v>-0.34200424021927534</v>
      </c>
    </row>
    <row r="53" spans="2:8" ht="12.75">
      <c r="B53" s="48">
        <v>5</v>
      </c>
      <c r="C53" s="45" t="s">
        <v>29</v>
      </c>
      <c r="D53" s="62">
        <v>2005</v>
      </c>
      <c r="E53" s="41">
        <v>147198</v>
      </c>
      <c r="F53" s="41">
        <v>152423</v>
      </c>
      <c r="G53" s="41">
        <v>299621</v>
      </c>
      <c r="H53" s="64"/>
    </row>
    <row r="54" spans="2:8" ht="12.75">
      <c r="B54" s="48">
        <v>5</v>
      </c>
      <c r="C54" s="45" t="s">
        <v>29</v>
      </c>
      <c r="D54" s="62">
        <v>2006</v>
      </c>
      <c r="E54" s="41">
        <v>152460</v>
      </c>
      <c r="F54" s="41">
        <v>157731</v>
      </c>
      <c r="G54" s="41">
        <v>310191</v>
      </c>
      <c r="H54" s="64">
        <v>3.4669894137309067</v>
      </c>
    </row>
    <row r="55" spans="2:8" ht="12.75">
      <c r="B55" s="48">
        <v>5</v>
      </c>
      <c r="C55" s="45" t="s">
        <v>29</v>
      </c>
      <c r="D55" s="62">
        <v>2007</v>
      </c>
      <c r="E55" s="41">
        <v>158447</v>
      </c>
      <c r="F55" s="41">
        <v>163736</v>
      </c>
      <c r="G55" s="41">
        <v>322183</v>
      </c>
      <c r="H55" s="64">
        <v>3.7931470309545094</v>
      </c>
    </row>
    <row r="56" spans="2:8" ht="12.75">
      <c r="B56" s="48">
        <v>5</v>
      </c>
      <c r="C56" s="45" t="s">
        <v>29</v>
      </c>
      <c r="D56" s="62">
        <v>2008</v>
      </c>
      <c r="E56" s="41">
        <v>165035</v>
      </c>
      <c r="F56" s="41">
        <v>170315</v>
      </c>
      <c r="G56" s="41">
        <v>335350</v>
      </c>
      <c r="H56" s="64">
        <v>4.005505545431529</v>
      </c>
    </row>
    <row r="57" spans="2:8" ht="12.75">
      <c r="B57" s="48">
        <v>5</v>
      </c>
      <c r="C57" s="45" t="s">
        <v>29</v>
      </c>
      <c r="D57" s="62">
        <v>2009</v>
      </c>
      <c r="E57" s="41">
        <v>172051</v>
      </c>
      <c r="F57" s="41">
        <v>177295</v>
      </c>
      <c r="G57" s="41">
        <v>349346</v>
      </c>
      <c r="H57" s="64">
        <v>4.088807255175507</v>
      </c>
    </row>
    <row r="58" spans="2:8" ht="12.75">
      <c r="B58" s="48">
        <v>5</v>
      </c>
      <c r="C58" s="45" t="s">
        <v>29</v>
      </c>
      <c r="D58" s="62">
        <v>2010</v>
      </c>
      <c r="E58" s="41">
        <v>179261</v>
      </c>
      <c r="F58" s="41">
        <v>184446</v>
      </c>
      <c r="G58" s="41">
        <v>363707</v>
      </c>
      <c r="H58" s="64">
        <v>4.028576334206762</v>
      </c>
    </row>
    <row r="59" spans="2:8" ht="12.75">
      <c r="B59" s="48">
        <v>5</v>
      </c>
      <c r="C59" s="45" t="s">
        <v>29</v>
      </c>
      <c r="D59" s="62">
        <v>2011</v>
      </c>
      <c r="E59" s="41">
        <v>188925</v>
      </c>
      <c r="F59" s="41">
        <v>193951</v>
      </c>
      <c r="G59" s="41">
        <v>382876</v>
      </c>
      <c r="H59" s="64">
        <v>5.1362578528438485</v>
      </c>
    </row>
    <row r="60" spans="2:8" ht="12.75">
      <c r="B60" s="48">
        <v>5</v>
      </c>
      <c r="C60" s="45" t="s">
        <v>29</v>
      </c>
      <c r="D60" s="62">
        <v>2012</v>
      </c>
      <c r="E60" s="41">
        <v>197911</v>
      </c>
      <c r="F60" s="41">
        <v>202775</v>
      </c>
      <c r="G60" s="41">
        <v>400686</v>
      </c>
      <c r="H60" s="64">
        <v>4.546690120671542</v>
      </c>
    </row>
    <row r="61" spans="2:8" ht="12.75">
      <c r="B61" s="48">
        <v>5</v>
      </c>
      <c r="C61" s="45" t="s">
        <v>29</v>
      </c>
      <c r="D61" s="62">
        <v>2013</v>
      </c>
      <c r="E61" s="41">
        <v>205586</v>
      </c>
      <c r="F61" s="41">
        <v>210312</v>
      </c>
      <c r="G61" s="41">
        <v>415898</v>
      </c>
      <c r="H61" s="64">
        <v>3.7261959714300152</v>
      </c>
    </row>
    <row r="62" spans="2:8" ht="12.75">
      <c r="B62" s="48">
        <v>5</v>
      </c>
      <c r="C62" s="45" t="s">
        <v>29</v>
      </c>
      <c r="D62" s="62">
        <v>2014</v>
      </c>
      <c r="E62" s="41">
        <v>211224</v>
      </c>
      <c r="F62" s="41">
        <v>215866</v>
      </c>
      <c r="G62" s="41">
        <v>427090</v>
      </c>
      <c r="H62" s="64">
        <v>2.655472596385252</v>
      </c>
    </row>
    <row r="63" spans="2:8" ht="12.75">
      <c r="B63" s="48">
        <v>5</v>
      </c>
      <c r="C63" s="45" t="s">
        <v>29</v>
      </c>
      <c r="D63" s="62">
        <v>2015</v>
      </c>
      <c r="E63" s="41">
        <v>214039</v>
      </c>
      <c r="F63" s="41">
        <v>218685</v>
      </c>
      <c r="G63" s="41">
        <v>432724</v>
      </c>
      <c r="H63" s="64">
        <v>1.3105347520410122</v>
      </c>
    </row>
    <row r="64" spans="2:8" ht="12.75">
      <c r="B64" s="48">
        <v>6</v>
      </c>
      <c r="C64" s="45" t="s">
        <v>37</v>
      </c>
      <c r="D64" s="62">
        <v>2005</v>
      </c>
      <c r="E64" s="41">
        <v>99195</v>
      </c>
      <c r="F64" s="41">
        <v>103147</v>
      </c>
      <c r="G64" s="41">
        <v>202342</v>
      </c>
      <c r="H64" s="64"/>
    </row>
    <row r="65" spans="2:8" ht="12.75">
      <c r="B65" s="48">
        <v>6</v>
      </c>
      <c r="C65" s="45" t="s">
        <v>37</v>
      </c>
      <c r="D65" s="62">
        <v>2006</v>
      </c>
      <c r="E65" s="41">
        <v>99253</v>
      </c>
      <c r="F65" s="41">
        <v>102992</v>
      </c>
      <c r="G65" s="41">
        <v>202245</v>
      </c>
      <c r="H65" s="64">
        <v>-0.047950132781593956</v>
      </c>
    </row>
    <row r="66" spans="2:8" ht="12.75">
      <c r="B66" s="48">
        <v>6</v>
      </c>
      <c r="C66" s="45" t="s">
        <v>37</v>
      </c>
      <c r="D66" s="62">
        <v>2007</v>
      </c>
      <c r="E66" s="41">
        <v>99337</v>
      </c>
      <c r="F66" s="41">
        <v>102861</v>
      </c>
      <c r="G66" s="41">
        <v>202198</v>
      </c>
      <c r="H66" s="64">
        <v>-0.02324184135295933</v>
      </c>
    </row>
    <row r="67" spans="2:8" ht="12.75">
      <c r="B67" s="48">
        <v>6</v>
      </c>
      <c r="C67" s="45" t="s">
        <v>37</v>
      </c>
      <c r="D67" s="62">
        <v>2008</v>
      </c>
      <c r="E67" s="41">
        <v>99431</v>
      </c>
      <c r="F67" s="41">
        <v>102737</v>
      </c>
      <c r="G67" s="41">
        <v>202168</v>
      </c>
      <c r="H67" s="64">
        <v>-0.014838042790458347</v>
      </c>
    </row>
    <row r="68" spans="2:8" ht="12.75">
      <c r="B68" s="48">
        <v>6</v>
      </c>
      <c r="C68" s="45" t="s">
        <v>37</v>
      </c>
      <c r="D68" s="62">
        <v>2009</v>
      </c>
      <c r="E68" s="41">
        <v>99517</v>
      </c>
      <c r="F68" s="41">
        <v>102602</v>
      </c>
      <c r="G68" s="41">
        <v>202119</v>
      </c>
      <c r="H68" s="64">
        <v>-0.024240205715207724</v>
      </c>
    </row>
    <row r="69" spans="2:8" ht="12.75">
      <c r="B69" s="48">
        <v>6</v>
      </c>
      <c r="C69" s="45" t="s">
        <v>37</v>
      </c>
      <c r="D69" s="62">
        <v>2010</v>
      </c>
      <c r="E69" s="41">
        <v>99576</v>
      </c>
      <c r="F69" s="41">
        <v>102434</v>
      </c>
      <c r="G69" s="41">
        <v>202010</v>
      </c>
      <c r="H69" s="64">
        <v>-0.05394317291910967</v>
      </c>
    </row>
    <row r="70" spans="2:8" ht="12.75">
      <c r="B70" s="48">
        <v>6</v>
      </c>
      <c r="C70" s="45" t="s">
        <v>37</v>
      </c>
      <c r="D70" s="62">
        <v>2011</v>
      </c>
      <c r="E70" s="41">
        <v>99578</v>
      </c>
      <c r="F70" s="41">
        <v>102265</v>
      </c>
      <c r="G70" s="41">
        <v>201843</v>
      </c>
      <c r="H70" s="64">
        <v>-0.08270336459988384</v>
      </c>
    </row>
    <row r="71" spans="2:8" ht="12.75">
      <c r="B71" s="48">
        <v>6</v>
      </c>
      <c r="C71" s="45" t="s">
        <v>37</v>
      </c>
      <c r="D71" s="62">
        <v>2012</v>
      </c>
      <c r="E71" s="41">
        <v>99557</v>
      </c>
      <c r="F71" s="41">
        <v>102036</v>
      </c>
      <c r="G71" s="41">
        <v>201593</v>
      </c>
      <c r="H71" s="64">
        <v>-0.12393541082103392</v>
      </c>
    </row>
    <row r="72" spans="2:8" ht="12.75">
      <c r="B72" s="48">
        <v>6</v>
      </c>
      <c r="C72" s="45" t="s">
        <v>37</v>
      </c>
      <c r="D72" s="62">
        <v>2013</v>
      </c>
      <c r="E72" s="41">
        <v>99504</v>
      </c>
      <c r="F72" s="41">
        <v>101726</v>
      </c>
      <c r="G72" s="41">
        <v>201230</v>
      </c>
      <c r="H72" s="64">
        <v>-0.1802280893884148</v>
      </c>
    </row>
    <row r="73" spans="2:8" ht="12.75">
      <c r="B73" s="48">
        <v>6</v>
      </c>
      <c r="C73" s="45" t="s">
        <v>37</v>
      </c>
      <c r="D73" s="62">
        <v>2014</v>
      </c>
      <c r="E73" s="41">
        <v>99411</v>
      </c>
      <c r="F73" s="41">
        <v>101314</v>
      </c>
      <c r="G73" s="41">
        <v>200725</v>
      </c>
      <c r="H73" s="64">
        <v>-0.25127204075292253</v>
      </c>
    </row>
    <row r="74" spans="2:8" ht="12.75">
      <c r="B74" s="48">
        <v>6</v>
      </c>
      <c r="C74" s="45" t="s">
        <v>37</v>
      </c>
      <c r="D74" s="62">
        <v>2015</v>
      </c>
      <c r="E74" s="41">
        <v>99269</v>
      </c>
      <c r="F74" s="41">
        <v>100779</v>
      </c>
      <c r="G74" s="41">
        <v>200048</v>
      </c>
      <c r="H74" s="64">
        <v>-0.33784743181038845</v>
      </c>
    </row>
    <row r="75" spans="2:8" ht="12.75">
      <c r="B75" s="48">
        <v>7</v>
      </c>
      <c r="C75" s="45" t="s">
        <v>39</v>
      </c>
      <c r="D75" s="62">
        <v>2005</v>
      </c>
      <c r="E75" s="41">
        <v>242684</v>
      </c>
      <c r="F75" s="41">
        <v>252599</v>
      </c>
      <c r="G75" s="41">
        <v>495283</v>
      </c>
      <c r="H75" s="64"/>
    </row>
    <row r="76" spans="2:8" ht="12.75">
      <c r="B76" s="48">
        <v>7</v>
      </c>
      <c r="C76" s="45" t="s">
        <v>39</v>
      </c>
      <c r="D76" s="62">
        <v>2006</v>
      </c>
      <c r="E76" s="41">
        <v>249959</v>
      </c>
      <c r="F76" s="41">
        <v>260387</v>
      </c>
      <c r="G76" s="41">
        <v>510346</v>
      </c>
      <c r="H76" s="64">
        <v>2.995961068798181</v>
      </c>
    </row>
    <row r="77" spans="2:8" ht="12.75">
      <c r="B77" s="48">
        <v>7</v>
      </c>
      <c r="C77" s="45" t="s">
        <v>39</v>
      </c>
      <c r="D77" s="62">
        <v>2007</v>
      </c>
      <c r="E77" s="41">
        <v>257111</v>
      </c>
      <c r="F77" s="41">
        <v>268042</v>
      </c>
      <c r="G77" s="41">
        <v>525153</v>
      </c>
      <c r="H77" s="64">
        <v>2.8600721645603984</v>
      </c>
    </row>
    <row r="78" spans="2:8" ht="12.75">
      <c r="B78" s="48">
        <v>7</v>
      </c>
      <c r="C78" s="45" t="s">
        <v>39</v>
      </c>
      <c r="D78" s="62">
        <v>2008</v>
      </c>
      <c r="E78" s="41">
        <v>264187</v>
      </c>
      <c r="F78" s="41">
        <v>275607</v>
      </c>
      <c r="G78" s="41">
        <v>539794</v>
      </c>
      <c r="H78" s="64">
        <v>2.7497936588272704</v>
      </c>
    </row>
    <row r="79" spans="2:8" ht="12.75">
      <c r="B79" s="48">
        <v>7</v>
      </c>
      <c r="C79" s="45" t="s">
        <v>39</v>
      </c>
      <c r="D79" s="62">
        <v>2009</v>
      </c>
      <c r="E79" s="41">
        <v>271250</v>
      </c>
      <c r="F79" s="41">
        <v>283139</v>
      </c>
      <c r="G79" s="41">
        <v>554389</v>
      </c>
      <c r="H79" s="64">
        <v>2.6679021114744077</v>
      </c>
    </row>
    <row r="80" spans="2:8" ht="12.75">
      <c r="B80" s="48">
        <v>7</v>
      </c>
      <c r="C80" s="45" t="s">
        <v>39</v>
      </c>
      <c r="D80" s="62">
        <v>2010</v>
      </c>
      <c r="E80" s="41">
        <v>278379</v>
      </c>
      <c r="F80" s="41">
        <v>290714</v>
      </c>
      <c r="G80" s="41">
        <v>569093</v>
      </c>
      <c r="H80" s="64">
        <v>2.6177259001418296</v>
      </c>
    </row>
    <row r="81" spans="2:8" ht="12.75">
      <c r="B81" s="48">
        <v>7</v>
      </c>
      <c r="C81" s="45" t="s">
        <v>39</v>
      </c>
      <c r="D81" s="62">
        <v>2011</v>
      </c>
      <c r="E81" s="41">
        <v>285144</v>
      </c>
      <c r="F81" s="41">
        <v>297912</v>
      </c>
      <c r="G81" s="41">
        <v>583056</v>
      </c>
      <c r="H81" s="64">
        <v>2.423937121559474</v>
      </c>
    </row>
    <row r="82" spans="2:8" ht="12.75">
      <c r="B82" s="48">
        <v>7</v>
      </c>
      <c r="C82" s="45" t="s">
        <v>39</v>
      </c>
      <c r="D82" s="62">
        <v>2012</v>
      </c>
      <c r="E82" s="41">
        <v>292176</v>
      </c>
      <c r="F82" s="41">
        <v>305346</v>
      </c>
      <c r="G82" s="41">
        <v>597522</v>
      </c>
      <c r="H82" s="64">
        <v>2.4507866585480373</v>
      </c>
    </row>
    <row r="83" spans="2:8" ht="12.75">
      <c r="B83" s="48">
        <v>7</v>
      </c>
      <c r="C83" s="45" t="s">
        <v>39</v>
      </c>
      <c r="D83" s="62">
        <v>2013</v>
      </c>
      <c r="E83" s="41">
        <v>299608</v>
      </c>
      <c r="F83" s="41">
        <v>313146</v>
      </c>
      <c r="G83" s="41">
        <v>612754</v>
      </c>
      <c r="H83" s="64">
        <v>2.517244712318633</v>
      </c>
    </row>
    <row r="84" spans="2:8" ht="12.75">
      <c r="B84" s="48">
        <v>7</v>
      </c>
      <c r="C84" s="45" t="s">
        <v>39</v>
      </c>
      <c r="D84" s="62">
        <v>2014</v>
      </c>
      <c r="E84" s="41">
        <v>307600</v>
      </c>
      <c r="F84" s="41">
        <v>321466</v>
      </c>
      <c r="G84" s="41">
        <v>629066</v>
      </c>
      <c r="H84" s="64">
        <v>2.6272629319013094</v>
      </c>
    </row>
    <row r="85" spans="2:8" ht="12.75">
      <c r="B85" s="48">
        <v>7</v>
      </c>
      <c r="C85" s="45" t="s">
        <v>39</v>
      </c>
      <c r="D85" s="62">
        <v>2015</v>
      </c>
      <c r="E85" s="41">
        <v>316343</v>
      </c>
      <c r="F85" s="41">
        <v>330490</v>
      </c>
      <c r="G85" s="41">
        <v>646833</v>
      </c>
      <c r="H85" s="64">
        <v>2.7851967155913737</v>
      </c>
    </row>
    <row r="86" spans="2:8" ht="12.75">
      <c r="B86" s="48">
        <v>8</v>
      </c>
      <c r="C86" s="45" t="s">
        <v>45</v>
      </c>
      <c r="D86" s="62">
        <v>2005</v>
      </c>
      <c r="E86" s="41">
        <v>457537</v>
      </c>
      <c r="F86" s="41">
        <v>487240</v>
      </c>
      <c r="G86" s="41">
        <v>944777</v>
      </c>
      <c r="H86" s="64"/>
    </row>
    <row r="87" spans="2:8" ht="12.75">
      <c r="B87" s="48">
        <v>8</v>
      </c>
      <c r="C87" s="45" t="s">
        <v>45</v>
      </c>
      <c r="D87" s="62">
        <v>2006</v>
      </c>
      <c r="E87" s="41">
        <v>464883</v>
      </c>
      <c r="F87" s="41">
        <v>494415</v>
      </c>
      <c r="G87" s="41">
        <v>959298</v>
      </c>
      <c r="H87" s="64">
        <v>1.5252846157812199</v>
      </c>
    </row>
    <row r="88" spans="2:8" ht="12.75">
      <c r="B88" s="48">
        <v>8</v>
      </c>
      <c r="C88" s="45" t="s">
        <v>45</v>
      </c>
      <c r="D88" s="62">
        <v>2007</v>
      </c>
      <c r="E88" s="41">
        <v>471771</v>
      </c>
      <c r="F88" s="41">
        <v>501066</v>
      </c>
      <c r="G88" s="41">
        <v>972837</v>
      </c>
      <c r="H88" s="64">
        <v>1.4014778059891964</v>
      </c>
    </row>
    <row r="89" spans="2:8" ht="12.75">
      <c r="B89" s="48">
        <v>8</v>
      </c>
      <c r="C89" s="45" t="s">
        <v>45</v>
      </c>
      <c r="D89" s="62">
        <v>2008</v>
      </c>
      <c r="E89" s="41">
        <v>478297</v>
      </c>
      <c r="F89" s="41">
        <v>507273</v>
      </c>
      <c r="G89" s="41">
        <v>985570</v>
      </c>
      <c r="H89" s="64">
        <v>1.3003608976230616</v>
      </c>
    </row>
    <row r="90" spans="2:8" ht="12.75">
      <c r="B90" s="48">
        <v>8</v>
      </c>
      <c r="C90" s="45" t="s">
        <v>45</v>
      </c>
      <c r="D90" s="62">
        <v>2009</v>
      </c>
      <c r="E90" s="41">
        <v>484564</v>
      </c>
      <c r="F90" s="41">
        <v>513129</v>
      </c>
      <c r="G90" s="41">
        <v>997693</v>
      </c>
      <c r="H90" s="64">
        <v>1.2225459753420633</v>
      </c>
    </row>
    <row r="91" spans="2:8" ht="12.75">
      <c r="B91" s="48">
        <v>8</v>
      </c>
      <c r="C91" s="45" t="s">
        <v>45</v>
      </c>
      <c r="D91" s="62">
        <v>2010</v>
      </c>
      <c r="E91" s="41">
        <v>490744</v>
      </c>
      <c r="F91" s="41">
        <v>518783</v>
      </c>
      <c r="G91" s="41">
        <v>1009527</v>
      </c>
      <c r="H91" s="64">
        <v>1.1791569551312542</v>
      </c>
    </row>
    <row r="92" spans="2:8" ht="12.75">
      <c r="B92" s="48">
        <v>8</v>
      </c>
      <c r="C92" s="45" t="s">
        <v>45</v>
      </c>
      <c r="D92" s="62">
        <v>2011</v>
      </c>
      <c r="E92" s="41">
        <v>496508</v>
      </c>
      <c r="F92" s="41">
        <v>523441</v>
      </c>
      <c r="G92" s="41">
        <v>1019949</v>
      </c>
      <c r="H92" s="64">
        <v>1.0270721719229805</v>
      </c>
    </row>
    <row r="93" spans="2:8" ht="12.75">
      <c r="B93" s="48">
        <v>8</v>
      </c>
      <c r="C93" s="45" t="s">
        <v>45</v>
      </c>
      <c r="D93" s="62">
        <v>2012</v>
      </c>
      <c r="E93" s="41">
        <v>502287</v>
      </c>
      <c r="F93" s="41">
        <v>528336</v>
      </c>
      <c r="G93" s="41">
        <v>1030623</v>
      </c>
      <c r="H93" s="64">
        <v>1.0410847713662856</v>
      </c>
    </row>
    <row r="94" spans="2:8" ht="12.75">
      <c r="B94" s="48">
        <v>8</v>
      </c>
      <c r="C94" s="45" t="s">
        <v>45</v>
      </c>
      <c r="D94" s="62">
        <v>2013</v>
      </c>
      <c r="E94" s="41">
        <v>508288</v>
      </c>
      <c r="F94" s="41">
        <v>533792</v>
      </c>
      <c r="G94" s="41">
        <v>1042080</v>
      </c>
      <c r="H94" s="64">
        <v>1.1055242056153496</v>
      </c>
    </row>
    <row r="95" spans="2:8" ht="12.75">
      <c r="B95" s="48">
        <v>8</v>
      </c>
      <c r="C95" s="45" t="s">
        <v>45</v>
      </c>
      <c r="D95" s="62">
        <v>2014</v>
      </c>
      <c r="E95" s="41">
        <v>514716</v>
      </c>
      <c r="F95" s="41">
        <v>540134</v>
      </c>
      <c r="G95" s="41">
        <v>1054850</v>
      </c>
      <c r="H95" s="64">
        <v>1.2179860908740892</v>
      </c>
    </row>
    <row r="96" spans="2:8" ht="12.75">
      <c r="B96" s="48">
        <v>8</v>
      </c>
      <c r="C96" s="45" t="s">
        <v>45</v>
      </c>
      <c r="D96" s="62">
        <v>2015</v>
      </c>
      <c r="E96" s="41">
        <v>521766</v>
      </c>
      <c r="F96" s="41">
        <v>547703</v>
      </c>
      <c r="G96" s="41">
        <v>1069469</v>
      </c>
      <c r="H96" s="64">
        <v>1.3763686888293696</v>
      </c>
    </row>
    <row r="97" spans="2:8" ht="12.75">
      <c r="B97" s="48">
        <v>9</v>
      </c>
      <c r="C97" s="45" t="s">
        <v>58</v>
      </c>
      <c r="D97" s="62">
        <v>2005</v>
      </c>
      <c r="E97" s="41">
        <v>141223</v>
      </c>
      <c r="F97" s="41">
        <v>156710</v>
      </c>
      <c r="G97" s="41">
        <v>297933</v>
      </c>
      <c r="H97" s="64"/>
    </row>
    <row r="98" spans="2:8" ht="12.75">
      <c r="B98" s="48">
        <v>9</v>
      </c>
      <c r="C98" s="45" t="s">
        <v>58</v>
      </c>
      <c r="D98" s="62">
        <v>2006</v>
      </c>
      <c r="E98" s="41">
        <v>145037</v>
      </c>
      <c r="F98" s="41">
        <v>161072</v>
      </c>
      <c r="G98" s="41">
        <v>306109</v>
      </c>
      <c r="H98" s="64">
        <v>2.707261866320217</v>
      </c>
    </row>
    <row r="99" spans="2:8" ht="12.75">
      <c r="B99" s="48">
        <v>9</v>
      </c>
      <c r="C99" s="45" t="s">
        <v>58</v>
      </c>
      <c r="D99" s="62">
        <v>2007</v>
      </c>
      <c r="E99" s="41">
        <v>148810</v>
      </c>
      <c r="F99" s="41">
        <v>165365</v>
      </c>
      <c r="G99" s="41">
        <v>314175</v>
      </c>
      <c r="H99" s="64">
        <v>2.6008907825918257</v>
      </c>
    </row>
    <row r="100" spans="2:8" ht="12.75">
      <c r="B100" s="48">
        <v>9</v>
      </c>
      <c r="C100" s="45" t="s">
        <v>58</v>
      </c>
      <c r="D100" s="62">
        <v>2008</v>
      </c>
      <c r="E100" s="41">
        <v>152561</v>
      </c>
      <c r="F100" s="41">
        <v>169611</v>
      </c>
      <c r="G100" s="41">
        <v>322172</v>
      </c>
      <c r="H100" s="64">
        <v>2.5135408920417603</v>
      </c>
    </row>
    <row r="101" spans="2:8" ht="12.75">
      <c r="B101" s="48">
        <v>9</v>
      </c>
      <c r="C101" s="45" t="s">
        <v>58</v>
      </c>
      <c r="D101" s="62">
        <v>2009</v>
      </c>
      <c r="E101" s="41">
        <v>156316</v>
      </c>
      <c r="F101" s="41">
        <v>173840</v>
      </c>
      <c r="G101" s="41">
        <v>330156</v>
      </c>
      <c r="H101" s="64">
        <v>2.447970561129109</v>
      </c>
    </row>
    <row r="102" spans="2:8" ht="12.75">
      <c r="B102" s="48">
        <v>9</v>
      </c>
      <c r="C102" s="45" t="s">
        <v>58</v>
      </c>
      <c r="D102" s="62">
        <v>2010</v>
      </c>
      <c r="E102" s="41">
        <v>160109</v>
      </c>
      <c r="F102" s="41">
        <v>178089</v>
      </c>
      <c r="G102" s="41">
        <v>338198</v>
      </c>
      <c r="H102" s="64">
        <v>2.406625275352109</v>
      </c>
    </row>
    <row r="103" spans="2:8" ht="12.75">
      <c r="B103" s="48">
        <v>9</v>
      </c>
      <c r="C103" s="45" t="s">
        <v>58</v>
      </c>
      <c r="D103" s="62">
        <v>2011</v>
      </c>
      <c r="E103" s="41">
        <v>163761</v>
      </c>
      <c r="F103" s="41">
        <v>182148</v>
      </c>
      <c r="G103" s="41">
        <v>345909</v>
      </c>
      <c r="H103" s="64">
        <v>2.2544211898853543</v>
      </c>
    </row>
    <row r="104" spans="2:8" ht="12.75">
      <c r="B104" s="48">
        <v>9</v>
      </c>
      <c r="C104" s="45" t="s">
        <v>58</v>
      </c>
      <c r="D104" s="62">
        <v>2012</v>
      </c>
      <c r="E104" s="41">
        <v>167533</v>
      </c>
      <c r="F104" s="41">
        <v>186326</v>
      </c>
      <c r="G104" s="41">
        <v>353859</v>
      </c>
      <c r="H104" s="64">
        <v>2.2722794019197017</v>
      </c>
    </row>
    <row r="105" spans="2:8" ht="12.75">
      <c r="B105" s="48">
        <v>9</v>
      </c>
      <c r="C105" s="45" t="s">
        <v>58</v>
      </c>
      <c r="D105" s="62">
        <v>2013</v>
      </c>
      <c r="E105" s="41">
        <v>171480</v>
      </c>
      <c r="F105" s="41">
        <v>190687</v>
      </c>
      <c r="G105" s="41">
        <v>362167</v>
      </c>
      <c r="H105" s="64">
        <v>2.320690271002451</v>
      </c>
    </row>
    <row r="106" spans="2:8" ht="12.75">
      <c r="B106" s="48">
        <v>9</v>
      </c>
      <c r="C106" s="45" t="s">
        <v>58</v>
      </c>
      <c r="D106" s="62">
        <v>2014</v>
      </c>
      <c r="E106" s="41">
        <v>175668</v>
      </c>
      <c r="F106" s="41">
        <v>195308</v>
      </c>
      <c r="G106" s="41">
        <v>370976</v>
      </c>
      <c r="H106" s="64">
        <v>2.403193907347755</v>
      </c>
    </row>
    <row r="107" spans="2:8" ht="12.75">
      <c r="B107" s="48">
        <v>9</v>
      </c>
      <c r="C107" s="45" t="s">
        <v>58</v>
      </c>
      <c r="D107" s="62">
        <v>2015</v>
      </c>
      <c r="E107" s="41">
        <v>180174</v>
      </c>
      <c r="F107" s="41">
        <v>200279</v>
      </c>
      <c r="G107" s="41">
        <v>380453</v>
      </c>
      <c r="H107" s="64">
        <v>2.522527750232091</v>
      </c>
    </row>
    <row r="108" spans="2:8" ht="12.75">
      <c r="B108" s="48">
        <v>10</v>
      </c>
      <c r="C108" s="45" t="s">
        <v>66</v>
      </c>
      <c r="D108" s="62">
        <v>2005</v>
      </c>
      <c r="E108" s="41">
        <v>377090</v>
      </c>
      <c r="F108" s="41">
        <v>416854</v>
      </c>
      <c r="G108" s="41">
        <v>793944</v>
      </c>
      <c r="H108" s="64"/>
    </row>
    <row r="109" spans="2:8" ht="12.75">
      <c r="B109" s="48">
        <v>10</v>
      </c>
      <c r="C109" s="45" t="s">
        <v>66</v>
      </c>
      <c r="D109" s="62">
        <v>2006</v>
      </c>
      <c r="E109" s="41">
        <v>381637</v>
      </c>
      <c r="F109" s="41">
        <v>421238</v>
      </c>
      <c r="G109" s="41">
        <v>802875</v>
      </c>
      <c r="H109" s="64">
        <v>1.118610578535973</v>
      </c>
    </row>
    <row r="110" spans="2:8" ht="12.75">
      <c r="B110" s="48">
        <v>10</v>
      </c>
      <c r="C110" s="45" t="s">
        <v>66</v>
      </c>
      <c r="D110" s="62">
        <v>2007</v>
      </c>
      <c r="E110" s="41">
        <v>386053</v>
      </c>
      <c r="F110" s="41">
        <v>425467</v>
      </c>
      <c r="G110" s="41">
        <v>811520</v>
      </c>
      <c r="H110" s="64">
        <v>1.0709996790795164</v>
      </c>
    </row>
    <row r="111" spans="2:8" ht="12.75">
      <c r="B111" s="48">
        <v>10</v>
      </c>
      <c r="C111" s="45" t="s">
        <v>66</v>
      </c>
      <c r="D111" s="62">
        <v>2008</v>
      </c>
      <c r="E111" s="41">
        <v>390355</v>
      </c>
      <c r="F111" s="41">
        <v>429557</v>
      </c>
      <c r="G111" s="41">
        <v>819912</v>
      </c>
      <c r="H111" s="64">
        <v>1.0287985057487192</v>
      </c>
    </row>
    <row r="112" spans="2:8" ht="12.75">
      <c r="B112" s="48">
        <v>10</v>
      </c>
      <c r="C112" s="45" t="s">
        <v>66</v>
      </c>
      <c r="D112" s="62">
        <v>2009</v>
      </c>
      <c r="E112" s="41">
        <v>394566</v>
      </c>
      <c r="F112" s="41">
        <v>433530</v>
      </c>
      <c r="G112" s="41">
        <v>828096</v>
      </c>
      <c r="H112" s="64">
        <v>0.9932072267248709</v>
      </c>
    </row>
    <row r="113" spans="2:8" ht="12.75">
      <c r="B113" s="48">
        <v>10</v>
      </c>
      <c r="C113" s="45" t="s">
        <v>66</v>
      </c>
      <c r="D113" s="62">
        <v>2010</v>
      </c>
      <c r="E113" s="41">
        <v>398713</v>
      </c>
      <c r="F113" s="41">
        <v>437411</v>
      </c>
      <c r="G113" s="41">
        <v>836124</v>
      </c>
      <c r="H113" s="64">
        <v>0.9647837750947231</v>
      </c>
    </row>
    <row r="114" spans="2:8" ht="12.75">
      <c r="B114" s="48">
        <v>10</v>
      </c>
      <c r="C114" s="45" t="s">
        <v>66</v>
      </c>
      <c r="D114" s="62">
        <v>2011</v>
      </c>
      <c r="E114" s="41">
        <v>402653</v>
      </c>
      <c r="F114" s="41">
        <v>441069</v>
      </c>
      <c r="G114" s="41">
        <v>843722</v>
      </c>
      <c r="H114" s="64">
        <v>0.9046129006478968</v>
      </c>
    </row>
    <row r="115" spans="2:8" ht="12.75">
      <c r="B115" s="48">
        <v>10</v>
      </c>
      <c r="C115" s="45" t="s">
        <v>66</v>
      </c>
      <c r="D115" s="62">
        <v>2012</v>
      </c>
      <c r="E115" s="41">
        <v>406597</v>
      </c>
      <c r="F115" s="41">
        <v>444702</v>
      </c>
      <c r="G115" s="41">
        <v>851299</v>
      </c>
      <c r="H115" s="64">
        <v>0.8940361764379623</v>
      </c>
    </row>
    <row r="116" spans="2:8" ht="12.75">
      <c r="B116" s="48">
        <v>10</v>
      </c>
      <c r="C116" s="45" t="s">
        <v>66</v>
      </c>
      <c r="D116" s="62">
        <v>2013</v>
      </c>
      <c r="E116" s="41">
        <v>410586</v>
      </c>
      <c r="F116" s="41">
        <v>448349</v>
      </c>
      <c r="G116" s="41">
        <v>858935</v>
      </c>
      <c r="H116" s="64">
        <v>0.8929831522886313</v>
      </c>
    </row>
    <row r="117" spans="2:8" ht="12.75">
      <c r="B117" s="48">
        <v>10</v>
      </c>
      <c r="C117" s="45" t="s">
        <v>66</v>
      </c>
      <c r="D117" s="62">
        <v>2014</v>
      </c>
      <c r="E117" s="41">
        <v>414666</v>
      </c>
      <c r="F117" s="41">
        <v>452053</v>
      </c>
      <c r="G117" s="41">
        <v>866719</v>
      </c>
      <c r="H117" s="64">
        <v>0.902156839559125</v>
      </c>
    </row>
    <row r="118" spans="2:8" ht="12.75">
      <c r="B118" s="48">
        <v>10</v>
      </c>
      <c r="C118" s="45" t="s">
        <v>66</v>
      </c>
      <c r="D118" s="62">
        <v>2015</v>
      </c>
      <c r="E118" s="41">
        <v>418890</v>
      </c>
      <c r="F118" s="41">
        <v>455865</v>
      </c>
      <c r="G118" s="41">
        <v>874755</v>
      </c>
      <c r="H118" s="64">
        <v>0.9229029016524679</v>
      </c>
    </row>
    <row r="119" spans="2:8" ht="12.75">
      <c r="B119" s="48">
        <v>11</v>
      </c>
      <c r="C119" s="45" t="s">
        <v>75</v>
      </c>
      <c r="D119" s="62">
        <v>2005</v>
      </c>
      <c r="E119" s="41">
        <v>433417</v>
      </c>
      <c r="F119" s="41">
        <v>485163</v>
      </c>
      <c r="G119" s="41">
        <v>918580</v>
      </c>
      <c r="H119" s="65"/>
    </row>
    <row r="120" spans="2:8" ht="12.75">
      <c r="B120" s="48">
        <v>11</v>
      </c>
      <c r="C120" s="45" t="s">
        <v>75</v>
      </c>
      <c r="D120" s="62">
        <v>2006</v>
      </c>
      <c r="E120" s="41">
        <v>445279</v>
      </c>
      <c r="F120" s="41">
        <v>498056</v>
      </c>
      <c r="G120" s="41">
        <v>943335</v>
      </c>
      <c r="H120" s="64">
        <v>2.6592469359529343</v>
      </c>
    </row>
    <row r="121" spans="2:8" ht="12.75">
      <c r="B121" s="48">
        <v>11</v>
      </c>
      <c r="C121" s="45" t="s">
        <v>75</v>
      </c>
      <c r="D121" s="62">
        <v>2007</v>
      </c>
      <c r="E121" s="41">
        <v>457252</v>
      </c>
      <c r="F121" s="41">
        <v>511027</v>
      </c>
      <c r="G121" s="41">
        <v>968279</v>
      </c>
      <c r="H121" s="64">
        <v>2.609880013669787</v>
      </c>
    </row>
    <row r="122" spans="2:8" ht="12.75">
      <c r="B122" s="48">
        <v>11</v>
      </c>
      <c r="C122" s="45" t="s">
        <v>75</v>
      </c>
      <c r="D122" s="62">
        <v>2008</v>
      </c>
      <c r="E122" s="41">
        <v>469335</v>
      </c>
      <c r="F122" s="41">
        <v>524042</v>
      </c>
      <c r="G122" s="41">
        <v>993377</v>
      </c>
      <c r="H122" s="64">
        <v>2.558998070792038</v>
      </c>
    </row>
    <row r="123" spans="2:8" ht="12.75">
      <c r="B123" s="48">
        <v>11</v>
      </c>
      <c r="C123" s="45" t="s">
        <v>75</v>
      </c>
      <c r="D123" s="62">
        <v>2009</v>
      </c>
      <c r="E123" s="41">
        <v>481549</v>
      </c>
      <c r="F123" s="41">
        <v>537080</v>
      </c>
      <c r="G123" s="41">
        <v>1018629</v>
      </c>
      <c r="H123" s="64">
        <v>2.5102634898182057</v>
      </c>
    </row>
    <row r="124" spans="2:8" ht="12.75">
      <c r="B124" s="48">
        <v>11</v>
      </c>
      <c r="C124" s="45" t="s">
        <v>75</v>
      </c>
      <c r="D124" s="62">
        <v>2010</v>
      </c>
      <c r="E124" s="41">
        <v>493897</v>
      </c>
      <c r="F124" s="41">
        <v>550109</v>
      </c>
      <c r="G124" s="41">
        <v>1044006</v>
      </c>
      <c r="H124" s="64">
        <v>2.460763105764079</v>
      </c>
    </row>
    <row r="125" spans="2:8" ht="12.75">
      <c r="B125" s="48">
        <v>11</v>
      </c>
      <c r="C125" s="45" t="s">
        <v>75</v>
      </c>
      <c r="D125" s="62">
        <v>2011</v>
      </c>
      <c r="E125" s="41">
        <v>506406</v>
      </c>
      <c r="F125" s="41">
        <v>562708</v>
      </c>
      <c r="G125" s="41">
        <v>1069114</v>
      </c>
      <c r="H125" s="64">
        <v>2.376503150794984</v>
      </c>
    </row>
    <row r="126" spans="2:8" ht="12.75">
      <c r="B126" s="48">
        <v>11</v>
      </c>
      <c r="C126" s="45" t="s">
        <v>75</v>
      </c>
      <c r="D126" s="62">
        <v>2012</v>
      </c>
      <c r="E126" s="41">
        <v>518960</v>
      </c>
      <c r="F126" s="41">
        <v>575528</v>
      </c>
      <c r="G126" s="41">
        <v>1094488</v>
      </c>
      <c r="H126" s="64">
        <v>2.345640593189624</v>
      </c>
    </row>
    <row r="127" spans="2:8" ht="12.75">
      <c r="B127" s="48">
        <v>11</v>
      </c>
      <c r="C127" s="45" t="s">
        <v>75</v>
      </c>
      <c r="D127" s="62">
        <v>2013</v>
      </c>
      <c r="E127" s="41">
        <v>531612</v>
      </c>
      <c r="F127" s="41">
        <v>588730</v>
      </c>
      <c r="G127" s="41">
        <v>1120342</v>
      </c>
      <c r="H127" s="64">
        <v>2.334732182764159</v>
      </c>
    </row>
    <row r="128" spans="2:8" ht="12.75">
      <c r="B128" s="48">
        <v>11</v>
      </c>
      <c r="C128" s="45" t="s">
        <v>75</v>
      </c>
      <c r="D128" s="62">
        <v>2014</v>
      </c>
      <c r="E128" s="41">
        <v>544454</v>
      </c>
      <c r="F128" s="41">
        <v>602531</v>
      </c>
      <c r="G128" s="41">
        <v>1146985</v>
      </c>
      <c r="H128" s="64">
        <v>2.350276463014179</v>
      </c>
    </row>
    <row r="129" spans="2:8" ht="12.75">
      <c r="B129" s="48">
        <v>11</v>
      </c>
      <c r="C129" s="45" t="s">
        <v>75</v>
      </c>
      <c r="D129" s="62">
        <v>2015</v>
      </c>
      <c r="E129" s="41">
        <v>557588</v>
      </c>
      <c r="F129" s="41">
        <v>617148</v>
      </c>
      <c r="G129" s="41">
        <v>1174736</v>
      </c>
      <c r="H129" s="64">
        <v>2.390668103253634</v>
      </c>
    </row>
    <row r="130" spans="2:8" ht="12.75">
      <c r="B130" s="48">
        <v>12</v>
      </c>
      <c r="C130" s="45" t="s">
        <v>87</v>
      </c>
      <c r="D130" s="62">
        <v>2005</v>
      </c>
      <c r="E130" s="41">
        <v>107589</v>
      </c>
      <c r="F130" s="41">
        <v>116627</v>
      </c>
      <c r="G130" s="41">
        <v>224216</v>
      </c>
      <c r="H130" s="65"/>
    </row>
    <row r="131" spans="2:8" ht="12.75">
      <c r="B131" s="48">
        <v>12</v>
      </c>
      <c r="C131" s="45" t="s">
        <v>87</v>
      </c>
      <c r="D131" s="62">
        <v>2006</v>
      </c>
      <c r="E131" s="41">
        <v>108821</v>
      </c>
      <c r="F131" s="41">
        <v>117711</v>
      </c>
      <c r="G131" s="41">
        <v>226532</v>
      </c>
      <c r="H131" s="64">
        <v>1.027634235264089</v>
      </c>
    </row>
    <row r="132" spans="2:8" ht="12.75">
      <c r="B132" s="48">
        <v>12</v>
      </c>
      <c r="C132" s="45" t="s">
        <v>87</v>
      </c>
      <c r="D132" s="62">
        <v>2007</v>
      </c>
      <c r="E132" s="41">
        <v>109778</v>
      </c>
      <c r="F132" s="41">
        <v>118656</v>
      </c>
      <c r="G132" s="41">
        <v>228434</v>
      </c>
      <c r="H132" s="64">
        <v>0.8361113052133979</v>
      </c>
    </row>
    <row r="133" spans="2:8" ht="12.75">
      <c r="B133" s="48">
        <v>12</v>
      </c>
      <c r="C133" s="45" t="s">
        <v>87</v>
      </c>
      <c r="D133" s="62">
        <v>2008</v>
      </c>
      <c r="E133" s="41">
        <v>110531</v>
      </c>
      <c r="F133" s="41">
        <v>119495</v>
      </c>
      <c r="G133" s="41">
        <v>230026</v>
      </c>
      <c r="H133" s="64">
        <v>0.694501766322941</v>
      </c>
    </row>
    <row r="134" spans="2:8" ht="12.75">
      <c r="B134" s="48">
        <v>12</v>
      </c>
      <c r="C134" s="45" t="s">
        <v>87</v>
      </c>
      <c r="D134" s="62">
        <v>2009</v>
      </c>
      <c r="E134" s="41">
        <v>111167</v>
      </c>
      <c r="F134" s="41">
        <v>120268</v>
      </c>
      <c r="G134" s="41">
        <v>231435</v>
      </c>
      <c r="H134" s="64">
        <v>0.6106710550575205</v>
      </c>
    </row>
    <row r="135" spans="2:8" ht="12.75">
      <c r="B135" s="48">
        <v>12</v>
      </c>
      <c r="C135" s="45" t="s">
        <v>87</v>
      </c>
      <c r="D135" s="62">
        <v>2010</v>
      </c>
      <c r="E135" s="41">
        <v>111782</v>
      </c>
      <c r="F135" s="41">
        <v>121020</v>
      </c>
      <c r="G135" s="41">
        <v>232802</v>
      </c>
      <c r="H135" s="64">
        <v>0.5889250322572969</v>
      </c>
    </row>
    <row r="136" spans="2:8" ht="12.75">
      <c r="B136" s="48">
        <v>12</v>
      </c>
      <c r="C136" s="45" t="s">
        <v>87</v>
      </c>
      <c r="D136" s="62">
        <v>2011</v>
      </c>
      <c r="E136" s="41">
        <v>112182</v>
      </c>
      <c r="F136" s="41">
        <v>121599</v>
      </c>
      <c r="G136" s="41">
        <v>233781</v>
      </c>
      <c r="H136" s="64">
        <v>0.41964728106828797</v>
      </c>
    </row>
    <row r="137" spans="2:8" ht="12.75">
      <c r="B137" s="48">
        <v>12</v>
      </c>
      <c r="C137" s="45" t="s">
        <v>87</v>
      </c>
      <c r="D137" s="62">
        <v>2012</v>
      </c>
      <c r="E137" s="41">
        <v>112703</v>
      </c>
      <c r="F137" s="41">
        <v>122245</v>
      </c>
      <c r="G137" s="41">
        <v>234948</v>
      </c>
      <c r="H137" s="64">
        <v>0.4979433366781558</v>
      </c>
    </row>
    <row r="138" spans="2:8" ht="12.75">
      <c r="B138" s="48">
        <v>12</v>
      </c>
      <c r="C138" s="45" t="s">
        <v>87</v>
      </c>
      <c r="D138" s="62">
        <v>2013</v>
      </c>
      <c r="E138" s="41">
        <v>113426</v>
      </c>
      <c r="F138" s="41">
        <v>123007</v>
      </c>
      <c r="G138" s="41">
        <v>236433</v>
      </c>
      <c r="H138" s="64">
        <v>0.6300656635113162</v>
      </c>
    </row>
    <row r="139" spans="2:8" ht="12.75">
      <c r="B139" s="48">
        <v>12</v>
      </c>
      <c r="C139" s="45" t="s">
        <v>87</v>
      </c>
      <c r="D139" s="62">
        <v>2014</v>
      </c>
      <c r="E139" s="41">
        <v>114441</v>
      </c>
      <c r="F139" s="41">
        <v>123939</v>
      </c>
      <c r="G139" s="41">
        <v>238380</v>
      </c>
      <c r="H139" s="64">
        <v>0.8201169356313086</v>
      </c>
    </row>
    <row r="140" spans="2:8" ht="12.75">
      <c r="B140" s="48">
        <v>12</v>
      </c>
      <c r="C140" s="45" t="s">
        <v>87</v>
      </c>
      <c r="D140" s="62">
        <v>2015</v>
      </c>
      <c r="E140" s="41">
        <v>115855</v>
      </c>
      <c r="F140" s="41">
        <v>125105</v>
      </c>
      <c r="G140" s="41">
        <v>240960</v>
      </c>
      <c r="H140" s="64">
        <v>1.0764905556966278</v>
      </c>
    </row>
    <row r="141" spans="2:8" ht="12.75">
      <c r="B141" s="48">
        <v>13</v>
      </c>
      <c r="C141" s="45" t="s">
        <v>92</v>
      </c>
      <c r="D141" s="62">
        <v>2005</v>
      </c>
      <c r="E141" s="41">
        <v>63673</v>
      </c>
      <c r="F141" s="41">
        <v>75320</v>
      </c>
      <c r="G141" s="41">
        <v>138993</v>
      </c>
      <c r="H141" s="65"/>
    </row>
    <row r="142" spans="2:8" ht="12.75">
      <c r="B142" s="48">
        <v>13</v>
      </c>
      <c r="C142" s="45" t="s">
        <v>92</v>
      </c>
      <c r="D142" s="62">
        <v>2006</v>
      </c>
      <c r="E142" s="41">
        <v>64326</v>
      </c>
      <c r="F142" s="41">
        <v>75825</v>
      </c>
      <c r="G142" s="41">
        <v>140151</v>
      </c>
      <c r="H142" s="64">
        <v>0.8296840647245739</v>
      </c>
    </row>
    <row r="143" spans="2:8" ht="12.75">
      <c r="B143" s="48">
        <v>13</v>
      </c>
      <c r="C143" s="45" t="s">
        <v>92</v>
      </c>
      <c r="D143" s="62">
        <v>2007</v>
      </c>
      <c r="E143" s="41">
        <v>64999</v>
      </c>
      <c r="F143" s="41">
        <v>76367</v>
      </c>
      <c r="G143" s="41">
        <v>141366</v>
      </c>
      <c r="H143" s="64">
        <v>0.8631859134802387</v>
      </c>
    </row>
    <row r="144" spans="2:8" ht="12.75">
      <c r="B144" s="48">
        <v>13</v>
      </c>
      <c r="C144" s="45" t="s">
        <v>92</v>
      </c>
      <c r="D144" s="62">
        <v>2008</v>
      </c>
      <c r="E144" s="41">
        <v>65686</v>
      </c>
      <c r="F144" s="41">
        <v>76933</v>
      </c>
      <c r="G144" s="41">
        <v>142619</v>
      </c>
      <c r="H144" s="64">
        <v>0.8824467003837781</v>
      </c>
    </row>
    <row r="145" spans="2:8" ht="12.75">
      <c r="B145" s="48">
        <v>13</v>
      </c>
      <c r="C145" s="45" t="s">
        <v>92</v>
      </c>
      <c r="D145" s="62">
        <v>2009</v>
      </c>
      <c r="E145" s="41">
        <v>66382</v>
      </c>
      <c r="F145" s="41">
        <v>77509</v>
      </c>
      <c r="G145" s="41">
        <v>143891</v>
      </c>
      <c r="H145" s="64">
        <v>0.8879329568205999</v>
      </c>
    </row>
    <row r="146" spans="2:8" ht="12.75">
      <c r="B146" s="48">
        <v>13</v>
      </c>
      <c r="C146" s="45" t="s">
        <v>92</v>
      </c>
      <c r="D146" s="62">
        <v>2010</v>
      </c>
      <c r="E146" s="41">
        <v>67080</v>
      </c>
      <c r="F146" s="41">
        <v>78077</v>
      </c>
      <c r="G146" s="41">
        <v>145157</v>
      </c>
      <c r="H146" s="64">
        <v>0.8759846776474767</v>
      </c>
    </row>
    <row r="147" spans="2:8" ht="12.75">
      <c r="B147" s="48">
        <v>13</v>
      </c>
      <c r="C147" s="45" t="s">
        <v>92</v>
      </c>
      <c r="D147" s="62">
        <v>2011</v>
      </c>
      <c r="E147" s="41">
        <v>67820</v>
      </c>
      <c r="F147" s="41">
        <v>78763</v>
      </c>
      <c r="G147" s="41">
        <v>146583</v>
      </c>
      <c r="H147" s="64">
        <v>0.9775905646707886</v>
      </c>
    </row>
    <row r="148" spans="2:8" ht="12.75">
      <c r="B148" s="48">
        <v>13</v>
      </c>
      <c r="C148" s="45" t="s">
        <v>92</v>
      </c>
      <c r="D148" s="62">
        <v>2012</v>
      </c>
      <c r="E148" s="41">
        <v>68544</v>
      </c>
      <c r="F148" s="41">
        <v>79389</v>
      </c>
      <c r="G148" s="41">
        <v>147933</v>
      </c>
      <c r="H148" s="64">
        <v>0.9167647632964654</v>
      </c>
    </row>
    <row r="149" spans="2:8" ht="12.75">
      <c r="B149" s="48">
        <v>13</v>
      </c>
      <c r="C149" s="45" t="s">
        <v>92</v>
      </c>
      <c r="D149" s="62">
        <v>2013</v>
      </c>
      <c r="E149" s="41">
        <v>69240</v>
      </c>
      <c r="F149" s="41">
        <v>79926</v>
      </c>
      <c r="G149" s="41">
        <v>149166</v>
      </c>
      <c r="H149" s="64">
        <v>0.8300311202462357</v>
      </c>
    </row>
    <row r="150" spans="2:8" ht="12.75">
      <c r="B150" s="48">
        <v>13</v>
      </c>
      <c r="C150" s="45" t="s">
        <v>92</v>
      </c>
      <c r="D150" s="62">
        <v>2014</v>
      </c>
      <c r="E150" s="41">
        <v>69896</v>
      </c>
      <c r="F150" s="41">
        <v>80340</v>
      </c>
      <c r="G150" s="41">
        <v>150236</v>
      </c>
      <c r="H150" s="64">
        <v>0.7147611274298186</v>
      </c>
    </row>
    <row r="151" spans="2:8" ht="12.75">
      <c r="B151" s="48">
        <v>13</v>
      </c>
      <c r="C151" s="45" t="s">
        <v>92</v>
      </c>
      <c r="D151" s="62">
        <v>2015</v>
      </c>
      <c r="E151" s="41">
        <v>70497</v>
      </c>
      <c r="F151" s="41">
        <v>80595</v>
      </c>
      <c r="G151" s="41">
        <v>151092</v>
      </c>
      <c r="H151" s="64">
        <v>0.5681531770195545</v>
      </c>
    </row>
    <row r="152" spans="2:8" ht="12.75">
      <c r="B152" s="48">
        <v>14</v>
      </c>
      <c r="C152" s="45" t="s">
        <v>98</v>
      </c>
      <c r="D152" s="62">
        <v>2005</v>
      </c>
      <c r="E152" s="66">
        <v>47234</v>
      </c>
      <c r="F152" s="66">
        <v>48632</v>
      </c>
      <c r="G152" s="66">
        <v>95866</v>
      </c>
      <c r="H152" s="65"/>
    </row>
    <row r="153" spans="2:8" ht="12.75">
      <c r="B153" s="48">
        <v>14</v>
      </c>
      <c r="C153" s="45" t="s">
        <v>98</v>
      </c>
      <c r="D153" s="62">
        <v>2006</v>
      </c>
      <c r="E153" s="66">
        <v>47523</v>
      </c>
      <c r="F153" s="66">
        <v>48687</v>
      </c>
      <c r="G153" s="66">
        <v>96210</v>
      </c>
      <c r="H153" s="67">
        <v>0.3581919321491897</v>
      </c>
    </row>
    <row r="154" spans="2:8" ht="12.75">
      <c r="B154" s="48">
        <v>14</v>
      </c>
      <c r="C154" s="45" t="s">
        <v>98</v>
      </c>
      <c r="D154" s="62">
        <v>2007</v>
      </c>
      <c r="E154" s="66">
        <v>47817</v>
      </c>
      <c r="F154" s="66">
        <v>48751</v>
      </c>
      <c r="G154" s="66">
        <v>96568</v>
      </c>
      <c r="H154" s="67">
        <v>0.3714121025652692</v>
      </c>
    </row>
    <row r="155" spans="2:8" ht="12.75">
      <c r="B155" s="48">
        <v>14</v>
      </c>
      <c r="C155" s="45" t="s">
        <v>98</v>
      </c>
      <c r="D155" s="62">
        <v>2008</v>
      </c>
      <c r="E155" s="66">
        <v>48112</v>
      </c>
      <c r="F155" s="66">
        <v>48818</v>
      </c>
      <c r="G155" s="66">
        <v>96930</v>
      </c>
      <c r="H155" s="67">
        <v>0.37416451056906785</v>
      </c>
    </row>
    <row r="156" spans="2:8" ht="12.75">
      <c r="B156" s="48">
        <v>14</v>
      </c>
      <c r="C156" s="45" t="s">
        <v>98</v>
      </c>
      <c r="D156" s="62">
        <v>2009</v>
      </c>
      <c r="E156" s="66">
        <v>48402</v>
      </c>
      <c r="F156" s="66">
        <v>48881</v>
      </c>
      <c r="G156" s="66">
        <v>97283</v>
      </c>
      <c r="H156" s="67">
        <v>0.3635188053623364</v>
      </c>
    </row>
    <row r="157" spans="2:8" ht="12.75">
      <c r="B157" s="48">
        <v>14</v>
      </c>
      <c r="C157" s="45" t="s">
        <v>98</v>
      </c>
      <c r="D157" s="62">
        <v>2010</v>
      </c>
      <c r="E157" s="66">
        <v>48680</v>
      </c>
      <c r="F157" s="66">
        <v>48931</v>
      </c>
      <c r="G157" s="66">
        <v>97611</v>
      </c>
      <c r="H157" s="67">
        <v>0.3365935428217646</v>
      </c>
    </row>
    <row r="158" spans="2:8" ht="12.75">
      <c r="B158" s="48">
        <v>14</v>
      </c>
      <c r="C158" s="45" t="s">
        <v>98</v>
      </c>
      <c r="D158" s="62">
        <v>2011</v>
      </c>
      <c r="E158" s="66">
        <v>48994</v>
      </c>
      <c r="F158" s="66">
        <v>48932</v>
      </c>
      <c r="G158" s="66">
        <v>97926</v>
      </c>
      <c r="H158" s="67">
        <v>0.3221899410256268</v>
      </c>
    </row>
    <row r="159" spans="2:8" ht="12.75">
      <c r="B159" s="48">
        <v>14</v>
      </c>
      <c r="C159" s="45" t="s">
        <v>98</v>
      </c>
      <c r="D159" s="62">
        <v>2012</v>
      </c>
      <c r="E159" s="66">
        <v>49277</v>
      </c>
      <c r="F159" s="66">
        <v>48932</v>
      </c>
      <c r="G159" s="66">
        <v>98209</v>
      </c>
      <c r="H159" s="67">
        <v>0.28857694587308486</v>
      </c>
    </row>
    <row r="160" spans="2:8" ht="12.75">
      <c r="B160" s="48">
        <v>14</v>
      </c>
      <c r="C160" s="45" t="s">
        <v>98</v>
      </c>
      <c r="D160" s="62">
        <v>2013</v>
      </c>
      <c r="E160" s="66">
        <v>49520</v>
      </c>
      <c r="F160" s="66">
        <v>48930</v>
      </c>
      <c r="G160" s="66">
        <v>98450</v>
      </c>
      <c r="H160" s="67">
        <v>0.24509442297900225</v>
      </c>
    </row>
    <row r="161" spans="2:8" ht="12.75">
      <c r="B161" s="48">
        <v>14</v>
      </c>
      <c r="C161" s="45" t="s">
        <v>98</v>
      </c>
      <c r="D161" s="62">
        <v>2014</v>
      </c>
      <c r="E161" s="66">
        <v>49712</v>
      </c>
      <c r="F161" s="66">
        <v>48925</v>
      </c>
      <c r="G161" s="66">
        <v>98637</v>
      </c>
      <c r="H161" s="67">
        <v>0.18976396831463882</v>
      </c>
    </row>
    <row r="162" spans="2:8" ht="12.75">
      <c r="B162" s="48">
        <v>14</v>
      </c>
      <c r="C162" s="45" t="s">
        <v>98</v>
      </c>
      <c r="D162" s="62">
        <v>2015</v>
      </c>
      <c r="E162" s="66">
        <v>49840</v>
      </c>
      <c r="F162" s="66">
        <v>48918</v>
      </c>
      <c r="G162" s="66">
        <v>98758</v>
      </c>
      <c r="H162" s="67">
        <v>0.12259683898298798</v>
      </c>
    </row>
    <row r="163" spans="2:8" ht="12.75">
      <c r="B163" s="48">
        <v>15</v>
      </c>
      <c r="C163" s="45" t="s">
        <v>101</v>
      </c>
      <c r="D163" s="62">
        <v>2005</v>
      </c>
      <c r="E163" s="66">
        <v>51142</v>
      </c>
      <c r="F163" s="66">
        <v>55506</v>
      </c>
      <c r="G163" s="66">
        <v>106648</v>
      </c>
      <c r="H163" s="65"/>
    </row>
    <row r="164" spans="2:8" ht="12.75">
      <c r="B164" s="48">
        <v>15</v>
      </c>
      <c r="C164" s="45" t="s">
        <v>101</v>
      </c>
      <c r="D164" s="62">
        <v>2006</v>
      </c>
      <c r="E164" s="66">
        <v>51415</v>
      </c>
      <c r="F164" s="66">
        <v>55629</v>
      </c>
      <c r="G164" s="66">
        <v>107044</v>
      </c>
      <c r="H164" s="67">
        <v>0.3706273078103892</v>
      </c>
    </row>
    <row r="165" spans="2:8" ht="12.75">
      <c r="B165" s="48">
        <v>15</v>
      </c>
      <c r="C165" s="45" t="s">
        <v>101</v>
      </c>
      <c r="D165" s="62">
        <v>2007</v>
      </c>
      <c r="E165" s="66">
        <v>51660</v>
      </c>
      <c r="F165" s="66">
        <v>55727</v>
      </c>
      <c r="G165" s="66">
        <v>107387</v>
      </c>
      <c r="H165" s="67">
        <v>0.3199167028469888</v>
      </c>
    </row>
    <row r="166" spans="2:8" ht="12.75">
      <c r="B166" s="48">
        <v>15</v>
      </c>
      <c r="C166" s="45" t="s">
        <v>101</v>
      </c>
      <c r="D166" s="62">
        <v>2008</v>
      </c>
      <c r="E166" s="66">
        <v>51882</v>
      </c>
      <c r="F166" s="66">
        <v>55800</v>
      </c>
      <c r="G166" s="66">
        <v>107682</v>
      </c>
      <c r="H166" s="67">
        <v>0.274330735724485</v>
      </c>
    </row>
    <row r="167" spans="2:8" ht="12.75">
      <c r="B167" s="48">
        <v>15</v>
      </c>
      <c r="C167" s="45" t="s">
        <v>101</v>
      </c>
      <c r="D167" s="62">
        <v>2009</v>
      </c>
      <c r="E167" s="66">
        <v>52085</v>
      </c>
      <c r="F167" s="66">
        <v>55850</v>
      </c>
      <c r="G167" s="66">
        <v>107935</v>
      </c>
      <c r="H167" s="67">
        <v>0.23467548116462025</v>
      </c>
    </row>
    <row r="168" spans="2:8" ht="12.75">
      <c r="B168" s="48">
        <v>15</v>
      </c>
      <c r="C168" s="45" t="s">
        <v>101</v>
      </c>
      <c r="D168" s="62">
        <v>2010</v>
      </c>
      <c r="E168" s="66">
        <v>52273</v>
      </c>
      <c r="F168" s="66">
        <v>55877</v>
      </c>
      <c r="G168" s="66">
        <v>108150</v>
      </c>
      <c r="H168" s="67">
        <v>0.19899583122272418</v>
      </c>
    </row>
    <row r="169" spans="2:8" ht="12.75">
      <c r="B169" s="48">
        <v>15</v>
      </c>
      <c r="C169" s="45" t="s">
        <v>101</v>
      </c>
      <c r="D169" s="62">
        <v>2011</v>
      </c>
      <c r="E169" s="66">
        <v>52427</v>
      </c>
      <c r="F169" s="66">
        <v>55880</v>
      </c>
      <c r="G169" s="66">
        <v>108307</v>
      </c>
      <c r="H169" s="67">
        <v>0.14506347914995213</v>
      </c>
    </row>
    <row r="170" spans="2:8" ht="12.75">
      <c r="B170" s="48">
        <v>15</v>
      </c>
      <c r="C170" s="45" t="s">
        <v>101</v>
      </c>
      <c r="D170" s="62">
        <v>2012</v>
      </c>
      <c r="E170" s="66">
        <v>52580</v>
      </c>
      <c r="F170" s="66">
        <v>55877</v>
      </c>
      <c r="G170" s="66">
        <v>108457</v>
      </c>
      <c r="H170" s="67">
        <v>0.13839938729954837</v>
      </c>
    </row>
    <row r="171" spans="2:8" ht="12.75">
      <c r="B171" s="48">
        <v>15</v>
      </c>
      <c r="C171" s="45" t="s">
        <v>101</v>
      </c>
      <c r="D171" s="62">
        <v>2013</v>
      </c>
      <c r="E171" s="66">
        <v>52739</v>
      </c>
      <c r="F171" s="66">
        <v>55868</v>
      </c>
      <c r="G171" s="66">
        <v>108607</v>
      </c>
      <c r="H171" s="67">
        <v>0.13820810809425646</v>
      </c>
    </row>
    <row r="172" spans="2:8" ht="12.75">
      <c r="B172" s="48">
        <v>15</v>
      </c>
      <c r="C172" s="45" t="s">
        <v>101</v>
      </c>
      <c r="D172" s="62">
        <v>2014</v>
      </c>
      <c r="E172" s="66">
        <v>52911</v>
      </c>
      <c r="F172" s="66">
        <v>55855</v>
      </c>
      <c r="G172" s="66">
        <v>108766</v>
      </c>
      <c r="H172" s="67">
        <v>0.14629234390371815</v>
      </c>
    </row>
    <row r="173" spans="2:8" ht="12.75">
      <c r="B173" s="48">
        <v>15</v>
      </c>
      <c r="C173" s="45" t="s">
        <v>101</v>
      </c>
      <c r="D173" s="62">
        <v>2015</v>
      </c>
      <c r="E173" s="66">
        <v>53103</v>
      </c>
      <c r="F173" s="66">
        <v>55838</v>
      </c>
      <c r="G173" s="66">
        <v>108941</v>
      </c>
      <c r="H173" s="67">
        <v>0.1607665694643862</v>
      </c>
    </row>
    <row r="174" spans="2:8" ht="12.75">
      <c r="B174" s="48">
        <v>16</v>
      </c>
      <c r="C174" s="45" t="s">
        <v>104</v>
      </c>
      <c r="D174" s="62">
        <v>2005</v>
      </c>
      <c r="E174" s="66">
        <v>124734</v>
      </c>
      <c r="F174" s="66">
        <v>132356</v>
      </c>
      <c r="G174" s="66">
        <v>257090</v>
      </c>
      <c r="H174" s="65"/>
    </row>
    <row r="175" spans="2:8" ht="12.75">
      <c r="B175" s="48">
        <v>16</v>
      </c>
      <c r="C175" s="45" t="s">
        <v>104</v>
      </c>
      <c r="D175" s="62">
        <v>2006</v>
      </c>
      <c r="E175" s="66">
        <v>124918</v>
      </c>
      <c r="F175" s="66">
        <v>132361</v>
      </c>
      <c r="G175" s="66">
        <v>257279</v>
      </c>
      <c r="H175" s="67">
        <v>0.07348810231791165</v>
      </c>
    </row>
    <row r="176" spans="2:8" ht="12.75">
      <c r="B176" s="48">
        <v>16</v>
      </c>
      <c r="C176" s="45" t="s">
        <v>104</v>
      </c>
      <c r="D176" s="62">
        <v>2007</v>
      </c>
      <c r="E176" s="66">
        <v>125222</v>
      </c>
      <c r="F176" s="66">
        <v>132361</v>
      </c>
      <c r="G176" s="66">
        <v>257583</v>
      </c>
      <c r="H176" s="67">
        <v>0.11808990965652671</v>
      </c>
    </row>
    <row r="177" spans="2:8" ht="12.75">
      <c r="B177" s="48">
        <v>16</v>
      </c>
      <c r="C177" s="45" t="s">
        <v>104</v>
      </c>
      <c r="D177" s="62">
        <v>2008</v>
      </c>
      <c r="E177" s="66">
        <v>125604</v>
      </c>
      <c r="F177" s="66">
        <v>132358</v>
      </c>
      <c r="G177" s="66">
        <v>257962</v>
      </c>
      <c r="H177" s="67">
        <v>0.14702889884501794</v>
      </c>
    </row>
    <row r="178" spans="2:8" ht="12.75">
      <c r="B178" s="48">
        <v>16</v>
      </c>
      <c r="C178" s="45" t="s">
        <v>104</v>
      </c>
      <c r="D178" s="62">
        <v>2009</v>
      </c>
      <c r="E178" s="66">
        <v>126015</v>
      </c>
      <c r="F178" s="66">
        <v>132353</v>
      </c>
      <c r="G178" s="66">
        <v>258368</v>
      </c>
      <c r="H178" s="67">
        <v>0.15726379783326666</v>
      </c>
    </row>
    <row r="179" spans="2:8" ht="12.75">
      <c r="B179" s="48">
        <v>16</v>
      </c>
      <c r="C179" s="45" t="s">
        <v>104</v>
      </c>
      <c r="D179" s="62">
        <v>2010</v>
      </c>
      <c r="E179" s="66">
        <v>126401</v>
      </c>
      <c r="F179" s="66">
        <v>132350</v>
      </c>
      <c r="G179" s="66">
        <v>258751</v>
      </c>
      <c r="H179" s="67">
        <v>0.1481284075934633</v>
      </c>
    </row>
    <row r="180" spans="2:8" ht="12.75">
      <c r="B180" s="48">
        <v>16</v>
      </c>
      <c r="C180" s="45" t="s">
        <v>104</v>
      </c>
      <c r="D180" s="62">
        <v>2011</v>
      </c>
      <c r="E180" s="66">
        <v>126094</v>
      </c>
      <c r="F180" s="66">
        <v>132347</v>
      </c>
      <c r="G180" s="66">
        <v>258441</v>
      </c>
      <c r="H180" s="67">
        <v>-0.11987812538649585</v>
      </c>
    </row>
    <row r="181" spans="2:8" ht="12.75">
      <c r="B181" s="48">
        <v>16</v>
      </c>
      <c r="C181" s="45" t="s">
        <v>104</v>
      </c>
      <c r="D181" s="62">
        <v>2012</v>
      </c>
      <c r="E181" s="66">
        <v>125944</v>
      </c>
      <c r="F181" s="66">
        <v>132268</v>
      </c>
      <c r="G181" s="66">
        <v>258212</v>
      </c>
      <c r="H181" s="67">
        <v>-0.08864751196505993</v>
      </c>
    </row>
    <row r="182" spans="2:8" ht="12.75">
      <c r="B182" s="48">
        <v>16</v>
      </c>
      <c r="C182" s="45" t="s">
        <v>104</v>
      </c>
      <c r="D182" s="62">
        <v>2013</v>
      </c>
      <c r="E182" s="66">
        <v>126025</v>
      </c>
      <c r="F182" s="66">
        <v>132077</v>
      </c>
      <c r="G182" s="66">
        <v>258102</v>
      </c>
      <c r="H182" s="67">
        <v>-0.042609730382790076</v>
      </c>
    </row>
    <row r="183" spans="2:8" ht="12.75">
      <c r="B183" s="48">
        <v>16</v>
      </c>
      <c r="C183" s="45" t="s">
        <v>104</v>
      </c>
      <c r="D183" s="62">
        <v>2014</v>
      </c>
      <c r="E183" s="66">
        <v>126417</v>
      </c>
      <c r="F183" s="66">
        <v>131737</v>
      </c>
      <c r="G183" s="66">
        <v>258154</v>
      </c>
      <c r="H183" s="67">
        <v>0.020145044387226314</v>
      </c>
    </row>
    <row r="184" spans="2:8" ht="12.75">
      <c r="B184" s="48">
        <v>16</v>
      </c>
      <c r="C184" s="45" t="s">
        <v>104</v>
      </c>
      <c r="D184" s="62">
        <v>2015</v>
      </c>
      <c r="E184" s="66">
        <v>127204</v>
      </c>
      <c r="F184" s="66">
        <v>131210</v>
      </c>
      <c r="G184" s="66">
        <v>258414</v>
      </c>
      <c r="H184" s="67">
        <v>0.10066439344114197</v>
      </c>
    </row>
    <row r="185" spans="2:8" ht="12.75">
      <c r="B185" s="48">
        <v>17</v>
      </c>
      <c r="C185" s="45" t="s">
        <v>109</v>
      </c>
      <c r="D185" s="62">
        <v>2005</v>
      </c>
      <c r="E185" s="66">
        <v>12418</v>
      </c>
      <c r="F185" s="66">
        <v>11567</v>
      </c>
      <c r="G185" s="66">
        <v>23985</v>
      </c>
      <c r="H185" s="65"/>
    </row>
    <row r="186" spans="2:8" ht="12.75">
      <c r="B186" s="48">
        <v>17</v>
      </c>
      <c r="C186" s="45" t="s">
        <v>109</v>
      </c>
      <c r="D186" s="62">
        <v>2006</v>
      </c>
      <c r="E186" s="66">
        <v>12465</v>
      </c>
      <c r="F186" s="66">
        <v>11545</v>
      </c>
      <c r="G186" s="66">
        <v>24010</v>
      </c>
      <c r="H186" s="67">
        <v>0.10417752791345872</v>
      </c>
    </row>
    <row r="187" spans="2:8" ht="12.75">
      <c r="B187" s="48">
        <v>17</v>
      </c>
      <c r="C187" s="45" t="s">
        <v>109</v>
      </c>
      <c r="D187" s="62">
        <v>2007</v>
      </c>
      <c r="E187" s="66">
        <v>12511</v>
      </c>
      <c r="F187" s="66">
        <v>11527</v>
      </c>
      <c r="G187" s="66">
        <v>24038</v>
      </c>
      <c r="H187" s="67">
        <v>0.11655012974351919</v>
      </c>
    </row>
    <row r="188" spans="2:8" ht="12.75">
      <c r="B188" s="48">
        <v>17</v>
      </c>
      <c r="C188" s="45" t="s">
        <v>109</v>
      </c>
      <c r="D188" s="62">
        <v>2008</v>
      </c>
      <c r="E188" s="66">
        <v>12556</v>
      </c>
      <c r="F188" s="66">
        <v>11511</v>
      </c>
      <c r="G188" s="66">
        <v>24067</v>
      </c>
      <c r="H188" s="67">
        <v>0.12056960196700144</v>
      </c>
    </row>
    <row r="189" spans="2:8" ht="12.75">
      <c r="B189" s="48">
        <v>17</v>
      </c>
      <c r="C189" s="45" t="s">
        <v>109</v>
      </c>
      <c r="D189" s="62">
        <v>2009</v>
      </c>
      <c r="E189" s="66">
        <v>12600</v>
      </c>
      <c r="F189" s="66">
        <v>11495</v>
      </c>
      <c r="G189" s="66">
        <v>24095</v>
      </c>
      <c r="H189" s="67">
        <v>0.11627425420289744</v>
      </c>
    </row>
    <row r="190" spans="2:8" ht="12.75">
      <c r="B190" s="48">
        <v>17</v>
      </c>
      <c r="C190" s="45" t="s">
        <v>109</v>
      </c>
      <c r="D190" s="62">
        <v>2010</v>
      </c>
      <c r="E190" s="66">
        <v>12641</v>
      </c>
      <c r="F190" s="66">
        <v>11476</v>
      </c>
      <c r="G190" s="66">
        <v>24117</v>
      </c>
      <c r="H190" s="67">
        <v>0.09126359216373862</v>
      </c>
    </row>
    <row r="191" spans="2:8" ht="12.75">
      <c r="B191" s="48">
        <v>17</v>
      </c>
      <c r="C191" s="45" t="s">
        <v>109</v>
      </c>
      <c r="D191" s="62">
        <v>2011</v>
      </c>
      <c r="E191" s="66">
        <v>12686</v>
      </c>
      <c r="F191" s="66">
        <v>11458</v>
      </c>
      <c r="G191" s="66">
        <v>24144</v>
      </c>
      <c r="H191" s="67">
        <v>0.11189160115595734</v>
      </c>
    </row>
    <row r="192" spans="2:8" ht="12.75">
      <c r="B192" s="48">
        <v>17</v>
      </c>
      <c r="C192" s="45" t="s">
        <v>109</v>
      </c>
      <c r="D192" s="62">
        <v>2012</v>
      </c>
      <c r="E192" s="66">
        <v>12726</v>
      </c>
      <c r="F192" s="66">
        <v>11434</v>
      </c>
      <c r="G192" s="66">
        <v>24160</v>
      </c>
      <c r="H192" s="67">
        <v>0.06624710411210125</v>
      </c>
    </row>
    <row r="193" spans="2:8" ht="12.75">
      <c r="B193" s="48">
        <v>17</v>
      </c>
      <c r="C193" s="45" t="s">
        <v>109</v>
      </c>
      <c r="D193" s="62">
        <v>2013</v>
      </c>
      <c r="E193" s="66">
        <v>12759</v>
      </c>
      <c r="F193" s="66">
        <v>11401</v>
      </c>
      <c r="G193" s="66">
        <v>24160</v>
      </c>
      <c r="H193" s="67">
        <v>0</v>
      </c>
    </row>
    <row r="194" spans="2:8" ht="12.75">
      <c r="B194" s="48">
        <v>17</v>
      </c>
      <c r="C194" s="45" t="s">
        <v>109</v>
      </c>
      <c r="D194" s="62">
        <v>2014</v>
      </c>
      <c r="E194" s="66">
        <v>12784</v>
      </c>
      <c r="F194" s="66">
        <v>11356</v>
      </c>
      <c r="G194" s="66">
        <v>24140</v>
      </c>
      <c r="H194" s="67">
        <v>-0.08281573972287319</v>
      </c>
    </row>
    <row r="195" spans="2:8" ht="12.75">
      <c r="B195" s="48">
        <v>17</v>
      </c>
      <c r="C195" s="45" t="s">
        <v>109</v>
      </c>
      <c r="D195" s="62">
        <v>2015</v>
      </c>
      <c r="E195" s="66">
        <v>12799</v>
      </c>
      <c r="F195" s="66">
        <v>11297</v>
      </c>
      <c r="G195" s="66">
        <v>24096</v>
      </c>
      <c r="H195" s="67">
        <v>-0.18243640519024204</v>
      </c>
    </row>
    <row r="196" spans="2:8" ht="12.75">
      <c r="B196" s="48">
        <v>18</v>
      </c>
      <c r="C196" s="45" t="s">
        <v>110</v>
      </c>
      <c r="D196" s="62">
        <v>2005</v>
      </c>
      <c r="E196" s="66">
        <v>183144</v>
      </c>
      <c r="F196" s="66">
        <v>193567</v>
      </c>
      <c r="G196" s="66">
        <v>376711</v>
      </c>
      <c r="H196" s="65"/>
    </row>
    <row r="197" spans="2:8" ht="12.75">
      <c r="B197" s="48">
        <v>18</v>
      </c>
      <c r="C197" s="45" t="s">
        <v>110</v>
      </c>
      <c r="D197" s="62">
        <v>2006</v>
      </c>
      <c r="E197" s="66">
        <v>183441</v>
      </c>
      <c r="F197" s="66">
        <v>193426</v>
      </c>
      <c r="G197" s="66">
        <v>376867</v>
      </c>
      <c r="H197" s="67">
        <v>0.041402483147980146</v>
      </c>
    </row>
    <row r="198" spans="2:8" ht="12.75">
      <c r="B198" s="48">
        <v>18</v>
      </c>
      <c r="C198" s="45" t="s">
        <v>110</v>
      </c>
      <c r="D198" s="62">
        <v>2007</v>
      </c>
      <c r="E198" s="66">
        <v>183817</v>
      </c>
      <c r="F198" s="66">
        <v>193317</v>
      </c>
      <c r="G198" s="66">
        <v>377134</v>
      </c>
      <c r="H198" s="67">
        <v>0.07082219019872033</v>
      </c>
    </row>
    <row r="199" spans="2:8" ht="12.75">
      <c r="B199" s="48">
        <v>18</v>
      </c>
      <c r="C199" s="45" t="s">
        <v>110</v>
      </c>
      <c r="D199" s="62">
        <v>2008</v>
      </c>
      <c r="E199" s="66">
        <v>184227</v>
      </c>
      <c r="F199" s="66">
        <v>193213</v>
      </c>
      <c r="G199" s="66">
        <v>377440</v>
      </c>
      <c r="H199" s="67">
        <v>0.08110536985745888</v>
      </c>
    </row>
    <row r="200" spans="2:8" ht="12.75">
      <c r="B200" s="48">
        <v>18</v>
      </c>
      <c r="C200" s="45" t="s">
        <v>110</v>
      </c>
      <c r="D200" s="62">
        <v>2009</v>
      </c>
      <c r="E200" s="66">
        <v>184621</v>
      </c>
      <c r="F200" s="66">
        <v>193083</v>
      </c>
      <c r="G200" s="66">
        <v>377704</v>
      </c>
      <c r="H200" s="67">
        <v>0.06992044186420522</v>
      </c>
    </row>
    <row r="201" spans="2:8" ht="12.75">
      <c r="B201" s="48">
        <v>18</v>
      </c>
      <c r="C201" s="45" t="s">
        <v>110</v>
      </c>
      <c r="D201" s="62">
        <v>2010</v>
      </c>
      <c r="E201" s="66">
        <v>184942</v>
      </c>
      <c r="F201" s="66">
        <v>192894</v>
      </c>
      <c r="G201" s="66">
        <v>377836</v>
      </c>
      <c r="H201" s="67">
        <v>0.0349418962180757</v>
      </c>
    </row>
    <row r="202" spans="2:8" ht="12.75">
      <c r="B202" s="48">
        <v>18</v>
      </c>
      <c r="C202" s="45" t="s">
        <v>110</v>
      </c>
      <c r="D202" s="62">
        <v>2011</v>
      </c>
      <c r="E202" s="66">
        <v>184952</v>
      </c>
      <c r="F202" s="66">
        <v>192663</v>
      </c>
      <c r="G202" s="66">
        <v>377615</v>
      </c>
      <c r="H202" s="67">
        <v>-0.05850809815710102</v>
      </c>
    </row>
    <row r="203" spans="2:8" ht="12.75">
      <c r="B203" s="48">
        <v>18</v>
      </c>
      <c r="C203" s="45" t="s">
        <v>110</v>
      </c>
      <c r="D203" s="62">
        <v>2012</v>
      </c>
      <c r="E203" s="66">
        <v>184951</v>
      </c>
      <c r="F203" s="66">
        <v>192321</v>
      </c>
      <c r="G203" s="66">
        <v>377272</v>
      </c>
      <c r="H203" s="67">
        <v>-0.09087453449446908</v>
      </c>
    </row>
    <row r="204" spans="2:8" ht="12.75">
      <c r="B204" s="48">
        <v>18</v>
      </c>
      <c r="C204" s="45" t="s">
        <v>110</v>
      </c>
      <c r="D204" s="62">
        <v>2013</v>
      </c>
      <c r="E204" s="66">
        <v>184934</v>
      </c>
      <c r="F204" s="66">
        <v>191833</v>
      </c>
      <c r="G204" s="66">
        <v>376767</v>
      </c>
      <c r="H204" s="67">
        <v>-0.13394534646171186</v>
      </c>
    </row>
    <row r="205" spans="2:8" ht="12.75">
      <c r="B205" s="48">
        <v>18</v>
      </c>
      <c r="C205" s="45" t="s">
        <v>110</v>
      </c>
      <c r="D205" s="62">
        <v>2014</v>
      </c>
      <c r="E205" s="66">
        <v>184898</v>
      </c>
      <c r="F205" s="66">
        <v>191162</v>
      </c>
      <c r="G205" s="66">
        <v>376060</v>
      </c>
      <c r="H205" s="67">
        <v>-0.18782541217264614</v>
      </c>
    </row>
    <row r="206" spans="2:8" ht="12.75">
      <c r="B206" s="48">
        <v>18</v>
      </c>
      <c r="C206" s="45" t="s">
        <v>110</v>
      </c>
      <c r="D206" s="62">
        <v>2015</v>
      </c>
      <c r="E206" s="66">
        <v>184837</v>
      </c>
      <c r="F206" s="66">
        <v>190270</v>
      </c>
      <c r="G206" s="66">
        <v>375107</v>
      </c>
      <c r="H206" s="67">
        <v>-0.25373865233981296</v>
      </c>
    </row>
    <row r="207" spans="2:8" ht="12.75">
      <c r="B207" s="48">
        <v>19</v>
      </c>
      <c r="C207" s="45" t="s">
        <v>116</v>
      </c>
      <c r="D207" s="62">
        <v>2005</v>
      </c>
      <c r="E207" s="68">
        <v>278643</v>
      </c>
      <c r="F207" s="68">
        <v>289218</v>
      </c>
      <c r="G207" s="68">
        <v>567861</v>
      </c>
      <c r="H207" s="69"/>
    </row>
    <row r="208" spans="2:8" ht="12.75">
      <c r="B208" s="48">
        <v>19</v>
      </c>
      <c r="C208" s="45" t="s">
        <v>116</v>
      </c>
      <c r="D208" s="62">
        <v>2006</v>
      </c>
      <c r="E208" s="68">
        <v>284588</v>
      </c>
      <c r="F208" s="68">
        <v>295637</v>
      </c>
      <c r="G208" s="68">
        <v>580225</v>
      </c>
      <c r="H208" s="69">
        <v>2.1539288886277728</v>
      </c>
    </row>
    <row r="209" spans="2:8" ht="12.75">
      <c r="B209" s="48">
        <v>19</v>
      </c>
      <c r="C209" s="45" t="s">
        <v>116</v>
      </c>
      <c r="D209" s="62">
        <v>2007</v>
      </c>
      <c r="E209" s="68">
        <v>290456</v>
      </c>
      <c r="F209" s="68">
        <v>301970</v>
      </c>
      <c r="G209" s="68">
        <v>592426</v>
      </c>
      <c r="H209" s="69">
        <v>2.081001134539062</v>
      </c>
    </row>
    <row r="210" spans="2:8" ht="12.75">
      <c r="B210" s="48">
        <v>19</v>
      </c>
      <c r="C210" s="45" t="s">
        <v>116</v>
      </c>
      <c r="D210" s="62">
        <v>2008</v>
      </c>
      <c r="E210" s="68">
        <v>296263</v>
      </c>
      <c r="F210" s="68">
        <v>308228</v>
      </c>
      <c r="G210" s="68">
        <v>604491</v>
      </c>
      <c r="H210" s="69">
        <v>2.016081091199707</v>
      </c>
    </row>
    <row r="211" spans="2:8" ht="12.75">
      <c r="B211" s="48">
        <v>19</v>
      </c>
      <c r="C211" s="45" t="s">
        <v>116</v>
      </c>
      <c r="D211" s="62">
        <v>2009</v>
      </c>
      <c r="E211" s="68">
        <v>302030</v>
      </c>
      <c r="F211" s="68">
        <v>314425</v>
      </c>
      <c r="G211" s="68">
        <v>616455</v>
      </c>
      <c r="H211" s="69">
        <v>1.9598545633026334</v>
      </c>
    </row>
    <row r="212" spans="2:8" ht="12.75">
      <c r="B212" s="48">
        <v>19</v>
      </c>
      <c r="C212" s="45" t="s">
        <v>116</v>
      </c>
      <c r="D212" s="62">
        <v>2010</v>
      </c>
      <c r="E212" s="68">
        <v>307784</v>
      </c>
      <c r="F212" s="68">
        <v>320582</v>
      </c>
      <c r="G212" s="68">
        <v>628366</v>
      </c>
      <c r="H212" s="69">
        <v>1.9137472012948191</v>
      </c>
    </row>
    <row r="213" spans="2:8" ht="12.75">
      <c r="B213" s="48">
        <v>19</v>
      </c>
      <c r="C213" s="45" t="s">
        <v>116</v>
      </c>
      <c r="D213" s="62">
        <v>2011</v>
      </c>
      <c r="E213" s="68">
        <v>313367</v>
      </c>
      <c r="F213" s="68">
        <v>326570</v>
      </c>
      <c r="G213" s="68">
        <v>639937</v>
      </c>
      <c r="H213" s="69">
        <v>1.8246934755908422</v>
      </c>
    </row>
    <row r="214" spans="2:8" ht="12.75">
      <c r="B214" s="48">
        <v>19</v>
      </c>
      <c r="C214" s="45" t="s">
        <v>116</v>
      </c>
      <c r="D214" s="62">
        <v>2012</v>
      </c>
      <c r="E214" s="68">
        <v>319009</v>
      </c>
      <c r="F214" s="68">
        <v>332577</v>
      </c>
      <c r="G214" s="68">
        <v>651586</v>
      </c>
      <c r="H214" s="69">
        <v>1.8039656914671205</v>
      </c>
    </row>
    <row r="215" spans="2:8" ht="12.75">
      <c r="B215" s="48">
        <v>19</v>
      </c>
      <c r="C215" s="45" t="s">
        <v>116</v>
      </c>
      <c r="D215" s="62">
        <v>2013</v>
      </c>
      <c r="E215" s="68">
        <v>324757</v>
      </c>
      <c r="F215" s="68">
        <v>338640</v>
      </c>
      <c r="G215" s="68">
        <v>663397</v>
      </c>
      <c r="H215" s="69">
        <v>1.7964213421049917</v>
      </c>
    </row>
    <row r="216" spans="2:8" ht="12.75">
      <c r="B216" s="48">
        <v>19</v>
      </c>
      <c r="C216" s="45" t="s">
        <v>116</v>
      </c>
      <c r="D216" s="62">
        <v>2014</v>
      </c>
      <c r="E216" s="68">
        <v>330665</v>
      </c>
      <c r="F216" s="68">
        <v>344806</v>
      </c>
      <c r="G216" s="68">
        <v>675471</v>
      </c>
      <c r="H216" s="69">
        <v>1.8036620972432638</v>
      </c>
    </row>
    <row r="217" spans="2:8" ht="12.75">
      <c r="B217" s="48">
        <v>19</v>
      </c>
      <c r="C217" s="45" t="s">
        <v>116</v>
      </c>
      <c r="D217" s="62">
        <v>2015</v>
      </c>
      <c r="E217" s="68">
        <v>336796</v>
      </c>
      <c r="F217" s="68">
        <v>351127</v>
      </c>
      <c r="G217" s="68">
        <v>687923</v>
      </c>
      <c r="H217" s="69">
        <v>1.8266687748755526</v>
      </c>
    </row>
    <row r="218" spans="2:8" ht="12.75">
      <c r="B218" s="48">
        <v>20</v>
      </c>
      <c r="C218" s="45" t="s">
        <v>125</v>
      </c>
      <c r="D218" s="62">
        <v>2005</v>
      </c>
      <c r="E218" s="66">
        <v>3113</v>
      </c>
      <c r="F218" s="66">
        <v>2839</v>
      </c>
      <c r="G218" s="66">
        <v>5952</v>
      </c>
      <c r="H218" s="65"/>
    </row>
    <row r="219" spans="2:8" ht="12.75">
      <c r="B219" s="48">
        <v>20</v>
      </c>
      <c r="C219" s="45" t="s">
        <v>125</v>
      </c>
      <c r="D219" s="62">
        <v>2006</v>
      </c>
      <c r="E219" s="66">
        <v>3146</v>
      </c>
      <c r="F219" s="66">
        <v>2874</v>
      </c>
      <c r="G219" s="66">
        <v>6020</v>
      </c>
      <c r="H219" s="67">
        <v>1.1359961789938973</v>
      </c>
    </row>
    <row r="220" spans="2:8" ht="12.75">
      <c r="B220" s="48">
        <v>20</v>
      </c>
      <c r="C220" s="45" t="s">
        <v>125</v>
      </c>
      <c r="D220" s="62">
        <v>2007</v>
      </c>
      <c r="E220" s="66">
        <v>3173</v>
      </c>
      <c r="F220" s="66">
        <v>2906</v>
      </c>
      <c r="G220" s="66">
        <v>6079</v>
      </c>
      <c r="H220" s="67">
        <v>0.9752949445855674</v>
      </c>
    </row>
    <row r="221" spans="2:8" ht="12.75">
      <c r="B221" s="48">
        <v>20</v>
      </c>
      <c r="C221" s="45" t="s">
        <v>125</v>
      </c>
      <c r="D221" s="62">
        <v>2008</v>
      </c>
      <c r="E221" s="66">
        <v>3196</v>
      </c>
      <c r="F221" s="66">
        <v>2935</v>
      </c>
      <c r="G221" s="66">
        <v>6131</v>
      </c>
      <c r="H221" s="67">
        <v>0.8517660013965487</v>
      </c>
    </row>
    <row r="222" spans="2:8" ht="12.75">
      <c r="B222" s="48">
        <v>20</v>
      </c>
      <c r="C222" s="45" t="s">
        <v>125</v>
      </c>
      <c r="D222" s="62">
        <v>2009</v>
      </c>
      <c r="E222" s="66">
        <v>3217</v>
      </c>
      <c r="F222" s="66">
        <v>2962</v>
      </c>
      <c r="G222" s="66">
        <v>6179</v>
      </c>
      <c r="H222" s="67">
        <v>0.7798577298291629</v>
      </c>
    </row>
    <row r="223" spans="2:8" ht="12.75">
      <c r="B223" s="48">
        <v>20</v>
      </c>
      <c r="C223" s="45" t="s">
        <v>125</v>
      </c>
      <c r="D223" s="62">
        <v>2010</v>
      </c>
      <c r="E223" s="66">
        <v>3237</v>
      </c>
      <c r="F223" s="66">
        <v>2987</v>
      </c>
      <c r="G223" s="66">
        <v>6224</v>
      </c>
      <c r="H223" s="67">
        <v>0.7256340797247872</v>
      </c>
    </row>
    <row r="224" spans="2:8" ht="12.75">
      <c r="B224" s="48">
        <v>20</v>
      </c>
      <c r="C224" s="45" t="s">
        <v>125</v>
      </c>
      <c r="D224" s="62">
        <v>2011</v>
      </c>
      <c r="E224" s="66">
        <v>3251</v>
      </c>
      <c r="F224" s="66">
        <v>3007</v>
      </c>
      <c r="G224" s="66">
        <v>6258</v>
      </c>
      <c r="H224" s="67">
        <v>0.5447858370599902</v>
      </c>
    </row>
    <row r="225" spans="2:8" ht="12.75">
      <c r="B225" s="48">
        <v>20</v>
      </c>
      <c r="C225" s="45" t="s">
        <v>125</v>
      </c>
      <c r="D225" s="62">
        <v>2012</v>
      </c>
      <c r="E225" s="66">
        <v>3268</v>
      </c>
      <c r="F225" s="66">
        <v>3028</v>
      </c>
      <c r="G225" s="66">
        <v>6296</v>
      </c>
      <c r="H225" s="67">
        <v>0.60538658684118</v>
      </c>
    </row>
    <row r="226" spans="2:8" ht="12.75">
      <c r="B226" s="48">
        <v>20</v>
      </c>
      <c r="C226" s="45" t="s">
        <v>125</v>
      </c>
      <c r="D226" s="62">
        <v>2013</v>
      </c>
      <c r="E226" s="66">
        <v>3289</v>
      </c>
      <c r="F226" s="66">
        <v>3051</v>
      </c>
      <c r="G226" s="66">
        <v>6340</v>
      </c>
      <c r="H226" s="67">
        <v>0.6964257334032553</v>
      </c>
    </row>
    <row r="227" spans="2:8" ht="12.75">
      <c r="B227" s="48">
        <v>20</v>
      </c>
      <c r="C227" s="45" t="s">
        <v>125</v>
      </c>
      <c r="D227" s="62">
        <v>2014</v>
      </c>
      <c r="E227" s="66">
        <v>3315</v>
      </c>
      <c r="F227" s="66">
        <v>3078</v>
      </c>
      <c r="G227" s="66">
        <v>6393</v>
      </c>
      <c r="H227" s="67">
        <v>0.832487333545526</v>
      </c>
    </row>
    <row r="228" spans="2:8" ht="13.5" thickBot="1">
      <c r="B228" s="70">
        <v>20</v>
      </c>
      <c r="C228" s="71" t="s">
        <v>125</v>
      </c>
      <c r="D228" s="72">
        <v>2015</v>
      </c>
      <c r="E228" s="73">
        <v>3349</v>
      </c>
      <c r="F228" s="73">
        <v>3111</v>
      </c>
      <c r="G228" s="73">
        <v>6460</v>
      </c>
      <c r="H228" s="74">
        <v>1.0425676009920746</v>
      </c>
    </row>
  </sheetData>
  <sheetProtection/>
  <mergeCells count="7">
    <mergeCell ref="E7:H7"/>
    <mergeCell ref="B2:D6"/>
    <mergeCell ref="E2:H2"/>
    <mergeCell ref="E3:H3"/>
    <mergeCell ref="E4:H4"/>
    <mergeCell ref="E5:H5"/>
    <mergeCell ref="E6:H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21.7109375" style="1" customWidth="1"/>
    <col min="4" max="5" width="43.8515625" style="1" customWidth="1"/>
    <col min="6" max="16384" width="9.140625" style="1" customWidth="1"/>
  </cols>
  <sheetData>
    <row r="1" spans="2:5" s="19" customFormat="1" ht="12" thickBot="1">
      <c r="B1" s="20"/>
      <c r="C1" s="21"/>
      <c r="D1" s="21"/>
      <c r="E1" s="22"/>
    </row>
    <row r="2" spans="2:5" s="19" customFormat="1" ht="15.75">
      <c r="B2" s="378"/>
      <c r="C2" s="379"/>
      <c r="D2" s="384" t="s">
        <v>188</v>
      </c>
      <c r="E2" s="386"/>
    </row>
    <row r="3" spans="2:5" s="19" customFormat="1" ht="15.75">
      <c r="B3" s="380"/>
      <c r="C3" s="381"/>
      <c r="D3" s="387" t="s">
        <v>189</v>
      </c>
      <c r="E3" s="389"/>
    </row>
    <row r="4" spans="2:5" s="19" customFormat="1" ht="15.75">
      <c r="B4" s="380"/>
      <c r="C4" s="381"/>
      <c r="D4" s="387" t="s">
        <v>190</v>
      </c>
      <c r="E4" s="389"/>
    </row>
    <row r="5" spans="2:5" s="19" customFormat="1" ht="9.75" customHeight="1">
      <c r="B5" s="380"/>
      <c r="C5" s="381"/>
      <c r="D5" s="387"/>
      <c r="E5" s="389"/>
    </row>
    <row r="6" spans="2:5" s="19" customFormat="1" ht="16.5" thickBot="1">
      <c r="B6" s="382"/>
      <c r="C6" s="383"/>
      <c r="D6" s="390" t="s">
        <v>191</v>
      </c>
      <c r="E6" s="392"/>
    </row>
    <row r="7" spans="2:5" s="26" customFormat="1" ht="32.25" customHeight="1" thickBot="1">
      <c r="B7" s="27"/>
      <c r="C7" s="28"/>
      <c r="D7" s="375" t="s">
        <v>312</v>
      </c>
      <c r="E7" s="377"/>
    </row>
    <row r="8" spans="2:5" ht="27" customHeight="1" thickBot="1">
      <c r="B8" s="30" t="s">
        <v>0</v>
      </c>
      <c r="C8" s="31" t="s">
        <v>192</v>
      </c>
      <c r="D8" s="31" t="s">
        <v>275</v>
      </c>
      <c r="E8" s="32" t="s">
        <v>276</v>
      </c>
    </row>
    <row r="9" spans="2:5" ht="12.75">
      <c r="B9" s="273">
        <v>1</v>
      </c>
      <c r="C9" s="274" t="s">
        <v>3</v>
      </c>
      <c r="D9" s="279">
        <v>3.001750702542072</v>
      </c>
      <c r="E9" s="280">
        <v>3.0331610005744425</v>
      </c>
    </row>
    <row r="10" spans="2:5" ht="12.75">
      <c r="B10" s="275">
        <v>2</v>
      </c>
      <c r="C10" s="276" t="s">
        <v>12</v>
      </c>
      <c r="D10" s="281">
        <v>2.446404899269964</v>
      </c>
      <c r="E10" s="282">
        <v>2.445263511495969</v>
      </c>
    </row>
    <row r="11" spans="2:5" ht="12.75">
      <c r="B11" s="275">
        <v>3</v>
      </c>
      <c r="C11" s="276" t="s">
        <v>17</v>
      </c>
      <c r="D11" s="281">
        <v>3.285650210806447</v>
      </c>
      <c r="E11" s="282">
        <v>3.1880349319639074</v>
      </c>
    </row>
    <row r="12" spans="2:5" ht="12.75">
      <c r="B12" s="275">
        <v>4</v>
      </c>
      <c r="C12" s="276" t="s">
        <v>23</v>
      </c>
      <c r="D12" s="281">
        <v>3.730339428436338</v>
      </c>
      <c r="E12" s="282">
        <v>3.540164125398017</v>
      </c>
    </row>
    <row r="13" spans="2:5" ht="12.75">
      <c r="B13" s="275">
        <v>5</v>
      </c>
      <c r="C13" s="276" t="s">
        <v>29</v>
      </c>
      <c r="D13" s="281">
        <v>3.9883322677870123</v>
      </c>
      <c r="E13" s="282">
        <v>3.6481792834093922</v>
      </c>
    </row>
    <row r="14" spans="2:5" ht="12.75">
      <c r="B14" s="275">
        <v>6</v>
      </c>
      <c r="C14" s="276" t="s">
        <v>37</v>
      </c>
      <c r="D14" s="281">
        <v>4.2066934460007905</v>
      </c>
      <c r="E14" s="282">
        <v>3.383537565287264</v>
      </c>
    </row>
    <row r="15" spans="2:5" ht="12.75">
      <c r="B15" s="275">
        <v>7</v>
      </c>
      <c r="C15" s="276" t="s">
        <v>39</v>
      </c>
      <c r="D15" s="281">
        <v>4.51511992507228</v>
      </c>
      <c r="E15" s="282">
        <v>3.6475120237382477</v>
      </c>
    </row>
    <row r="16" spans="2:5" ht="12.75">
      <c r="B16" s="275">
        <v>8</v>
      </c>
      <c r="C16" s="276" t="s">
        <v>45</v>
      </c>
      <c r="D16" s="281">
        <v>3.8975275508729164</v>
      </c>
      <c r="E16" s="282">
        <v>3.5261271704901693</v>
      </c>
    </row>
    <row r="17" spans="2:5" ht="12.75">
      <c r="B17" s="275">
        <v>9</v>
      </c>
      <c r="C17" s="276" t="s">
        <v>58</v>
      </c>
      <c r="D17" s="281">
        <v>3.026344253579482</v>
      </c>
      <c r="E17" s="282">
        <v>3.0312066765210846</v>
      </c>
    </row>
    <row r="18" spans="2:5" ht="12.75">
      <c r="B18" s="275">
        <v>10</v>
      </c>
      <c r="C18" s="276" t="s">
        <v>66</v>
      </c>
      <c r="D18" s="281">
        <v>3.6692233048425473</v>
      </c>
      <c r="E18" s="282">
        <v>3.360479177995471</v>
      </c>
    </row>
    <row r="19" spans="2:5" ht="12.75">
      <c r="B19" s="275">
        <v>11</v>
      </c>
      <c r="C19" s="276" t="s">
        <v>75</v>
      </c>
      <c r="D19" s="281">
        <v>3.581425356866606</v>
      </c>
      <c r="E19" s="282">
        <v>3.2809891001855287</v>
      </c>
    </row>
    <row r="20" spans="2:5" ht="12.75">
      <c r="B20" s="275">
        <v>12</v>
      </c>
      <c r="C20" s="276" t="s">
        <v>87</v>
      </c>
      <c r="D20" s="281">
        <v>4.149662913289823</v>
      </c>
      <c r="E20" s="282">
        <v>3.564047677713441</v>
      </c>
    </row>
    <row r="21" spans="2:5" ht="12.75">
      <c r="B21" s="275">
        <v>13</v>
      </c>
      <c r="C21" s="276" t="s">
        <v>92</v>
      </c>
      <c r="D21" s="281">
        <v>2.579015288656283</v>
      </c>
      <c r="E21" s="282">
        <v>2.6825817036111785</v>
      </c>
    </row>
    <row r="22" spans="2:5" ht="12.75">
      <c r="B22" s="275">
        <v>14</v>
      </c>
      <c r="C22" s="276" t="s">
        <v>98</v>
      </c>
      <c r="D22" s="281">
        <v>3.6545078888054094</v>
      </c>
      <c r="E22" s="282">
        <v>3.343862784862338</v>
      </c>
    </row>
    <row r="23" spans="2:5" ht="12.75">
      <c r="B23" s="275">
        <v>15</v>
      </c>
      <c r="C23" s="276" t="s">
        <v>101</v>
      </c>
      <c r="D23" s="281">
        <v>4.013796437469786</v>
      </c>
      <c r="E23" s="282">
        <v>3.7145954503217813</v>
      </c>
    </row>
    <row r="24" spans="2:5" ht="12.75">
      <c r="B24" s="275">
        <v>16</v>
      </c>
      <c r="C24" s="276" t="s">
        <v>104</v>
      </c>
      <c r="D24" s="281">
        <v>3.7285767887551593</v>
      </c>
      <c r="E24" s="282">
        <v>3.3289697469463486</v>
      </c>
    </row>
    <row r="25" spans="2:5" ht="12.75">
      <c r="B25" s="275">
        <v>17</v>
      </c>
      <c r="C25" s="276" t="s">
        <v>109</v>
      </c>
      <c r="D25" s="281">
        <v>3.07412605256443</v>
      </c>
      <c r="E25" s="282">
        <v>2.9117824773413896</v>
      </c>
    </row>
    <row r="26" spans="2:5" ht="12.75">
      <c r="B26" s="275">
        <v>18</v>
      </c>
      <c r="C26" s="276" t="s">
        <v>110</v>
      </c>
      <c r="D26" s="281">
        <v>3.717815203803412</v>
      </c>
      <c r="E26" s="282">
        <v>3.497712666456763</v>
      </c>
    </row>
    <row r="27" spans="2:5" ht="12.75">
      <c r="B27" s="275">
        <v>19</v>
      </c>
      <c r="C27" s="276" t="s">
        <v>116</v>
      </c>
      <c r="D27" s="281">
        <v>4.363418225059811</v>
      </c>
      <c r="E27" s="282">
        <v>3.638985141939635</v>
      </c>
    </row>
    <row r="28" spans="2:5" ht="12.75">
      <c r="B28" s="275">
        <v>20</v>
      </c>
      <c r="C28" s="276" t="s">
        <v>125</v>
      </c>
      <c r="D28" s="281">
        <v>3.6778350515463916</v>
      </c>
      <c r="E28" s="282">
        <v>3.9618055555555554</v>
      </c>
    </row>
    <row r="29" spans="2:5" ht="13.5" thickBot="1">
      <c r="B29" s="277"/>
      <c r="C29" s="278" t="s">
        <v>155</v>
      </c>
      <c r="D29" s="283">
        <v>3.6759649437282835</v>
      </c>
      <c r="E29" s="284">
        <v>3.3648720304282893</v>
      </c>
    </row>
  </sheetData>
  <sheetProtection/>
  <mergeCells count="7">
    <mergeCell ref="D7:E7"/>
    <mergeCell ref="B2:C6"/>
    <mergeCell ref="D2:E2"/>
    <mergeCell ref="D3:E3"/>
    <mergeCell ref="D4:E4"/>
    <mergeCell ref="D5:E5"/>
    <mergeCell ref="D6:E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14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13.8515625" style="17" customWidth="1"/>
    <col min="4" max="4" width="5.140625" style="1" customWidth="1"/>
    <col min="5" max="5" width="20.28125" style="17" bestFit="1" customWidth="1"/>
    <col min="6" max="8" width="29.00390625" style="1" customWidth="1"/>
    <col min="9" max="16384" width="9.140625" style="1" customWidth="1"/>
  </cols>
  <sheetData>
    <row r="1" spans="2:8" s="19" customFormat="1" ht="12" thickBot="1">
      <c r="B1" s="20"/>
      <c r="C1" s="21"/>
      <c r="D1" s="21"/>
      <c r="E1" s="22"/>
      <c r="F1" s="22"/>
      <c r="G1" s="22"/>
      <c r="H1" s="23"/>
    </row>
    <row r="2" spans="2:8" s="19" customFormat="1" ht="15.75">
      <c r="B2" s="378"/>
      <c r="C2" s="379"/>
      <c r="D2" s="379"/>
      <c r="E2" s="407"/>
      <c r="F2" s="384" t="s">
        <v>188</v>
      </c>
      <c r="G2" s="385"/>
      <c r="H2" s="386"/>
    </row>
    <row r="3" spans="2:8" s="19" customFormat="1" ht="15.75">
      <c r="B3" s="380"/>
      <c r="C3" s="381"/>
      <c r="D3" s="381"/>
      <c r="E3" s="408"/>
      <c r="F3" s="387" t="s">
        <v>189</v>
      </c>
      <c r="G3" s="388"/>
      <c r="H3" s="389"/>
    </row>
    <row r="4" spans="2:8" s="19" customFormat="1" ht="15.75">
      <c r="B4" s="380"/>
      <c r="C4" s="381"/>
      <c r="D4" s="381"/>
      <c r="E4" s="408"/>
      <c r="F4" s="387" t="s">
        <v>190</v>
      </c>
      <c r="G4" s="388"/>
      <c r="H4" s="389"/>
    </row>
    <row r="5" spans="2:8" s="19" customFormat="1" ht="9.75" customHeight="1">
      <c r="B5" s="380"/>
      <c r="C5" s="381"/>
      <c r="D5" s="381"/>
      <c r="E5" s="408"/>
      <c r="F5" s="387"/>
      <c r="G5" s="388"/>
      <c r="H5" s="389"/>
    </row>
    <row r="6" spans="2:8" s="19" customFormat="1" ht="16.5" thickBot="1">
      <c r="B6" s="382"/>
      <c r="C6" s="383"/>
      <c r="D6" s="383"/>
      <c r="E6" s="409"/>
      <c r="F6" s="390" t="s">
        <v>191</v>
      </c>
      <c r="G6" s="391"/>
      <c r="H6" s="392"/>
    </row>
    <row r="7" spans="2:8" s="26" customFormat="1" ht="32.25" customHeight="1" thickBot="1">
      <c r="B7" s="27"/>
      <c r="C7" s="28"/>
      <c r="D7" s="28"/>
      <c r="E7" s="29"/>
      <c r="F7" s="375" t="s">
        <v>313</v>
      </c>
      <c r="G7" s="376"/>
      <c r="H7" s="377"/>
    </row>
    <row r="8" spans="2:8" ht="27" customHeight="1" thickBot="1">
      <c r="B8" s="30" t="s">
        <v>0</v>
      </c>
      <c r="C8" s="31" t="s">
        <v>192</v>
      </c>
      <c r="D8" s="31" t="s">
        <v>1</v>
      </c>
      <c r="E8" s="31" t="s">
        <v>2</v>
      </c>
      <c r="F8" s="31" t="s">
        <v>277</v>
      </c>
      <c r="G8" s="31" t="s">
        <v>278</v>
      </c>
      <c r="H8" s="31" t="s">
        <v>279</v>
      </c>
    </row>
    <row r="9" spans="2:8" s="14" customFormat="1" ht="12.75">
      <c r="B9" s="291">
        <v>1</v>
      </c>
      <c r="C9" s="292" t="s">
        <v>3</v>
      </c>
      <c r="D9" s="292">
        <v>1</v>
      </c>
      <c r="E9" s="293" t="s">
        <v>150</v>
      </c>
      <c r="F9" s="294">
        <v>630.952898115</v>
      </c>
      <c r="G9" s="293">
        <v>3546</v>
      </c>
      <c r="H9" s="295">
        <f aca="true" t="shared" si="0" ref="H9:H18">G9/F9</f>
        <v>5.62007086518476</v>
      </c>
    </row>
    <row r="10" spans="2:8" s="14" customFormat="1" ht="12.75">
      <c r="B10" s="296">
        <v>1</v>
      </c>
      <c r="C10" s="249" t="s">
        <v>3</v>
      </c>
      <c r="D10" s="249">
        <v>9</v>
      </c>
      <c r="E10" s="297" t="s">
        <v>5</v>
      </c>
      <c r="F10" s="298">
        <v>355.788448028999</v>
      </c>
      <c r="G10" s="297">
        <v>96310</v>
      </c>
      <c r="H10" s="299">
        <f t="shared" si="0"/>
        <v>270.6945673293758</v>
      </c>
    </row>
    <row r="11" spans="2:8" s="14" customFormat="1" ht="12.75">
      <c r="B11" s="296">
        <v>1</v>
      </c>
      <c r="C11" s="249" t="s">
        <v>3</v>
      </c>
      <c r="D11" s="249">
        <v>10</v>
      </c>
      <c r="E11" s="297" t="s">
        <v>6</v>
      </c>
      <c r="F11" s="298">
        <v>345.264254199999</v>
      </c>
      <c r="G11" s="297">
        <v>17055</v>
      </c>
      <c r="H11" s="299">
        <f t="shared" si="0"/>
        <v>49.396946809676564</v>
      </c>
    </row>
    <row r="12" spans="2:8" s="14" customFormat="1" ht="12.75">
      <c r="B12" s="296">
        <v>1</v>
      </c>
      <c r="C12" s="249" t="s">
        <v>3</v>
      </c>
      <c r="D12" s="249">
        <v>11</v>
      </c>
      <c r="E12" s="297" t="s">
        <v>7</v>
      </c>
      <c r="F12" s="298">
        <v>275.277506204999</v>
      </c>
      <c r="G12" s="297">
        <v>72680</v>
      </c>
      <c r="H12" s="299">
        <f t="shared" si="0"/>
        <v>264.0244784325939</v>
      </c>
    </row>
    <row r="13" spans="2:8" s="14" customFormat="1" ht="12.75">
      <c r="B13" s="296">
        <v>1</v>
      </c>
      <c r="C13" s="249" t="s">
        <v>3</v>
      </c>
      <c r="D13" s="249">
        <v>12</v>
      </c>
      <c r="E13" s="297" t="s">
        <v>8</v>
      </c>
      <c r="F13" s="298">
        <v>290.663146859</v>
      </c>
      <c r="G13" s="297">
        <v>52018</v>
      </c>
      <c r="H13" s="299">
        <f t="shared" si="0"/>
        <v>178.96317631637632</v>
      </c>
    </row>
    <row r="14" spans="2:8" s="14" customFormat="1" ht="12.75">
      <c r="B14" s="296">
        <v>1</v>
      </c>
      <c r="C14" s="249" t="s">
        <v>3</v>
      </c>
      <c r="D14" s="249">
        <v>13</v>
      </c>
      <c r="E14" s="297" t="s">
        <v>9</v>
      </c>
      <c r="F14" s="298">
        <v>672.2632078669991</v>
      </c>
      <c r="G14" s="297">
        <v>102364</v>
      </c>
      <c r="H14" s="299">
        <f t="shared" si="0"/>
        <v>152.2677409712592</v>
      </c>
    </row>
    <row r="15" spans="2:8" s="14" customFormat="1" ht="12.75">
      <c r="B15" s="296">
        <v>1</v>
      </c>
      <c r="C15" s="249" t="s">
        <v>3</v>
      </c>
      <c r="D15" s="249">
        <v>14</v>
      </c>
      <c r="E15" s="297" t="s">
        <v>3</v>
      </c>
      <c r="F15" s="298">
        <v>492.69198326500003</v>
      </c>
      <c r="G15" s="297">
        <v>41634</v>
      </c>
      <c r="H15" s="299">
        <f t="shared" si="0"/>
        <v>84.50310013996447</v>
      </c>
    </row>
    <row r="16" spans="2:8" s="14" customFormat="1" ht="12.75">
      <c r="B16" s="296">
        <v>1</v>
      </c>
      <c r="C16" s="249" t="s">
        <v>3</v>
      </c>
      <c r="D16" s="249">
        <v>15</v>
      </c>
      <c r="E16" s="297" t="s">
        <v>10</v>
      </c>
      <c r="F16" s="298">
        <v>285.606835551</v>
      </c>
      <c r="G16" s="297">
        <v>24678</v>
      </c>
      <c r="H16" s="299">
        <f t="shared" si="0"/>
        <v>86.40549499591133</v>
      </c>
    </row>
    <row r="17" spans="2:8" s="14" customFormat="1" ht="12.75">
      <c r="B17" s="296">
        <v>1</v>
      </c>
      <c r="C17" s="249" t="s">
        <v>3</v>
      </c>
      <c r="D17" s="249">
        <v>16</v>
      </c>
      <c r="E17" s="297" t="s">
        <v>11</v>
      </c>
      <c r="F17" s="298">
        <v>458.69832097399893</v>
      </c>
      <c r="G17" s="297">
        <v>51474</v>
      </c>
      <c r="H17" s="299">
        <f t="shared" si="0"/>
        <v>112.21754614383639</v>
      </c>
    </row>
    <row r="18" spans="2:8" s="16" customFormat="1" ht="12.75">
      <c r="B18" s="300">
        <v>1</v>
      </c>
      <c r="C18" s="301" t="s">
        <v>126</v>
      </c>
      <c r="D18" s="301"/>
      <c r="E18" s="302"/>
      <c r="F18" s="303">
        <f>SUM(F9:F17)</f>
        <v>3807.206601064995</v>
      </c>
      <c r="G18" s="303">
        <f>SUM(G9:G17)</f>
        <v>461759</v>
      </c>
      <c r="H18" s="304">
        <f t="shared" si="0"/>
        <v>121.28551150096018</v>
      </c>
    </row>
    <row r="19" spans="2:8" ht="12.75">
      <c r="B19" s="305">
        <v>2</v>
      </c>
      <c r="C19" s="306" t="s">
        <v>12</v>
      </c>
      <c r="D19" s="276">
        <v>88</v>
      </c>
      <c r="E19" s="297" t="s">
        <v>13</v>
      </c>
      <c r="F19" s="307">
        <v>335.978485907999</v>
      </c>
      <c r="G19" s="308">
        <v>30763</v>
      </c>
      <c r="H19" s="299">
        <f aca="true" t="shared" si="1" ref="H19:H24">G19/F19</f>
        <v>91.56241036345355</v>
      </c>
    </row>
    <row r="20" spans="2:8" ht="12.75">
      <c r="B20" s="305">
        <v>2</v>
      </c>
      <c r="C20" s="306" t="s">
        <v>12</v>
      </c>
      <c r="D20" s="276">
        <v>89</v>
      </c>
      <c r="E20" s="297" t="s">
        <v>14</v>
      </c>
      <c r="F20" s="307">
        <v>113.01823433999898</v>
      </c>
      <c r="G20" s="308">
        <v>16201</v>
      </c>
      <c r="H20" s="299">
        <f t="shared" si="1"/>
        <v>143.3485498566686</v>
      </c>
    </row>
    <row r="21" spans="2:8" ht="12.75">
      <c r="B21" s="305">
        <v>2</v>
      </c>
      <c r="C21" s="306" t="s">
        <v>12</v>
      </c>
      <c r="D21" s="276">
        <v>90</v>
      </c>
      <c r="E21" s="297" t="s">
        <v>15</v>
      </c>
      <c r="F21" s="307">
        <v>285.199005156</v>
      </c>
      <c r="G21" s="308">
        <v>37191</v>
      </c>
      <c r="H21" s="299">
        <f t="shared" si="1"/>
        <v>130.40368068485031</v>
      </c>
    </row>
    <row r="22" spans="2:8" ht="12.75">
      <c r="B22" s="305">
        <v>2</v>
      </c>
      <c r="C22" s="306" t="s">
        <v>12</v>
      </c>
      <c r="D22" s="276">
        <v>97</v>
      </c>
      <c r="E22" s="297" t="s">
        <v>16</v>
      </c>
      <c r="F22" s="307">
        <v>422.44742876899903</v>
      </c>
      <c r="G22" s="308">
        <v>26291</v>
      </c>
      <c r="H22" s="299">
        <f t="shared" si="1"/>
        <v>62.2349627659264</v>
      </c>
    </row>
    <row r="23" spans="2:8" ht="12.75">
      <c r="B23" s="305">
        <v>2</v>
      </c>
      <c r="C23" s="306" t="s">
        <v>12</v>
      </c>
      <c r="D23" s="276">
        <v>99</v>
      </c>
      <c r="E23" s="297" t="s">
        <v>12</v>
      </c>
      <c r="F23" s="307">
        <v>159.302530679999</v>
      </c>
      <c r="G23" s="308">
        <v>20282</v>
      </c>
      <c r="H23" s="299">
        <f t="shared" si="1"/>
        <v>127.31750031480497</v>
      </c>
    </row>
    <row r="24" spans="2:8" ht="12.75">
      <c r="B24" s="309">
        <v>2</v>
      </c>
      <c r="C24" s="310" t="s">
        <v>127</v>
      </c>
      <c r="D24" s="311"/>
      <c r="E24" s="312"/>
      <c r="F24" s="313">
        <f>SUM(F19:F23)</f>
        <v>1315.9456848529962</v>
      </c>
      <c r="G24" s="313">
        <f>SUM(G19:G23)</f>
        <v>130728</v>
      </c>
      <c r="H24" s="314">
        <f t="shared" si="1"/>
        <v>99.34148613026044</v>
      </c>
    </row>
    <row r="25" spans="2:8" s="14" customFormat="1" ht="12.75">
      <c r="B25" s="296">
        <v>3</v>
      </c>
      <c r="C25" s="249" t="s">
        <v>17</v>
      </c>
      <c r="D25" s="249">
        <v>91</v>
      </c>
      <c r="E25" s="297" t="s">
        <v>18</v>
      </c>
      <c r="F25" s="307">
        <v>146.189273671</v>
      </c>
      <c r="G25" s="308">
        <v>5879</v>
      </c>
      <c r="H25" s="315">
        <f aca="true" t="shared" si="2" ref="H25:H30">G25/F25</f>
        <v>40.2149887770202</v>
      </c>
    </row>
    <row r="26" spans="2:8" ht="12.75">
      <c r="B26" s="305">
        <v>3</v>
      </c>
      <c r="C26" s="306" t="s">
        <v>17</v>
      </c>
      <c r="D26" s="276">
        <v>92</v>
      </c>
      <c r="E26" s="297" t="s">
        <v>19</v>
      </c>
      <c r="F26" s="307">
        <v>85.8972814617</v>
      </c>
      <c r="G26" s="308">
        <v>14350</v>
      </c>
      <c r="H26" s="315">
        <f t="shared" si="2"/>
        <v>167.06000185114587</v>
      </c>
    </row>
    <row r="27" spans="2:8" ht="12.75">
      <c r="B27" s="305">
        <v>3</v>
      </c>
      <c r="C27" s="306" t="s">
        <v>17</v>
      </c>
      <c r="D27" s="276">
        <v>93</v>
      </c>
      <c r="E27" s="297" t="s">
        <v>20</v>
      </c>
      <c r="F27" s="307">
        <v>172.57386015</v>
      </c>
      <c r="G27" s="308">
        <v>13773</v>
      </c>
      <c r="H27" s="315">
        <f t="shared" si="2"/>
        <v>79.80930592865342</v>
      </c>
    </row>
    <row r="28" spans="2:8" ht="12.75">
      <c r="B28" s="305">
        <v>3</v>
      </c>
      <c r="C28" s="306" t="s">
        <v>17</v>
      </c>
      <c r="D28" s="276">
        <v>95</v>
      </c>
      <c r="E28" s="297" t="s">
        <v>21</v>
      </c>
      <c r="F28" s="307">
        <v>92.3683070697</v>
      </c>
      <c r="G28" s="308">
        <v>23241</v>
      </c>
      <c r="H28" s="315">
        <f t="shared" si="2"/>
        <v>251.612276302332</v>
      </c>
    </row>
    <row r="29" spans="2:8" ht="12.75">
      <c r="B29" s="305">
        <v>3</v>
      </c>
      <c r="C29" s="306" t="s">
        <v>17</v>
      </c>
      <c r="D29" s="276">
        <v>96</v>
      </c>
      <c r="E29" s="297" t="s">
        <v>22</v>
      </c>
      <c r="F29" s="307">
        <v>200.137127152</v>
      </c>
      <c r="G29" s="308">
        <v>46301</v>
      </c>
      <c r="H29" s="315">
        <f t="shared" si="2"/>
        <v>231.34638064848082</v>
      </c>
    </row>
    <row r="30" spans="2:8" ht="12.75">
      <c r="B30" s="309">
        <v>3</v>
      </c>
      <c r="C30" s="310" t="s">
        <v>128</v>
      </c>
      <c r="D30" s="311"/>
      <c r="E30" s="312"/>
      <c r="F30" s="313">
        <f>SUM(F25:F29)</f>
        <v>697.1658495044001</v>
      </c>
      <c r="G30" s="313">
        <f>SUM(G25:G29)</f>
        <v>103544</v>
      </c>
      <c r="H30" s="314">
        <f t="shared" si="2"/>
        <v>148.52133114897575</v>
      </c>
    </row>
    <row r="31" spans="2:8" s="14" customFormat="1" ht="12.75">
      <c r="B31" s="296">
        <v>4</v>
      </c>
      <c r="C31" s="249" t="s">
        <v>23</v>
      </c>
      <c r="D31" s="249">
        <v>32</v>
      </c>
      <c r="E31" s="297" t="s">
        <v>24</v>
      </c>
      <c r="F31" s="307">
        <v>400.032231099</v>
      </c>
      <c r="G31" s="308">
        <v>95245</v>
      </c>
      <c r="H31" s="315">
        <f aca="true" t="shared" si="3" ref="H31:H36">G31/F31</f>
        <v>238.09331497698435</v>
      </c>
    </row>
    <row r="32" spans="2:8" ht="12.75">
      <c r="B32" s="305">
        <v>4</v>
      </c>
      <c r="C32" s="306" t="s">
        <v>23</v>
      </c>
      <c r="D32" s="276">
        <v>33</v>
      </c>
      <c r="E32" s="297" t="s">
        <v>25</v>
      </c>
      <c r="F32" s="307">
        <v>234.916344849999</v>
      </c>
      <c r="G32" s="308">
        <v>46766</v>
      </c>
      <c r="H32" s="315">
        <f t="shared" si="3"/>
        <v>199.07512195399374</v>
      </c>
    </row>
    <row r="33" spans="2:8" ht="12.75">
      <c r="B33" s="305">
        <v>4</v>
      </c>
      <c r="C33" s="306" t="s">
        <v>23</v>
      </c>
      <c r="D33" s="276">
        <v>34</v>
      </c>
      <c r="E33" s="297" t="s">
        <v>146</v>
      </c>
      <c r="F33" s="307">
        <v>262.535666686999</v>
      </c>
      <c r="G33" s="308">
        <v>92353</v>
      </c>
      <c r="H33" s="315">
        <f t="shared" si="3"/>
        <v>351.7731558741135</v>
      </c>
    </row>
    <row r="34" spans="2:8" ht="12.75">
      <c r="B34" s="305">
        <v>4</v>
      </c>
      <c r="C34" s="306" t="s">
        <v>23</v>
      </c>
      <c r="D34" s="276">
        <v>50</v>
      </c>
      <c r="E34" s="297" t="s">
        <v>27</v>
      </c>
      <c r="F34" s="307">
        <v>385.85775934000003</v>
      </c>
      <c r="G34" s="308">
        <v>102299</v>
      </c>
      <c r="H34" s="315">
        <f t="shared" si="3"/>
        <v>265.1210129219116</v>
      </c>
    </row>
    <row r="35" spans="2:8" ht="12.75">
      <c r="B35" s="305">
        <v>4</v>
      </c>
      <c r="C35" s="306" t="s">
        <v>23</v>
      </c>
      <c r="D35" s="276">
        <v>51</v>
      </c>
      <c r="E35" s="297" t="s">
        <v>28</v>
      </c>
      <c r="F35" s="307">
        <v>364.939485845999</v>
      </c>
      <c r="G35" s="308">
        <v>73429</v>
      </c>
      <c r="H35" s="315">
        <f t="shared" si="3"/>
        <v>201.2087012995528</v>
      </c>
    </row>
    <row r="36" spans="2:8" s="2" customFormat="1" ht="12.75">
      <c r="B36" s="309">
        <v>4</v>
      </c>
      <c r="C36" s="302" t="s">
        <v>129</v>
      </c>
      <c r="D36" s="44"/>
      <c r="E36" s="44"/>
      <c r="F36" s="313">
        <f>SUM(F31:F35)</f>
        <v>1648.281487821997</v>
      </c>
      <c r="G36" s="313">
        <f>SUM(G31:G35)</f>
        <v>410092</v>
      </c>
      <c r="H36" s="314">
        <f t="shared" si="3"/>
        <v>248.79973659225317</v>
      </c>
    </row>
    <row r="37" spans="2:8" s="14" customFormat="1" ht="12.75">
      <c r="B37" s="296">
        <v>5</v>
      </c>
      <c r="C37" s="249" t="s">
        <v>29</v>
      </c>
      <c r="D37" s="249">
        <v>52</v>
      </c>
      <c r="E37" s="297" t="s">
        <v>30</v>
      </c>
      <c r="F37" s="307">
        <v>187.716025612189</v>
      </c>
      <c r="G37" s="308">
        <v>18507</v>
      </c>
      <c r="H37" s="315">
        <f>G37/F37</f>
        <v>98.59041037995577</v>
      </c>
    </row>
    <row r="38" spans="2:8" ht="12.75">
      <c r="B38" s="305">
        <v>5</v>
      </c>
      <c r="C38" s="306" t="s">
        <v>29</v>
      </c>
      <c r="D38" s="276">
        <v>56</v>
      </c>
      <c r="E38" s="297" t="s">
        <v>31</v>
      </c>
      <c r="F38" s="307">
        <v>288.740865613</v>
      </c>
      <c r="G38" s="308">
        <v>36193</v>
      </c>
      <c r="H38" s="315">
        <f>G38/F38</f>
        <v>125.34768822266246</v>
      </c>
    </row>
    <row r="39" spans="2:8" ht="12.75">
      <c r="B39" s="305">
        <v>5</v>
      </c>
      <c r="C39" s="306" t="s">
        <v>29</v>
      </c>
      <c r="D39" s="276">
        <v>57</v>
      </c>
      <c r="E39" s="297" t="s">
        <v>32</v>
      </c>
      <c r="F39" s="307">
        <v>535.798612382999</v>
      </c>
      <c r="G39" s="308">
        <v>138142</v>
      </c>
      <c r="H39" s="315">
        <f>G39/F39</f>
        <v>257.8244825711745</v>
      </c>
    </row>
    <row r="40" spans="2:8" ht="12.75">
      <c r="B40" s="305">
        <v>5</v>
      </c>
      <c r="C40" s="306" t="s">
        <v>29</v>
      </c>
      <c r="D40" s="276">
        <v>58</v>
      </c>
      <c r="E40" s="297" t="s">
        <v>33</v>
      </c>
      <c r="F40" s="307">
        <v>493.035619032</v>
      </c>
      <c r="G40" s="308">
        <v>86795</v>
      </c>
      <c r="H40" s="315">
        <f>G40/F40</f>
        <v>176.04204777417237</v>
      </c>
    </row>
    <row r="41" spans="2:8" ht="12.75">
      <c r="B41" s="305">
        <v>5</v>
      </c>
      <c r="C41" s="306" t="s">
        <v>29</v>
      </c>
      <c r="D41" s="276">
        <v>59</v>
      </c>
      <c r="E41" s="297" t="s">
        <v>34</v>
      </c>
      <c r="F41" s="307">
        <v>216.493429750999</v>
      </c>
      <c r="G41" s="308">
        <v>54095</v>
      </c>
      <c r="H41" s="315">
        <f>G41/F41</f>
        <v>249.86901478819763</v>
      </c>
    </row>
    <row r="42" spans="2:8" ht="12.75">
      <c r="B42" s="305">
        <v>5</v>
      </c>
      <c r="C42" s="306" t="s">
        <v>29</v>
      </c>
      <c r="D42" s="276">
        <v>60</v>
      </c>
      <c r="E42" s="297" t="s">
        <v>35</v>
      </c>
      <c r="F42" s="307">
        <v>382.019721792999</v>
      </c>
      <c r="G42" s="308">
        <v>1948</v>
      </c>
      <c r="H42" s="315" t="s">
        <v>185</v>
      </c>
    </row>
    <row r="43" spans="2:8" s="2" customFormat="1" ht="12.75">
      <c r="B43" s="305">
        <v>5</v>
      </c>
      <c r="C43" s="306" t="s">
        <v>29</v>
      </c>
      <c r="D43" s="316">
        <v>61</v>
      </c>
      <c r="E43" s="297" t="s">
        <v>36</v>
      </c>
      <c r="F43" s="307">
        <v>925.470476508999</v>
      </c>
      <c r="G43" s="308">
        <v>13496</v>
      </c>
      <c r="H43" s="315">
        <f>G43/F43</f>
        <v>14.582853092092959</v>
      </c>
    </row>
    <row r="44" spans="2:8" s="2" customFormat="1" ht="12.75">
      <c r="B44" s="309">
        <v>5</v>
      </c>
      <c r="C44" s="302" t="s">
        <v>130</v>
      </c>
      <c r="D44" s="44"/>
      <c r="E44" s="44"/>
      <c r="F44" s="313">
        <f>SUM(F37:F43)</f>
        <v>3029.274750693185</v>
      </c>
      <c r="G44" s="313">
        <f>SUM(G37:G43)</f>
        <v>349176</v>
      </c>
      <c r="H44" s="314">
        <f>G44/F44</f>
        <v>115.26719387869935</v>
      </c>
    </row>
    <row r="45" spans="2:8" s="14" customFormat="1" ht="12.75">
      <c r="B45" s="296">
        <v>6</v>
      </c>
      <c r="C45" s="249" t="s">
        <v>37</v>
      </c>
      <c r="D45" s="249">
        <v>42</v>
      </c>
      <c r="E45" s="297" t="s">
        <v>38</v>
      </c>
      <c r="F45" s="317">
        <v>659.377024136999</v>
      </c>
      <c r="G45" s="308">
        <v>144420</v>
      </c>
      <c r="H45" s="315">
        <f>G45/F45</f>
        <v>219.02492005847296</v>
      </c>
    </row>
    <row r="46" spans="2:8" ht="12.75">
      <c r="B46" s="305">
        <v>6</v>
      </c>
      <c r="C46" s="306" t="s">
        <v>37</v>
      </c>
      <c r="D46" s="276">
        <v>62</v>
      </c>
      <c r="E46" s="297" t="s">
        <v>37</v>
      </c>
      <c r="F46" s="307">
        <v>327.24823667000004</v>
      </c>
      <c r="G46" s="308">
        <v>57699</v>
      </c>
      <c r="H46" s="315">
        <f>G46/F46</f>
        <v>176.31569412605933</v>
      </c>
    </row>
    <row r="47" spans="2:8" ht="12.75">
      <c r="B47" s="309">
        <v>6</v>
      </c>
      <c r="C47" s="302" t="s">
        <v>131</v>
      </c>
      <c r="D47" s="311"/>
      <c r="E47" s="311"/>
      <c r="F47" s="313">
        <f>SUM(F45:F46)</f>
        <v>986.625260806999</v>
      </c>
      <c r="G47" s="313">
        <f>SUM(G45:G46)</f>
        <v>202119</v>
      </c>
      <c r="H47" s="314">
        <f>G47/F47</f>
        <v>204.8589348246355</v>
      </c>
    </row>
    <row r="48" spans="2:8" s="14" customFormat="1" ht="12.75">
      <c r="B48" s="296">
        <v>7</v>
      </c>
      <c r="C48" s="249" t="s">
        <v>39</v>
      </c>
      <c r="D48" s="249">
        <v>49</v>
      </c>
      <c r="E48" s="297" t="s">
        <v>40</v>
      </c>
      <c r="F48" s="317">
        <v>210.583733351999</v>
      </c>
      <c r="G48" s="308">
        <v>38125</v>
      </c>
      <c r="H48" s="315">
        <f aca="true" t="shared" si="4" ref="H48:H53">G48/F48</f>
        <v>181.0443731485782</v>
      </c>
    </row>
    <row r="49" spans="2:8" ht="12.75">
      <c r="B49" s="305">
        <v>7</v>
      </c>
      <c r="C49" s="306" t="s">
        <v>39</v>
      </c>
      <c r="D49" s="276">
        <v>84</v>
      </c>
      <c r="E49" s="297" t="s">
        <v>41</v>
      </c>
      <c r="F49" s="307">
        <v>430.379853644999</v>
      </c>
      <c r="G49" s="308">
        <v>178960</v>
      </c>
      <c r="H49" s="315">
        <f t="shared" si="4"/>
        <v>415.8187203335407</v>
      </c>
    </row>
    <row r="50" spans="2:8" ht="12.75">
      <c r="B50" s="305">
        <v>7</v>
      </c>
      <c r="C50" s="306" t="s">
        <v>39</v>
      </c>
      <c r="D50" s="276">
        <v>85</v>
      </c>
      <c r="E50" s="297" t="s">
        <v>42</v>
      </c>
      <c r="F50" s="307">
        <v>714.656412136</v>
      </c>
      <c r="G50" s="308">
        <v>221236</v>
      </c>
      <c r="H50" s="315">
        <f t="shared" si="4"/>
        <v>309.5697404277939</v>
      </c>
    </row>
    <row r="51" spans="2:8" ht="12.75">
      <c r="B51" s="305">
        <v>7</v>
      </c>
      <c r="C51" s="306" t="s">
        <v>39</v>
      </c>
      <c r="D51" s="276">
        <v>86</v>
      </c>
      <c r="E51" s="297" t="s">
        <v>43</v>
      </c>
      <c r="F51" s="307">
        <v>461.032121294</v>
      </c>
      <c r="G51" s="308">
        <v>73629</v>
      </c>
      <c r="H51" s="315">
        <f t="shared" si="4"/>
        <v>159.70470732785844</v>
      </c>
    </row>
    <row r="52" spans="2:8" ht="12.75">
      <c r="B52" s="305">
        <v>7</v>
      </c>
      <c r="C52" s="306" t="s">
        <v>39</v>
      </c>
      <c r="D52" s="276">
        <v>87</v>
      </c>
      <c r="E52" s="297" t="s">
        <v>44</v>
      </c>
      <c r="F52" s="307">
        <v>576.903769221999</v>
      </c>
      <c r="G52" s="308">
        <v>42439</v>
      </c>
      <c r="H52" s="315">
        <f t="shared" si="4"/>
        <v>73.56339525607953</v>
      </c>
    </row>
    <row r="53" spans="2:8" ht="12.75">
      <c r="B53" s="309">
        <v>7</v>
      </c>
      <c r="C53" s="302" t="s">
        <v>132</v>
      </c>
      <c r="D53" s="311"/>
      <c r="E53" s="311"/>
      <c r="F53" s="313">
        <f>SUM(F48:F52)</f>
        <v>2393.555889648997</v>
      </c>
      <c r="G53" s="313">
        <f>SUM(G48:G52)</f>
        <v>554389</v>
      </c>
      <c r="H53" s="314">
        <f t="shared" si="4"/>
        <v>231.61731982005165</v>
      </c>
    </row>
    <row r="54" spans="2:8" s="14" customFormat="1" ht="12.75">
      <c r="B54" s="296">
        <v>8</v>
      </c>
      <c r="C54" s="249" t="s">
        <v>45</v>
      </c>
      <c r="D54" s="249">
        <v>44</v>
      </c>
      <c r="E54" s="297" t="s">
        <v>46</v>
      </c>
      <c r="F54" s="317">
        <v>380.969402333</v>
      </c>
      <c r="G54" s="308">
        <v>84584</v>
      </c>
      <c r="H54" s="315">
        <f aca="true" t="shared" si="5" ref="H54:H66">G54/F54</f>
        <v>222.02307975921465</v>
      </c>
    </row>
    <row r="55" spans="2:8" ht="12.75">
      <c r="B55" s="305">
        <v>8</v>
      </c>
      <c r="C55" s="306" t="s">
        <v>45</v>
      </c>
      <c r="D55" s="276">
        <v>45</v>
      </c>
      <c r="E55" s="297" t="s">
        <v>47</v>
      </c>
      <c r="F55" s="307">
        <v>438.593005327</v>
      </c>
      <c r="G55" s="308">
        <v>96337</v>
      </c>
      <c r="H55" s="315">
        <f t="shared" si="5"/>
        <v>219.6501057470682</v>
      </c>
    </row>
    <row r="56" spans="2:8" ht="12.75">
      <c r="B56" s="305">
        <v>8</v>
      </c>
      <c r="C56" s="306" t="s">
        <v>45</v>
      </c>
      <c r="D56" s="276">
        <v>46</v>
      </c>
      <c r="E56" s="297" t="s">
        <v>48</v>
      </c>
      <c r="F56" s="307">
        <v>503.54583602499895</v>
      </c>
      <c r="G56" s="308">
        <v>125411</v>
      </c>
      <c r="H56" s="315">
        <f t="shared" si="5"/>
        <v>249.05577809956085</v>
      </c>
    </row>
    <row r="57" spans="2:8" ht="12.75">
      <c r="B57" s="305">
        <v>8</v>
      </c>
      <c r="C57" s="306" t="s">
        <v>45</v>
      </c>
      <c r="D57" s="276">
        <v>47</v>
      </c>
      <c r="E57" s="297" t="s">
        <v>49</v>
      </c>
      <c r="F57" s="307">
        <v>337.213395794</v>
      </c>
      <c r="G57" s="308">
        <v>96282</v>
      </c>
      <c r="H57" s="315">
        <f t="shared" si="5"/>
        <v>285.5224650055647</v>
      </c>
    </row>
    <row r="58" spans="2:8" ht="12.75">
      <c r="B58" s="305">
        <v>8</v>
      </c>
      <c r="C58" s="306" t="s">
        <v>45</v>
      </c>
      <c r="D58" s="276">
        <v>48</v>
      </c>
      <c r="E58" s="297" t="s">
        <v>50</v>
      </c>
      <c r="F58" s="307">
        <v>430.438314852999</v>
      </c>
      <c r="G58" s="308">
        <v>147298</v>
      </c>
      <c r="H58" s="315">
        <f t="shared" si="5"/>
        <v>342.2046665392797</v>
      </c>
    </row>
    <row r="59" spans="2:8" ht="12.75">
      <c r="B59" s="305">
        <v>8</v>
      </c>
      <c r="C59" s="306" t="s">
        <v>45</v>
      </c>
      <c r="D59" s="276">
        <v>78</v>
      </c>
      <c r="E59" s="297" t="s">
        <v>51</v>
      </c>
      <c r="F59" s="307">
        <v>343.372626880999</v>
      </c>
      <c r="G59" s="308">
        <v>29348</v>
      </c>
      <c r="H59" s="315">
        <f t="shared" si="5"/>
        <v>85.46982986553263</v>
      </c>
    </row>
    <row r="60" spans="2:8" ht="12.75">
      <c r="B60" s="305">
        <v>8</v>
      </c>
      <c r="C60" s="306" t="s">
        <v>45</v>
      </c>
      <c r="D60" s="276">
        <v>79</v>
      </c>
      <c r="E60" s="297" t="s">
        <v>52</v>
      </c>
      <c r="F60" s="307">
        <v>318.934387072</v>
      </c>
      <c r="G60" s="308">
        <v>68328</v>
      </c>
      <c r="H60" s="315">
        <f t="shared" si="5"/>
        <v>214.2384226024986</v>
      </c>
    </row>
    <row r="61" spans="2:8" ht="12.75">
      <c r="B61" s="305">
        <v>8</v>
      </c>
      <c r="C61" s="306" t="s">
        <v>45</v>
      </c>
      <c r="D61" s="276">
        <v>80</v>
      </c>
      <c r="E61" s="297" t="s">
        <v>53</v>
      </c>
      <c r="F61" s="307">
        <v>184.525478991</v>
      </c>
      <c r="G61" s="308">
        <v>69277</v>
      </c>
      <c r="H61" s="315">
        <f t="shared" si="5"/>
        <v>375.4332484533418</v>
      </c>
    </row>
    <row r="62" spans="2:8" ht="12.75">
      <c r="B62" s="305">
        <v>8</v>
      </c>
      <c r="C62" s="306" t="s">
        <v>45</v>
      </c>
      <c r="D62" s="276">
        <v>81</v>
      </c>
      <c r="E62" s="297" t="s">
        <v>54</v>
      </c>
      <c r="F62" s="307">
        <v>179.902103851999</v>
      </c>
      <c r="G62" s="308">
        <v>70904</v>
      </c>
      <c r="H62" s="315">
        <f t="shared" si="5"/>
        <v>394.12546313705684</v>
      </c>
    </row>
    <row r="63" spans="2:8" ht="12.75">
      <c r="B63" s="305">
        <v>8</v>
      </c>
      <c r="C63" s="306" t="s">
        <v>45</v>
      </c>
      <c r="D63" s="276">
        <v>82</v>
      </c>
      <c r="E63" s="297" t="s">
        <v>55</v>
      </c>
      <c r="F63" s="307">
        <v>317.32166152400004</v>
      </c>
      <c r="G63" s="308">
        <v>174145</v>
      </c>
      <c r="H63" s="315">
        <f t="shared" si="5"/>
        <v>548.7964457378491</v>
      </c>
    </row>
    <row r="64" spans="2:8" ht="12.75">
      <c r="B64" s="305">
        <v>8</v>
      </c>
      <c r="C64" s="306" t="s">
        <v>45</v>
      </c>
      <c r="D64" s="276">
        <v>83</v>
      </c>
      <c r="E64" s="297" t="s">
        <v>56</v>
      </c>
      <c r="F64" s="307">
        <v>147.241546488999</v>
      </c>
      <c r="G64" s="308">
        <v>14786</v>
      </c>
      <c r="H64" s="315">
        <f t="shared" si="5"/>
        <v>100.42002649778416</v>
      </c>
    </row>
    <row r="65" spans="2:8" ht="12.75">
      <c r="B65" s="305">
        <v>8</v>
      </c>
      <c r="C65" s="306" t="s">
        <v>45</v>
      </c>
      <c r="D65" s="276">
        <v>113</v>
      </c>
      <c r="E65" s="297" t="s">
        <v>57</v>
      </c>
      <c r="F65" s="307">
        <v>277.22789457999903</v>
      </c>
      <c r="G65" s="308">
        <v>20993</v>
      </c>
      <c r="H65" s="315">
        <f t="shared" si="5"/>
        <v>75.7247030707514</v>
      </c>
    </row>
    <row r="66" spans="2:8" ht="12.75">
      <c r="B66" s="309">
        <v>8</v>
      </c>
      <c r="C66" s="302" t="s">
        <v>133</v>
      </c>
      <c r="D66" s="311"/>
      <c r="E66" s="311"/>
      <c r="F66" s="313">
        <f>SUM(F54:F65)</f>
        <v>3859.285653720994</v>
      </c>
      <c r="G66" s="313">
        <f>SUM(G54:G65)</f>
        <v>997693</v>
      </c>
      <c r="H66" s="314">
        <f t="shared" si="5"/>
        <v>258.51753135662756</v>
      </c>
    </row>
    <row r="67" spans="2:8" s="14" customFormat="1" ht="12.75">
      <c r="B67" s="296">
        <v>9</v>
      </c>
      <c r="C67" s="249" t="s">
        <v>58</v>
      </c>
      <c r="D67" s="249">
        <v>75</v>
      </c>
      <c r="E67" s="297" t="s">
        <v>58</v>
      </c>
      <c r="F67" s="317">
        <v>496.457437428</v>
      </c>
      <c r="G67" s="308">
        <v>137489</v>
      </c>
      <c r="H67" s="315">
        <f aca="true" t="shared" si="6" ref="H67:H75">G67/F67</f>
        <v>276.9401556602517</v>
      </c>
    </row>
    <row r="68" spans="2:8" ht="12.75">
      <c r="B68" s="305">
        <v>9</v>
      </c>
      <c r="C68" s="306" t="s">
        <v>58</v>
      </c>
      <c r="D68" s="276">
        <v>76</v>
      </c>
      <c r="E68" s="297" t="s">
        <v>59</v>
      </c>
      <c r="F68" s="307">
        <v>359.967843163</v>
      </c>
      <c r="G68" s="308">
        <v>32134</v>
      </c>
      <c r="H68" s="315">
        <f t="shared" si="6"/>
        <v>89.2690850317125</v>
      </c>
    </row>
    <row r="69" spans="2:8" ht="12.75">
      <c r="B69" s="305">
        <v>9</v>
      </c>
      <c r="C69" s="306" t="s">
        <v>58</v>
      </c>
      <c r="D69" s="276">
        <v>77</v>
      </c>
      <c r="E69" s="297" t="s">
        <v>60</v>
      </c>
      <c r="F69" s="307">
        <v>490.212344089</v>
      </c>
      <c r="G69" s="308">
        <v>39664</v>
      </c>
      <c r="H69" s="315">
        <f t="shared" si="6"/>
        <v>80.91187518688604</v>
      </c>
    </row>
    <row r="70" spans="2:8" ht="12.75">
      <c r="B70" s="305">
        <v>9</v>
      </c>
      <c r="C70" s="306" t="s">
        <v>58</v>
      </c>
      <c r="D70" s="276">
        <v>110</v>
      </c>
      <c r="E70" s="297" t="s">
        <v>61</v>
      </c>
      <c r="F70" s="307">
        <v>225.70125381100002</v>
      </c>
      <c r="G70" s="308">
        <v>41106</v>
      </c>
      <c r="H70" s="315">
        <f t="shared" si="6"/>
        <v>182.1257051341937</v>
      </c>
    </row>
    <row r="71" spans="2:8" ht="12.75">
      <c r="B71" s="305">
        <v>9</v>
      </c>
      <c r="C71" s="306" t="s">
        <v>58</v>
      </c>
      <c r="D71" s="276">
        <v>112</v>
      </c>
      <c r="E71" s="297" t="s">
        <v>62</v>
      </c>
      <c r="F71" s="307">
        <v>477.25535406299906</v>
      </c>
      <c r="G71" s="308">
        <v>22861</v>
      </c>
      <c r="H71" s="315">
        <f t="shared" si="6"/>
        <v>47.90098173939455</v>
      </c>
    </row>
    <row r="72" spans="2:8" ht="12.75">
      <c r="B72" s="305">
        <v>9</v>
      </c>
      <c r="C72" s="306" t="s">
        <v>58</v>
      </c>
      <c r="D72" s="276">
        <v>114</v>
      </c>
      <c r="E72" s="297" t="s">
        <v>63</v>
      </c>
      <c r="F72" s="307">
        <v>261.581365517999</v>
      </c>
      <c r="G72" s="308">
        <v>39410</v>
      </c>
      <c r="H72" s="315">
        <f t="shared" si="6"/>
        <v>150.66057905905478</v>
      </c>
    </row>
    <row r="73" spans="2:8" ht="12.75">
      <c r="B73" s="305">
        <v>9</v>
      </c>
      <c r="C73" s="306" t="s">
        <v>58</v>
      </c>
      <c r="D73" s="276">
        <v>115</v>
      </c>
      <c r="E73" s="297" t="s">
        <v>64</v>
      </c>
      <c r="F73" s="307">
        <v>272.10915524599903</v>
      </c>
      <c r="G73" s="308">
        <v>16657</v>
      </c>
      <c r="H73" s="315">
        <f t="shared" si="6"/>
        <v>61.214404877121154</v>
      </c>
    </row>
    <row r="74" spans="2:8" ht="12.75">
      <c r="B74" s="305">
        <v>9</v>
      </c>
      <c r="C74" s="306" t="s">
        <v>58</v>
      </c>
      <c r="D74" s="276">
        <v>117</v>
      </c>
      <c r="E74" s="297" t="s">
        <v>65</v>
      </c>
      <c r="F74" s="307">
        <v>743.536979514</v>
      </c>
      <c r="G74" s="308">
        <v>835</v>
      </c>
      <c r="H74" s="315">
        <f t="shared" si="6"/>
        <v>1.1230107217340868</v>
      </c>
    </row>
    <row r="75" spans="2:8" ht="12.75">
      <c r="B75" s="309">
        <v>9</v>
      </c>
      <c r="C75" s="302" t="s">
        <v>134</v>
      </c>
      <c r="D75" s="311"/>
      <c r="E75" s="311"/>
      <c r="F75" s="313">
        <f>SUM(F67:F74)</f>
        <v>3326.821732831997</v>
      </c>
      <c r="G75" s="313">
        <f>SUM(G67:G74)</f>
        <v>330156</v>
      </c>
      <c r="H75" s="314">
        <f t="shared" si="6"/>
        <v>99.24066466854259</v>
      </c>
    </row>
    <row r="76" spans="2:8" s="14" customFormat="1" ht="12.75">
      <c r="B76" s="296">
        <v>10</v>
      </c>
      <c r="C76" s="249" t="s">
        <v>66</v>
      </c>
      <c r="D76" s="249">
        <v>26</v>
      </c>
      <c r="E76" s="297" t="s">
        <v>67</v>
      </c>
      <c r="F76" s="317">
        <v>473.34315068800004</v>
      </c>
      <c r="G76" s="308">
        <v>110859</v>
      </c>
      <c r="H76" s="315">
        <f aca="true" t="shared" si="7" ref="H76:H85">G76/F76</f>
        <v>234.20429732397614</v>
      </c>
    </row>
    <row r="77" spans="2:8" ht="12.75">
      <c r="B77" s="305">
        <v>10</v>
      </c>
      <c r="C77" s="306" t="s">
        <v>66</v>
      </c>
      <c r="D77" s="276">
        <v>29</v>
      </c>
      <c r="E77" s="297" t="s">
        <v>152</v>
      </c>
      <c r="F77" s="307">
        <v>373.264507687</v>
      </c>
      <c r="G77" s="308">
        <v>147709</v>
      </c>
      <c r="H77" s="315">
        <f t="shared" si="7"/>
        <v>395.7220602497278</v>
      </c>
    </row>
    <row r="78" spans="2:8" ht="12.75">
      <c r="B78" s="305">
        <v>10</v>
      </c>
      <c r="C78" s="306" t="s">
        <v>66</v>
      </c>
      <c r="D78" s="276">
        <v>30</v>
      </c>
      <c r="E78" s="297" t="s">
        <v>69</v>
      </c>
      <c r="F78" s="307">
        <v>453.781819192</v>
      </c>
      <c r="G78" s="308">
        <v>121920</v>
      </c>
      <c r="H78" s="315">
        <f t="shared" si="7"/>
        <v>268.6753740312684</v>
      </c>
    </row>
    <row r="79" spans="2:8" ht="12.75">
      <c r="B79" s="305">
        <v>10</v>
      </c>
      <c r="C79" s="306" t="s">
        <v>66</v>
      </c>
      <c r="D79" s="276">
        <v>31</v>
      </c>
      <c r="E79" s="297" t="s">
        <v>70</v>
      </c>
      <c r="F79" s="307">
        <v>308.579767891999</v>
      </c>
      <c r="G79" s="308">
        <v>65210</v>
      </c>
      <c r="H79" s="315">
        <f t="shared" si="7"/>
        <v>211.32299257812357</v>
      </c>
    </row>
    <row r="80" spans="2:8" ht="12.75">
      <c r="B80" s="305">
        <v>10</v>
      </c>
      <c r="C80" s="306" t="s">
        <v>66</v>
      </c>
      <c r="D80" s="276">
        <v>72</v>
      </c>
      <c r="E80" s="297" t="s">
        <v>71</v>
      </c>
      <c r="F80" s="307">
        <v>474.504159406</v>
      </c>
      <c r="G80" s="308">
        <v>86279</v>
      </c>
      <c r="H80" s="315">
        <f t="shared" si="7"/>
        <v>181.82980757851925</v>
      </c>
    </row>
    <row r="81" spans="2:8" ht="12.75">
      <c r="B81" s="305">
        <v>10</v>
      </c>
      <c r="C81" s="306" t="s">
        <v>66</v>
      </c>
      <c r="D81" s="276">
        <v>73</v>
      </c>
      <c r="E81" s="297" t="s">
        <v>72</v>
      </c>
      <c r="F81" s="307">
        <v>555.040743711</v>
      </c>
      <c r="G81" s="308">
        <v>149186</v>
      </c>
      <c r="H81" s="315">
        <f t="shared" si="7"/>
        <v>268.7838716173214</v>
      </c>
    </row>
    <row r="82" spans="2:8" ht="12.75">
      <c r="B82" s="305">
        <v>10</v>
      </c>
      <c r="C82" s="306" t="s">
        <v>66</v>
      </c>
      <c r="D82" s="276">
        <v>74</v>
      </c>
      <c r="E82" s="297" t="s">
        <v>66</v>
      </c>
      <c r="F82" s="307">
        <v>587.63454342</v>
      </c>
      <c r="G82" s="308">
        <v>130828</v>
      </c>
      <c r="H82" s="315">
        <f t="shared" si="7"/>
        <v>222.63497179486487</v>
      </c>
    </row>
    <row r="83" spans="2:8" ht="12.75">
      <c r="B83" s="305">
        <v>10</v>
      </c>
      <c r="C83" s="306" t="s">
        <v>66</v>
      </c>
      <c r="D83" s="276">
        <v>105</v>
      </c>
      <c r="E83" s="297" t="s">
        <v>73</v>
      </c>
      <c r="F83" s="307">
        <v>161.705211764</v>
      </c>
      <c r="G83" s="308">
        <v>2464</v>
      </c>
      <c r="H83" s="315">
        <f t="shared" si="7"/>
        <v>15.237604113812203</v>
      </c>
    </row>
    <row r="84" spans="2:8" ht="12.75">
      <c r="B84" s="305">
        <v>10</v>
      </c>
      <c r="C84" s="306" t="s">
        <v>66</v>
      </c>
      <c r="D84" s="276">
        <v>116</v>
      </c>
      <c r="E84" s="297" t="s">
        <v>74</v>
      </c>
      <c r="F84" s="307">
        <v>200.244113699</v>
      </c>
      <c r="G84" s="308">
        <v>13641</v>
      </c>
      <c r="H84" s="315">
        <f t="shared" si="7"/>
        <v>68.12185261287969</v>
      </c>
    </row>
    <row r="85" spans="2:8" ht="12.75">
      <c r="B85" s="309">
        <v>10</v>
      </c>
      <c r="C85" s="302" t="s">
        <v>135</v>
      </c>
      <c r="D85" s="311"/>
      <c r="E85" s="311"/>
      <c r="F85" s="313">
        <f>SUM(F76:F84)</f>
        <v>3588.098017458999</v>
      </c>
      <c r="G85" s="313">
        <f>SUM(G76:G84)</f>
        <v>828096</v>
      </c>
      <c r="H85" s="314">
        <f t="shared" si="7"/>
        <v>230.78968187899082</v>
      </c>
    </row>
    <row r="86" spans="2:8" ht="12.75">
      <c r="B86" s="305">
        <v>11</v>
      </c>
      <c r="C86" s="306" t="s">
        <v>75</v>
      </c>
      <c r="D86" s="276">
        <v>2</v>
      </c>
      <c r="E86" s="297" t="s">
        <v>76</v>
      </c>
      <c r="F86" s="318">
        <v>672.073080487999</v>
      </c>
      <c r="G86" s="308">
        <v>920</v>
      </c>
      <c r="H86" s="319">
        <f aca="true" t="shared" si="8" ref="H86:H98">G86/F86</f>
        <v>1.368898750314443</v>
      </c>
    </row>
    <row r="87" spans="2:8" ht="12.75">
      <c r="B87" s="305">
        <v>11</v>
      </c>
      <c r="C87" s="306" t="s">
        <v>75</v>
      </c>
      <c r="D87" s="276">
        <v>3</v>
      </c>
      <c r="E87" s="297" t="s">
        <v>77</v>
      </c>
      <c r="F87" s="318">
        <v>453.63670429100006</v>
      </c>
      <c r="G87" s="308">
        <v>167</v>
      </c>
      <c r="H87" s="319">
        <f t="shared" si="8"/>
        <v>0.36813599609627795</v>
      </c>
    </row>
    <row r="88" spans="2:8" ht="12.75">
      <c r="B88" s="305">
        <v>11</v>
      </c>
      <c r="C88" s="306" t="s">
        <v>75</v>
      </c>
      <c r="D88" s="276">
        <v>17</v>
      </c>
      <c r="E88" s="297" t="s">
        <v>78</v>
      </c>
      <c r="F88" s="318">
        <v>438.27316294999895</v>
      </c>
      <c r="G88" s="308">
        <v>47774</v>
      </c>
      <c r="H88" s="319">
        <f t="shared" si="8"/>
        <v>109.00507728658341</v>
      </c>
    </row>
    <row r="89" spans="2:8" ht="12.75">
      <c r="B89" s="305">
        <v>11</v>
      </c>
      <c r="C89" s="306" t="s">
        <v>75</v>
      </c>
      <c r="D89" s="276">
        <v>18</v>
      </c>
      <c r="E89" s="297" t="s">
        <v>79</v>
      </c>
      <c r="F89" s="318">
        <v>328.656231464</v>
      </c>
      <c r="G89" s="308">
        <v>57730</v>
      </c>
      <c r="H89" s="319">
        <f t="shared" si="8"/>
        <v>175.65466427592617</v>
      </c>
    </row>
    <row r="90" spans="2:8" ht="12.75">
      <c r="B90" s="305">
        <v>11</v>
      </c>
      <c r="C90" s="306" t="s">
        <v>75</v>
      </c>
      <c r="D90" s="276">
        <v>19</v>
      </c>
      <c r="E90" s="297" t="s">
        <v>80</v>
      </c>
      <c r="F90" s="318">
        <v>433.40335811700004</v>
      </c>
      <c r="G90" s="308">
        <v>89013</v>
      </c>
      <c r="H90" s="319">
        <f t="shared" si="8"/>
        <v>205.38142663853188</v>
      </c>
    </row>
    <row r="91" spans="2:8" ht="12.75">
      <c r="B91" s="305">
        <v>11</v>
      </c>
      <c r="C91" s="306" t="s">
        <v>75</v>
      </c>
      <c r="D91" s="276">
        <v>20</v>
      </c>
      <c r="E91" s="297" t="s">
        <v>81</v>
      </c>
      <c r="F91" s="318">
        <v>284.774117529</v>
      </c>
      <c r="G91" s="308">
        <v>36637</v>
      </c>
      <c r="H91" s="319">
        <f t="shared" si="8"/>
        <v>128.65284358670365</v>
      </c>
    </row>
    <row r="92" spans="2:8" ht="12.75">
      <c r="B92" s="305">
        <v>11</v>
      </c>
      <c r="C92" s="306" t="s">
        <v>75</v>
      </c>
      <c r="D92" s="276">
        <v>23</v>
      </c>
      <c r="E92" s="297" t="s">
        <v>82</v>
      </c>
      <c r="F92" s="318">
        <v>420.48381945700004</v>
      </c>
      <c r="G92" s="308">
        <v>36521</v>
      </c>
      <c r="H92" s="319">
        <f t="shared" si="8"/>
        <v>86.85470952761537</v>
      </c>
    </row>
    <row r="93" spans="2:8" ht="12.75">
      <c r="B93" s="305">
        <v>11</v>
      </c>
      <c r="C93" s="306" t="s">
        <v>75</v>
      </c>
      <c r="D93" s="276">
        <v>24</v>
      </c>
      <c r="E93" s="297" t="s">
        <v>83</v>
      </c>
      <c r="F93" s="318">
        <v>756.595298134</v>
      </c>
      <c r="G93" s="308">
        <v>65073</v>
      </c>
      <c r="H93" s="319">
        <f t="shared" si="8"/>
        <v>86.00767168457207</v>
      </c>
    </row>
    <row r="94" spans="2:8" ht="12.75">
      <c r="B94" s="305">
        <v>11</v>
      </c>
      <c r="C94" s="306" t="s">
        <v>75</v>
      </c>
      <c r="D94" s="276">
        <v>25</v>
      </c>
      <c r="E94" s="297" t="s">
        <v>84</v>
      </c>
      <c r="F94" s="318">
        <v>393.47758619900003</v>
      </c>
      <c r="G94" s="308">
        <v>25324</v>
      </c>
      <c r="H94" s="319">
        <f t="shared" si="8"/>
        <v>64.35944736936672</v>
      </c>
    </row>
    <row r="95" spans="2:8" ht="12.75">
      <c r="B95" s="305">
        <v>11</v>
      </c>
      <c r="C95" s="306" t="s">
        <v>75</v>
      </c>
      <c r="D95" s="276">
        <v>27</v>
      </c>
      <c r="E95" s="297" t="s">
        <v>75</v>
      </c>
      <c r="F95" s="318">
        <v>652.901130738</v>
      </c>
      <c r="G95" s="308">
        <v>134709</v>
      </c>
      <c r="H95" s="319">
        <f t="shared" si="8"/>
        <v>206.3237351844269</v>
      </c>
    </row>
    <row r="96" spans="2:8" s="14" customFormat="1" ht="12.75">
      <c r="B96" s="296">
        <v>11</v>
      </c>
      <c r="C96" s="249" t="s">
        <v>75</v>
      </c>
      <c r="D96" s="249">
        <v>28</v>
      </c>
      <c r="E96" s="297" t="s">
        <v>85</v>
      </c>
      <c r="F96" s="317">
        <v>710.088818862999</v>
      </c>
      <c r="G96" s="308">
        <v>302006</v>
      </c>
      <c r="H96" s="319">
        <f t="shared" si="8"/>
        <v>425.30735870982295</v>
      </c>
    </row>
    <row r="97" spans="2:8" ht="12.75">
      <c r="B97" s="305">
        <v>11</v>
      </c>
      <c r="C97" s="306" t="s">
        <v>75</v>
      </c>
      <c r="D97" s="276">
        <v>71</v>
      </c>
      <c r="E97" s="297" t="s">
        <v>86</v>
      </c>
      <c r="F97" s="307">
        <v>726.380148869</v>
      </c>
      <c r="G97" s="308">
        <v>222576</v>
      </c>
      <c r="H97" s="319">
        <f t="shared" si="8"/>
        <v>306.41806545313614</v>
      </c>
    </row>
    <row r="98" spans="2:8" ht="12.75">
      <c r="B98" s="309">
        <v>11</v>
      </c>
      <c r="C98" s="302" t="s">
        <v>136</v>
      </c>
      <c r="D98" s="311"/>
      <c r="E98" s="311"/>
      <c r="F98" s="313">
        <f>SUM(F86:F97)</f>
        <v>6270.743457098996</v>
      </c>
      <c r="G98" s="313">
        <f>SUM(G86:G97)</f>
        <v>1018450</v>
      </c>
      <c r="H98" s="314">
        <f t="shared" si="8"/>
        <v>162.4129590004246</v>
      </c>
    </row>
    <row r="99" spans="2:8" s="14" customFormat="1" ht="12.75">
      <c r="B99" s="296">
        <v>12</v>
      </c>
      <c r="C99" s="249" t="s">
        <v>87</v>
      </c>
      <c r="D99" s="249">
        <v>21</v>
      </c>
      <c r="E99" s="297" t="s">
        <v>88</v>
      </c>
      <c r="F99" s="317">
        <v>274.816645782</v>
      </c>
      <c r="G99" s="308">
        <v>46625</v>
      </c>
      <c r="H99" s="315">
        <f>G99/F99</f>
        <v>169.65857314547665</v>
      </c>
    </row>
    <row r="100" spans="2:8" s="14" customFormat="1" ht="12.75">
      <c r="B100" s="296">
        <v>12</v>
      </c>
      <c r="C100" s="249" t="s">
        <v>87</v>
      </c>
      <c r="D100" s="249">
        <v>22</v>
      </c>
      <c r="E100" s="297" t="s">
        <v>147</v>
      </c>
      <c r="F100" s="317">
        <v>336.25510797899904</v>
      </c>
      <c r="G100" s="308">
        <v>98583</v>
      </c>
      <c r="H100" s="315">
        <f>G100/F100</f>
        <v>293.17918943303323</v>
      </c>
    </row>
    <row r="101" spans="2:8" s="14" customFormat="1" ht="12.75">
      <c r="B101" s="296">
        <v>12</v>
      </c>
      <c r="C101" s="249" t="s">
        <v>87</v>
      </c>
      <c r="D101" s="249">
        <v>98</v>
      </c>
      <c r="E101" s="297" t="s">
        <v>90</v>
      </c>
      <c r="F101" s="317">
        <v>414.026997622</v>
      </c>
      <c r="G101" s="308">
        <v>82086</v>
      </c>
      <c r="H101" s="315">
        <f>G101/F101</f>
        <v>198.2624332989589</v>
      </c>
    </row>
    <row r="102" spans="2:8" s="14" customFormat="1" ht="12.75">
      <c r="B102" s="296">
        <v>12</v>
      </c>
      <c r="C102" s="249" t="s">
        <v>87</v>
      </c>
      <c r="D102" s="249">
        <v>103</v>
      </c>
      <c r="E102" s="297" t="s">
        <v>91</v>
      </c>
      <c r="F102" s="317">
        <v>165.246908483999</v>
      </c>
      <c r="G102" s="308">
        <v>4141</v>
      </c>
      <c r="H102" s="315">
        <f>G102/F102</f>
        <v>25.05947032831163</v>
      </c>
    </row>
    <row r="103" spans="2:8" s="14" customFormat="1" ht="12.75">
      <c r="B103" s="300">
        <v>12</v>
      </c>
      <c r="C103" s="302" t="s">
        <v>137</v>
      </c>
      <c r="D103" s="320"/>
      <c r="E103" s="320"/>
      <c r="F103" s="313">
        <f>SUM(F99:F102)</f>
        <v>1190.3456598669982</v>
      </c>
      <c r="G103" s="313">
        <f>SUM(G99:G102)</f>
        <v>231435</v>
      </c>
      <c r="H103" s="314">
        <f>G103/F103</f>
        <v>194.42671805587892</v>
      </c>
    </row>
    <row r="104" spans="2:8" s="14" customFormat="1" ht="12.75">
      <c r="B104" s="296">
        <v>13</v>
      </c>
      <c r="C104" s="249" t="s">
        <v>92</v>
      </c>
      <c r="D104" s="249">
        <v>100</v>
      </c>
      <c r="E104" s="297" t="s">
        <v>93</v>
      </c>
      <c r="F104" s="307">
        <v>237.568113094</v>
      </c>
      <c r="G104" s="308">
        <v>34344</v>
      </c>
      <c r="H104" s="315">
        <f aca="true" t="shared" si="9" ref="H104:H110">G104/F104</f>
        <v>144.56485574901586</v>
      </c>
    </row>
    <row r="105" spans="2:8" ht="12.75">
      <c r="B105" s="305">
        <v>13</v>
      </c>
      <c r="C105" s="306" t="s">
        <v>92</v>
      </c>
      <c r="D105" s="276">
        <v>101</v>
      </c>
      <c r="E105" s="297" t="s">
        <v>92</v>
      </c>
      <c r="F105" s="307">
        <v>235.70079736299903</v>
      </c>
      <c r="G105" s="308">
        <v>27316</v>
      </c>
      <c r="H105" s="315">
        <f t="shared" si="9"/>
        <v>115.89269236934767</v>
      </c>
    </row>
    <row r="106" spans="2:8" ht="12.75">
      <c r="B106" s="305">
        <v>13</v>
      </c>
      <c r="C106" s="306" t="s">
        <v>92</v>
      </c>
      <c r="D106" s="276">
        <v>104</v>
      </c>
      <c r="E106" s="297" t="s">
        <v>94</v>
      </c>
      <c r="F106" s="307">
        <v>398.684265835</v>
      </c>
      <c r="G106" s="308">
        <v>3404</v>
      </c>
      <c r="H106" s="315">
        <f t="shared" si="9"/>
        <v>8.538084624109002</v>
      </c>
    </row>
    <row r="107" spans="2:8" ht="12.75">
      <c r="B107" s="305">
        <v>13</v>
      </c>
      <c r="C107" s="306" t="s">
        <v>92</v>
      </c>
      <c r="D107" s="276">
        <v>106</v>
      </c>
      <c r="E107" s="297" t="s">
        <v>95</v>
      </c>
      <c r="F107" s="307">
        <v>192.87848239800002</v>
      </c>
      <c r="G107" s="308">
        <v>33784</v>
      </c>
      <c r="H107" s="315">
        <f t="shared" si="9"/>
        <v>175.1569152762595</v>
      </c>
    </row>
    <row r="108" spans="2:8" ht="12.75">
      <c r="B108" s="305">
        <v>13</v>
      </c>
      <c r="C108" s="306" t="s">
        <v>92</v>
      </c>
      <c r="D108" s="276">
        <v>107</v>
      </c>
      <c r="E108" s="297" t="s">
        <v>96</v>
      </c>
      <c r="F108" s="307">
        <v>173.95595405600002</v>
      </c>
      <c r="G108" s="308">
        <v>27099</v>
      </c>
      <c r="H108" s="315">
        <f t="shared" si="9"/>
        <v>155.7808132929803</v>
      </c>
    </row>
    <row r="109" spans="2:8" ht="12.75">
      <c r="B109" s="305">
        <v>13</v>
      </c>
      <c r="C109" s="306" t="s">
        <v>92</v>
      </c>
      <c r="D109" s="276">
        <v>109</v>
      </c>
      <c r="E109" s="297" t="s">
        <v>97</v>
      </c>
      <c r="F109" s="307">
        <v>180.52965692700002</v>
      </c>
      <c r="G109" s="308">
        <v>17944</v>
      </c>
      <c r="H109" s="315">
        <f t="shared" si="9"/>
        <v>99.39641112405114</v>
      </c>
    </row>
    <row r="110" spans="2:8" ht="12.75">
      <c r="B110" s="309">
        <v>13</v>
      </c>
      <c r="C110" s="302" t="s">
        <v>138</v>
      </c>
      <c r="D110" s="311"/>
      <c r="E110" s="311"/>
      <c r="F110" s="313">
        <f>SUM(F104:F109)</f>
        <v>1419.3172696729994</v>
      </c>
      <c r="G110" s="313">
        <f>SUM(G104:G109)</f>
        <v>143891</v>
      </c>
      <c r="H110" s="314">
        <f t="shared" si="9"/>
        <v>101.38043344822505</v>
      </c>
    </row>
    <row r="111" spans="2:8" s="14" customFormat="1" ht="12.75">
      <c r="B111" s="296">
        <v>14</v>
      </c>
      <c r="C111" s="249" t="s">
        <v>98</v>
      </c>
      <c r="D111" s="249">
        <v>37</v>
      </c>
      <c r="E111" s="297" t="s">
        <v>99</v>
      </c>
      <c r="F111" s="250">
        <v>200.462673252</v>
      </c>
      <c r="G111" s="297">
        <v>45086</v>
      </c>
      <c r="H111" s="299">
        <f aca="true" t="shared" si="10" ref="H111:H116">G111/F111</f>
        <v>224.90970148503783</v>
      </c>
    </row>
    <row r="112" spans="2:8" s="14" customFormat="1" ht="12.75">
      <c r="B112" s="296">
        <v>14</v>
      </c>
      <c r="C112" s="249" t="s">
        <v>98</v>
      </c>
      <c r="D112" s="249">
        <v>102</v>
      </c>
      <c r="E112" s="297" t="s">
        <v>100</v>
      </c>
      <c r="F112" s="250">
        <v>450.942153878999</v>
      </c>
      <c r="G112" s="297">
        <v>52197</v>
      </c>
      <c r="H112" s="299">
        <f t="shared" si="10"/>
        <v>115.75098834961875</v>
      </c>
    </row>
    <row r="113" spans="2:8" s="14" customFormat="1" ht="12.75">
      <c r="B113" s="300">
        <v>14</v>
      </c>
      <c r="C113" s="302" t="s">
        <v>139</v>
      </c>
      <c r="D113" s="320"/>
      <c r="E113" s="320"/>
      <c r="F113" s="313">
        <f>SUM(F111:F112)</f>
        <v>651.404827130999</v>
      </c>
      <c r="G113" s="313">
        <f>SUM(G111:G112)</f>
        <v>97283</v>
      </c>
      <c r="H113" s="314">
        <f t="shared" si="10"/>
        <v>149.34338209998583</v>
      </c>
    </row>
    <row r="114" spans="2:8" s="14" customFormat="1" ht="12.75">
      <c r="B114" s="296">
        <v>15</v>
      </c>
      <c r="C114" s="249" t="s">
        <v>101</v>
      </c>
      <c r="D114" s="249">
        <v>35</v>
      </c>
      <c r="E114" s="297" t="s">
        <v>102</v>
      </c>
      <c r="F114" s="317">
        <v>133.239133284999</v>
      </c>
      <c r="G114" s="308">
        <v>30913</v>
      </c>
      <c r="H114" s="315">
        <f t="shared" si="10"/>
        <v>232.01141614961557</v>
      </c>
    </row>
    <row r="115" spans="2:8" ht="12.75">
      <c r="B115" s="305">
        <v>15</v>
      </c>
      <c r="C115" s="306" t="s">
        <v>101</v>
      </c>
      <c r="D115" s="276">
        <v>38</v>
      </c>
      <c r="E115" s="297" t="s">
        <v>103</v>
      </c>
      <c r="F115" s="307">
        <v>354.715513317999</v>
      </c>
      <c r="G115" s="308">
        <v>77022</v>
      </c>
      <c r="H115" s="315">
        <f t="shared" si="10"/>
        <v>217.1373878732801</v>
      </c>
    </row>
    <row r="116" spans="2:8" ht="12.75">
      <c r="B116" s="309">
        <v>15</v>
      </c>
      <c r="C116" s="302" t="s">
        <v>140</v>
      </c>
      <c r="D116" s="311"/>
      <c r="E116" s="311"/>
      <c r="F116" s="313">
        <f>SUM(F114:F115)</f>
        <v>487.954646602998</v>
      </c>
      <c r="G116" s="313">
        <f>SUM(G114:G115)</f>
        <v>107935</v>
      </c>
      <c r="H116" s="314">
        <f t="shared" si="10"/>
        <v>221.19883630868748</v>
      </c>
    </row>
    <row r="117" spans="2:8" ht="12.75">
      <c r="B117" s="305">
        <v>16</v>
      </c>
      <c r="C117" s="306" t="s">
        <v>104</v>
      </c>
      <c r="D117" s="276">
        <v>40</v>
      </c>
      <c r="E117" s="297" t="s">
        <v>105</v>
      </c>
      <c r="F117" s="307">
        <v>445.57869850500003</v>
      </c>
      <c r="G117" s="308">
        <v>105662</v>
      </c>
      <c r="H117" s="319">
        <f aca="true" t="shared" si="11" ref="H117:H122">G117/F117</f>
        <v>237.1343162375486</v>
      </c>
    </row>
    <row r="118" spans="2:8" ht="12.75">
      <c r="B118" s="305">
        <v>16</v>
      </c>
      <c r="C118" s="306" t="s">
        <v>104</v>
      </c>
      <c r="D118" s="276">
        <v>41</v>
      </c>
      <c r="E118" s="297" t="s">
        <v>106</v>
      </c>
      <c r="F118" s="307">
        <v>252.82205123200004</v>
      </c>
      <c r="G118" s="308">
        <v>57052</v>
      </c>
      <c r="H118" s="319">
        <f t="shared" si="11"/>
        <v>225.66069582137322</v>
      </c>
    </row>
    <row r="119" spans="2:8" ht="12.75">
      <c r="B119" s="305">
        <v>16</v>
      </c>
      <c r="C119" s="306" t="s">
        <v>104</v>
      </c>
      <c r="D119" s="276">
        <v>43</v>
      </c>
      <c r="E119" s="297" t="s">
        <v>107</v>
      </c>
      <c r="F119" s="307">
        <v>329.312713781999</v>
      </c>
      <c r="G119" s="308">
        <v>76749</v>
      </c>
      <c r="H119" s="319">
        <f t="shared" si="11"/>
        <v>233.0581140295935</v>
      </c>
    </row>
    <row r="120" spans="2:8" ht="12.75">
      <c r="B120" s="305">
        <v>16</v>
      </c>
      <c r="C120" s="306" t="s">
        <v>104</v>
      </c>
      <c r="D120" s="276">
        <v>108</v>
      </c>
      <c r="E120" s="297" t="s">
        <v>108</v>
      </c>
      <c r="F120" s="307">
        <v>346.95352294</v>
      </c>
      <c r="G120" s="308">
        <v>4247</v>
      </c>
      <c r="H120" s="319">
        <f t="shared" si="11"/>
        <v>12.240832616460994</v>
      </c>
    </row>
    <row r="121" spans="2:8" ht="12.75">
      <c r="B121" s="305">
        <v>16</v>
      </c>
      <c r="C121" s="306" t="s">
        <v>104</v>
      </c>
      <c r="D121" s="276">
        <v>111</v>
      </c>
      <c r="E121" s="297" t="s">
        <v>104</v>
      </c>
      <c r="F121" s="307">
        <v>356.447429991</v>
      </c>
      <c r="G121" s="308">
        <v>14658</v>
      </c>
      <c r="H121" s="319">
        <f t="shared" si="11"/>
        <v>41.12247351697866</v>
      </c>
    </row>
    <row r="122" spans="2:8" ht="12.75">
      <c r="B122" s="309">
        <v>16</v>
      </c>
      <c r="C122" s="302" t="s">
        <v>141</v>
      </c>
      <c r="D122" s="311"/>
      <c r="E122" s="311"/>
      <c r="F122" s="313">
        <f>SUM(F117:F121)</f>
        <v>1731.1144164499992</v>
      </c>
      <c r="G122" s="313">
        <f>SUM(G117:G121)</f>
        <v>258368</v>
      </c>
      <c r="H122" s="314">
        <f t="shared" si="11"/>
        <v>149.2495224722557</v>
      </c>
    </row>
    <row r="123" spans="2:8" s="14" customFormat="1" ht="12.75">
      <c r="B123" s="296">
        <v>17</v>
      </c>
      <c r="C123" s="249" t="s">
        <v>109</v>
      </c>
      <c r="D123" s="249">
        <v>94</v>
      </c>
      <c r="E123" s="306" t="s">
        <v>109</v>
      </c>
      <c r="F123" s="317">
        <v>206.024323420999</v>
      </c>
      <c r="G123" s="321">
        <v>24095</v>
      </c>
      <c r="H123" s="315">
        <f>G123/F123</f>
        <v>116.95221030170907</v>
      </c>
    </row>
    <row r="124" spans="2:8" ht="12.75">
      <c r="B124" s="309">
        <v>17</v>
      </c>
      <c r="C124" s="302" t="s">
        <v>148</v>
      </c>
      <c r="D124" s="311"/>
      <c r="E124" s="311"/>
      <c r="F124" s="313">
        <f>F123</f>
        <v>206.024323420999</v>
      </c>
      <c r="G124" s="313">
        <f>G123</f>
        <v>24095</v>
      </c>
      <c r="H124" s="314">
        <f>G124/F124</f>
        <v>116.95221030170907</v>
      </c>
    </row>
    <row r="125" spans="2:8" s="14" customFormat="1" ht="12.75">
      <c r="B125" s="296">
        <v>18</v>
      </c>
      <c r="C125" s="249" t="s">
        <v>110</v>
      </c>
      <c r="D125" s="249">
        <v>36</v>
      </c>
      <c r="E125" s="297" t="s">
        <v>111</v>
      </c>
      <c r="F125" s="307">
        <v>207.947107119</v>
      </c>
      <c r="G125" s="308">
        <v>49050</v>
      </c>
      <c r="H125" s="315">
        <f aca="true" t="shared" si="12" ref="H125:H131">G125/F125</f>
        <v>235.8772895644593</v>
      </c>
    </row>
    <row r="126" spans="2:8" ht="12.75">
      <c r="B126" s="305">
        <v>18</v>
      </c>
      <c r="C126" s="306" t="s">
        <v>110</v>
      </c>
      <c r="D126" s="276">
        <v>39</v>
      </c>
      <c r="E126" s="297" t="s">
        <v>112</v>
      </c>
      <c r="F126" s="307">
        <v>384.046822311</v>
      </c>
      <c r="G126" s="308">
        <v>87121</v>
      </c>
      <c r="H126" s="315">
        <f t="shared" si="12"/>
        <v>226.8499436494482</v>
      </c>
    </row>
    <row r="127" spans="2:8" ht="12.75">
      <c r="B127" s="305">
        <v>18</v>
      </c>
      <c r="C127" s="306" t="s">
        <v>110</v>
      </c>
      <c r="D127" s="276">
        <v>53</v>
      </c>
      <c r="E127" s="297" t="s">
        <v>113</v>
      </c>
      <c r="F127" s="307">
        <v>184.536569132</v>
      </c>
      <c r="G127" s="308">
        <v>65877</v>
      </c>
      <c r="H127" s="315">
        <f t="shared" si="12"/>
        <v>356.98615352969864</v>
      </c>
    </row>
    <row r="128" spans="2:8" ht="12.75">
      <c r="B128" s="305">
        <v>18</v>
      </c>
      <c r="C128" s="306" t="s">
        <v>110</v>
      </c>
      <c r="D128" s="276">
        <v>54</v>
      </c>
      <c r="E128" s="297" t="s">
        <v>114</v>
      </c>
      <c r="F128" s="307">
        <v>362.888498603999</v>
      </c>
      <c r="G128" s="308">
        <v>96465</v>
      </c>
      <c r="H128" s="315">
        <f t="shared" si="12"/>
        <v>265.825454295445</v>
      </c>
    </row>
    <row r="129" spans="2:8" ht="12.75">
      <c r="B129" s="305">
        <v>18</v>
      </c>
      <c r="C129" s="306" t="s">
        <v>110</v>
      </c>
      <c r="D129" s="276">
        <v>55</v>
      </c>
      <c r="E129" s="297" t="s">
        <v>115</v>
      </c>
      <c r="F129" s="307">
        <v>211.43316097599902</v>
      </c>
      <c r="G129" s="308">
        <v>79191</v>
      </c>
      <c r="H129" s="315">
        <f t="shared" si="12"/>
        <v>374.5438966832143</v>
      </c>
    </row>
    <row r="130" spans="2:8" ht="12.75">
      <c r="B130" s="305">
        <v>18</v>
      </c>
      <c r="C130" s="306" t="s">
        <v>110</v>
      </c>
      <c r="D130" s="276">
        <v>60</v>
      </c>
      <c r="E130" s="322" t="s">
        <v>186</v>
      </c>
      <c r="F130" s="323">
        <v>37.0197937551999</v>
      </c>
      <c r="G130" s="307"/>
      <c r="H130" s="315">
        <f t="shared" si="12"/>
        <v>0</v>
      </c>
    </row>
    <row r="131" spans="2:8" ht="12.75">
      <c r="B131" s="309">
        <v>18</v>
      </c>
      <c r="C131" s="302" t="s">
        <v>149</v>
      </c>
      <c r="D131" s="311"/>
      <c r="E131" s="311"/>
      <c r="F131" s="313">
        <f>SUM(F125:F130)</f>
        <v>1387.871951897198</v>
      </c>
      <c r="G131" s="313">
        <f>SUM(G125:G130)</f>
        <v>377704</v>
      </c>
      <c r="H131" s="314">
        <f t="shared" si="12"/>
        <v>272.146143946266</v>
      </c>
    </row>
    <row r="132" spans="2:8" s="14" customFormat="1" ht="12.75">
      <c r="B132" s="296">
        <v>19</v>
      </c>
      <c r="C132" s="249" t="s">
        <v>116</v>
      </c>
      <c r="D132" s="249">
        <v>63</v>
      </c>
      <c r="E132" s="297" t="s">
        <v>117</v>
      </c>
      <c r="F132" s="317">
        <v>316.73495597100003</v>
      </c>
      <c r="G132" s="308">
        <v>1466</v>
      </c>
      <c r="H132" s="315">
        <f aca="true" t="shared" si="13" ref="H132:H140">G132/F132</f>
        <v>4.628475551445688</v>
      </c>
    </row>
    <row r="133" spans="2:8" ht="12.75">
      <c r="B133" s="305">
        <v>19</v>
      </c>
      <c r="C133" s="306" t="s">
        <v>116</v>
      </c>
      <c r="D133" s="276">
        <v>64</v>
      </c>
      <c r="E133" s="297" t="s">
        <v>118</v>
      </c>
      <c r="F133" s="307">
        <v>695.674376728</v>
      </c>
      <c r="G133" s="308">
        <v>5179</v>
      </c>
      <c r="H133" s="315">
        <f t="shared" si="13"/>
        <v>7.444574894879195</v>
      </c>
    </row>
    <row r="134" spans="2:8" ht="12.75">
      <c r="B134" s="305">
        <v>19</v>
      </c>
      <c r="C134" s="306" t="s">
        <v>116</v>
      </c>
      <c r="D134" s="276">
        <v>65</v>
      </c>
      <c r="E134" s="297" t="s">
        <v>119</v>
      </c>
      <c r="F134" s="307">
        <v>306.26419086600004</v>
      </c>
      <c r="G134" s="308">
        <v>60752</v>
      </c>
      <c r="H134" s="315">
        <f t="shared" si="13"/>
        <v>198.3646858230999</v>
      </c>
    </row>
    <row r="135" spans="2:8" ht="12.75">
      <c r="B135" s="305">
        <v>19</v>
      </c>
      <c r="C135" s="306" t="s">
        <v>116</v>
      </c>
      <c r="D135" s="276">
        <v>66</v>
      </c>
      <c r="E135" s="297" t="s">
        <v>120</v>
      </c>
      <c r="F135" s="307">
        <v>178.60338432799898</v>
      </c>
      <c r="G135" s="308">
        <v>76213</v>
      </c>
      <c r="H135" s="315">
        <f t="shared" si="13"/>
        <v>426.71643813891814</v>
      </c>
    </row>
    <row r="136" spans="2:8" ht="12.75">
      <c r="B136" s="305">
        <v>19</v>
      </c>
      <c r="C136" s="306" t="s">
        <v>116</v>
      </c>
      <c r="D136" s="276">
        <v>67</v>
      </c>
      <c r="E136" s="297" t="s">
        <v>121</v>
      </c>
      <c r="F136" s="307">
        <v>586.386549887</v>
      </c>
      <c r="G136" s="308">
        <v>162669</v>
      </c>
      <c r="H136" s="315">
        <f t="shared" si="13"/>
        <v>277.40915959165034</v>
      </c>
    </row>
    <row r="137" spans="2:8" ht="12.75">
      <c r="B137" s="305">
        <v>19</v>
      </c>
      <c r="C137" s="306" t="s">
        <v>116</v>
      </c>
      <c r="D137" s="276">
        <v>68</v>
      </c>
      <c r="E137" s="297" t="s">
        <v>122</v>
      </c>
      <c r="F137" s="307">
        <v>210.86221096399902</v>
      </c>
      <c r="G137" s="308">
        <v>47624</v>
      </c>
      <c r="H137" s="315">
        <f t="shared" si="13"/>
        <v>225.85365003182554</v>
      </c>
    </row>
    <row r="138" spans="2:8" ht="12.75">
      <c r="B138" s="305">
        <v>19</v>
      </c>
      <c r="C138" s="306" t="s">
        <v>116</v>
      </c>
      <c r="D138" s="276">
        <v>69</v>
      </c>
      <c r="E138" s="297" t="s">
        <v>123</v>
      </c>
      <c r="F138" s="307">
        <v>558.606026002999</v>
      </c>
      <c r="G138" s="308">
        <v>163692</v>
      </c>
      <c r="H138" s="315">
        <f t="shared" si="13"/>
        <v>293.0365810252129</v>
      </c>
    </row>
    <row r="139" spans="2:8" ht="12.75">
      <c r="B139" s="305">
        <v>19</v>
      </c>
      <c r="C139" s="306" t="s">
        <v>116</v>
      </c>
      <c r="D139" s="276">
        <v>70</v>
      </c>
      <c r="E139" s="297" t="s">
        <v>124</v>
      </c>
      <c r="F139" s="307">
        <v>537.4763444389989</v>
      </c>
      <c r="G139" s="308">
        <v>98693</v>
      </c>
      <c r="H139" s="315">
        <f t="shared" si="13"/>
        <v>183.62296503116372</v>
      </c>
    </row>
    <row r="140" spans="2:8" ht="12.75">
      <c r="B140" s="309">
        <v>19</v>
      </c>
      <c r="C140" s="302" t="s">
        <v>144</v>
      </c>
      <c r="D140" s="311"/>
      <c r="E140" s="311"/>
      <c r="F140" s="313">
        <f>SUM(F132:F139)</f>
        <v>3390.608039185996</v>
      </c>
      <c r="G140" s="313">
        <f>SUM(G132:G139)</f>
        <v>616288</v>
      </c>
      <c r="H140" s="314">
        <f t="shared" si="13"/>
        <v>181.76326867553703</v>
      </c>
    </row>
    <row r="141" spans="2:8" ht="13.5" thickBot="1">
      <c r="B141" s="324"/>
      <c r="C141" s="325" t="s">
        <v>187</v>
      </c>
      <c r="D141" s="278"/>
      <c r="E141" s="278"/>
      <c r="F141" s="326">
        <f>+F18+F24+F30+F36+F44+F47+F53+F66+F75+F85+F98+F103+F110+F113+F116+F122+F124+F131+F140</f>
        <v>41387.645519732745</v>
      </c>
      <c r="G141" s="326">
        <f>+G18+G24+G30+G36+G44+G47+G53+G66+G75+G85+G98+G103+G110+G113+G116+G122+G124+G131+G140</f>
        <v>7243201</v>
      </c>
      <c r="H141" s="327">
        <f>+H18+H24+H30+H36+H44+H47+H53+H66+H75+H85+H98+H103+H110+H113+H116+H122+H124+H131+H140</f>
        <v>3307.1128661089665</v>
      </c>
    </row>
  </sheetData>
  <sheetProtection/>
  <mergeCells count="7">
    <mergeCell ref="F7:H7"/>
    <mergeCell ref="B2:E6"/>
    <mergeCell ref="F2:H2"/>
    <mergeCell ref="F3:H3"/>
    <mergeCell ref="F4:H4"/>
    <mergeCell ref="F5:H5"/>
    <mergeCell ref="F6:H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21.7109375" style="1" customWidth="1"/>
    <col min="4" max="5" width="15.8515625" style="1" customWidth="1"/>
    <col min="6" max="7" width="13.8515625" style="1" customWidth="1"/>
    <col min="8" max="9" width="13.57421875" style="1" customWidth="1"/>
    <col min="10" max="16384" width="9.140625" style="1" customWidth="1"/>
  </cols>
  <sheetData>
    <row r="1" spans="2:9" s="19" customFormat="1" ht="12" thickBot="1">
      <c r="B1" s="20"/>
      <c r="C1" s="21"/>
      <c r="D1" s="21"/>
      <c r="E1" s="22"/>
      <c r="F1" s="22"/>
      <c r="G1" s="22"/>
      <c r="H1" s="23"/>
      <c r="I1" s="21"/>
    </row>
    <row r="2" spans="2:9" s="19" customFormat="1" ht="15.75">
      <c r="B2" s="378"/>
      <c r="C2" s="379"/>
      <c r="D2" s="384" t="s">
        <v>188</v>
      </c>
      <c r="E2" s="385"/>
      <c r="F2" s="385"/>
      <c r="G2" s="385"/>
      <c r="H2" s="385"/>
      <c r="I2" s="386"/>
    </row>
    <row r="3" spans="2:9" s="19" customFormat="1" ht="15.75">
      <c r="B3" s="380"/>
      <c r="C3" s="381"/>
      <c r="D3" s="387" t="s">
        <v>189</v>
      </c>
      <c r="E3" s="388"/>
      <c r="F3" s="388"/>
      <c r="G3" s="388"/>
      <c r="H3" s="388"/>
      <c r="I3" s="389"/>
    </row>
    <row r="4" spans="2:9" s="19" customFormat="1" ht="15.75">
      <c r="B4" s="380"/>
      <c r="C4" s="381"/>
      <c r="D4" s="387" t="s">
        <v>190</v>
      </c>
      <c r="E4" s="388"/>
      <c r="F4" s="388"/>
      <c r="G4" s="388"/>
      <c r="H4" s="388"/>
      <c r="I4" s="389"/>
    </row>
    <row r="5" spans="2:9" s="19" customFormat="1" ht="9.75" customHeight="1">
      <c r="B5" s="380"/>
      <c r="C5" s="381"/>
      <c r="D5" s="387"/>
      <c r="E5" s="388"/>
      <c r="F5" s="388"/>
      <c r="G5" s="388"/>
      <c r="H5" s="388"/>
      <c r="I5" s="389"/>
    </row>
    <row r="6" spans="2:9" s="19" customFormat="1" ht="16.5" thickBot="1">
      <c r="B6" s="382"/>
      <c r="C6" s="383"/>
      <c r="D6" s="390" t="s">
        <v>191</v>
      </c>
      <c r="E6" s="391"/>
      <c r="F6" s="391"/>
      <c r="G6" s="391"/>
      <c r="H6" s="391"/>
      <c r="I6" s="392"/>
    </row>
    <row r="7" spans="2:9" s="26" customFormat="1" ht="36" customHeight="1" thickBot="1">
      <c r="B7" s="27"/>
      <c r="C7" s="28"/>
      <c r="D7" s="375" t="s">
        <v>314</v>
      </c>
      <c r="E7" s="376"/>
      <c r="F7" s="376"/>
      <c r="G7" s="376"/>
      <c r="H7" s="376"/>
      <c r="I7" s="377"/>
    </row>
    <row r="8" spans="2:9" ht="12.75">
      <c r="B8" s="399" t="s">
        <v>0</v>
      </c>
      <c r="C8" s="403" t="s">
        <v>192</v>
      </c>
      <c r="D8" s="403" t="s">
        <v>280</v>
      </c>
      <c r="E8" s="403"/>
      <c r="F8" s="403" t="s">
        <v>281</v>
      </c>
      <c r="G8" s="403"/>
      <c r="H8" s="403" t="s">
        <v>282</v>
      </c>
      <c r="I8" s="410"/>
    </row>
    <row r="9" spans="2:9" ht="13.5" thickBot="1">
      <c r="B9" s="400"/>
      <c r="C9" s="404"/>
      <c r="D9" s="205" t="s">
        <v>179</v>
      </c>
      <c r="E9" s="205" t="s">
        <v>180</v>
      </c>
      <c r="F9" s="205" t="s">
        <v>179</v>
      </c>
      <c r="G9" s="205" t="s">
        <v>180</v>
      </c>
      <c r="H9" s="205" t="s">
        <v>179</v>
      </c>
      <c r="I9" s="330" t="s">
        <v>180</v>
      </c>
    </row>
    <row r="10" spans="2:9" ht="12.75">
      <c r="B10" s="119">
        <v>1</v>
      </c>
      <c r="C10" s="49" t="s">
        <v>3</v>
      </c>
      <c r="D10" s="127">
        <v>9.78988363859968</v>
      </c>
      <c r="E10" s="127">
        <v>8.711053756897163</v>
      </c>
      <c r="F10" s="127">
        <v>14.3345876981519</v>
      </c>
      <c r="G10" s="127">
        <v>13.687701078006096</v>
      </c>
      <c r="H10" s="127">
        <v>4.5447040595522</v>
      </c>
      <c r="I10" s="329">
        <v>4.976647321108933</v>
      </c>
    </row>
    <row r="11" spans="2:9" ht="12.75">
      <c r="B11" s="120">
        <v>2</v>
      </c>
      <c r="C11" s="45" t="s">
        <v>12</v>
      </c>
      <c r="D11" s="172">
        <v>5.73368403748507</v>
      </c>
      <c r="E11" s="172">
        <v>4.837971955807905</v>
      </c>
      <c r="F11" s="172">
        <v>11.420895161274</v>
      </c>
      <c r="G11" s="172">
        <v>10.827436716803089</v>
      </c>
      <c r="H11" s="172">
        <v>5.6872111237889</v>
      </c>
      <c r="I11" s="328">
        <v>5.989464760995183</v>
      </c>
    </row>
    <row r="12" spans="2:9" ht="12.75">
      <c r="B12" s="120">
        <v>3</v>
      </c>
      <c r="C12" s="45" t="s">
        <v>17</v>
      </c>
      <c r="D12" s="172">
        <v>9.74200537436441</v>
      </c>
      <c r="E12" s="172">
        <v>8.61864814765227</v>
      </c>
      <c r="F12" s="172">
        <v>15.9229886463495</v>
      </c>
      <c r="G12" s="172">
        <v>14.835765665893812</v>
      </c>
      <c r="H12" s="172">
        <v>6.18098327198513</v>
      </c>
      <c r="I12" s="328">
        <v>6.217117518241542</v>
      </c>
    </row>
    <row r="13" spans="2:9" ht="12.75">
      <c r="B13" s="120">
        <v>4</v>
      </c>
      <c r="C13" s="45" t="s">
        <v>23</v>
      </c>
      <c r="D13" s="172">
        <v>13.539680928867245</v>
      </c>
      <c r="E13" s="172">
        <v>11.41100980051254</v>
      </c>
      <c r="F13" s="172">
        <v>18.563827032616814</v>
      </c>
      <c r="G13" s="172">
        <v>16.567759656241655</v>
      </c>
      <c r="H13" s="172">
        <v>5.024146103749568</v>
      </c>
      <c r="I13" s="328">
        <v>5.156749855729116</v>
      </c>
    </row>
    <row r="14" spans="2:9" ht="12.75">
      <c r="B14" s="120">
        <v>5</v>
      </c>
      <c r="C14" s="45" t="s">
        <v>29</v>
      </c>
      <c r="D14" s="172">
        <v>17.620603865133344</v>
      </c>
      <c r="E14" s="172">
        <v>17.15908040939991</v>
      </c>
      <c r="F14" s="172">
        <v>21.72113934682566</v>
      </c>
      <c r="G14" s="172">
        <v>21.03135559708095</v>
      </c>
      <c r="H14" s="172">
        <v>4.100535481692315</v>
      </c>
      <c r="I14" s="328">
        <v>3.872275187681042</v>
      </c>
    </row>
    <row r="15" spans="2:9" ht="12.75">
      <c r="B15" s="120">
        <v>6</v>
      </c>
      <c r="C15" s="45" t="s">
        <v>37</v>
      </c>
      <c r="D15" s="172">
        <v>11.50506479022857</v>
      </c>
      <c r="E15" s="172">
        <v>9.951529508648367</v>
      </c>
      <c r="F15" s="172">
        <v>17.228790652843323</v>
      </c>
      <c r="G15" s="172">
        <v>15.667122781260776</v>
      </c>
      <c r="H15" s="172">
        <v>5.723725862614752</v>
      </c>
      <c r="I15" s="328">
        <v>5.715593272612409</v>
      </c>
    </row>
    <row r="16" spans="2:9" ht="12.75">
      <c r="B16" s="120">
        <v>7</v>
      </c>
      <c r="C16" s="45" t="s">
        <v>39</v>
      </c>
      <c r="D16" s="172">
        <v>16.261688938664335</v>
      </c>
      <c r="E16" s="172">
        <v>15.560029332783312</v>
      </c>
      <c r="F16" s="172">
        <v>19.801415501457935</v>
      </c>
      <c r="G16" s="172">
        <v>19.081625219375095</v>
      </c>
      <c r="H16" s="172">
        <v>3.539726562793599</v>
      </c>
      <c r="I16" s="328">
        <v>3.5215958865917827</v>
      </c>
    </row>
    <row r="17" spans="2:9" ht="12.75">
      <c r="B17" s="120">
        <v>8</v>
      </c>
      <c r="C17" s="45" t="s">
        <v>45</v>
      </c>
      <c r="D17" s="172">
        <v>12.930819233343477</v>
      </c>
      <c r="E17" s="172">
        <v>11.301152479267312</v>
      </c>
      <c r="F17" s="172">
        <v>16.449207365384346</v>
      </c>
      <c r="G17" s="172">
        <v>15.102987595833193</v>
      </c>
      <c r="H17" s="172">
        <v>3.5183881320408696</v>
      </c>
      <c r="I17" s="328">
        <v>3.8018351165658806</v>
      </c>
    </row>
    <row r="18" spans="2:9" ht="12.75">
      <c r="B18" s="120">
        <v>9</v>
      </c>
      <c r="C18" s="45" t="s">
        <v>58</v>
      </c>
      <c r="D18" s="172">
        <v>12.545638215865182</v>
      </c>
      <c r="E18" s="172">
        <v>12.211467825462767</v>
      </c>
      <c r="F18" s="172">
        <v>16.27380112570608</v>
      </c>
      <c r="G18" s="172">
        <v>16.053110013395436</v>
      </c>
      <c r="H18" s="172">
        <v>3.728162909840898</v>
      </c>
      <c r="I18" s="328">
        <v>3.8416421879326683</v>
      </c>
    </row>
    <row r="19" spans="2:9" ht="12.75">
      <c r="B19" s="120">
        <v>10</v>
      </c>
      <c r="C19" s="45" t="s">
        <v>66</v>
      </c>
      <c r="D19" s="172">
        <v>10.214500753731887</v>
      </c>
      <c r="E19" s="172">
        <v>8.939189180993806</v>
      </c>
      <c r="F19" s="172">
        <v>14.539228311109861</v>
      </c>
      <c r="G19" s="172">
        <v>13.618421318392183</v>
      </c>
      <c r="H19" s="172">
        <v>4.324727557377974</v>
      </c>
      <c r="I19" s="328">
        <v>4.679232137398378</v>
      </c>
    </row>
    <row r="20" spans="2:9" ht="12.75">
      <c r="B20" s="120">
        <v>11</v>
      </c>
      <c r="C20" s="45" t="s">
        <v>75</v>
      </c>
      <c r="D20" s="172">
        <v>13.447542556829674</v>
      </c>
      <c r="E20" s="172">
        <v>12.892273825955085</v>
      </c>
      <c r="F20" s="172">
        <v>16.790275053647647</v>
      </c>
      <c r="G20" s="172">
        <v>16.508377005144013</v>
      </c>
      <c r="H20" s="172">
        <v>3.342732496817974</v>
      </c>
      <c r="I20" s="328">
        <v>3.616103179188927</v>
      </c>
    </row>
    <row r="21" spans="2:9" ht="12.75">
      <c r="B21" s="120">
        <v>12</v>
      </c>
      <c r="C21" s="45" t="s">
        <v>87</v>
      </c>
      <c r="D21" s="172">
        <v>7.802451292509297</v>
      </c>
      <c r="E21" s="172">
        <v>7.0864487160558625</v>
      </c>
      <c r="F21" s="172">
        <v>14.461269982363964</v>
      </c>
      <c r="G21" s="172">
        <v>13.885643248331561</v>
      </c>
      <c r="H21" s="172">
        <v>6.658818689854667</v>
      </c>
      <c r="I21" s="328">
        <v>6.799194532275699</v>
      </c>
    </row>
    <row r="22" spans="2:9" ht="12.75">
      <c r="B22" s="120">
        <v>13</v>
      </c>
      <c r="C22" s="45" t="s">
        <v>92</v>
      </c>
      <c r="D22" s="172">
        <v>5.537202147626281</v>
      </c>
      <c r="E22" s="172">
        <v>4.923201987018384</v>
      </c>
      <c r="F22" s="172">
        <v>11.625535774231947</v>
      </c>
      <c r="G22" s="172">
        <v>11.253012383002842</v>
      </c>
      <c r="H22" s="172">
        <v>6.0883336266056665</v>
      </c>
      <c r="I22" s="328">
        <v>6.329810395984458</v>
      </c>
    </row>
    <row r="23" spans="2:9" ht="12.75">
      <c r="B23" s="120">
        <v>14</v>
      </c>
      <c r="C23" s="45" t="s">
        <v>98</v>
      </c>
      <c r="D23" s="172">
        <v>9.485629713788079</v>
      </c>
      <c r="E23" s="172">
        <v>8.1340968688841</v>
      </c>
      <c r="F23" s="172">
        <v>15.776816779950982</v>
      </c>
      <c r="G23" s="172">
        <v>14.835765665893812</v>
      </c>
      <c r="H23" s="172">
        <v>6.2911870661629035</v>
      </c>
      <c r="I23" s="328">
        <v>6.701668797009711</v>
      </c>
    </row>
    <row r="24" spans="2:9" ht="12.75">
      <c r="B24" s="120">
        <v>15</v>
      </c>
      <c r="C24" s="45" t="s">
        <v>101</v>
      </c>
      <c r="D24" s="172">
        <v>8.602993403360166</v>
      </c>
      <c r="E24" s="172">
        <v>7.253268888322365</v>
      </c>
      <c r="F24" s="172">
        <v>13.671941903811753</v>
      </c>
      <c r="G24" s="172">
        <v>12.697990226378757</v>
      </c>
      <c r="H24" s="172">
        <v>5.0689485004515875</v>
      </c>
      <c r="I24" s="328">
        <v>5.444721338056391</v>
      </c>
    </row>
    <row r="25" spans="2:9" ht="12.75">
      <c r="B25" s="120">
        <v>16</v>
      </c>
      <c r="C25" s="45" t="s">
        <v>104</v>
      </c>
      <c r="D25" s="172">
        <v>8.595989321511219</v>
      </c>
      <c r="E25" s="172">
        <v>7.0303243206701005</v>
      </c>
      <c r="F25" s="172">
        <v>13.896072098956207</v>
      </c>
      <c r="G25" s="172">
        <v>12.688093117862486</v>
      </c>
      <c r="H25" s="172">
        <v>5.300082777444988</v>
      </c>
      <c r="I25" s="328">
        <v>5.657768797192386</v>
      </c>
    </row>
    <row r="26" spans="2:9" ht="12.75">
      <c r="B26" s="120">
        <v>17</v>
      </c>
      <c r="C26" s="45" t="s">
        <v>109</v>
      </c>
      <c r="D26" s="172">
        <v>7.4324622576121655</v>
      </c>
      <c r="E26" s="172">
        <v>6.09076108515564</v>
      </c>
      <c r="F26" s="172">
        <v>13.993520009888579</v>
      </c>
      <c r="G26" s="172">
        <v>12.67819600934621</v>
      </c>
      <c r="H26" s="172">
        <v>6.5610577522764135</v>
      </c>
      <c r="I26" s="328">
        <v>6.58743492419057</v>
      </c>
    </row>
    <row r="27" spans="2:9" ht="12.75">
      <c r="B27" s="120">
        <v>18</v>
      </c>
      <c r="C27" s="45" t="s">
        <v>110</v>
      </c>
      <c r="D27" s="172">
        <v>13.07803186213322</v>
      </c>
      <c r="E27" s="172">
        <v>11.141477421468123</v>
      </c>
      <c r="F27" s="172">
        <v>17.589347923293094</v>
      </c>
      <c r="G27" s="172">
        <v>15.904653385651335</v>
      </c>
      <c r="H27" s="172">
        <v>4.511316061159874</v>
      </c>
      <c r="I27" s="328">
        <v>4.763175964183212</v>
      </c>
    </row>
    <row r="28" spans="2:9" ht="12.75">
      <c r="B28" s="120">
        <v>19</v>
      </c>
      <c r="C28" s="45" t="s">
        <v>116</v>
      </c>
      <c r="D28" s="172">
        <v>17.190614395609302</v>
      </c>
      <c r="E28" s="172">
        <v>15.399729319243889</v>
      </c>
      <c r="F28" s="172">
        <v>21.32160291200293</v>
      </c>
      <c r="G28" s="172">
        <v>19.428024017444663</v>
      </c>
      <c r="H28" s="172">
        <v>4.130988516393627</v>
      </c>
      <c r="I28" s="328">
        <v>4.028294698200775</v>
      </c>
    </row>
    <row r="29" spans="2:9" ht="12.75">
      <c r="B29" s="120">
        <v>20</v>
      </c>
      <c r="C29" s="45" t="s">
        <v>125</v>
      </c>
      <c r="D29" s="172">
        <v>10.55099844675366</v>
      </c>
      <c r="E29" s="172">
        <v>8.68880524469114</v>
      </c>
      <c r="F29" s="172">
        <v>16.858488591300308</v>
      </c>
      <c r="G29" s="172">
        <v>14.964428076605364</v>
      </c>
      <c r="H29" s="172">
        <v>6.307490144546649</v>
      </c>
      <c r="I29" s="328">
        <v>6.275622831914223</v>
      </c>
    </row>
    <row r="30" spans="2:9" ht="13.5" thickBot="1">
      <c r="B30" s="39"/>
      <c r="C30" s="40" t="s">
        <v>155</v>
      </c>
      <c r="D30" s="256">
        <v>12.52</v>
      </c>
      <c r="E30" s="256">
        <v>11.44</v>
      </c>
      <c r="F30" s="256">
        <v>16.83</v>
      </c>
      <c r="G30" s="256">
        <v>15.91</v>
      </c>
      <c r="H30" s="256">
        <v>4.32</v>
      </c>
      <c r="I30" s="257">
        <v>4.47</v>
      </c>
    </row>
    <row r="31" spans="3:9" ht="12.75">
      <c r="C31" s="9"/>
      <c r="D31" s="18"/>
      <c r="E31" s="9"/>
      <c r="F31" s="11"/>
      <c r="G31" s="9"/>
      <c r="H31" s="11"/>
      <c r="I31" s="9"/>
    </row>
  </sheetData>
  <sheetProtection/>
  <mergeCells count="12">
    <mergeCell ref="D6:I6"/>
    <mergeCell ref="D7:I7"/>
    <mergeCell ref="B2:C6"/>
    <mergeCell ref="D2:I2"/>
    <mergeCell ref="D3:I3"/>
    <mergeCell ref="H8:I8"/>
    <mergeCell ref="B8:B9"/>
    <mergeCell ref="C8:C9"/>
    <mergeCell ref="D8:E8"/>
    <mergeCell ref="F8:G8"/>
    <mergeCell ref="D4:I4"/>
    <mergeCell ref="D5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21.7109375" style="1" customWidth="1"/>
    <col min="4" max="7" width="22.140625" style="1" customWidth="1"/>
    <col min="8" max="16384" width="9.140625" style="1" customWidth="1"/>
  </cols>
  <sheetData>
    <row r="1" spans="2:7" s="19" customFormat="1" ht="12" thickBot="1">
      <c r="B1" s="20"/>
      <c r="C1" s="21"/>
      <c r="D1" s="21"/>
      <c r="E1" s="22"/>
      <c r="F1" s="22"/>
      <c r="G1" s="22"/>
    </row>
    <row r="2" spans="2:7" s="19" customFormat="1" ht="15.75">
      <c r="B2" s="52"/>
      <c r="C2" s="53"/>
      <c r="D2" s="384" t="s">
        <v>188</v>
      </c>
      <c r="E2" s="385"/>
      <c r="F2" s="385"/>
      <c r="G2" s="386"/>
    </row>
    <row r="3" spans="2:7" s="19" customFormat="1" ht="15.75">
      <c r="B3" s="54"/>
      <c r="C3" s="55"/>
      <c r="D3" s="387" t="s">
        <v>189</v>
      </c>
      <c r="E3" s="388"/>
      <c r="F3" s="388"/>
      <c r="G3" s="389"/>
    </row>
    <row r="4" spans="2:7" s="19" customFormat="1" ht="15.75">
      <c r="B4" s="54"/>
      <c r="C4" s="55"/>
      <c r="D4" s="387" t="s">
        <v>190</v>
      </c>
      <c r="E4" s="388"/>
      <c r="F4" s="388"/>
      <c r="G4" s="389"/>
    </row>
    <row r="5" spans="2:7" s="19" customFormat="1" ht="9.75" customHeight="1">
      <c r="B5" s="54"/>
      <c r="C5" s="55"/>
      <c r="D5" s="387"/>
      <c r="E5" s="388"/>
      <c r="F5" s="388"/>
      <c r="G5" s="389"/>
    </row>
    <row r="6" spans="2:7" s="19" customFormat="1" ht="16.5" thickBot="1">
      <c r="B6" s="56"/>
      <c r="C6" s="57"/>
      <c r="D6" s="390" t="s">
        <v>191</v>
      </c>
      <c r="E6" s="391"/>
      <c r="F6" s="391"/>
      <c r="G6" s="392"/>
    </row>
    <row r="7" spans="2:7" s="26" customFormat="1" ht="35.25" customHeight="1" thickBot="1">
      <c r="B7" s="27"/>
      <c r="C7" s="28"/>
      <c r="D7" s="375" t="s">
        <v>315</v>
      </c>
      <c r="E7" s="376"/>
      <c r="F7" s="376"/>
      <c r="G7" s="377"/>
    </row>
    <row r="8" spans="2:7" ht="12.75">
      <c r="B8" s="399" t="s">
        <v>0</v>
      </c>
      <c r="C8" s="403" t="s">
        <v>192</v>
      </c>
      <c r="D8" s="430" t="s">
        <v>283</v>
      </c>
      <c r="E8" s="431"/>
      <c r="F8" s="403" t="s">
        <v>284</v>
      </c>
      <c r="G8" s="410"/>
    </row>
    <row r="9" spans="2:7" ht="13.5" thickBot="1">
      <c r="B9" s="400"/>
      <c r="C9" s="404"/>
      <c r="D9" s="205" t="s">
        <v>179</v>
      </c>
      <c r="E9" s="205" t="s">
        <v>180</v>
      </c>
      <c r="F9" s="205" t="s">
        <v>179</v>
      </c>
      <c r="G9" s="330" t="s">
        <v>180</v>
      </c>
    </row>
    <row r="10" spans="2:7" ht="12.75">
      <c r="B10" s="121">
        <v>1</v>
      </c>
      <c r="C10" s="142" t="s">
        <v>3</v>
      </c>
      <c r="D10" s="131">
        <v>1.081046323780536</v>
      </c>
      <c r="E10" s="131">
        <v>1.0142662849987172</v>
      </c>
      <c r="F10" s="131">
        <v>1.08691074286238</v>
      </c>
      <c r="G10" s="132">
        <v>1.019427399874151</v>
      </c>
    </row>
    <row r="11" spans="2:7" ht="12.75">
      <c r="B11" s="122">
        <v>2</v>
      </c>
      <c r="C11" s="136" t="s">
        <v>12</v>
      </c>
      <c r="D11" s="174">
        <v>0.9279739840774697</v>
      </c>
      <c r="E11" s="174">
        <v>0.829167277616425</v>
      </c>
      <c r="F11" s="174">
        <v>0.932293012134311</v>
      </c>
      <c r="G11" s="175">
        <v>0.8326143903445216</v>
      </c>
    </row>
    <row r="12" spans="2:7" ht="12.75">
      <c r="B12" s="122">
        <v>3</v>
      </c>
      <c r="C12" s="136" t="s">
        <v>17</v>
      </c>
      <c r="D12" s="174">
        <v>0.1067825708037221</v>
      </c>
      <c r="E12" s="174">
        <v>0.0007269356935315163</v>
      </c>
      <c r="F12" s="174">
        <v>0.106839603689446</v>
      </c>
      <c r="G12" s="175">
        <v>0.0007269383357044745</v>
      </c>
    </row>
    <row r="13" spans="2:7" ht="12.75">
      <c r="B13" s="122">
        <v>4</v>
      </c>
      <c r="C13" s="136" t="s">
        <v>154</v>
      </c>
      <c r="D13" s="174">
        <v>0.024152205725817104</v>
      </c>
      <c r="E13" s="174">
        <v>-0.20206672222844282</v>
      </c>
      <c r="F13" s="174">
        <v>0.024155122605851176</v>
      </c>
      <c r="G13" s="175">
        <v>-0.2018627048674837</v>
      </c>
    </row>
    <row r="14" spans="2:7" ht="12.75">
      <c r="B14" s="122">
        <v>5</v>
      </c>
      <c r="C14" s="136" t="s">
        <v>29</v>
      </c>
      <c r="D14" s="174">
        <v>3.8766051158998422</v>
      </c>
      <c r="E14" s="174">
        <v>3.475030258674329</v>
      </c>
      <c r="F14" s="174">
        <v>3.9527259002771764</v>
      </c>
      <c r="G14" s="175">
        <v>3.536114951935354</v>
      </c>
    </row>
    <row r="15" spans="2:7" ht="12.75">
      <c r="B15" s="122">
        <v>6</v>
      </c>
      <c r="C15" s="136" t="s">
        <v>37</v>
      </c>
      <c r="D15" s="174">
        <v>-0.03284267911186721</v>
      </c>
      <c r="E15" s="174">
        <v>-0.19519726747452704</v>
      </c>
      <c r="F15" s="174">
        <v>-0.03283728649439155</v>
      </c>
      <c r="G15" s="175">
        <v>-0.19500688150460022</v>
      </c>
    </row>
    <row r="16" spans="2:7" ht="12.75">
      <c r="B16" s="122">
        <v>7</v>
      </c>
      <c r="C16" s="136" t="s">
        <v>39</v>
      </c>
      <c r="D16" s="174">
        <v>2.778290980760414</v>
      </c>
      <c r="E16" s="174">
        <v>2.5608856279837693</v>
      </c>
      <c r="F16" s="174">
        <v>2.8172454035875205</v>
      </c>
      <c r="G16" s="175">
        <v>2.5939580158166553</v>
      </c>
    </row>
    <row r="17" spans="2:7" ht="12.75">
      <c r="B17" s="122">
        <v>8</v>
      </c>
      <c r="C17" s="136" t="s">
        <v>45</v>
      </c>
      <c r="D17" s="174">
        <v>1.3257652499733608</v>
      </c>
      <c r="E17" s="174">
        <v>1.1536071857216137</v>
      </c>
      <c r="F17" s="174">
        <v>1.3345924837938394</v>
      </c>
      <c r="G17" s="175">
        <v>1.1602868945716382</v>
      </c>
    </row>
    <row r="18" spans="2:7" ht="12.75">
      <c r="B18" s="122">
        <v>9</v>
      </c>
      <c r="C18" s="136" t="s">
        <v>58</v>
      </c>
      <c r="D18" s="174">
        <v>2.535257875487007</v>
      </c>
      <c r="E18" s="174">
        <v>2.354622504077474</v>
      </c>
      <c r="F18" s="174">
        <v>2.5676688589836294</v>
      </c>
      <c r="G18" s="175">
        <v>2.382562603412386</v>
      </c>
    </row>
    <row r="19" spans="2:7" ht="12.75">
      <c r="B19" s="122">
        <v>10</v>
      </c>
      <c r="C19" s="136" t="s">
        <v>66</v>
      </c>
      <c r="D19" s="174">
        <v>1.0352799530367602</v>
      </c>
      <c r="E19" s="174">
        <v>0.9033383941172143</v>
      </c>
      <c r="F19" s="174">
        <v>1.0406575175369914</v>
      </c>
      <c r="G19" s="175">
        <v>0.9074308088913297</v>
      </c>
    </row>
    <row r="20" spans="2:7" ht="12.75">
      <c r="B20" s="122">
        <v>11</v>
      </c>
      <c r="C20" s="136" t="s">
        <v>75</v>
      </c>
      <c r="D20" s="174">
        <v>2.5598303231994044</v>
      </c>
      <c r="E20" s="174">
        <v>2.35956409860331</v>
      </c>
      <c r="F20" s="174">
        <v>2.592875342582013</v>
      </c>
      <c r="G20" s="175">
        <v>2.3876220595292708</v>
      </c>
    </row>
    <row r="21" spans="2:7" ht="12.75">
      <c r="B21" s="122">
        <v>12</v>
      </c>
      <c r="C21" s="136" t="s">
        <v>87</v>
      </c>
      <c r="D21" s="174">
        <v>0.7515686788230479</v>
      </c>
      <c r="E21" s="174">
        <v>0.6888527545171369</v>
      </c>
      <c r="F21" s="174">
        <v>0.754400044993675</v>
      </c>
      <c r="G21" s="175">
        <v>0.6912308023842906</v>
      </c>
    </row>
    <row r="22" spans="2:7" ht="12.75">
      <c r="B22" s="122">
        <v>13</v>
      </c>
      <c r="C22" s="136" t="s">
        <v>92</v>
      </c>
      <c r="D22" s="174">
        <v>0.8678468626113344</v>
      </c>
      <c r="E22" s="174">
        <v>0.8014601505325692</v>
      </c>
      <c r="F22" s="174">
        <v>0.8716235709384623</v>
      </c>
      <c r="G22" s="175">
        <v>0.8046804397597196</v>
      </c>
    </row>
    <row r="23" spans="2:7" ht="12.75">
      <c r="B23" s="122">
        <v>14</v>
      </c>
      <c r="C23" s="136" t="s">
        <v>98</v>
      </c>
      <c r="D23" s="174">
        <v>0.36077617869352235</v>
      </c>
      <c r="E23" s="174">
        <v>0.23364442343506733</v>
      </c>
      <c r="F23" s="174">
        <v>0.3614277592959736</v>
      </c>
      <c r="G23" s="175">
        <v>0.23391758471869029</v>
      </c>
    </row>
    <row r="24" spans="2:7" ht="12.75">
      <c r="B24" s="122">
        <v>15</v>
      </c>
      <c r="C24" s="136" t="s">
        <v>101</v>
      </c>
      <c r="D24" s="174">
        <v>0.2797092117538405</v>
      </c>
      <c r="E24" s="174">
        <v>0.1457459775823703</v>
      </c>
      <c r="F24" s="174">
        <v>0.28010076295268416</v>
      </c>
      <c r="G24" s="175">
        <v>0.14585223864975738</v>
      </c>
    </row>
    <row r="25" spans="2:7" ht="12.75">
      <c r="B25" s="122">
        <v>16</v>
      </c>
      <c r="C25" s="136" t="s">
        <v>104</v>
      </c>
      <c r="D25" s="174">
        <v>0.1287998232492353</v>
      </c>
      <c r="E25" s="174">
        <v>-0.02606518598119499</v>
      </c>
      <c r="F25" s="174">
        <v>0.12888280584490985</v>
      </c>
      <c r="G25" s="175">
        <v>-0.02606178930671943</v>
      </c>
    </row>
    <row r="26" spans="2:7" ht="12.75">
      <c r="B26" s="122">
        <v>17</v>
      </c>
      <c r="C26" s="136" t="s">
        <v>109</v>
      </c>
      <c r="D26" s="174">
        <v>0.10976702119812344</v>
      </c>
      <c r="E26" s="174">
        <v>-0.01742268792900802</v>
      </c>
      <c r="F26" s="174">
        <v>0.10982728724155955</v>
      </c>
      <c r="G26" s="175">
        <v>-0.01742117026687362</v>
      </c>
    </row>
    <row r="27" spans="2:7" ht="12.75">
      <c r="B27" s="122">
        <v>18</v>
      </c>
      <c r="C27" s="136" t="s">
        <v>110</v>
      </c>
      <c r="D27" s="174">
        <v>0.0596384762572839</v>
      </c>
      <c r="E27" s="174">
        <v>-0.14497840872514617</v>
      </c>
      <c r="F27" s="174">
        <v>0.059656263532370524</v>
      </c>
      <c r="G27" s="175">
        <v>-0.1448733657994805</v>
      </c>
    </row>
    <row r="28" spans="2:7" ht="12.75">
      <c r="B28" s="122">
        <v>19</v>
      </c>
      <c r="C28" s="136" t="s">
        <v>116</v>
      </c>
      <c r="D28" s="174">
        <v>2.0249225757927958</v>
      </c>
      <c r="E28" s="174">
        <v>1.8110822762563552</v>
      </c>
      <c r="F28" s="174">
        <v>2.0455632165722326</v>
      </c>
      <c r="G28" s="175">
        <v>1.8275818276186406</v>
      </c>
    </row>
    <row r="29" spans="2:7" ht="12.75">
      <c r="B29" s="122">
        <v>20</v>
      </c>
      <c r="C29" s="136" t="s">
        <v>125</v>
      </c>
      <c r="D29" s="174">
        <v>0.893709786905994</v>
      </c>
      <c r="E29" s="174">
        <v>0.7443306183683993</v>
      </c>
      <c r="F29" s="174">
        <v>0.897715296473578</v>
      </c>
      <c r="G29" s="175">
        <v>0.747107644525058</v>
      </c>
    </row>
    <row r="30" spans="2:7" ht="13.5" thickBot="1">
      <c r="B30" s="70"/>
      <c r="C30" s="139" t="s">
        <v>155</v>
      </c>
      <c r="D30" s="331">
        <v>1.48</v>
      </c>
      <c r="E30" s="331">
        <v>1.35</v>
      </c>
      <c r="F30" s="331">
        <v>1.49</v>
      </c>
      <c r="G30" s="332">
        <v>1.36</v>
      </c>
    </row>
  </sheetData>
  <sheetProtection/>
  <mergeCells count="10">
    <mergeCell ref="F8:G8"/>
    <mergeCell ref="C8:C9"/>
    <mergeCell ref="B8:B9"/>
    <mergeCell ref="D8:E8"/>
    <mergeCell ref="D6:G6"/>
    <mergeCell ref="D7:G7"/>
    <mergeCell ref="D2:G2"/>
    <mergeCell ref="D3:G3"/>
    <mergeCell ref="D4:G4"/>
    <mergeCell ref="D5:G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1">
      <selection activeCell="A1" sqref="A1"/>
    </sheetView>
  </sheetViews>
  <sheetFormatPr defaultColWidth="9.421875" defaultRowHeight="12.75"/>
  <cols>
    <col min="1" max="1" width="4.140625" style="1" customWidth="1"/>
    <col min="2" max="2" width="14.28125" style="1" customWidth="1"/>
    <col min="3" max="3" width="21.57421875" style="6" customWidth="1"/>
    <col min="4" max="6" width="31.140625" style="6" customWidth="1"/>
    <col min="7" max="16384" width="9.421875" style="1" customWidth="1"/>
  </cols>
  <sheetData>
    <row r="1" spans="2:6" s="19" customFormat="1" ht="12" thickBot="1">
      <c r="B1" s="20"/>
      <c r="C1" s="21"/>
      <c r="D1" s="21"/>
      <c r="E1" s="22"/>
      <c r="F1" s="22"/>
    </row>
    <row r="2" spans="2:6" s="19" customFormat="1" ht="15.75">
      <c r="B2" s="52"/>
      <c r="C2" s="53"/>
      <c r="D2" s="384" t="s">
        <v>188</v>
      </c>
      <c r="E2" s="385"/>
      <c r="F2" s="386"/>
    </row>
    <row r="3" spans="2:6" s="19" customFormat="1" ht="15.75">
      <c r="B3" s="54"/>
      <c r="C3" s="55"/>
      <c r="D3" s="387" t="s">
        <v>189</v>
      </c>
      <c r="E3" s="388"/>
      <c r="F3" s="389"/>
    </row>
    <row r="4" spans="2:6" s="19" customFormat="1" ht="15.75">
      <c r="B4" s="54"/>
      <c r="C4" s="55"/>
      <c r="D4" s="387" t="s">
        <v>190</v>
      </c>
      <c r="E4" s="388"/>
      <c r="F4" s="389"/>
    </row>
    <row r="5" spans="2:6" s="19" customFormat="1" ht="9.75" customHeight="1">
      <c r="B5" s="54"/>
      <c r="C5" s="55"/>
      <c r="D5" s="387"/>
      <c r="E5" s="388"/>
      <c r="F5" s="389"/>
    </row>
    <row r="6" spans="2:6" s="19" customFormat="1" ht="16.5" thickBot="1">
      <c r="B6" s="56"/>
      <c r="C6" s="57"/>
      <c r="D6" s="390" t="s">
        <v>191</v>
      </c>
      <c r="E6" s="391"/>
      <c r="F6" s="392"/>
    </row>
    <row r="7" spans="2:6" s="26" customFormat="1" ht="32.25" customHeight="1" thickBot="1">
      <c r="B7" s="27"/>
      <c r="C7" s="28"/>
      <c r="D7" s="375" t="s">
        <v>295</v>
      </c>
      <c r="E7" s="376"/>
      <c r="F7" s="377"/>
    </row>
    <row r="8" spans="2:6" ht="24" customHeight="1" thickBot="1">
      <c r="B8" s="30" t="s">
        <v>0</v>
      </c>
      <c r="C8" s="31" t="s">
        <v>192</v>
      </c>
      <c r="D8" s="31">
        <v>2005</v>
      </c>
      <c r="E8" s="31">
        <v>2010</v>
      </c>
      <c r="F8" s="32">
        <v>2015</v>
      </c>
    </row>
    <row r="9" spans="2:6" ht="12.75">
      <c r="B9" s="75">
        <v>1</v>
      </c>
      <c r="C9" s="76" t="s">
        <v>3</v>
      </c>
      <c r="D9" s="87">
        <v>84.82897284003955</v>
      </c>
      <c r="E9" s="87">
        <v>85.89614183420218</v>
      </c>
      <c r="F9" s="88">
        <v>86.45970140241232</v>
      </c>
    </row>
    <row r="10" spans="2:6" ht="12.75">
      <c r="B10" s="77">
        <v>2</v>
      </c>
      <c r="C10" s="78" t="s">
        <v>12</v>
      </c>
      <c r="D10" s="89">
        <v>83.67661604701227</v>
      </c>
      <c r="E10" s="89">
        <v>86.02208002250194</v>
      </c>
      <c r="F10" s="90">
        <v>88.3855981416957</v>
      </c>
    </row>
    <row r="11" spans="2:6" ht="12.75">
      <c r="B11" s="77">
        <v>3</v>
      </c>
      <c r="C11" s="78" t="s">
        <v>17</v>
      </c>
      <c r="D11" s="89">
        <v>100.1298083954951</v>
      </c>
      <c r="E11" s="89">
        <v>100.80102180457988</v>
      </c>
      <c r="F11" s="91">
        <v>101.6952569459717</v>
      </c>
    </row>
    <row r="12" spans="2:6" ht="12.75">
      <c r="B12" s="77">
        <v>4</v>
      </c>
      <c r="C12" s="78" t="s">
        <v>23</v>
      </c>
      <c r="D12" s="89">
        <v>94.63354143504661</v>
      </c>
      <c r="E12" s="89">
        <v>94.98730662812699</v>
      </c>
      <c r="F12" s="91">
        <v>95.55312600840922</v>
      </c>
    </row>
    <row r="13" spans="2:6" ht="12.75">
      <c r="B13" s="77">
        <v>5</v>
      </c>
      <c r="C13" s="78" t="s">
        <v>29</v>
      </c>
      <c r="D13" s="89">
        <v>96.5720396528083</v>
      </c>
      <c r="E13" s="89">
        <v>97.18887912993505</v>
      </c>
      <c r="F13" s="91">
        <v>97.87548300066305</v>
      </c>
    </row>
    <row r="14" spans="2:6" ht="12.75">
      <c r="B14" s="77">
        <v>6</v>
      </c>
      <c r="C14" s="78" t="s">
        <v>37</v>
      </c>
      <c r="D14" s="89">
        <v>96.16857494643567</v>
      </c>
      <c r="E14" s="89">
        <v>97.20991077181405</v>
      </c>
      <c r="F14" s="91">
        <v>98.50167197531232</v>
      </c>
    </row>
    <row r="15" spans="2:6" ht="12.75">
      <c r="B15" s="77">
        <v>7</v>
      </c>
      <c r="C15" s="78" t="s">
        <v>39</v>
      </c>
      <c r="D15" s="89">
        <v>96.07480631356418</v>
      </c>
      <c r="E15" s="89">
        <v>95.7569982869762</v>
      </c>
      <c r="F15" s="91">
        <v>95.71938636569942</v>
      </c>
    </row>
    <row r="16" spans="2:6" ht="12.75">
      <c r="B16" s="77">
        <v>8</v>
      </c>
      <c r="C16" s="78" t="s">
        <v>45</v>
      </c>
      <c r="D16" s="89">
        <v>93.90382563007962</v>
      </c>
      <c r="E16" s="89">
        <v>94.5952353874356</v>
      </c>
      <c r="F16" s="91">
        <v>95.26440424828785</v>
      </c>
    </row>
    <row r="17" spans="2:6" ht="12.75">
      <c r="B17" s="77">
        <v>9</v>
      </c>
      <c r="C17" s="78" t="s">
        <v>58</v>
      </c>
      <c r="D17" s="89">
        <v>90.11741433220598</v>
      </c>
      <c r="E17" s="89">
        <v>89.90392444227324</v>
      </c>
      <c r="F17" s="91">
        <v>89.96150370233525</v>
      </c>
    </row>
    <row r="18" spans="2:6" ht="12.75">
      <c r="B18" s="77">
        <v>10</v>
      </c>
      <c r="C18" s="78" t="s">
        <v>66</v>
      </c>
      <c r="D18" s="89">
        <v>90.46092876642662</v>
      </c>
      <c r="E18" s="89">
        <v>91.15294311299898</v>
      </c>
      <c r="F18" s="91">
        <v>91.8890460991741</v>
      </c>
    </row>
    <row r="19" spans="2:6" ht="12.75">
      <c r="B19" s="77">
        <v>11</v>
      </c>
      <c r="C19" s="78" t="s">
        <v>75</v>
      </c>
      <c r="D19" s="89">
        <v>89.33430620224543</v>
      </c>
      <c r="E19" s="89">
        <v>89.7816614525485</v>
      </c>
      <c r="F19" s="91">
        <v>90.34915449778659</v>
      </c>
    </row>
    <row r="20" spans="2:6" ht="12.75">
      <c r="B20" s="77">
        <v>12</v>
      </c>
      <c r="C20" s="78" t="s">
        <v>87</v>
      </c>
      <c r="D20" s="92">
        <v>92.25050802987302</v>
      </c>
      <c r="E20" s="92">
        <v>92.36655098330854</v>
      </c>
      <c r="F20" s="90">
        <v>92.60621078294233</v>
      </c>
    </row>
    <row r="21" spans="2:6" ht="12.75">
      <c r="B21" s="77">
        <v>13</v>
      </c>
      <c r="C21" s="78" t="s">
        <v>92</v>
      </c>
      <c r="D21" s="89">
        <v>84.53664365374402</v>
      </c>
      <c r="E21" s="89">
        <v>85.91518629045686</v>
      </c>
      <c r="F21" s="91">
        <v>87.47068676716918</v>
      </c>
    </row>
    <row r="22" spans="2:6" ht="12.75">
      <c r="B22" s="77">
        <v>14</v>
      </c>
      <c r="C22" s="78" t="s">
        <v>98</v>
      </c>
      <c r="D22" s="89">
        <v>97.12534956407303</v>
      </c>
      <c r="E22" s="89">
        <v>99.48703276041772</v>
      </c>
      <c r="F22" s="91">
        <v>101.88478678605013</v>
      </c>
    </row>
    <row r="23" spans="2:6" ht="12.75">
      <c r="B23" s="77">
        <v>15</v>
      </c>
      <c r="C23" s="78" t="s">
        <v>101</v>
      </c>
      <c r="D23" s="89">
        <v>92.13778690592008</v>
      </c>
      <c r="E23" s="89">
        <v>93.55011901140003</v>
      </c>
      <c r="F23" s="91">
        <v>95.10190193058492</v>
      </c>
    </row>
    <row r="24" spans="2:6" ht="12.75">
      <c r="B24" s="77">
        <v>16</v>
      </c>
      <c r="C24" s="78" t="s">
        <v>104</v>
      </c>
      <c r="D24" s="89">
        <v>94.24128864577352</v>
      </c>
      <c r="E24" s="89">
        <v>95.50510011333586</v>
      </c>
      <c r="F24" s="91">
        <v>96.94687904885299</v>
      </c>
    </row>
    <row r="25" spans="2:6" ht="12.75">
      <c r="B25" s="77">
        <v>17</v>
      </c>
      <c r="C25" s="78" t="s">
        <v>109</v>
      </c>
      <c r="D25" s="89">
        <v>107.35713668194</v>
      </c>
      <c r="E25" s="89">
        <v>110.15162077378878</v>
      </c>
      <c r="F25" s="91">
        <v>113.29556519429937</v>
      </c>
    </row>
    <row r="26" spans="2:6" ht="12.75">
      <c r="B26" s="77">
        <v>18</v>
      </c>
      <c r="C26" s="78" t="s">
        <v>110</v>
      </c>
      <c r="D26" s="89">
        <v>94.6153011618716</v>
      </c>
      <c r="E26" s="89">
        <v>95.87752859083227</v>
      </c>
      <c r="F26" s="91">
        <v>97.1445840121932</v>
      </c>
    </row>
    <row r="27" spans="2:6" ht="12.75">
      <c r="B27" s="77">
        <v>19</v>
      </c>
      <c r="C27" s="78" t="s">
        <v>116</v>
      </c>
      <c r="D27" s="89">
        <v>96.3435885733253</v>
      </c>
      <c r="E27" s="89">
        <v>96.00788565795959</v>
      </c>
      <c r="F27" s="91">
        <v>95.91857077353778</v>
      </c>
    </row>
    <row r="28" spans="2:6" ht="12.75">
      <c r="B28" s="77">
        <v>20</v>
      </c>
      <c r="C28" s="78" t="s">
        <v>125</v>
      </c>
      <c r="D28" s="89">
        <v>109.65128566396618</v>
      </c>
      <c r="E28" s="89">
        <v>108.36960160696351</v>
      </c>
      <c r="F28" s="91">
        <v>107.65027322404373</v>
      </c>
    </row>
    <row r="29" spans="2:6" ht="13.5" thickBot="1">
      <c r="B29" s="79"/>
      <c r="C29" s="80" t="s">
        <v>155</v>
      </c>
      <c r="D29" s="93">
        <v>92.44037263026642</v>
      </c>
      <c r="E29" s="93">
        <v>93.01831762413734</v>
      </c>
      <c r="F29" s="94">
        <v>93.64041221302753</v>
      </c>
    </row>
  </sheetData>
  <sheetProtection/>
  <mergeCells count="6">
    <mergeCell ref="D6:F6"/>
    <mergeCell ref="D7:F7"/>
    <mergeCell ref="D2:F2"/>
    <mergeCell ref="D3:F3"/>
    <mergeCell ref="D4:F4"/>
    <mergeCell ref="D5:F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86"/>
  <sheetViews>
    <sheetView workbookViewId="0" topLeftCell="A1">
      <selection activeCell="A1" sqref="A1"/>
    </sheetView>
  </sheetViews>
  <sheetFormatPr defaultColWidth="9.421875" defaultRowHeight="12.75"/>
  <cols>
    <col min="1" max="1" width="4.140625" style="1" customWidth="1"/>
    <col min="2" max="3" width="14.7109375" style="1" customWidth="1"/>
    <col min="4" max="4" width="14.7109375" style="6" customWidth="1"/>
    <col min="5" max="7" width="29.140625" style="6" customWidth="1"/>
    <col min="8" max="16384" width="9.421875" style="1" customWidth="1"/>
  </cols>
  <sheetData>
    <row r="1" spans="2:7" s="19" customFormat="1" ht="12" thickBot="1">
      <c r="B1" s="20"/>
      <c r="C1" s="21"/>
      <c r="D1" s="21"/>
      <c r="E1" s="22"/>
      <c r="F1" s="22"/>
      <c r="G1" s="22"/>
    </row>
    <row r="2" spans="2:7" s="19" customFormat="1" ht="15.75">
      <c r="B2" s="378"/>
      <c r="C2" s="379"/>
      <c r="D2" s="379"/>
      <c r="E2" s="384" t="s">
        <v>188</v>
      </c>
      <c r="F2" s="385"/>
      <c r="G2" s="386"/>
    </row>
    <row r="3" spans="2:7" s="19" customFormat="1" ht="15.75">
      <c r="B3" s="380"/>
      <c r="C3" s="381"/>
      <c r="D3" s="381"/>
      <c r="E3" s="387" t="s">
        <v>189</v>
      </c>
      <c r="F3" s="388"/>
      <c r="G3" s="389"/>
    </row>
    <row r="4" spans="2:7" s="19" customFormat="1" ht="15.75">
      <c r="B4" s="380"/>
      <c r="C4" s="381"/>
      <c r="D4" s="381"/>
      <c r="E4" s="387" t="s">
        <v>190</v>
      </c>
      <c r="F4" s="388"/>
      <c r="G4" s="389"/>
    </row>
    <row r="5" spans="2:7" s="19" customFormat="1" ht="9.75" customHeight="1">
      <c r="B5" s="380"/>
      <c r="C5" s="381"/>
      <c r="D5" s="381"/>
      <c r="E5" s="387"/>
      <c r="F5" s="388"/>
      <c r="G5" s="389"/>
    </row>
    <row r="6" spans="2:7" s="19" customFormat="1" ht="16.5" thickBot="1">
      <c r="B6" s="382"/>
      <c r="C6" s="383"/>
      <c r="D6" s="383"/>
      <c r="E6" s="390" t="s">
        <v>191</v>
      </c>
      <c r="F6" s="391"/>
      <c r="G6" s="392"/>
    </row>
    <row r="7" spans="2:7" s="26" customFormat="1" ht="36" customHeight="1" thickBot="1">
      <c r="B7" s="27"/>
      <c r="C7" s="28"/>
      <c r="D7" s="28"/>
      <c r="E7" s="375" t="s">
        <v>296</v>
      </c>
      <c r="F7" s="376"/>
      <c r="G7" s="377"/>
    </row>
    <row r="8" spans="2:7" ht="27" customHeight="1" thickBot="1">
      <c r="B8" s="30" t="s">
        <v>0</v>
      </c>
      <c r="C8" s="31" t="s">
        <v>192</v>
      </c>
      <c r="D8" s="31" t="s">
        <v>199</v>
      </c>
      <c r="E8" s="31">
        <v>2005</v>
      </c>
      <c r="F8" s="31">
        <v>2009</v>
      </c>
      <c r="G8" s="32">
        <v>2015</v>
      </c>
    </row>
    <row r="9" spans="2:7" ht="12.75">
      <c r="B9" s="104">
        <v>1</v>
      </c>
      <c r="C9" s="105" t="s">
        <v>3</v>
      </c>
      <c r="D9" s="106" t="s">
        <v>145</v>
      </c>
      <c r="E9" s="108">
        <v>84.82897284003955</v>
      </c>
      <c r="F9" s="108">
        <v>85.69898489329391</v>
      </c>
      <c r="G9" s="109">
        <v>86.45970140241232</v>
      </c>
    </row>
    <row r="10" spans="2:7" ht="12.75">
      <c r="B10" s="48">
        <v>1</v>
      </c>
      <c r="C10" s="45" t="s">
        <v>3</v>
      </c>
      <c r="D10" s="41" t="s">
        <v>156</v>
      </c>
      <c r="E10" s="96">
        <v>97.67833981841764</v>
      </c>
      <c r="F10" s="96">
        <v>98.69125923916728</v>
      </c>
      <c r="G10" s="97">
        <v>99.24864338388757</v>
      </c>
    </row>
    <row r="11" spans="2:7" ht="12.75">
      <c r="B11" s="48">
        <v>1</v>
      </c>
      <c r="C11" s="45" t="s">
        <v>3</v>
      </c>
      <c r="D11" s="41" t="s">
        <v>157</v>
      </c>
      <c r="E11" s="96">
        <v>97.26454709058189</v>
      </c>
      <c r="F11" s="96">
        <v>98.29010194863854</v>
      </c>
      <c r="G11" s="97">
        <v>98.99986392706491</v>
      </c>
    </row>
    <row r="12" spans="2:7" ht="12.75">
      <c r="B12" s="48">
        <v>1</v>
      </c>
      <c r="C12" s="45" t="s">
        <v>3</v>
      </c>
      <c r="D12" s="41" t="s">
        <v>158</v>
      </c>
      <c r="E12" s="96">
        <v>97.31409671532847</v>
      </c>
      <c r="F12" s="96">
        <v>97.41992359682634</v>
      </c>
      <c r="G12" s="97">
        <v>98.90928090915028</v>
      </c>
    </row>
    <row r="13" spans="2:7" ht="12.75">
      <c r="B13" s="48">
        <v>1</v>
      </c>
      <c r="C13" s="45" t="s">
        <v>3</v>
      </c>
      <c r="D13" s="41" t="s">
        <v>159</v>
      </c>
      <c r="E13" s="96">
        <v>95.79120122822808</v>
      </c>
      <c r="F13" s="96">
        <v>97.31275014293882</v>
      </c>
      <c r="G13" s="97">
        <v>96.91294727184415</v>
      </c>
    </row>
    <row r="14" spans="2:7" ht="12.75">
      <c r="B14" s="48">
        <v>1</v>
      </c>
      <c r="C14" s="45" t="s">
        <v>3</v>
      </c>
      <c r="D14" s="41" t="s">
        <v>160</v>
      </c>
      <c r="E14" s="96">
        <v>85.65380158659417</v>
      </c>
      <c r="F14" s="96">
        <v>93.7361391750037</v>
      </c>
      <c r="G14" s="97">
        <v>96.49818621523579</v>
      </c>
    </row>
    <row r="15" spans="2:7" ht="12.75">
      <c r="B15" s="48">
        <v>1</v>
      </c>
      <c r="C15" s="45" t="s">
        <v>3</v>
      </c>
      <c r="D15" s="41" t="s">
        <v>161</v>
      </c>
      <c r="E15" s="96">
        <v>85.81831589620685</v>
      </c>
      <c r="F15" s="96">
        <v>85.03783688100191</v>
      </c>
      <c r="G15" s="97">
        <v>95.06644188813964</v>
      </c>
    </row>
    <row r="16" spans="2:7" ht="12.75">
      <c r="B16" s="48">
        <v>1</v>
      </c>
      <c r="C16" s="45" t="s">
        <v>3</v>
      </c>
      <c r="D16" s="41" t="s">
        <v>162</v>
      </c>
      <c r="E16" s="96">
        <v>85.33877892973086</v>
      </c>
      <c r="F16" s="96">
        <v>86.03802947040802</v>
      </c>
      <c r="G16" s="97">
        <v>85.62660315133749</v>
      </c>
    </row>
    <row r="17" spans="2:7" ht="12.75">
      <c r="B17" s="48">
        <v>1</v>
      </c>
      <c r="C17" s="45" t="s">
        <v>3</v>
      </c>
      <c r="D17" s="41" t="s">
        <v>163</v>
      </c>
      <c r="E17" s="96">
        <v>83.07237490419358</v>
      </c>
      <c r="F17" s="96">
        <v>85.06133422954125</v>
      </c>
      <c r="G17" s="97">
        <v>85.74455205811138</v>
      </c>
    </row>
    <row r="18" spans="2:7" ht="12.75">
      <c r="B18" s="48">
        <v>1</v>
      </c>
      <c r="C18" s="45" t="s">
        <v>3</v>
      </c>
      <c r="D18" s="41" t="s">
        <v>164</v>
      </c>
      <c r="E18" s="96">
        <v>80.8941764450239</v>
      </c>
      <c r="F18" s="96">
        <v>82.69533583102569</v>
      </c>
      <c r="G18" s="97">
        <v>85.20357497517378</v>
      </c>
    </row>
    <row r="19" spans="2:7" ht="12.75">
      <c r="B19" s="48">
        <v>1</v>
      </c>
      <c r="C19" s="45" t="s">
        <v>3</v>
      </c>
      <c r="D19" s="41" t="s">
        <v>165</v>
      </c>
      <c r="E19" s="96">
        <v>78.58899297423888</v>
      </c>
      <c r="F19" s="96">
        <v>80.4813819982093</v>
      </c>
      <c r="G19" s="97">
        <v>82.84045083238549</v>
      </c>
    </row>
    <row r="20" spans="2:7" ht="12.75">
      <c r="B20" s="48">
        <v>1</v>
      </c>
      <c r="C20" s="45" t="s">
        <v>3</v>
      </c>
      <c r="D20" s="41" t="s">
        <v>166</v>
      </c>
      <c r="E20" s="96">
        <v>77.65942825728422</v>
      </c>
      <c r="F20" s="96">
        <v>78.18723354552355</v>
      </c>
      <c r="G20" s="97">
        <v>80.4421094369548</v>
      </c>
    </row>
    <row r="21" spans="2:7" ht="12.75">
      <c r="B21" s="48">
        <v>1</v>
      </c>
      <c r="C21" s="45" t="s">
        <v>3</v>
      </c>
      <c r="D21" s="41" t="s">
        <v>167</v>
      </c>
      <c r="E21" s="96">
        <v>77.53641491959249</v>
      </c>
      <c r="F21" s="96">
        <v>77.2532800912721</v>
      </c>
      <c r="G21" s="97">
        <v>77.66204986149584</v>
      </c>
    </row>
    <row r="22" spans="2:7" ht="12.75">
      <c r="B22" s="48">
        <v>1</v>
      </c>
      <c r="C22" s="45" t="s">
        <v>3</v>
      </c>
      <c r="D22" s="41" t="s">
        <v>168</v>
      </c>
      <c r="E22" s="96">
        <v>76.93889206167904</v>
      </c>
      <c r="F22" s="96">
        <v>76.71858968379816</v>
      </c>
      <c r="G22" s="97">
        <v>75.70126981849486</v>
      </c>
    </row>
    <row r="23" spans="2:7" ht="12.75">
      <c r="B23" s="48">
        <v>1</v>
      </c>
      <c r="C23" s="45" t="s">
        <v>3</v>
      </c>
      <c r="D23" s="41" t="s">
        <v>169</v>
      </c>
      <c r="E23" s="96">
        <v>70.1483936032272</v>
      </c>
      <c r="F23" s="96">
        <v>74.41343541615214</v>
      </c>
      <c r="G23" s="97">
        <v>74.00873044743544</v>
      </c>
    </row>
    <row r="24" spans="2:7" ht="12.75">
      <c r="B24" s="48">
        <v>1</v>
      </c>
      <c r="C24" s="45" t="s">
        <v>3</v>
      </c>
      <c r="D24" s="41" t="s">
        <v>170</v>
      </c>
      <c r="E24" s="96">
        <v>67.2737955346651</v>
      </c>
      <c r="F24" s="96">
        <v>66.01185436071127</v>
      </c>
      <c r="G24" s="97">
        <v>71.12222076042626</v>
      </c>
    </row>
    <row r="25" spans="2:7" ht="12.75">
      <c r="B25" s="48">
        <v>1</v>
      </c>
      <c r="C25" s="45" t="s">
        <v>3</v>
      </c>
      <c r="D25" s="41" t="s">
        <v>171</v>
      </c>
      <c r="E25" s="96">
        <v>62.875916098054084</v>
      </c>
      <c r="F25" s="96">
        <v>64.03907314856883</v>
      </c>
      <c r="G25" s="97">
        <v>61.98830409356725</v>
      </c>
    </row>
    <row r="26" spans="2:7" ht="12.75">
      <c r="B26" s="48">
        <v>1</v>
      </c>
      <c r="C26" s="45" t="s">
        <v>3</v>
      </c>
      <c r="D26" s="41" t="s">
        <v>172</v>
      </c>
      <c r="E26" s="96">
        <v>52.182539682539684</v>
      </c>
      <c r="F26" s="96">
        <v>53.502109704641356</v>
      </c>
      <c r="G26" s="97">
        <v>53.882915173237755</v>
      </c>
    </row>
    <row r="27" spans="2:7" ht="12.75">
      <c r="B27" s="35">
        <v>2</v>
      </c>
      <c r="C27" s="36" t="s">
        <v>12</v>
      </c>
      <c r="D27" s="42" t="s">
        <v>145</v>
      </c>
      <c r="E27" s="110">
        <v>83.67661604701227</v>
      </c>
      <c r="F27" s="110">
        <v>85.56699570876233</v>
      </c>
      <c r="G27" s="111">
        <v>88.3855981416957</v>
      </c>
    </row>
    <row r="28" spans="2:7" ht="12.75">
      <c r="B28" s="48">
        <v>2</v>
      </c>
      <c r="C28" s="45" t="s">
        <v>12</v>
      </c>
      <c r="D28" s="41" t="s">
        <v>156</v>
      </c>
      <c r="E28" s="96">
        <v>97.84978800726833</v>
      </c>
      <c r="F28" s="96">
        <v>99.58319974350754</v>
      </c>
      <c r="G28" s="97">
        <v>102.7406646111682</v>
      </c>
    </row>
    <row r="29" spans="2:7" ht="12.75">
      <c r="B29" s="48">
        <v>2</v>
      </c>
      <c r="C29" s="45" t="s">
        <v>12</v>
      </c>
      <c r="D29" s="41" t="s">
        <v>157</v>
      </c>
      <c r="E29" s="96">
        <v>97.52351097178683</v>
      </c>
      <c r="F29" s="96">
        <v>99.59002391527162</v>
      </c>
      <c r="G29" s="97">
        <v>102.31862378459238</v>
      </c>
    </row>
    <row r="30" spans="2:7" ht="12.75">
      <c r="B30" s="48">
        <v>2</v>
      </c>
      <c r="C30" s="45" t="s">
        <v>12</v>
      </c>
      <c r="D30" s="41" t="s">
        <v>158</v>
      </c>
      <c r="E30" s="96">
        <v>97.5609756097561</v>
      </c>
      <c r="F30" s="96">
        <v>98.7039764359352</v>
      </c>
      <c r="G30" s="97">
        <v>102.31753718436526</v>
      </c>
    </row>
    <row r="31" spans="2:7" ht="12.75">
      <c r="B31" s="48">
        <v>2</v>
      </c>
      <c r="C31" s="45" t="s">
        <v>12</v>
      </c>
      <c r="D31" s="41" t="s">
        <v>159</v>
      </c>
      <c r="E31" s="96">
        <v>96.05055292259084</v>
      </c>
      <c r="F31" s="96">
        <v>98.61221252973831</v>
      </c>
      <c r="G31" s="97">
        <v>100.27542372881355</v>
      </c>
    </row>
    <row r="32" spans="2:7" ht="12.75">
      <c r="B32" s="48">
        <v>2</v>
      </c>
      <c r="C32" s="45" t="s">
        <v>12</v>
      </c>
      <c r="D32" s="41" t="s">
        <v>160</v>
      </c>
      <c r="E32" s="96">
        <v>85.88125913135875</v>
      </c>
      <c r="F32" s="96">
        <v>94.89841986455983</v>
      </c>
      <c r="G32" s="97">
        <v>99.84839296543359</v>
      </c>
    </row>
    <row r="33" spans="2:7" ht="12.75">
      <c r="B33" s="48">
        <v>2</v>
      </c>
      <c r="C33" s="45" t="s">
        <v>12</v>
      </c>
      <c r="D33" s="41" t="s">
        <v>161</v>
      </c>
      <c r="E33" s="96">
        <v>86.06965174129353</v>
      </c>
      <c r="F33" s="96">
        <v>86.20371590459877</v>
      </c>
      <c r="G33" s="97">
        <v>98.37188070602556</v>
      </c>
    </row>
    <row r="34" spans="2:7" ht="12.75">
      <c r="B34" s="48">
        <v>2</v>
      </c>
      <c r="C34" s="45" t="s">
        <v>12</v>
      </c>
      <c r="D34" s="41" t="s">
        <v>162</v>
      </c>
      <c r="E34" s="96">
        <v>85.57628247834776</v>
      </c>
      <c r="F34" s="96">
        <v>87.24143375967157</v>
      </c>
      <c r="G34" s="97">
        <v>88.749233599019</v>
      </c>
    </row>
    <row r="35" spans="2:7" ht="12.75">
      <c r="B35" s="48">
        <v>2</v>
      </c>
      <c r="C35" s="45" t="s">
        <v>12</v>
      </c>
      <c r="D35" s="41" t="s">
        <v>163</v>
      </c>
      <c r="E35" s="96">
        <v>83.2841110454814</v>
      </c>
      <c r="F35" s="96">
        <v>86.1771944216571</v>
      </c>
      <c r="G35" s="97">
        <v>88.87192212254247</v>
      </c>
    </row>
    <row r="36" spans="2:7" ht="12.75">
      <c r="B36" s="48">
        <v>2</v>
      </c>
      <c r="C36" s="45" t="s">
        <v>12</v>
      </c>
      <c r="D36" s="41" t="s">
        <v>164</v>
      </c>
      <c r="E36" s="96">
        <v>81.15422885572139</v>
      </c>
      <c r="F36" s="96">
        <v>83.86243386243386</v>
      </c>
      <c r="G36" s="97">
        <v>88.29154271143221</v>
      </c>
    </row>
    <row r="37" spans="2:7" ht="12.75">
      <c r="B37" s="48">
        <v>2</v>
      </c>
      <c r="C37" s="45" t="s">
        <v>12</v>
      </c>
      <c r="D37" s="41" t="s">
        <v>165</v>
      </c>
      <c r="E37" s="96">
        <v>78.80299251870323</v>
      </c>
      <c r="F37" s="96">
        <v>81.66189111747852</v>
      </c>
      <c r="G37" s="97">
        <v>85.93207255885758</v>
      </c>
    </row>
    <row r="38" spans="2:7" ht="12.75">
      <c r="B38" s="48">
        <v>2</v>
      </c>
      <c r="C38" s="45" t="s">
        <v>12</v>
      </c>
      <c r="D38" s="41" t="s">
        <v>166</v>
      </c>
      <c r="E38" s="96">
        <v>77.85345232503524</v>
      </c>
      <c r="F38" s="96">
        <v>79.34339314845025</v>
      </c>
      <c r="G38" s="97">
        <v>83.43427146419666</v>
      </c>
    </row>
    <row r="39" spans="2:7" ht="12.75">
      <c r="B39" s="48">
        <v>2</v>
      </c>
      <c r="C39" s="45" t="s">
        <v>12</v>
      </c>
      <c r="D39" s="41" t="s">
        <v>167</v>
      </c>
      <c r="E39" s="96">
        <v>77.80269058295964</v>
      </c>
      <c r="F39" s="96">
        <v>78.3652680087315</v>
      </c>
      <c r="G39" s="97">
        <v>80.69835111542191</v>
      </c>
    </row>
    <row r="40" spans="2:7" ht="12.75">
      <c r="B40" s="48">
        <v>2</v>
      </c>
      <c r="C40" s="45" t="s">
        <v>12</v>
      </c>
      <c r="D40" s="41" t="s">
        <v>168</v>
      </c>
      <c r="E40" s="96">
        <v>77.19101123595506</v>
      </c>
      <c r="F40" s="96">
        <v>77.78124026176378</v>
      </c>
      <c r="G40" s="97">
        <v>78.64918357248887</v>
      </c>
    </row>
    <row r="41" spans="2:7" ht="12.75">
      <c r="B41" s="48">
        <v>2</v>
      </c>
      <c r="C41" s="45" t="s">
        <v>12</v>
      </c>
      <c r="D41" s="41" t="s">
        <v>169</v>
      </c>
      <c r="E41" s="96">
        <v>70.35040431266847</v>
      </c>
      <c r="F41" s="96">
        <v>75.45311268715524</v>
      </c>
      <c r="G41" s="97">
        <v>76.93914081145584</v>
      </c>
    </row>
    <row r="42" spans="2:7" ht="12.75">
      <c r="B42" s="48">
        <v>2</v>
      </c>
      <c r="C42" s="45" t="s">
        <v>12</v>
      </c>
      <c r="D42" s="41" t="s">
        <v>170</v>
      </c>
      <c r="E42" s="96">
        <v>67.45664739884393</v>
      </c>
      <c r="F42" s="96">
        <v>67.22731906218145</v>
      </c>
      <c r="G42" s="97">
        <v>74</v>
      </c>
    </row>
    <row r="43" spans="2:7" ht="12.75">
      <c r="B43" s="48">
        <v>2</v>
      </c>
      <c r="C43" s="45" t="s">
        <v>12</v>
      </c>
      <c r="D43" s="41" t="s">
        <v>171</v>
      </c>
      <c r="E43" s="96">
        <v>63.042071197411</v>
      </c>
      <c r="F43" s="96">
        <v>65.05598114319388</v>
      </c>
      <c r="G43" s="97">
        <v>64.79566715903495</v>
      </c>
    </row>
    <row r="44" spans="2:7" ht="12.75">
      <c r="B44" s="48">
        <v>2</v>
      </c>
      <c r="C44" s="45" t="s">
        <v>12</v>
      </c>
      <c r="D44" s="41" t="s">
        <v>172</v>
      </c>
      <c r="E44" s="96">
        <v>52.41228070175439</v>
      </c>
      <c r="F44" s="96">
        <v>54.54978561219629</v>
      </c>
      <c r="G44" s="97">
        <v>56.51310563939634</v>
      </c>
    </row>
    <row r="45" spans="2:7" ht="12.75">
      <c r="B45" s="35">
        <v>3</v>
      </c>
      <c r="C45" s="36" t="s">
        <v>17</v>
      </c>
      <c r="D45" s="42" t="s">
        <v>145</v>
      </c>
      <c r="E45" s="110">
        <v>100.1298083954951</v>
      </c>
      <c r="F45" s="110">
        <v>100.64641005039807</v>
      </c>
      <c r="G45" s="111">
        <v>101.6952569459717</v>
      </c>
    </row>
    <row r="46" spans="2:7" ht="12.75">
      <c r="B46" s="48">
        <v>3</v>
      </c>
      <c r="C46" s="45" t="s">
        <v>17</v>
      </c>
      <c r="D46" s="41" t="s">
        <v>156</v>
      </c>
      <c r="E46" s="96">
        <v>112.8606033913235</v>
      </c>
      <c r="F46" s="96">
        <v>113.56012284431844</v>
      </c>
      <c r="G46" s="97">
        <v>114.25287356321839</v>
      </c>
    </row>
    <row r="47" spans="2:7" ht="12.75">
      <c r="B47" s="48">
        <v>3</v>
      </c>
      <c r="C47" s="45" t="s">
        <v>17</v>
      </c>
      <c r="D47" s="41" t="s">
        <v>157</v>
      </c>
      <c r="E47" s="96">
        <v>112.3113410952997</v>
      </c>
      <c r="F47" s="96">
        <v>112.8368794326241</v>
      </c>
      <c r="G47" s="97">
        <v>114.02535657686212</v>
      </c>
    </row>
    <row r="48" spans="2:7" ht="12.75">
      <c r="B48" s="48">
        <v>3</v>
      </c>
      <c r="C48" s="45" t="s">
        <v>17</v>
      </c>
      <c r="D48" s="41" t="s">
        <v>158</v>
      </c>
      <c r="E48" s="96">
        <v>112.36962870254486</v>
      </c>
      <c r="F48" s="96">
        <v>111.91640729212983</v>
      </c>
      <c r="G48" s="97">
        <v>113.87670879546042</v>
      </c>
    </row>
    <row r="49" spans="2:7" ht="12.75">
      <c r="B49" s="48">
        <v>3</v>
      </c>
      <c r="C49" s="45" t="s">
        <v>17</v>
      </c>
      <c r="D49" s="41" t="s">
        <v>159</v>
      </c>
      <c r="E49" s="96">
        <v>110.69541323187487</v>
      </c>
      <c r="F49" s="96">
        <v>111.77220569485762</v>
      </c>
      <c r="G49" s="97">
        <v>111.75785797438881</v>
      </c>
    </row>
    <row r="50" spans="2:7" ht="12.75">
      <c r="B50" s="48">
        <v>3</v>
      </c>
      <c r="C50" s="45" t="s">
        <v>17</v>
      </c>
      <c r="D50" s="41" t="s">
        <v>160</v>
      </c>
      <c r="E50" s="96">
        <v>99.79268752355823</v>
      </c>
      <c r="F50" s="96">
        <v>108.0541237113402</v>
      </c>
      <c r="G50" s="97">
        <v>111.28533568904592</v>
      </c>
    </row>
    <row r="51" spans="2:7" ht="12.75">
      <c r="B51" s="48">
        <v>3</v>
      </c>
      <c r="C51" s="45" t="s">
        <v>17</v>
      </c>
      <c r="D51" s="41" t="s">
        <v>161</v>
      </c>
      <c r="E51" s="96">
        <v>100</v>
      </c>
      <c r="F51" s="96">
        <v>98.63041700735894</v>
      </c>
      <c r="G51" s="97">
        <v>109.74260283858553</v>
      </c>
    </row>
    <row r="52" spans="2:7" ht="12.75">
      <c r="B52" s="48">
        <v>3</v>
      </c>
      <c r="C52" s="45" t="s">
        <v>17</v>
      </c>
      <c r="D52" s="41" t="s">
        <v>162</v>
      </c>
      <c r="E52" s="96">
        <v>99.50641658440277</v>
      </c>
      <c r="F52" s="96">
        <v>99.81225064538842</v>
      </c>
      <c r="G52" s="97">
        <v>99.58041958041957</v>
      </c>
    </row>
    <row r="53" spans="2:7" ht="12.75">
      <c r="B53" s="48">
        <v>3</v>
      </c>
      <c r="C53" s="45" t="s">
        <v>17</v>
      </c>
      <c r="D53" s="41" t="s">
        <v>163</v>
      </c>
      <c r="E53" s="96">
        <v>97.03872437357631</v>
      </c>
      <c r="F53" s="96">
        <v>98.79324215607402</v>
      </c>
      <c r="G53" s="97">
        <v>99.7229916897507</v>
      </c>
    </row>
    <row r="54" spans="2:7" ht="12.75">
      <c r="B54" s="48">
        <v>3</v>
      </c>
      <c r="C54" s="45" t="s">
        <v>17</v>
      </c>
      <c r="D54" s="41" t="s">
        <v>164</v>
      </c>
      <c r="E54" s="96">
        <v>94.66916688990088</v>
      </c>
      <c r="F54" s="96">
        <v>96.2341946124244</v>
      </c>
      <c r="G54" s="97">
        <v>99.11842491918895</v>
      </c>
    </row>
    <row r="55" spans="2:7" ht="12.75">
      <c r="B55" s="48">
        <v>3</v>
      </c>
      <c r="C55" s="45" t="s">
        <v>17</v>
      </c>
      <c r="D55" s="41" t="s">
        <v>165</v>
      </c>
      <c r="E55" s="96">
        <v>92.19556635286973</v>
      </c>
      <c r="F55" s="96">
        <v>93.88156048273927</v>
      </c>
      <c r="G55" s="97">
        <v>96.63962920046349</v>
      </c>
    </row>
    <row r="56" spans="2:7" ht="12.75">
      <c r="B56" s="48">
        <v>3</v>
      </c>
      <c r="C56" s="45" t="s">
        <v>17</v>
      </c>
      <c r="D56" s="41" t="s">
        <v>166</v>
      </c>
      <c r="E56" s="96">
        <v>91.2072072072072</v>
      </c>
      <c r="F56" s="96">
        <v>91.33733797028137</v>
      </c>
      <c r="G56" s="97">
        <v>94.04995790064552</v>
      </c>
    </row>
    <row r="57" spans="2:7" ht="12.75">
      <c r="B57" s="48">
        <v>3</v>
      </c>
      <c r="C57" s="45" t="s">
        <v>17</v>
      </c>
      <c r="D57" s="41" t="s">
        <v>167</v>
      </c>
      <c r="E57" s="96">
        <v>91.09874826147427</v>
      </c>
      <c r="F57" s="96">
        <v>90.30960997185365</v>
      </c>
      <c r="G57" s="97">
        <v>91.04084321475626</v>
      </c>
    </row>
    <row r="58" spans="2:7" ht="12.75">
      <c r="B58" s="48">
        <v>3</v>
      </c>
      <c r="C58" s="45" t="s">
        <v>17</v>
      </c>
      <c r="D58" s="41" t="s">
        <v>168</v>
      </c>
      <c r="E58" s="96">
        <v>90.45317220543807</v>
      </c>
      <c r="F58" s="96">
        <v>89.86245542536933</v>
      </c>
      <c r="G58" s="97">
        <v>89.01189011890119</v>
      </c>
    </row>
    <row r="59" spans="2:7" ht="12.75">
      <c r="B59" s="48">
        <v>3</v>
      </c>
      <c r="C59" s="45" t="s">
        <v>17</v>
      </c>
      <c r="D59" s="41" t="s">
        <v>169</v>
      </c>
      <c r="E59" s="96">
        <v>83.21273516642546</v>
      </c>
      <c r="F59" s="96">
        <v>87.28544183089637</v>
      </c>
      <c r="G59" s="97">
        <v>87.13017751479289</v>
      </c>
    </row>
    <row r="60" spans="2:7" ht="12.75">
      <c r="B60" s="48">
        <v>3</v>
      </c>
      <c r="C60" s="45" t="s">
        <v>17</v>
      </c>
      <c r="D60" s="41" t="s">
        <v>170</v>
      </c>
      <c r="E60" s="96">
        <v>79.92863514719001</v>
      </c>
      <c r="F60" s="96">
        <v>78.44073190135242</v>
      </c>
      <c r="G60" s="97">
        <v>84.07766990291262</v>
      </c>
    </row>
    <row r="61" spans="2:7" ht="12.75">
      <c r="B61" s="48">
        <v>3</v>
      </c>
      <c r="C61" s="45" t="s">
        <v>17</v>
      </c>
      <c r="D61" s="41" t="s">
        <v>171</v>
      </c>
      <c r="E61" s="96">
        <v>75.2821670428894</v>
      </c>
      <c r="F61" s="96">
        <v>76.11464968152866</v>
      </c>
      <c r="G61" s="97">
        <v>74.09691629955947</v>
      </c>
    </row>
    <row r="62" spans="2:7" ht="12.75">
      <c r="B62" s="48">
        <v>3</v>
      </c>
      <c r="C62" s="45" t="s">
        <v>17</v>
      </c>
      <c r="D62" s="41" t="s">
        <v>172</v>
      </c>
      <c r="E62" s="96">
        <v>63.689776733255</v>
      </c>
      <c r="F62" s="96">
        <v>64.74820143884892</v>
      </c>
      <c r="G62" s="97">
        <v>65.47202797202797</v>
      </c>
    </row>
    <row r="63" spans="2:7" ht="12.75">
      <c r="B63" s="35">
        <v>4</v>
      </c>
      <c r="C63" s="36" t="s">
        <v>154</v>
      </c>
      <c r="D63" s="42" t="s">
        <v>145</v>
      </c>
      <c r="E63" s="110">
        <v>94.63354143504661</v>
      </c>
      <c r="F63" s="110">
        <v>94.98075186540564</v>
      </c>
      <c r="G63" s="111">
        <v>95.55312600840922</v>
      </c>
    </row>
    <row r="64" spans="2:7" ht="12.75">
      <c r="B64" s="48">
        <v>4</v>
      </c>
      <c r="C64" s="45" t="s">
        <v>154</v>
      </c>
      <c r="D64" s="41" t="s">
        <v>156</v>
      </c>
      <c r="E64" s="96">
        <v>105.67026354015357</v>
      </c>
      <c r="F64" s="96">
        <v>105.94250967385295</v>
      </c>
      <c r="G64" s="97">
        <v>106.42048838594403</v>
      </c>
    </row>
    <row r="65" spans="2:7" ht="12.75">
      <c r="B65" s="48">
        <v>4</v>
      </c>
      <c r="C65" s="45" t="s">
        <v>154</v>
      </c>
      <c r="D65" s="41" t="s">
        <v>157</v>
      </c>
      <c r="E65" s="96">
        <v>105.27554422435772</v>
      </c>
      <c r="F65" s="96">
        <v>105.71795695470607</v>
      </c>
      <c r="G65" s="97">
        <v>106.11904761904762</v>
      </c>
    </row>
    <row r="66" spans="2:7" ht="12.75">
      <c r="B66" s="48">
        <v>4</v>
      </c>
      <c r="C66" s="45" t="s">
        <v>154</v>
      </c>
      <c r="D66" s="41" t="s">
        <v>158</v>
      </c>
      <c r="E66" s="96">
        <v>105.32602585722314</v>
      </c>
      <c r="F66" s="96">
        <v>104.77950357089347</v>
      </c>
      <c r="G66" s="97">
        <v>106.02928509905254</v>
      </c>
    </row>
    <row r="67" spans="2:7" ht="12.75">
      <c r="B67" s="48">
        <v>4</v>
      </c>
      <c r="C67" s="45" t="s">
        <v>154</v>
      </c>
      <c r="D67" s="41" t="s">
        <v>159</v>
      </c>
      <c r="E67" s="96">
        <v>103.74449339207048</v>
      </c>
      <c r="F67" s="96">
        <v>104.63213865739559</v>
      </c>
      <c r="G67" s="97">
        <v>103.9570757880617</v>
      </c>
    </row>
    <row r="68" spans="2:7" ht="12.75">
      <c r="B68" s="48">
        <v>4</v>
      </c>
      <c r="C68" s="45" t="s">
        <v>154</v>
      </c>
      <c r="D68" s="41" t="s">
        <v>160</v>
      </c>
      <c r="E68" s="96">
        <v>93.19302526561944</v>
      </c>
      <c r="F68" s="96">
        <v>101.044056906838</v>
      </c>
      <c r="G68" s="97">
        <v>103.53135703318767</v>
      </c>
    </row>
    <row r="69" spans="2:7" ht="12.75">
      <c r="B69" s="48">
        <v>4</v>
      </c>
      <c r="C69" s="45" t="s">
        <v>154</v>
      </c>
      <c r="D69" s="41" t="s">
        <v>161</v>
      </c>
      <c r="E69" s="96">
        <v>93.37894379735384</v>
      </c>
      <c r="F69" s="96">
        <v>91.8838008648409</v>
      </c>
      <c r="G69" s="97">
        <v>102.03125</v>
      </c>
    </row>
    <row r="70" spans="2:7" ht="12.75">
      <c r="B70" s="48">
        <v>4</v>
      </c>
      <c r="C70" s="45" t="s">
        <v>154</v>
      </c>
      <c r="D70" s="41" t="s">
        <v>162</v>
      </c>
      <c r="E70" s="96">
        <v>92.87901990811639</v>
      </c>
      <c r="F70" s="96">
        <v>92.96987951807229</v>
      </c>
      <c r="G70" s="97">
        <v>92.25760200728837</v>
      </c>
    </row>
    <row r="71" spans="2:7" ht="12.75">
      <c r="B71" s="48">
        <v>4</v>
      </c>
      <c r="C71" s="45" t="s">
        <v>154</v>
      </c>
      <c r="D71" s="41" t="s">
        <v>163</v>
      </c>
      <c r="E71" s="96">
        <v>90.49321824907521</v>
      </c>
      <c r="F71" s="96">
        <v>91.96341700719984</v>
      </c>
      <c r="G71" s="97">
        <v>92.38112610969232</v>
      </c>
    </row>
    <row r="72" spans="2:7" ht="12.75">
      <c r="B72" s="48">
        <v>4</v>
      </c>
      <c r="C72" s="45" t="s">
        <v>154</v>
      </c>
      <c r="D72" s="41" t="s">
        <v>164</v>
      </c>
      <c r="E72" s="96">
        <v>88.24740898219505</v>
      </c>
      <c r="F72" s="96">
        <v>89.5004061738424</v>
      </c>
      <c r="G72" s="97">
        <v>91.79783393501805</v>
      </c>
    </row>
    <row r="73" spans="2:7" ht="12.75">
      <c r="B73" s="48">
        <v>4</v>
      </c>
      <c r="C73" s="45" t="s">
        <v>154</v>
      </c>
      <c r="D73" s="41" t="s">
        <v>165</v>
      </c>
      <c r="E73" s="96">
        <v>85.84819576939029</v>
      </c>
      <c r="F73" s="96">
        <v>87.2112462006079</v>
      </c>
      <c r="G73" s="97">
        <v>89.36804139877685</v>
      </c>
    </row>
    <row r="74" spans="2:7" ht="12.75">
      <c r="B74" s="48">
        <v>4</v>
      </c>
      <c r="C74" s="45" t="s">
        <v>154</v>
      </c>
      <c r="D74" s="41" t="s">
        <v>166</v>
      </c>
      <c r="E74" s="96">
        <v>84.88826209589932</v>
      </c>
      <c r="F74" s="96">
        <v>84.80392156862744</v>
      </c>
      <c r="G74" s="97">
        <v>86.87824485010886</v>
      </c>
    </row>
    <row r="75" spans="2:7" ht="12.75">
      <c r="B75" s="48">
        <v>4</v>
      </c>
      <c r="C75" s="45" t="s">
        <v>154</v>
      </c>
      <c r="D75" s="41" t="s">
        <v>167</v>
      </c>
      <c r="E75" s="96">
        <v>84.75867908552075</v>
      </c>
      <c r="F75" s="96">
        <v>83.8462474151563</v>
      </c>
      <c r="G75" s="97">
        <v>84.02584493041749</v>
      </c>
    </row>
    <row r="76" spans="2:7" ht="12.75">
      <c r="B76" s="48">
        <v>4</v>
      </c>
      <c r="C76" s="45" t="s">
        <v>154</v>
      </c>
      <c r="D76" s="41" t="s">
        <v>168</v>
      </c>
      <c r="E76" s="96">
        <v>84.1930729550479</v>
      </c>
      <c r="F76" s="96">
        <v>83.25624421831638</v>
      </c>
      <c r="G76" s="97">
        <v>81.96558980071791</v>
      </c>
    </row>
    <row r="77" spans="2:7" ht="12.75">
      <c r="B77" s="48">
        <v>4</v>
      </c>
      <c r="C77" s="45" t="s">
        <v>154</v>
      </c>
      <c r="D77" s="41" t="s">
        <v>169</v>
      </c>
      <c r="E77" s="96">
        <v>77.05527171388759</v>
      </c>
      <c r="F77" s="96">
        <v>80.90614886731392</v>
      </c>
      <c r="G77" s="97">
        <v>80.27306967984934</v>
      </c>
    </row>
    <row r="78" spans="2:7" ht="12.75">
      <c r="B78" s="48">
        <v>4</v>
      </c>
      <c r="C78" s="45" t="s">
        <v>154</v>
      </c>
      <c r="D78" s="41" t="s">
        <v>170</v>
      </c>
      <c r="E78" s="96">
        <v>74.04255319148936</v>
      </c>
      <c r="F78" s="96">
        <v>72.19525350593312</v>
      </c>
      <c r="G78" s="97">
        <v>77.2896174863388</v>
      </c>
    </row>
    <row r="79" spans="2:7" ht="12.75">
      <c r="B79" s="48">
        <v>4</v>
      </c>
      <c r="C79" s="45" t="s">
        <v>154</v>
      </c>
      <c r="D79" s="41" t="s">
        <v>171</v>
      </c>
      <c r="E79" s="96">
        <v>69.45791097399736</v>
      </c>
      <c r="F79" s="96">
        <v>70.20476389469286</v>
      </c>
      <c r="G79" s="97">
        <v>67.71224002727583</v>
      </c>
    </row>
    <row r="80" spans="2:7" ht="12.75">
      <c r="B80" s="48">
        <v>4</v>
      </c>
      <c r="C80" s="45" t="s">
        <v>154</v>
      </c>
      <c r="D80" s="41" t="s">
        <v>172</v>
      </c>
      <c r="E80" s="96">
        <v>58.413340070742805</v>
      </c>
      <c r="F80" s="96">
        <v>59.184568171854444</v>
      </c>
      <c r="G80" s="97">
        <v>59.375</v>
      </c>
    </row>
    <row r="81" spans="2:7" ht="12.75">
      <c r="B81" s="35">
        <v>5</v>
      </c>
      <c r="C81" s="36" t="s">
        <v>29</v>
      </c>
      <c r="D81" s="42" t="s">
        <v>145</v>
      </c>
      <c r="E81" s="110">
        <v>96.5720396528083</v>
      </c>
      <c r="F81" s="110">
        <v>97.04221777263882</v>
      </c>
      <c r="G81" s="111">
        <v>97.87548300066305</v>
      </c>
    </row>
    <row r="82" spans="2:7" ht="12.75">
      <c r="B82" s="48">
        <v>5</v>
      </c>
      <c r="C82" s="45" t="s">
        <v>29</v>
      </c>
      <c r="D82" s="41" t="s">
        <v>156</v>
      </c>
      <c r="E82" s="96">
        <v>106.64743589743591</v>
      </c>
      <c r="F82" s="96">
        <v>107.02664878418567</v>
      </c>
      <c r="G82" s="97">
        <v>107.52618775753365</v>
      </c>
    </row>
    <row r="83" spans="2:7" ht="12.75">
      <c r="B83" s="48">
        <v>5</v>
      </c>
      <c r="C83" s="45" t="s">
        <v>29</v>
      </c>
      <c r="D83" s="41" t="s">
        <v>157</v>
      </c>
      <c r="E83" s="96">
        <v>106.21536979041196</v>
      </c>
      <c r="F83" s="96">
        <v>106.71005385996408</v>
      </c>
      <c r="G83" s="97">
        <v>107.24573345171156</v>
      </c>
    </row>
    <row r="84" spans="2:7" ht="12.75">
      <c r="B84" s="48">
        <v>5</v>
      </c>
      <c r="C84" s="45" t="s">
        <v>29</v>
      </c>
      <c r="D84" s="41" t="s">
        <v>158</v>
      </c>
      <c r="E84" s="96">
        <v>106.27894705985813</v>
      </c>
      <c r="F84" s="96">
        <v>105.80081040733631</v>
      </c>
      <c r="G84" s="97">
        <v>107.14978187106156</v>
      </c>
    </row>
    <row r="85" spans="2:7" ht="12.75">
      <c r="B85" s="48">
        <v>5</v>
      </c>
      <c r="C85" s="45" t="s">
        <v>29</v>
      </c>
      <c r="D85" s="41" t="s">
        <v>159</v>
      </c>
      <c r="E85" s="96">
        <v>104.68584305408271</v>
      </c>
      <c r="F85" s="96">
        <v>105.60568463794272</v>
      </c>
      <c r="G85" s="97">
        <v>105.07317073170732</v>
      </c>
    </row>
    <row r="86" spans="2:7" ht="12.75">
      <c r="B86" s="48">
        <v>5</v>
      </c>
      <c r="C86" s="45" t="s">
        <v>29</v>
      </c>
      <c r="D86" s="41" t="s">
        <v>160</v>
      </c>
      <c r="E86" s="96">
        <v>94.0946210433961</v>
      </c>
      <c r="F86" s="96">
        <v>102.0492070743327</v>
      </c>
      <c r="G86" s="97">
        <v>104.63849367958957</v>
      </c>
    </row>
    <row r="87" spans="2:7" ht="12.75">
      <c r="B87" s="48">
        <v>5</v>
      </c>
      <c r="C87" s="45" t="s">
        <v>29</v>
      </c>
      <c r="D87" s="41" t="s">
        <v>161</v>
      </c>
      <c r="E87" s="96">
        <v>94.26988523941434</v>
      </c>
      <c r="F87" s="96">
        <v>92.76742033584556</v>
      </c>
      <c r="G87" s="97">
        <v>103.13498893533317</v>
      </c>
    </row>
    <row r="88" spans="2:7" ht="12.75">
      <c r="B88" s="48">
        <v>5</v>
      </c>
      <c r="C88" s="45" t="s">
        <v>29</v>
      </c>
      <c r="D88" s="41" t="s">
        <v>162</v>
      </c>
      <c r="E88" s="96">
        <v>93.76663912604425</v>
      </c>
      <c r="F88" s="96">
        <v>93.9162652834383</v>
      </c>
      <c r="G88" s="97">
        <v>93.30318316228909</v>
      </c>
    </row>
    <row r="89" spans="2:7" ht="12.75">
      <c r="B89" s="48">
        <v>5</v>
      </c>
      <c r="C89" s="45" t="s">
        <v>29</v>
      </c>
      <c r="D89" s="41" t="s">
        <v>163</v>
      </c>
      <c r="E89" s="96">
        <v>91.37978266824948</v>
      </c>
      <c r="F89" s="96">
        <v>92.91325695581014</v>
      </c>
      <c r="G89" s="97">
        <v>93.43824047633514</v>
      </c>
    </row>
    <row r="90" spans="2:7" ht="12.75">
      <c r="B90" s="48">
        <v>5</v>
      </c>
      <c r="C90" s="45" t="s">
        <v>29</v>
      </c>
      <c r="D90" s="41" t="s">
        <v>164</v>
      </c>
      <c r="E90" s="96">
        <v>89.11670391604315</v>
      </c>
      <c r="F90" s="96">
        <v>90.38218172614528</v>
      </c>
      <c r="G90" s="97">
        <v>92.85459856094607</v>
      </c>
    </row>
    <row r="91" spans="2:7" ht="12.75">
      <c r="B91" s="48">
        <v>5</v>
      </c>
      <c r="C91" s="45" t="s">
        <v>29</v>
      </c>
      <c r="D91" s="41" t="s">
        <v>165</v>
      </c>
      <c r="E91" s="96">
        <v>86.69572198646634</v>
      </c>
      <c r="F91" s="96">
        <v>88.1027206608602</v>
      </c>
      <c r="G91" s="97">
        <v>90.41907408761793</v>
      </c>
    </row>
    <row r="92" spans="2:7" ht="12.75">
      <c r="B92" s="48">
        <v>5</v>
      </c>
      <c r="C92" s="45" t="s">
        <v>29</v>
      </c>
      <c r="D92" s="41" t="s">
        <v>166</v>
      </c>
      <c r="E92" s="96">
        <v>85.70996978851963</v>
      </c>
      <c r="F92" s="96">
        <v>85.69985408014368</v>
      </c>
      <c r="G92" s="97">
        <v>87.90119572057898</v>
      </c>
    </row>
    <row r="93" spans="2:7" ht="12.75">
      <c r="B93" s="48">
        <v>5</v>
      </c>
      <c r="C93" s="45" t="s">
        <v>29</v>
      </c>
      <c r="D93" s="41" t="s">
        <v>167</v>
      </c>
      <c r="E93" s="96">
        <v>85.59606352046522</v>
      </c>
      <c r="F93" s="96">
        <v>84.71902727571475</v>
      </c>
      <c r="G93" s="97">
        <v>85.02815853788121</v>
      </c>
    </row>
    <row r="94" spans="2:7" ht="12.75">
      <c r="B94" s="48">
        <v>5</v>
      </c>
      <c r="C94" s="45" t="s">
        <v>29</v>
      </c>
      <c r="D94" s="41" t="s">
        <v>168</v>
      </c>
      <c r="E94" s="96">
        <v>85.02289077828647</v>
      </c>
      <c r="F94" s="96">
        <v>84.14519906323184</v>
      </c>
      <c r="G94" s="97">
        <v>82.972411747256</v>
      </c>
    </row>
    <row r="95" spans="2:7" ht="12.75">
      <c r="B95" s="48">
        <v>5</v>
      </c>
      <c r="C95" s="45" t="s">
        <v>29</v>
      </c>
      <c r="D95" s="41" t="s">
        <v>169</v>
      </c>
      <c r="E95" s="96">
        <v>77.87934186471664</v>
      </c>
      <c r="F95" s="96">
        <v>81.73794976238969</v>
      </c>
      <c r="G95" s="97">
        <v>81.19141845448866</v>
      </c>
    </row>
    <row r="96" spans="2:7" ht="12.75">
      <c r="B96" s="48">
        <v>5</v>
      </c>
      <c r="C96" s="45" t="s">
        <v>29</v>
      </c>
      <c r="D96" s="41" t="s">
        <v>170</v>
      </c>
      <c r="E96" s="96">
        <v>74.87277353689568</v>
      </c>
      <c r="F96" s="96">
        <v>72.98076923076923</v>
      </c>
      <c r="G96" s="97">
        <v>78.18574514038878</v>
      </c>
    </row>
    <row r="97" spans="2:7" ht="12.75">
      <c r="B97" s="48">
        <v>5</v>
      </c>
      <c r="C97" s="45" t="s">
        <v>29</v>
      </c>
      <c r="D97" s="41" t="s">
        <v>171</v>
      </c>
      <c r="E97" s="96">
        <v>70.41707080504365</v>
      </c>
      <c r="F97" s="96">
        <v>71.15839243498819</v>
      </c>
      <c r="G97" s="97">
        <v>68.72782564622403</v>
      </c>
    </row>
    <row r="98" spans="2:7" ht="12.75">
      <c r="B98" s="48">
        <v>5</v>
      </c>
      <c r="C98" s="45" t="s">
        <v>29</v>
      </c>
      <c r="D98" s="41" t="s">
        <v>172</v>
      </c>
      <c r="E98" s="96">
        <v>59.17874396135265</v>
      </c>
      <c r="F98" s="96">
        <v>60</v>
      </c>
      <c r="G98" s="97">
        <v>60.227954409118176</v>
      </c>
    </row>
    <row r="99" spans="2:7" ht="12.75">
      <c r="B99" s="35">
        <v>6</v>
      </c>
      <c r="C99" s="36" t="s">
        <v>37</v>
      </c>
      <c r="D99" s="42" t="s">
        <v>145</v>
      </c>
      <c r="E99" s="110">
        <v>96.16857494643567</v>
      </c>
      <c r="F99" s="110">
        <v>96.99323599929825</v>
      </c>
      <c r="G99" s="111">
        <v>98.50167197531232</v>
      </c>
    </row>
    <row r="100" spans="2:7" ht="12.75">
      <c r="B100" s="48">
        <v>6</v>
      </c>
      <c r="C100" s="45" t="s">
        <v>37</v>
      </c>
      <c r="D100" s="41" t="s">
        <v>156</v>
      </c>
      <c r="E100" s="96">
        <v>108.13132501765122</v>
      </c>
      <c r="F100" s="96">
        <v>108.90888353820809</v>
      </c>
      <c r="G100" s="97">
        <v>110.31724137931033</v>
      </c>
    </row>
    <row r="101" spans="2:7" ht="12.75">
      <c r="B101" s="48">
        <v>6</v>
      </c>
      <c r="C101" s="45" t="s">
        <v>37</v>
      </c>
      <c r="D101" s="41" t="s">
        <v>157</v>
      </c>
      <c r="E101" s="96">
        <v>107.72989782318969</v>
      </c>
      <c r="F101" s="96">
        <v>108.68337017931712</v>
      </c>
      <c r="G101" s="97">
        <v>110.10865080456608</v>
      </c>
    </row>
    <row r="102" spans="2:7" ht="12.75">
      <c r="B102" s="48">
        <v>6</v>
      </c>
      <c r="C102" s="45" t="s">
        <v>37</v>
      </c>
      <c r="D102" s="41" t="s">
        <v>158</v>
      </c>
      <c r="E102" s="96">
        <v>107.79276386212801</v>
      </c>
      <c r="F102" s="96">
        <v>107.68091168091168</v>
      </c>
      <c r="G102" s="97">
        <v>109.98394004282655</v>
      </c>
    </row>
    <row r="103" spans="2:7" ht="12.75">
      <c r="B103" s="48">
        <v>6</v>
      </c>
      <c r="C103" s="45" t="s">
        <v>37</v>
      </c>
      <c r="D103" s="41" t="s">
        <v>159</v>
      </c>
      <c r="E103" s="96">
        <v>106.15957446808511</v>
      </c>
      <c r="F103" s="96">
        <v>107.52665015613223</v>
      </c>
      <c r="G103" s="97">
        <v>107.84986976083353</v>
      </c>
    </row>
    <row r="104" spans="2:7" ht="12.75">
      <c r="B104" s="48">
        <v>6</v>
      </c>
      <c r="C104" s="45" t="s">
        <v>37</v>
      </c>
      <c r="D104" s="41" t="s">
        <v>160</v>
      </c>
      <c r="E104" s="96">
        <v>95.47291835084883</v>
      </c>
      <c r="F104" s="96">
        <v>103.8953555376282</v>
      </c>
      <c r="G104" s="97">
        <v>107.45929118773947</v>
      </c>
    </row>
    <row r="105" spans="2:7" ht="12.75">
      <c r="B105" s="48">
        <v>6</v>
      </c>
      <c r="C105" s="45" t="s">
        <v>37</v>
      </c>
      <c r="D105" s="41" t="s">
        <v>161</v>
      </c>
      <c r="E105" s="96">
        <v>95.69273292640791</v>
      </c>
      <c r="F105" s="96">
        <v>94.55844008615803</v>
      </c>
      <c r="G105" s="97">
        <v>105.92372193670543</v>
      </c>
    </row>
    <row r="106" spans="2:7" ht="12.75">
      <c r="B106" s="48">
        <v>6</v>
      </c>
      <c r="C106" s="45" t="s">
        <v>37</v>
      </c>
      <c r="D106" s="41" t="s">
        <v>162</v>
      </c>
      <c r="E106" s="96">
        <v>95.16129032258065</v>
      </c>
      <c r="F106" s="96">
        <v>95.76188143067124</v>
      </c>
      <c r="G106" s="97">
        <v>95.96478356566398</v>
      </c>
    </row>
    <row r="107" spans="2:7" ht="12.75">
      <c r="B107" s="48">
        <v>6</v>
      </c>
      <c r="C107" s="45" t="s">
        <v>37</v>
      </c>
      <c r="D107" s="41" t="s">
        <v>163</v>
      </c>
      <c r="E107" s="96">
        <v>92.78260869565217</v>
      </c>
      <c r="F107" s="96">
        <v>94.72923238696109</v>
      </c>
      <c r="G107" s="97">
        <v>96.07647132325377</v>
      </c>
    </row>
    <row r="108" spans="2:7" ht="12.75">
      <c r="B108" s="48">
        <v>6</v>
      </c>
      <c r="C108" s="45" t="s">
        <v>37</v>
      </c>
      <c r="D108" s="41" t="s">
        <v>164</v>
      </c>
      <c r="E108" s="96">
        <v>90.49502424087777</v>
      </c>
      <c r="F108" s="96">
        <v>92.26831189288527</v>
      </c>
      <c r="G108" s="97">
        <v>95.51563163106522</v>
      </c>
    </row>
    <row r="109" spans="2:7" ht="12.75">
      <c r="B109" s="48">
        <v>6</v>
      </c>
      <c r="C109" s="45" t="s">
        <v>37</v>
      </c>
      <c r="D109" s="41" t="s">
        <v>165</v>
      </c>
      <c r="E109" s="96">
        <v>88.04198995892285</v>
      </c>
      <c r="F109" s="96">
        <v>89.8927159796725</v>
      </c>
      <c r="G109" s="97">
        <v>93.01848049281314</v>
      </c>
    </row>
    <row r="110" spans="2:7" ht="12.75">
      <c r="B110" s="48">
        <v>6</v>
      </c>
      <c r="C110" s="45" t="s">
        <v>37</v>
      </c>
      <c r="D110" s="41" t="s">
        <v>166</v>
      </c>
      <c r="E110" s="96">
        <v>87.08143861099627</v>
      </c>
      <c r="F110" s="96">
        <v>87.5</v>
      </c>
      <c r="G110" s="97">
        <v>90.45062632178298</v>
      </c>
    </row>
    <row r="111" spans="2:7" ht="12.75">
      <c r="B111" s="48">
        <v>6</v>
      </c>
      <c r="C111" s="45" t="s">
        <v>37</v>
      </c>
      <c r="D111" s="41" t="s">
        <v>167</v>
      </c>
      <c r="E111" s="96">
        <v>86.93606421256574</v>
      </c>
      <c r="F111" s="96">
        <v>86.41618497109826</v>
      </c>
      <c r="G111" s="97">
        <v>87.51739216855496</v>
      </c>
    </row>
    <row r="112" spans="2:7" ht="12.75">
      <c r="B112" s="48">
        <v>6</v>
      </c>
      <c r="C112" s="45" t="s">
        <v>37</v>
      </c>
      <c r="D112" s="41" t="s">
        <v>168</v>
      </c>
      <c r="E112" s="96">
        <v>86.34686346863468</v>
      </c>
      <c r="F112" s="96">
        <v>85.73212613175149</v>
      </c>
      <c r="G112" s="97">
        <v>85.47570850202429</v>
      </c>
    </row>
    <row r="113" spans="2:7" ht="12.75">
      <c r="B113" s="48">
        <v>6</v>
      </c>
      <c r="C113" s="45" t="s">
        <v>37</v>
      </c>
      <c r="D113" s="41" t="s">
        <v>169</v>
      </c>
      <c r="E113" s="96">
        <v>79.19588592800373</v>
      </c>
      <c r="F113" s="96">
        <v>83.46263781135157</v>
      </c>
      <c r="G113" s="97">
        <v>83.76288659793815</v>
      </c>
    </row>
    <row r="114" spans="2:7" ht="12.75">
      <c r="B114" s="48">
        <v>6</v>
      </c>
      <c r="C114" s="45" t="s">
        <v>37</v>
      </c>
      <c r="D114" s="41" t="s">
        <v>170</v>
      </c>
      <c r="E114" s="96">
        <v>76.1280167890871</v>
      </c>
      <c r="F114" s="96">
        <v>75.07068803016023</v>
      </c>
      <c r="G114" s="97">
        <v>80.68487879953828</v>
      </c>
    </row>
    <row r="115" spans="2:7" ht="12.75">
      <c r="B115" s="48">
        <v>6</v>
      </c>
      <c r="C115" s="45" t="s">
        <v>37</v>
      </c>
      <c r="D115" s="41" t="s">
        <v>171</v>
      </c>
      <c r="E115" s="96">
        <v>71.52729785763648</v>
      </c>
      <c r="F115" s="96">
        <v>71.98917456021651</v>
      </c>
      <c r="G115" s="97">
        <v>70.96069868995633</v>
      </c>
    </row>
    <row r="116" spans="2:7" ht="12.75">
      <c r="B116" s="48">
        <v>6</v>
      </c>
      <c r="C116" s="45" t="s">
        <v>37</v>
      </c>
      <c r="D116" s="41" t="s">
        <v>172</v>
      </c>
      <c r="E116" s="96">
        <v>60.30042918454935</v>
      </c>
      <c r="F116" s="96">
        <v>61.56739811912225</v>
      </c>
      <c r="G116" s="97">
        <v>62.439548629768936</v>
      </c>
    </row>
    <row r="117" spans="2:7" ht="12.75">
      <c r="B117" s="35">
        <v>7</v>
      </c>
      <c r="C117" s="36" t="s">
        <v>39</v>
      </c>
      <c r="D117" s="42" t="s">
        <v>145</v>
      </c>
      <c r="E117" s="110">
        <v>96.07480631356418</v>
      </c>
      <c r="F117" s="110">
        <v>95.80100233454239</v>
      </c>
      <c r="G117" s="111">
        <v>95.71938636569942</v>
      </c>
    </row>
    <row r="118" spans="2:7" ht="12.75">
      <c r="B118" s="48">
        <v>7</v>
      </c>
      <c r="C118" s="45" t="s">
        <v>39</v>
      </c>
      <c r="D118" s="41" t="s">
        <v>156</v>
      </c>
      <c r="E118" s="96">
        <v>106.56463954893273</v>
      </c>
      <c r="F118" s="96">
        <v>106.18170703751815</v>
      </c>
      <c r="G118" s="97">
        <v>105.71733443480656</v>
      </c>
    </row>
    <row r="119" spans="2:7" ht="12.75">
      <c r="B119" s="48">
        <v>7</v>
      </c>
      <c r="C119" s="45" t="s">
        <v>39</v>
      </c>
      <c r="D119" s="41" t="s">
        <v>157</v>
      </c>
      <c r="E119" s="96">
        <v>106.14485099962279</v>
      </c>
      <c r="F119" s="96">
        <v>105.89581718167386</v>
      </c>
      <c r="G119" s="97">
        <v>105.4503905317371</v>
      </c>
    </row>
    <row r="120" spans="2:7" ht="12.75">
      <c r="B120" s="48">
        <v>7</v>
      </c>
      <c r="C120" s="45" t="s">
        <v>39</v>
      </c>
      <c r="D120" s="41" t="s">
        <v>158</v>
      </c>
      <c r="E120" s="96">
        <v>106.18326201765544</v>
      </c>
      <c r="F120" s="96">
        <v>104.95515204550428</v>
      </c>
      <c r="G120" s="97">
        <v>105.35337181472617</v>
      </c>
    </row>
    <row r="121" spans="2:7" ht="12.75">
      <c r="B121" s="48">
        <v>7</v>
      </c>
      <c r="C121" s="45" t="s">
        <v>39</v>
      </c>
      <c r="D121" s="41" t="s">
        <v>159</v>
      </c>
      <c r="E121" s="96">
        <v>104.59937381487852</v>
      </c>
      <c r="F121" s="96">
        <v>104.82148425319613</v>
      </c>
      <c r="G121" s="97">
        <v>103.29701834862387</v>
      </c>
    </row>
    <row r="122" spans="2:7" ht="12.75">
      <c r="B122" s="48">
        <v>7</v>
      </c>
      <c r="C122" s="45" t="s">
        <v>39</v>
      </c>
      <c r="D122" s="41" t="s">
        <v>160</v>
      </c>
      <c r="E122" s="96">
        <v>94.00598546387346</v>
      </c>
      <c r="F122" s="96">
        <v>101.16618075801749</v>
      </c>
      <c r="G122" s="97">
        <v>102.88198298187199</v>
      </c>
    </row>
    <row r="123" spans="2:7" ht="12.75">
      <c r="B123" s="48">
        <v>7</v>
      </c>
      <c r="C123" s="45" t="s">
        <v>39</v>
      </c>
      <c r="D123" s="41" t="s">
        <v>161</v>
      </c>
      <c r="E123" s="96">
        <v>94.19387334584917</v>
      </c>
      <c r="F123" s="96">
        <v>92.07559155153248</v>
      </c>
      <c r="G123" s="97">
        <v>101.3782542113323</v>
      </c>
    </row>
    <row r="124" spans="2:7" ht="12.75">
      <c r="B124" s="48">
        <v>7</v>
      </c>
      <c r="C124" s="45" t="s">
        <v>39</v>
      </c>
      <c r="D124" s="41" t="s">
        <v>162</v>
      </c>
      <c r="E124" s="96">
        <v>93.67950213924543</v>
      </c>
      <c r="F124" s="96">
        <v>93.10555963752142</v>
      </c>
      <c r="G124" s="97">
        <v>91.64123431671753</v>
      </c>
    </row>
    <row r="125" spans="2:7" ht="12.75">
      <c r="B125" s="48">
        <v>7</v>
      </c>
      <c r="C125" s="45" t="s">
        <v>39</v>
      </c>
      <c r="D125" s="41" t="s">
        <v>163</v>
      </c>
      <c r="E125" s="96">
        <v>91.30246020260492</v>
      </c>
      <c r="F125" s="96">
        <v>92.14742147421474</v>
      </c>
      <c r="G125" s="97">
        <v>91.75732662390588</v>
      </c>
    </row>
    <row r="126" spans="2:7" ht="12.75">
      <c r="B126" s="48">
        <v>7</v>
      </c>
      <c r="C126" s="45" t="s">
        <v>39</v>
      </c>
      <c r="D126" s="41" t="s">
        <v>164</v>
      </c>
      <c r="E126" s="96">
        <v>89.03919720574375</v>
      </c>
      <c r="F126" s="96">
        <v>89.68055277388343</v>
      </c>
      <c r="G126" s="97">
        <v>91.19310530568274</v>
      </c>
    </row>
    <row r="127" spans="2:7" ht="12.75">
      <c r="B127" s="48">
        <v>7</v>
      </c>
      <c r="C127" s="45" t="s">
        <v>39</v>
      </c>
      <c r="D127" s="41" t="s">
        <v>165</v>
      </c>
      <c r="E127" s="96">
        <v>86.62819690817126</v>
      </c>
      <c r="F127" s="96">
        <v>87.3425765453495</v>
      </c>
      <c r="G127" s="97">
        <v>88.75457691728947</v>
      </c>
    </row>
    <row r="128" spans="2:7" ht="12.75">
      <c r="B128" s="48">
        <v>7</v>
      </c>
      <c r="C128" s="45" t="s">
        <v>39</v>
      </c>
      <c r="D128" s="41" t="s">
        <v>166</v>
      </c>
      <c r="E128" s="96">
        <v>85.65257352941177</v>
      </c>
      <c r="F128" s="96">
        <v>84.9765591703367</v>
      </c>
      <c r="G128" s="97">
        <v>86.27979493684266</v>
      </c>
    </row>
    <row r="129" spans="2:7" ht="12.75">
      <c r="B129" s="48">
        <v>7</v>
      </c>
      <c r="C129" s="45" t="s">
        <v>39</v>
      </c>
      <c r="D129" s="41" t="s">
        <v>167</v>
      </c>
      <c r="E129" s="96">
        <v>85.50247116968698</v>
      </c>
      <c r="F129" s="96">
        <v>84.00270322456073</v>
      </c>
      <c r="G129" s="97">
        <v>83.4197580109028</v>
      </c>
    </row>
    <row r="130" spans="2:7" ht="12.75">
      <c r="B130" s="48">
        <v>7</v>
      </c>
      <c r="C130" s="45" t="s">
        <v>39</v>
      </c>
      <c r="D130" s="41" t="s">
        <v>168</v>
      </c>
      <c r="E130" s="96">
        <v>84.91965389369592</v>
      </c>
      <c r="F130" s="96">
        <v>83.40128896488228</v>
      </c>
      <c r="G130" s="97">
        <v>81.38095659092919</v>
      </c>
    </row>
    <row r="131" spans="2:7" ht="12.75">
      <c r="B131" s="48">
        <v>7</v>
      </c>
      <c r="C131" s="45" t="s">
        <v>39</v>
      </c>
      <c r="D131" s="41" t="s">
        <v>169</v>
      </c>
      <c r="E131" s="96">
        <v>77.81846717237771</v>
      </c>
      <c r="F131" s="96">
        <v>81.12141992739008</v>
      </c>
      <c r="G131" s="97">
        <v>79.67618796893511</v>
      </c>
    </row>
    <row r="132" spans="2:7" ht="12.75">
      <c r="B132" s="48">
        <v>7</v>
      </c>
      <c r="C132" s="45" t="s">
        <v>39</v>
      </c>
      <c r="D132" s="41" t="s">
        <v>170</v>
      </c>
      <c r="E132" s="96">
        <v>74.71445450964947</v>
      </c>
      <c r="F132" s="96">
        <v>72.34766470770182</v>
      </c>
      <c r="G132" s="97">
        <v>76.66174298375185</v>
      </c>
    </row>
    <row r="133" spans="2:7" ht="12.75">
      <c r="B133" s="48">
        <v>7</v>
      </c>
      <c r="C133" s="45" t="s">
        <v>39</v>
      </c>
      <c r="D133" s="41" t="s">
        <v>171</v>
      </c>
      <c r="E133" s="96">
        <v>70.22574740695546</v>
      </c>
      <c r="F133" s="96">
        <v>70.56431113370614</v>
      </c>
      <c r="G133" s="97">
        <v>67.21714687280394</v>
      </c>
    </row>
    <row r="134" spans="2:7" ht="12.75">
      <c r="B134" s="48">
        <v>7</v>
      </c>
      <c r="C134" s="45" t="s">
        <v>39</v>
      </c>
      <c r="D134" s="41" t="s">
        <v>172</v>
      </c>
      <c r="E134" s="96">
        <v>59.06542056074766</v>
      </c>
      <c r="F134" s="96">
        <v>59.37649880095923</v>
      </c>
      <c r="G134" s="97">
        <v>58.885850991114154</v>
      </c>
    </row>
    <row r="135" spans="2:7" ht="12.75">
      <c r="B135" s="35">
        <v>8</v>
      </c>
      <c r="C135" s="36" t="s">
        <v>45</v>
      </c>
      <c r="D135" s="42" t="s">
        <v>145</v>
      </c>
      <c r="E135" s="110">
        <v>93.90382563007962</v>
      </c>
      <c r="F135" s="110">
        <v>94.43317372434612</v>
      </c>
      <c r="G135" s="111">
        <v>95.26440424828785</v>
      </c>
    </row>
    <row r="136" spans="2:7" ht="12.75">
      <c r="B136" s="48">
        <v>8</v>
      </c>
      <c r="C136" s="45" t="s">
        <v>45</v>
      </c>
      <c r="D136" s="41" t="s">
        <v>156</v>
      </c>
      <c r="E136" s="96">
        <v>105.37390816946144</v>
      </c>
      <c r="F136" s="96">
        <v>105.50309652200531</v>
      </c>
      <c r="G136" s="97">
        <v>106.4027636466886</v>
      </c>
    </row>
    <row r="137" spans="2:7" ht="12.75">
      <c r="B137" s="48">
        <v>8</v>
      </c>
      <c r="C137" s="45" t="s">
        <v>45</v>
      </c>
      <c r="D137" s="41" t="s">
        <v>157</v>
      </c>
      <c r="E137" s="96">
        <v>104.94577605857567</v>
      </c>
      <c r="F137" s="96">
        <v>105.62871656595325</v>
      </c>
      <c r="G137" s="97">
        <v>106.1034601905326</v>
      </c>
    </row>
    <row r="138" spans="2:7" ht="12.75">
      <c r="B138" s="48">
        <v>8</v>
      </c>
      <c r="C138" s="45" t="s">
        <v>45</v>
      </c>
      <c r="D138" s="41" t="s">
        <v>158</v>
      </c>
      <c r="E138" s="96">
        <v>104.98643615798426</v>
      </c>
      <c r="F138" s="96">
        <v>104.70734045787246</v>
      </c>
      <c r="G138" s="97">
        <v>106.02523580796894</v>
      </c>
    </row>
    <row r="139" spans="2:7" ht="12.75">
      <c r="B139" s="48">
        <v>8</v>
      </c>
      <c r="C139" s="45" t="s">
        <v>45</v>
      </c>
      <c r="D139" s="41" t="s">
        <v>159</v>
      </c>
      <c r="E139" s="96">
        <v>103.42398265838999</v>
      </c>
      <c r="F139" s="96">
        <v>104.54375117106989</v>
      </c>
      <c r="G139" s="97">
        <v>103.9464628966041</v>
      </c>
    </row>
    <row r="140" spans="2:7" ht="12.75">
      <c r="B140" s="48">
        <v>8</v>
      </c>
      <c r="C140" s="45" t="s">
        <v>45</v>
      </c>
      <c r="D140" s="41" t="s">
        <v>160</v>
      </c>
      <c r="E140" s="96">
        <v>92.8827712179529</v>
      </c>
      <c r="F140" s="96">
        <v>100.62584337629706</v>
      </c>
      <c r="G140" s="97">
        <v>103.52411116563323</v>
      </c>
    </row>
    <row r="141" spans="2:7" ht="12.75">
      <c r="B141" s="48">
        <v>8</v>
      </c>
      <c r="C141" s="45" t="s">
        <v>45</v>
      </c>
      <c r="D141" s="41" t="s">
        <v>161</v>
      </c>
      <c r="E141" s="96">
        <v>93.05954557325673</v>
      </c>
      <c r="F141" s="96">
        <v>91.83407093182142</v>
      </c>
      <c r="G141" s="97">
        <v>102.02880594703423</v>
      </c>
    </row>
    <row r="142" spans="2:7" ht="12.75">
      <c r="B142" s="48">
        <v>8</v>
      </c>
      <c r="C142" s="45" t="s">
        <v>45</v>
      </c>
      <c r="D142" s="41" t="s">
        <v>162</v>
      </c>
      <c r="E142" s="96">
        <v>92.55707078275638</v>
      </c>
      <c r="F142" s="96">
        <v>92.84571531580252</v>
      </c>
      <c r="G142" s="97">
        <v>92.26051582794722</v>
      </c>
    </row>
    <row r="143" spans="2:7" ht="12.75">
      <c r="B143" s="48">
        <v>8</v>
      </c>
      <c r="C143" s="45" t="s">
        <v>45</v>
      </c>
      <c r="D143" s="41" t="s">
        <v>163</v>
      </c>
      <c r="E143" s="96">
        <v>90.20902965674573</v>
      </c>
      <c r="F143" s="96">
        <v>91.8557654206842</v>
      </c>
      <c r="G143" s="97">
        <v>92.38871820932756</v>
      </c>
    </row>
    <row r="144" spans="2:7" ht="12.75">
      <c r="B144" s="48">
        <v>8</v>
      </c>
      <c r="C144" s="45" t="s">
        <v>45</v>
      </c>
      <c r="D144" s="41" t="s">
        <v>164</v>
      </c>
      <c r="E144" s="96">
        <v>87.93036750483559</v>
      </c>
      <c r="F144" s="96">
        <v>89.36634516945956</v>
      </c>
      <c r="G144" s="97">
        <v>91.82027955335118</v>
      </c>
    </row>
    <row r="145" spans="2:7" ht="12.75">
      <c r="B145" s="48">
        <v>8</v>
      </c>
      <c r="C145" s="45" t="s">
        <v>45</v>
      </c>
      <c r="D145" s="41" t="s">
        <v>165</v>
      </c>
      <c r="E145" s="96">
        <v>85.53108722885212</v>
      </c>
      <c r="F145" s="96">
        <v>87.06264554523761</v>
      </c>
      <c r="G145" s="97">
        <v>89.3400456658689</v>
      </c>
    </row>
    <row r="146" spans="2:7" ht="12.75">
      <c r="B146" s="48">
        <v>8</v>
      </c>
      <c r="C146" s="45" t="s">
        <v>45</v>
      </c>
      <c r="D146" s="41" t="s">
        <v>166</v>
      </c>
      <c r="E146" s="96">
        <v>84.57576132195986</v>
      </c>
      <c r="F146" s="96">
        <v>84.69704727769243</v>
      </c>
      <c r="G146" s="97">
        <v>86.86871524071681</v>
      </c>
    </row>
    <row r="147" spans="2:7" ht="12.75">
      <c r="B147" s="48">
        <v>8</v>
      </c>
      <c r="C147" s="45" t="s">
        <v>45</v>
      </c>
      <c r="D147" s="41" t="s">
        <v>167</v>
      </c>
      <c r="E147" s="96">
        <v>84.48451671765149</v>
      </c>
      <c r="F147" s="96">
        <v>83.76817981489643</v>
      </c>
      <c r="G147" s="97">
        <v>84.01802102452862</v>
      </c>
    </row>
    <row r="148" spans="2:7" ht="12.75">
      <c r="B148" s="48">
        <v>8</v>
      </c>
      <c r="C148" s="45" t="s">
        <v>45</v>
      </c>
      <c r="D148" s="41" t="s">
        <v>168</v>
      </c>
      <c r="E148" s="96">
        <v>83.86071158213475</v>
      </c>
      <c r="F148" s="96">
        <v>83.20938388052483</v>
      </c>
      <c r="G148" s="97">
        <v>81.99137311286844</v>
      </c>
    </row>
    <row r="149" spans="2:7" ht="12.75">
      <c r="B149" s="48">
        <v>8</v>
      </c>
      <c r="C149" s="45" t="s">
        <v>45</v>
      </c>
      <c r="D149" s="41" t="s">
        <v>169</v>
      </c>
      <c r="E149" s="96">
        <v>76.78748485182328</v>
      </c>
      <c r="F149" s="96">
        <v>80.78506725226462</v>
      </c>
      <c r="G149" s="97">
        <v>80.25753892648315</v>
      </c>
    </row>
    <row r="150" spans="2:7" ht="12.75">
      <c r="B150" s="48">
        <v>8</v>
      </c>
      <c r="C150" s="45" t="s">
        <v>45</v>
      </c>
      <c r="D150" s="41" t="s">
        <v>170</v>
      </c>
      <c r="E150" s="96">
        <v>73.70179167931977</v>
      </c>
      <c r="F150" s="96">
        <v>71.83135023279877</v>
      </c>
      <c r="G150" s="97">
        <v>77.24117987275882</v>
      </c>
    </row>
    <row r="151" spans="2:7" ht="12.75">
      <c r="B151" s="48">
        <v>8</v>
      </c>
      <c r="C151" s="45" t="s">
        <v>45</v>
      </c>
      <c r="D151" s="41" t="s">
        <v>171</v>
      </c>
      <c r="E151" s="96">
        <v>69.15297092288243</v>
      </c>
      <c r="F151" s="96">
        <v>71.96315486470927</v>
      </c>
      <c r="G151" s="97">
        <v>67.72707643587161</v>
      </c>
    </row>
    <row r="152" spans="2:7" ht="12.75">
      <c r="B152" s="48">
        <v>8</v>
      </c>
      <c r="C152" s="45" t="s">
        <v>45</v>
      </c>
      <c r="D152" s="41" t="s">
        <v>172</v>
      </c>
      <c r="E152" s="96">
        <v>58.11618455653837</v>
      </c>
      <c r="F152" s="96">
        <v>59.55078124999999</v>
      </c>
      <c r="G152" s="97">
        <v>59.34390547263681</v>
      </c>
    </row>
    <row r="153" spans="2:7" ht="12.75">
      <c r="B153" s="35">
        <v>9</v>
      </c>
      <c r="C153" s="36" t="s">
        <v>58</v>
      </c>
      <c r="D153" s="42" t="s">
        <v>145</v>
      </c>
      <c r="E153" s="110">
        <v>90.11741433220598</v>
      </c>
      <c r="F153" s="110">
        <v>89.91946617579384</v>
      </c>
      <c r="G153" s="111">
        <v>89.96150370233525</v>
      </c>
    </row>
    <row r="154" spans="2:7" ht="12.75">
      <c r="B154" s="48">
        <v>9</v>
      </c>
      <c r="C154" s="45" t="s">
        <v>58</v>
      </c>
      <c r="D154" s="41" t="s">
        <v>156</v>
      </c>
      <c r="E154" s="96">
        <v>102.01616262601017</v>
      </c>
      <c r="F154" s="96">
        <v>101.66222867747922</v>
      </c>
      <c r="G154" s="97">
        <v>101.45340125861553</v>
      </c>
    </row>
    <row r="155" spans="2:7" ht="12.75">
      <c r="B155" s="48">
        <v>9</v>
      </c>
      <c r="C155" s="45" t="s">
        <v>58</v>
      </c>
      <c r="D155" s="41" t="s">
        <v>157</v>
      </c>
      <c r="E155" s="96">
        <v>101.63082013708342</v>
      </c>
      <c r="F155" s="96">
        <v>101.49627888758323</v>
      </c>
      <c r="G155" s="97">
        <v>101.24447109978259</v>
      </c>
    </row>
    <row r="156" spans="2:7" ht="12.75">
      <c r="B156" s="48">
        <v>9</v>
      </c>
      <c r="C156" s="45" t="s">
        <v>58</v>
      </c>
      <c r="D156" s="41" t="s">
        <v>158</v>
      </c>
      <c r="E156" s="96">
        <v>101.68111973223795</v>
      </c>
      <c r="F156" s="96">
        <v>100.59628975265018</v>
      </c>
      <c r="G156" s="97">
        <v>101.15488633871792</v>
      </c>
    </row>
    <row r="157" spans="2:7" ht="12.75">
      <c r="B157" s="48">
        <v>9</v>
      </c>
      <c r="C157" s="45" t="s">
        <v>58</v>
      </c>
      <c r="D157" s="41" t="s">
        <v>159</v>
      </c>
      <c r="E157" s="96">
        <v>100.112839526074</v>
      </c>
      <c r="F157" s="96">
        <v>100.47396820767098</v>
      </c>
      <c r="G157" s="97">
        <v>99.13139390596994</v>
      </c>
    </row>
    <row r="158" spans="2:7" ht="12.75">
      <c r="B158" s="48">
        <v>9</v>
      </c>
      <c r="C158" s="45" t="s">
        <v>58</v>
      </c>
      <c r="D158" s="41" t="s">
        <v>160</v>
      </c>
      <c r="E158" s="96">
        <v>89.76018004079049</v>
      </c>
      <c r="F158" s="96">
        <v>96.79209919261822</v>
      </c>
      <c r="G158" s="97">
        <v>98.71285860655738</v>
      </c>
    </row>
    <row r="159" spans="2:7" ht="12.75">
      <c r="B159" s="48">
        <v>9</v>
      </c>
      <c r="C159" s="45" t="s">
        <v>58</v>
      </c>
      <c r="D159" s="41" t="s">
        <v>161</v>
      </c>
      <c r="E159" s="96">
        <v>89.9492244557279</v>
      </c>
      <c r="F159" s="96">
        <v>88.0388397550869</v>
      </c>
      <c r="G159" s="97">
        <v>97.24436632979724</v>
      </c>
    </row>
    <row r="160" spans="2:7" ht="12.75">
      <c r="B160" s="48">
        <v>9</v>
      </c>
      <c r="C160" s="45" t="s">
        <v>58</v>
      </c>
      <c r="D160" s="41" t="s">
        <v>162</v>
      </c>
      <c r="E160" s="96">
        <v>89.43976565360674</v>
      </c>
      <c r="F160" s="96">
        <v>88.99633421817722</v>
      </c>
      <c r="G160" s="97">
        <v>87.71165940977261</v>
      </c>
    </row>
    <row r="161" spans="2:7" ht="12.75">
      <c r="B161" s="48">
        <v>9</v>
      </c>
      <c r="C161" s="45" t="s">
        <v>58</v>
      </c>
      <c r="D161" s="41" t="s">
        <v>163</v>
      </c>
      <c r="E161" s="96">
        <v>87.11966779916949</v>
      </c>
      <c r="F161" s="96">
        <v>88.03485963283092</v>
      </c>
      <c r="G161" s="97">
        <v>87.83121279327652</v>
      </c>
    </row>
    <row r="162" spans="2:7" ht="12.75">
      <c r="B162" s="48">
        <v>9</v>
      </c>
      <c r="C162" s="45" t="s">
        <v>58</v>
      </c>
      <c r="D162" s="41" t="s">
        <v>164</v>
      </c>
      <c r="E162" s="96">
        <v>84.89691915682187</v>
      </c>
      <c r="F162" s="96">
        <v>85.62594376932479</v>
      </c>
      <c r="G162" s="97">
        <v>87.27631578947368</v>
      </c>
    </row>
    <row r="163" spans="2:7" ht="12.75">
      <c r="B163" s="48">
        <v>9</v>
      </c>
      <c r="C163" s="45" t="s">
        <v>58</v>
      </c>
      <c r="D163" s="41" t="s">
        <v>165</v>
      </c>
      <c r="E163" s="96">
        <v>82.54685247477175</v>
      </c>
      <c r="F163" s="96">
        <v>83.37324393358875</v>
      </c>
      <c r="G163" s="97">
        <v>84.88819256516166</v>
      </c>
    </row>
    <row r="164" spans="2:7" ht="12.75">
      <c r="B164" s="48">
        <v>9</v>
      </c>
      <c r="C164" s="45" t="s">
        <v>58</v>
      </c>
      <c r="D164" s="41" t="s">
        <v>166</v>
      </c>
      <c r="E164" s="96">
        <v>81.60687215765539</v>
      </c>
      <c r="F164" s="96">
        <v>81.04718295839139</v>
      </c>
      <c r="G164" s="97">
        <v>82.47075911627552</v>
      </c>
    </row>
    <row r="165" spans="2:7" ht="12.75">
      <c r="B165" s="48">
        <v>9</v>
      </c>
      <c r="C165" s="45" t="s">
        <v>58</v>
      </c>
      <c r="D165" s="41" t="s">
        <v>167</v>
      </c>
      <c r="E165" s="96">
        <v>81.45094806265458</v>
      </c>
      <c r="F165" s="96">
        <v>80.10613512813876</v>
      </c>
      <c r="G165" s="97">
        <v>79.6486757076545</v>
      </c>
    </row>
    <row r="166" spans="2:7" ht="12.75">
      <c r="B166" s="48">
        <v>9</v>
      </c>
      <c r="C166" s="45" t="s">
        <v>58</v>
      </c>
      <c r="D166" s="41" t="s">
        <v>168</v>
      </c>
      <c r="E166" s="96">
        <v>80.90325538743696</v>
      </c>
      <c r="F166" s="96">
        <v>79.51431049436253</v>
      </c>
      <c r="G166" s="97">
        <v>77.67846358255828</v>
      </c>
    </row>
    <row r="167" spans="2:7" ht="12.75">
      <c r="B167" s="48">
        <v>9</v>
      </c>
      <c r="C167" s="45" t="s">
        <v>58</v>
      </c>
      <c r="D167" s="41" t="s">
        <v>169</v>
      </c>
      <c r="E167" s="96">
        <v>73.90794488419819</v>
      </c>
      <c r="F167" s="96">
        <v>77.17214069415327</v>
      </c>
      <c r="G167" s="97">
        <v>75.97453020655381</v>
      </c>
    </row>
    <row r="168" spans="2:7" ht="12.75">
      <c r="B168" s="48">
        <v>9</v>
      </c>
      <c r="C168" s="45" t="s">
        <v>58</v>
      </c>
      <c r="D168" s="41" t="s">
        <v>170</v>
      </c>
      <c r="E168" s="96">
        <v>70.93120805369128</v>
      </c>
      <c r="F168" s="96">
        <v>68.66576819407008</v>
      </c>
      <c r="G168" s="97">
        <v>73.06054872280038</v>
      </c>
    </row>
    <row r="169" spans="2:7" ht="12.75">
      <c r="B169" s="48">
        <v>9</v>
      </c>
      <c r="C169" s="45" t="s">
        <v>58</v>
      </c>
      <c r="D169" s="41" t="s">
        <v>171</v>
      </c>
      <c r="E169" s="96">
        <v>66.4187643020595</v>
      </c>
      <c r="F169" s="96">
        <v>66.87262357414448</v>
      </c>
      <c r="G169" s="97">
        <v>63.81944444444444</v>
      </c>
    </row>
    <row r="170" spans="2:7" ht="12.75">
      <c r="B170" s="48">
        <v>9</v>
      </c>
      <c r="C170" s="45" t="s">
        <v>58</v>
      </c>
      <c r="D170" s="41" t="s">
        <v>172</v>
      </c>
      <c r="E170" s="96">
        <v>55.5426581543819</v>
      </c>
      <c r="F170" s="96">
        <v>56.0183066361556</v>
      </c>
      <c r="G170" s="97">
        <v>55.61139028475712</v>
      </c>
    </row>
    <row r="171" spans="2:7" ht="12.75">
      <c r="B171" s="35">
        <v>10</v>
      </c>
      <c r="C171" s="36" t="s">
        <v>66</v>
      </c>
      <c r="D171" s="42" t="s">
        <v>145</v>
      </c>
      <c r="E171" s="110">
        <v>90.46092876642662</v>
      </c>
      <c r="F171" s="110">
        <v>91.01238668604249</v>
      </c>
      <c r="G171" s="111">
        <v>91.8890460991741</v>
      </c>
    </row>
    <row r="172" spans="2:7" ht="12.75">
      <c r="B172" s="48">
        <v>10</v>
      </c>
      <c r="C172" s="45" t="s">
        <v>66</v>
      </c>
      <c r="D172" s="41" t="s">
        <v>156</v>
      </c>
      <c r="E172" s="96">
        <v>102.87333726492366</v>
      </c>
      <c r="F172" s="96">
        <v>103.38402009368</v>
      </c>
      <c r="G172" s="97">
        <v>104.08574505784665</v>
      </c>
    </row>
    <row r="173" spans="2:7" ht="12.75">
      <c r="B173" s="48">
        <v>10</v>
      </c>
      <c r="C173" s="45" t="s">
        <v>66</v>
      </c>
      <c r="D173" s="41" t="s">
        <v>157</v>
      </c>
      <c r="E173" s="96">
        <v>102.44854070660523</v>
      </c>
      <c r="F173" s="96">
        <v>103.10638297872342</v>
      </c>
      <c r="G173" s="97">
        <v>103.81976764229324</v>
      </c>
    </row>
    <row r="174" spans="2:7" ht="12.75">
      <c r="B174" s="48">
        <v>10</v>
      </c>
      <c r="C174" s="45" t="s">
        <v>66</v>
      </c>
      <c r="D174" s="41" t="s">
        <v>158</v>
      </c>
      <c r="E174" s="96">
        <v>102.49263809155538</v>
      </c>
      <c r="F174" s="96">
        <v>102.19274000368527</v>
      </c>
      <c r="G174" s="97">
        <v>103.7244261687283</v>
      </c>
    </row>
    <row r="175" spans="2:7" ht="12.75">
      <c r="B175" s="48">
        <v>10</v>
      </c>
      <c r="C175" s="45" t="s">
        <v>66</v>
      </c>
      <c r="D175" s="41" t="s">
        <v>159</v>
      </c>
      <c r="E175" s="96">
        <v>100.92916984006092</v>
      </c>
      <c r="F175" s="96">
        <v>102.07456669511225</v>
      </c>
      <c r="G175" s="97">
        <v>101.67762551465617</v>
      </c>
    </row>
    <row r="176" spans="2:7" ht="12.75">
      <c r="B176" s="48">
        <v>10</v>
      </c>
      <c r="C176" s="45" t="s">
        <v>66</v>
      </c>
      <c r="D176" s="41" t="s">
        <v>160</v>
      </c>
      <c r="E176" s="96">
        <v>90.52487030820873</v>
      </c>
      <c r="F176" s="96">
        <v>98.4043446615531</v>
      </c>
      <c r="G176" s="97">
        <v>101.25597269624573</v>
      </c>
    </row>
    <row r="177" spans="2:7" ht="12.75">
      <c r="B177" s="48">
        <v>10</v>
      </c>
      <c r="C177" s="45" t="s">
        <v>66</v>
      </c>
      <c r="D177" s="41" t="s">
        <v>161</v>
      </c>
      <c r="E177" s="96">
        <v>90.69927843803056</v>
      </c>
      <c r="F177" s="96">
        <v>89.51038350765499</v>
      </c>
      <c r="G177" s="97">
        <v>99.77413890457369</v>
      </c>
    </row>
    <row r="178" spans="2:7" ht="12.75">
      <c r="B178" s="48">
        <v>10</v>
      </c>
      <c r="C178" s="45" t="s">
        <v>66</v>
      </c>
      <c r="D178" s="41" t="s">
        <v>162</v>
      </c>
      <c r="E178" s="96">
        <v>90.20676293403565</v>
      </c>
      <c r="F178" s="96">
        <v>90.53307036306563</v>
      </c>
      <c r="G178" s="97">
        <v>90.1071550210904</v>
      </c>
    </row>
    <row r="179" spans="2:7" ht="12.75">
      <c r="B179" s="48">
        <v>10</v>
      </c>
      <c r="C179" s="45" t="s">
        <v>66</v>
      </c>
      <c r="D179" s="41" t="s">
        <v>163</v>
      </c>
      <c r="E179" s="96">
        <v>87.86677003816794</v>
      </c>
      <c r="F179" s="96">
        <v>89.53276699029125</v>
      </c>
      <c r="G179" s="97">
        <v>90.23296273139968</v>
      </c>
    </row>
    <row r="180" spans="2:7" ht="12.75">
      <c r="B180" s="48">
        <v>10</v>
      </c>
      <c r="C180" s="45" t="s">
        <v>66</v>
      </c>
      <c r="D180" s="41" t="s">
        <v>164</v>
      </c>
      <c r="E180" s="96">
        <v>85.64762189650014</v>
      </c>
      <c r="F180" s="96">
        <v>87.10203839420822</v>
      </c>
      <c r="G180" s="97">
        <v>89.67392937640871</v>
      </c>
    </row>
    <row r="181" spans="2:7" ht="12.75">
      <c r="B181" s="48">
        <v>10</v>
      </c>
      <c r="C181" s="45" t="s">
        <v>66</v>
      </c>
      <c r="D181" s="41" t="s">
        <v>165</v>
      </c>
      <c r="E181" s="96">
        <v>83.2720137355899</v>
      </c>
      <c r="F181" s="96">
        <v>84.84413069282189</v>
      </c>
      <c r="G181" s="97">
        <v>87.2566425860169</v>
      </c>
    </row>
    <row r="182" spans="2:7" ht="12.75">
      <c r="B182" s="48">
        <v>10</v>
      </c>
      <c r="C182" s="45" t="s">
        <v>66</v>
      </c>
      <c r="D182" s="41" t="s">
        <v>166</v>
      </c>
      <c r="E182" s="96">
        <v>82.33345434743148</v>
      </c>
      <c r="F182" s="96">
        <v>82.47974315853845</v>
      </c>
      <c r="G182" s="97">
        <v>84.79844584749878</v>
      </c>
    </row>
    <row r="183" spans="2:7" ht="12.75">
      <c r="B183" s="48">
        <v>10</v>
      </c>
      <c r="C183" s="45" t="s">
        <v>66</v>
      </c>
      <c r="D183" s="41" t="s">
        <v>167</v>
      </c>
      <c r="E183" s="96">
        <v>82.20269955783105</v>
      </c>
      <c r="F183" s="96">
        <v>81.53111446810584</v>
      </c>
      <c r="G183" s="97">
        <v>81.95727920012119</v>
      </c>
    </row>
    <row r="184" spans="2:7" ht="12.75">
      <c r="B184" s="48">
        <v>10</v>
      </c>
      <c r="C184" s="45" t="s">
        <v>66</v>
      </c>
      <c r="D184" s="41" t="s">
        <v>168</v>
      </c>
      <c r="E184" s="96">
        <v>81.61336659862403</v>
      </c>
      <c r="F184" s="96">
        <v>80.9652628343068</v>
      </c>
      <c r="G184" s="97">
        <v>79.94644870349494</v>
      </c>
    </row>
    <row r="185" spans="2:7" ht="12.75">
      <c r="B185" s="48">
        <v>10</v>
      </c>
      <c r="C185" s="45" t="s">
        <v>66</v>
      </c>
      <c r="D185" s="41" t="s">
        <v>169</v>
      </c>
      <c r="E185" s="96">
        <v>74.59967398600058</v>
      </c>
      <c r="F185" s="96">
        <v>78.59808534804479</v>
      </c>
      <c r="G185" s="97">
        <v>78.2202527097431</v>
      </c>
    </row>
    <row r="186" spans="2:7" ht="12.75">
      <c r="B186" s="48">
        <v>10</v>
      </c>
      <c r="C186" s="45" t="s">
        <v>66</v>
      </c>
      <c r="D186" s="41" t="s">
        <v>170</v>
      </c>
      <c r="E186" s="96">
        <v>71.614616259957</v>
      </c>
      <c r="F186" s="96">
        <v>70.04026553487866</v>
      </c>
      <c r="G186" s="97">
        <v>75.27948222240902</v>
      </c>
    </row>
    <row r="187" spans="2:7" ht="12.75">
      <c r="B187" s="48">
        <v>10</v>
      </c>
      <c r="C187" s="45" t="s">
        <v>66</v>
      </c>
      <c r="D187" s="41" t="s">
        <v>171</v>
      </c>
      <c r="E187" s="96">
        <v>67.14361420243773</v>
      </c>
      <c r="F187" s="96">
        <v>68.0090206185567</v>
      </c>
      <c r="G187" s="97">
        <v>65.92115238817286</v>
      </c>
    </row>
    <row r="188" spans="2:7" ht="12.75">
      <c r="B188" s="48">
        <v>10</v>
      </c>
      <c r="C188" s="45" t="s">
        <v>66</v>
      </c>
      <c r="D188" s="41" t="s">
        <v>172</v>
      </c>
      <c r="E188" s="96">
        <v>56.19136960600375</v>
      </c>
      <c r="F188" s="96">
        <v>57.231012658227854</v>
      </c>
      <c r="G188" s="97">
        <v>57.60633541959381</v>
      </c>
    </row>
    <row r="189" spans="2:7" ht="12.75">
      <c r="B189" s="35">
        <v>11</v>
      </c>
      <c r="C189" s="36" t="s">
        <v>75</v>
      </c>
      <c r="D189" s="42" t="s">
        <v>145</v>
      </c>
      <c r="E189" s="110">
        <v>89.33430620224543</v>
      </c>
      <c r="F189" s="110">
        <v>89.66057198182766</v>
      </c>
      <c r="G189" s="111">
        <v>90.34915449778659</v>
      </c>
    </row>
    <row r="190" spans="2:7" ht="12.75">
      <c r="B190" s="48">
        <v>11</v>
      </c>
      <c r="C190" s="45" t="s">
        <v>75</v>
      </c>
      <c r="D190" s="41" t="s">
        <v>156</v>
      </c>
      <c r="E190" s="96">
        <v>101.01454526631812</v>
      </c>
      <c r="F190" s="96">
        <v>101.02101802968424</v>
      </c>
      <c r="G190" s="97">
        <v>101.72096168644917</v>
      </c>
    </row>
    <row r="191" spans="2:7" ht="12.75">
      <c r="B191" s="48">
        <v>11</v>
      </c>
      <c r="C191" s="45" t="s">
        <v>75</v>
      </c>
      <c r="D191" s="41" t="s">
        <v>157</v>
      </c>
      <c r="E191" s="96">
        <v>100.57761025992463</v>
      </c>
      <c r="F191" s="96">
        <v>101.0505484840341</v>
      </c>
      <c r="G191" s="97">
        <v>101.42080582320416</v>
      </c>
    </row>
    <row r="192" spans="2:7" ht="12.75">
      <c r="B192" s="48">
        <v>11</v>
      </c>
      <c r="C192" s="45" t="s">
        <v>75</v>
      </c>
      <c r="D192" s="41" t="s">
        <v>158</v>
      </c>
      <c r="E192" s="96">
        <v>100.61316028057452</v>
      </c>
      <c r="F192" s="96">
        <v>100.13176448831457</v>
      </c>
      <c r="G192" s="97">
        <v>101.33902937596177</v>
      </c>
    </row>
    <row r="193" spans="2:7" ht="12.75">
      <c r="B193" s="48">
        <v>11</v>
      </c>
      <c r="C193" s="45" t="s">
        <v>75</v>
      </c>
      <c r="D193" s="41" t="s">
        <v>159</v>
      </c>
      <c r="E193" s="96">
        <v>99.0852202759418</v>
      </c>
      <c r="F193" s="96">
        <v>99.96347115362663</v>
      </c>
      <c r="G193" s="97">
        <v>99.31745758332615</v>
      </c>
    </row>
    <row r="194" spans="2:7" ht="12.75">
      <c r="B194" s="48">
        <v>11</v>
      </c>
      <c r="C194" s="45" t="s">
        <v>75</v>
      </c>
      <c r="D194" s="41" t="s">
        <v>160</v>
      </c>
      <c r="E194" s="96">
        <v>88.77095098772992</v>
      </c>
      <c r="F194" s="96">
        <v>96.1780492319082</v>
      </c>
      <c r="G194" s="97">
        <v>98.90141719251059</v>
      </c>
    </row>
    <row r="195" spans="2:7" ht="12.75">
      <c r="B195" s="48">
        <v>11</v>
      </c>
      <c r="C195" s="45" t="s">
        <v>75</v>
      </c>
      <c r="D195" s="41" t="s">
        <v>161</v>
      </c>
      <c r="E195" s="96">
        <v>88.94447223611806</v>
      </c>
      <c r="F195" s="96">
        <v>87.56439901018214</v>
      </c>
      <c r="G195" s="97">
        <v>97.44058876737111</v>
      </c>
    </row>
    <row r="196" spans="2:7" ht="12.75">
      <c r="B196" s="48">
        <v>11</v>
      </c>
      <c r="C196" s="45" t="s">
        <v>75</v>
      </c>
      <c r="D196" s="41" t="s">
        <v>162</v>
      </c>
      <c r="E196" s="96">
        <v>88.45772131798333</v>
      </c>
      <c r="F196" s="96">
        <v>88.54086600051244</v>
      </c>
      <c r="G196" s="97">
        <v>87.89609062881952</v>
      </c>
    </row>
    <row r="197" spans="2:7" ht="12.75">
      <c r="B197" s="48">
        <v>11</v>
      </c>
      <c r="C197" s="45" t="s">
        <v>75</v>
      </c>
      <c r="D197" s="41" t="s">
        <v>163</v>
      </c>
      <c r="E197" s="96">
        <v>86.15132069840323</v>
      </c>
      <c r="F197" s="96">
        <v>87.57574323044878</v>
      </c>
      <c r="G197" s="97">
        <v>88.01718160104784</v>
      </c>
    </row>
    <row r="198" spans="2:7" ht="12.75">
      <c r="B198" s="48">
        <v>11</v>
      </c>
      <c r="C198" s="45" t="s">
        <v>75</v>
      </c>
      <c r="D198" s="41" t="s">
        <v>164</v>
      </c>
      <c r="E198" s="96">
        <v>83.93441777731948</v>
      </c>
      <c r="F198" s="96">
        <v>85.14915383879912</v>
      </c>
      <c r="G198" s="97">
        <v>87.46287047019736</v>
      </c>
    </row>
    <row r="199" spans="2:7" ht="12.75">
      <c r="B199" s="48">
        <v>11</v>
      </c>
      <c r="C199" s="45" t="s">
        <v>75</v>
      </c>
      <c r="D199" s="41" t="s">
        <v>165</v>
      </c>
      <c r="E199" s="96">
        <v>81.57975366137632</v>
      </c>
      <c r="F199" s="96">
        <v>82.8975951340438</v>
      </c>
      <c r="G199" s="97">
        <v>85.06162732523764</v>
      </c>
    </row>
    <row r="200" spans="2:7" ht="12.75">
      <c r="B200" s="48">
        <v>11</v>
      </c>
      <c r="C200" s="45" t="s">
        <v>75</v>
      </c>
      <c r="D200" s="41" t="s">
        <v>166</v>
      </c>
      <c r="E200" s="96">
        <v>80.65128681669428</v>
      </c>
      <c r="F200" s="96">
        <v>80.55298951995667</v>
      </c>
      <c r="G200" s="97">
        <v>82.63904195136287</v>
      </c>
    </row>
    <row r="201" spans="2:7" ht="12.75">
      <c r="B201" s="48">
        <v>11</v>
      </c>
      <c r="C201" s="45" t="s">
        <v>75</v>
      </c>
      <c r="D201" s="41" t="s">
        <v>167</v>
      </c>
      <c r="E201" s="96">
        <v>80.53078094409398</v>
      </c>
      <c r="F201" s="96">
        <v>79.66520424245006</v>
      </c>
      <c r="G201" s="97">
        <v>79.83640573782816</v>
      </c>
    </row>
    <row r="202" spans="2:7" ht="12.75">
      <c r="B202" s="48">
        <v>11</v>
      </c>
      <c r="C202" s="45" t="s">
        <v>75</v>
      </c>
      <c r="D202" s="41" t="s">
        <v>168</v>
      </c>
      <c r="E202" s="96">
        <v>79.93222891566265</v>
      </c>
      <c r="F202" s="96">
        <v>79.13730881594776</v>
      </c>
      <c r="G202" s="97">
        <v>77.8488811161016</v>
      </c>
    </row>
    <row r="203" spans="2:7" ht="12.75">
      <c r="B203" s="48">
        <v>11</v>
      </c>
      <c r="C203" s="45" t="s">
        <v>75</v>
      </c>
      <c r="D203" s="41" t="s">
        <v>169</v>
      </c>
      <c r="E203" s="96">
        <v>73.02292697707303</v>
      </c>
      <c r="F203" s="96">
        <v>76.74176220636575</v>
      </c>
      <c r="G203" s="97">
        <v>76.15322796678274</v>
      </c>
    </row>
    <row r="204" spans="2:7" ht="12.75">
      <c r="B204" s="48">
        <v>11</v>
      </c>
      <c r="C204" s="45" t="s">
        <v>75</v>
      </c>
      <c r="D204" s="41" t="s">
        <v>170</v>
      </c>
      <c r="E204" s="96">
        <v>70.07180598834846</v>
      </c>
      <c r="F204" s="96">
        <v>67.98988343963053</v>
      </c>
      <c r="G204" s="97">
        <v>73.2328641370869</v>
      </c>
    </row>
    <row r="205" spans="2:7" ht="12.75">
      <c r="B205" s="48">
        <v>11</v>
      </c>
      <c r="C205" s="45" t="s">
        <v>75</v>
      </c>
      <c r="D205" s="41" t="s">
        <v>171</v>
      </c>
      <c r="E205" s="96">
        <v>65.63103049015824</v>
      </c>
      <c r="F205" s="96">
        <v>67.95108058301223</v>
      </c>
      <c r="G205" s="97">
        <v>63.95171686394</v>
      </c>
    </row>
    <row r="206" spans="2:7" ht="12.75">
      <c r="B206" s="48">
        <v>11</v>
      </c>
      <c r="C206" s="45" t="s">
        <v>75</v>
      </c>
      <c r="D206" s="41" t="s">
        <v>172</v>
      </c>
      <c r="E206" s="96">
        <v>54.74265430881483</v>
      </c>
      <c r="F206" s="96">
        <v>55.93533487297921</v>
      </c>
      <c r="G206" s="97">
        <v>55.74181776713423</v>
      </c>
    </row>
    <row r="207" spans="2:7" ht="12.75">
      <c r="B207" s="35">
        <v>12</v>
      </c>
      <c r="C207" s="36" t="s">
        <v>87</v>
      </c>
      <c r="D207" s="42" t="s">
        <v>145</v>
      </c>
      <c r="E207" s="110">
        <v>92.25050802987302</v>
      </c>
      <c r="F207" s="110">
        <v>92.43273356171218</v>
      </c>
      <c r="G207" s="111">
        <v>92.60621078294233</v>
      </c>
    </row>
    <row r="208" spans="2:7" ht="12.75">
      <c r="B208" s="48">
        <v>12</v>
      </c>
      <c r="C208" s="45" t="s">
        <v>87</v>
      </c>
      <c r="D208" s="41" t="s">
        <v>156</v>
      </c>
      <c r="E208" s="96">
        <v>106.56521739130436</v>
      </c>
      <c r="F208" s="96">
        <v>106.734473724765</v>
      </c>
      <c r="G208" s="97">
        <v>106.9982180463308</v>
      </c>
    </row>
    <row r="209" spans="2:7" ht="12.75">
      <c r="B209" s="48">
        <v>12</v>
      </c>
      <c r="C209" s="45" t="s">
        <v>87</v>
      </c>
      <c r="D209" s="41" t="s">
        <v>157</v>
      </c>
      <c r="E209" s="96">
        <v>106.16671021688006</v>
      </c>
      <c r="F209" s="96">
        <v>106.49481566820276</v>
      </c>
      <c r="G209" s="97">
        <v>106.78830988093398</v>
      </c>
    </row>
    <row r="210" spans="2:7" ht="12.75">
      <c r="B210" s="48">
        <v>12</v>
      </c>
      <c r="C210" s="45" t="s">
        <v>87</v>
      </c>
      <c r="D210" s="41" t="s">
        <v>158</v>
      </c>
      <c r="E210" s="96">
        <v>106.21417404898385</v>
      </c>
      <c r="F210" s="96">
        <v>105.6272937338589</v>
      </c>
      <c r="G210" s="97">
        <v>106.68016194331985</v>
      </c>
    </row>
    <row r="211" spans="2:7" ht="12.75">
      <c r="B211" s="48">
        <v>12</v>
      </c>
      <c r="C211" s="45" t="s">
        <v>87</v>
      </c>
      <c r="D211" s="41" t="s">
        <v>159</v>
      </c>
      <c r="E211" s="96">
        <v>104.62819750148722</v>
      </c>
      <c r="F211" s="96">
        <v>105.53857008466605</v>
      </c>
      <c r="G211" s="97">
        <v>104.58169851917478</v>
      </c>
    </row>
    <row r="212" spans="2:7" ht="12.75">
      <c r="B212" s="48">
        <v>12</v>
      </c>
      <c r="C212" s="45" t="s">
        <v>87</v>
      </c>
      <c r="D212" s="41" t="s">
        <v>160</v>
      </c>
      <c r="E212" s="96">
        <v>94.05537459283387</v>
      </c>
      <c r="F212" s="96">
        <v>101.8531790723866</v>
      </c>
      <c r="G212" s="97">
        <v>104.16837361736992</v>
      </c>
    </row>
    <row r="213" spans="2:7" ht="12.75">
      <c r="B213" s="48">
        <v>12</v>
      </c>
      <c r="C213" s="45" t="s">
        <v>87</v>
      </c>
      <c r="D213" s="41" t="s">
        <v>161</v>
      </c>
      <c r="E213" s="96">
        <v>94.23057793693424</v>
      </c>
      <c r="F213" s="96">
        <v>92.74985557481224</v>
      </c>
      <c r="G213" s="97">
        <v>102.65625</v>
      </c>
    </row>
    <row r="214" spans="2:7" ht="12.75">
      <c r="B214" s="48">
        <v>12</v>
      </c>
      <c r="C214" s="45" t="s">
        <v>87</v>
      </c>
      <c r="D214" s="41" t="s">
        <v>162</v>
      </c>
      <c r="E214" s="96">
        <v>93.71271772846576</v>
      </c>
      <c r="F214" s="96">
        <v>93.87549074593382</v>
      </c>
      <c r="G214" s="97">
        <v>92.85714285714286</v>
      </c>
    </row>
    <row r="215" spans="2:7" ht="12.75">
      <c r="B215" s="48">
        <v>12</v>
      </c>
      <c r="C215" s="45" t="s">
        <v>87</v>
      </c>
      <c r="D215" s="41" t="s">
        <v>163</v>
      </c>
      <c r="E215" s="96">
        <v>91.34685895868981</v>
      </c>
      <c r="F215" s="96">
        <v>92.84178575945364</v>
      </c>
      <c r="G215" s="97">
        <v>92.99729761485138</v>
      </c>
    </row>
    <row r="216" spans="2:7" ht="12.75">
      <c r="B216" s="48">
        <v>12</v>
      </c>
      <c r="C216" s="45" t="s">
        <v>87</v>
      </c>
      <c r="D216" s="41" t="s">
        <v>164</v>
      </c>
      <c r="E216" s="96">
        <v>89.08007197480882</v>
      </c>
      <c r="F216" s="96">
        <v>90.3280929596719</v>
      </c>
      <c r="G216" s="97">
        <v>92.42315939957112</v>
      </c>
    </row>
    <row r="217" spans="2:7" ht="12.75">
      <c r="B217" s="48">
        <v>12</v>
      </c>
      <c r="C217" s="45" t="s">
        <v>87</v>
      </c>
      <c r="D217" s="41" t="s">
        <v>165</v>
      </c>
      <c r="E217" s="96">
        <v>86.66432912575969</v>
      </c>
      <c r="F217" s="96">
        <v>88.03858520900322</v>
      </c>
      <c r="G217" s="97">
        <v>89.99784668389319</v>
      </c>
    </row>
    <row r="218" spans="2:7" ht="12.75">
      <c r="B218" s="48">
        <v>12</v>
      </c>
      <c r="C218" s="45" t="s">
        <v>87</v>
      </c>
      <c r="D218" s="41" t="s">
        <v>166</v>
      </c>
      <c r="E218" s="96">
        <v>85.68585643212508</v>
      </c>
      <c r="F218" s="96">
        <v>85.63475735205131</v>
      </c>
      <c r="G218" s="97">
        <v>87.5</v>
      </c>
    </row>
    <row r="219" spans="2:7" ht="12.75">
      <c r="B219" s="48">
        <v>12</v>
      </c>
      <c r="C219" s="45" t="s">
        <v>87</v>
      </c>
      <c r="D219" s="41" t="s">
        <v>167</v>
      </c>
      <c r="E219" s="96">
        <v>85.59639909977494</v>
      </c>
      <c r="F219" s="96">
        <v>84.64516129032258</v>
      </c>
      <c r="G219" s="97">
        <v>84.59320288362512</v>
      </c>
    </row>
    <row r="220" spans="2:7" ht="12.75">
      <c r="B220" s="48">
        <v>12</v>
      </c>
      <c r="C220" s="45" t="s">
        <v>87</v>
      </c>
      <c r="D220" s="41" t="s">
        <v>168</v>
      </c>
      <c r="E220" s="96">
        <v>84.95090634441088</v>
      </c>
      <c r="F220" s="96">
        <v>83.99873757298406</v>
      </c>
      <c r="G220" s="97">
        <v>82.55813953488372</v>
      </c>
    </row>
    <row r="221" spans="2:7" ht="12.75">
      <c r="B221" s="48">
        <v>12</v>
      </c>
      <c r="C221" s="45" t="s">
        <v>87</v>
      </c>
      <c r="D221" s="41" t="s">
        <v>169</v>
      </c>
      <c r="E221" s="96">
        <v>77.80346820809248</v>
      </c>
      <c r="F221" s="96">
        <v>81.76426982950333</v>
      </c>
      <c r="G221" s="97">
        <v>80.81096516276413</v>
      </c>
    </row>
    <row r="222" spans="2:7" ht="12.75">
      <c r="B222" s="48">
        <v>12</v>
      </c>
      <c r="C222" s="45" t="s">
        <v>87</v>
      </c>
      <c r="D222" s="41" t="s">
        <v>170</v>
      </c>
      <c r="E222" s="96">
        <v>74.79530081879673</v>
      </c>
      <c r="F222" s="96">
        <v>73.05053025577043</v>
      </c>
      <c r="G222" s="97">
        <v>77.83878213127028</v>
      </c>
    </row>
    <row r="223" spans="2:7" ht="12.75">
      <c r="B223" s="48">
        <v>12</v>
      </c>
      <c r="C223" s="45" t="s">
        <v>87</v>
      </c>
      <c r="D223" s="41" t="s">
        <v>171</v>
      </c>
      <c r="E223" s="96">
        <v>70.2217125382263</v>
      </c>
      <c r="F223" s="96">
        <v>70.17045454545455</v>
      </c>
      <c r="G223" s="97">
        <v>68.32996827228152</v>
      </c>
    </row>
    <row r="224" spans="2:7" ht="12.75">
      <c r="B224" s="48">
        <v>12</v>
      </c>
      <c r="C224" s="45" t="s">
        <v>87</v>
      </c>
      <c r="D224" s="41" t="s">
        <v>172</v>
      </c>
      <c r="E224" s="96">
        <v>59.05143620574482</v>
      </c>
      <c r="F224" s="96">
        <v>59.907834101382484</v>
      </c>
      <c r="G224" s="97">
        <v>59.9088291746641</v>
      </c>
    </row>
    <row r="225" spans="2:7" ht="12.75">
      <c r="B225" s="35">
        <v>13</v>
      </c>
      <c r="C225" s="36" t="s">
        <v>92</v>
      </c>
      <c r="D225" s="42" t="s">
        <v>145</v>
      </c>
      <c r="E225" s="110">
        <v>84.53664365374402</v>
      </c>
      <c r="F225" s="110">
        <v>85.6442477647757</v>
      </c>
      <c r="G225" s="111">
        <v>87.47068676716918</v>
      </c>
    </row>
    <row r="226" spans="2:7" ht="12.75">
      <c r="B226" s="48">
        <v>13</v>
      </c>
      <c r="C226" s="45" t="s">
        <v>92</v>
      </c>
      <c r="D226" s="41" t="s">
        <v>156</v>
      </c>
      <c r="E226" s="96">
        <v>99.10482240831648</v>
      </c>
      <c r="F226" s="96">
        <v>100.86526576019776</v>
      </c>
      <c r="G226" s="97">
        <v>101.85849364199544</v>
      </c>
    </row>
    <row r="227" spans="2:7" ht="12.75">
      <c r="B227" s="48">
        <v>13</v>
      </c>
      <c r="C227" s="45" t="s">
        <v>92</v>
      </c>
      <c r="D227" s="41" t="s">
        <v>157</v>
      </c>
      <c r="E227" s="96">
        <v>98.6566362170876</v>
      </c>
      <c r="F227" s="96">
        <v>99.94079336885731</v>
      </c>
      <c r="G227" s="97">
        <v>101.76508344030808</v>
      </c>
    </row>
    <row r="228" spans="2:7" ht="12.75">
      <c r="B228" s="48">
        <v>13</v>
      </c>
      <c r="C228" s="45" t="s">
        <v>92</v>
      </c>
      <c r="D228" s="41" t="s">
        <v>158</v>
      </c>
      <c r="E228" s="96">
        <v>98.74434957307886</v>
      </c>
      <c r="F228" s="96">
        <v>98.99198759369347</v>
      </c>
      <c r="G228" s="97">
        <v>101.63636363636364</v>
      </c>
    </row>
    <row r="229" spans="2:7" ht="12.75">
      <c r="B229" s="48">
        <v>13</v>
      </c>
      <c r="C229" s="45" t="s">
        <v>92</v>
      </c>
      <c r="D229" s="41" t="s">
        <v>159</v>
      </c>
      <c r="E229" s="96">
        <v>97.18543046357617</v>
      </c>
      <c r="F229" s="96">
        <v>98.92890120036935</v>
      </c>
      <c r="G229" s="97">
        <v>99.62465428684314</v>
      </c>
    </row>
    <row r="230" spans="2:7" ht="12.75">
      <c r="B230" s="48">
        <v>13</v>
      </c>
      <c r="C230" s="45" t="s">
        <v>92</v>
      </c>
      <c r="D230" s="41" t="s">
        <v>160</v>
      </c>
      <c r="E230" s="96">
        <v>86.99935191186002</v>
      </c>
      <c r="F230" s="96">
        <v>95.26947861745752</v>
      </c>
      <c r="G230" s="97">
        <v>99.21481481481482</v>
      </c>
    </row>
    <row r="231" spans="2:7" ht="12.75">
      <c r="B231" s="48">
        <v>13</v>
      </c>
      <c r="C231" s="45" t="s">
        <v>92</v>
      </c>
      <c r="D231" s="41" t="s">
        <v>161</v>
      </c>
      <c r="E231" s="96">
        <v>87.15901530272788</v>
      </c>
      <c r="F231" s="96">
        <v>86.57753309739154</v>
      </c>
      <c r="G231" s="97">
        <v>97.72350369365294</v>
      </c>
    </row>
    <row r="232" spans="2:7" ht="12.75">
      <c r="B232" s="48">
        <v>13</v>
      </c>
      <c r="C232" s="45" t="s">
        <v>92</v>
      </c>
      <c r="D232" s="41" t="s">
        <v>162</v>
      </c>
      <c r="E232" s="96">
        <v>86.68649405178446</v>
      </c>
      <c r="F232" s="96">
        <v>87.54308222550468</v>
      </c>
      <c r="G232" s="97">
        <v>88.19925842334354</v>
      </c>
    </row>
    <row r="233" spans="2:7" ht="12.75">
      <c r="B233" s="48">
        <v>13</v>
      </c>
      <c r="C233" s="45" t="s">
        <v>92</v>
      </c>
      <c r="D233" s="41" t="s">
        <v>163</v>
      </c>
      <c r="E233" s="96">
        <v>84.45177851118444</v>
      </c>
      <c r="F233" s="96">
        <v>86.50717703349282</v>
      </c>
      <c r="G233" s="97">
        <v>88.31376734258272</v>
      </c>
    </row>
    <row r="234" spans="2:7" ht="12.75">
      <c r="B234" s="48">
        <v>13</v>
      </c>
      <c r="C234" s="45" t="s">
        <v>92</v>
      </c>
      <c r="D234" s="41" t="s">
        <v>164</v>
      </c>
      <c r="E234" s="96">
        <v>82.2016806722689</v>
      </c>
      <c r="F234" s="96">
        <v>84.17612659098728</v>
      </c>
      <c r="G234" s="97">
        <v>87.7606038820992</v>
      </c>
    </row>
    <row r="235" spans="2:7" ht="12.75">
      <c r="B235" s="48">
        <v>13</v>
      </c>
      <c r="C235" s="45" t="s">
        <v>92</v>
      </c>
      <c r="D235" s="41" t="s">
        <v>165</v>
      </c>
      <c r="E235" s="96">
        <v>79.84140969162996</v>
      </c>
      <c r="F235" s="96">
        <v>81.91935483870968</v>
      </c>
      <c r="G235" s="97">
        <v>85.39344262295081</v>
      </c>
    </row>
    <row r="236" spans="2:7" ht="12.75">
      <c r="B236" s="48">
        <v>13</v>
      </c>
      <c r="C236" s="45" t="s">
        <v>92</v>
      </c>
      <c r="D236" s="41" t="s">
        <v>166</v>
      </c>
      <c r="E236" s="96">
        <v>78.96427137695704</v>
      </c>
      <c r="F236" s="96">
        <v>79.5993031358885</v>
      </c>
      <c r="G236" s="97">
        <v>82.95471870712</v>
      </c>
    </row>
    <row r="237" spans="2:7" ht="12.75">
      <c r="B237" s="48">
        <v>13</v>
      </c>
      <c r="C237" s="45" t="s">
        <v>92</v>
      </c>
      <c r="D237" s="41" t="s">
        <v>167</v>
      </c>
      <c r="E237" s="96">
        <v>78.81459710996816</v>
      </c>
      <c r="F237" s="96">
        <v>78.68331922099915</v>
      </c>
      <c r="G237" s="97">
        <v>80.1358234295416</v>
      </c>
    </row>
    <row r="238" spans="2:7" ht="12.75">
      <c r="B238" s="48">
        <v>13</v>
      </c>
      <c r="C238" s="45" t="s">
        <v>92</v>
      </c>
      <c r="D238" s="41" t="s">
        <v>168</v>
      </c>
      <c r="E238" s="96">
        <v>78.22950819672131</v>
      </c>
      <c r="F238" s="96">
        <v>78.18627450980392</v>
      </c>
      <c r="G238" s="97">
        <v>78.0958577315116</v>
      </c>
    </row>
    <row r="239" spans="2:7" ht="12.75">
      <c r="B239" s="48">
        <v>13</v>
      </c>
      <c r="C239" s="45" t="s">
        <v>92</v>
      </c>
      <c r="D239" s="41" t="s">
        <v>169</v>
      </c>
      <c r="E239" s="96">
        <v>71.33208255159474</v>
      </c>
      <c r="F239" s="96">
        <v>75.82922824302135</v>
      </c>
      <c r="G239" s="97">
        <v>76.4353469795307</v>
      </c>
    </row>
    <row r="240" spans="2:7" ht="12.75">
      <c r="B240" s="48">
        <v>13</v>
      </c>
      <c r="C240" s="45" t="s">
        <v>92</v>
      </c>
      <c r="D240" s="41" t="s">
        <v>170</v>
      </c>
      <c r="E240" s="96">
        <v>68.49126034958601</v>
      </c>
      <c r="F240" s="96">
        <v>67.58732737611697</v>
      </c>
      <c r="G240" s="97">
        <v>73.51122681418809</v>
      </c>
    </row>
    <row r="241" spans="2:7" ht="12.75">
      <c r="B241" s="48">
        <v>13</v>
      </c>
      <c r="C241" s="45" t="s">
        <v>92</v>
      </c>
      <c r="D241" s="41" t="s">
        <v>171</v>
      </c>
      <c r="E241" s="96">
        <v>64.01129943502825</v>
      </c>
      <c r="F241" s="96">
        <v>65.11506276150628</v>
      </c>
      <c r="G241" s="97">
        <v>64.28571428571429</v>
      </c>
    </row>
    <row r="242" spans="2:7" ht="12.75">
      <c r="B242" s="48">
        <v>13</v>
      </c>
      <c r="C242" s="45" t="s">
        <v>92</v>
      </c>
      <c r="D242" s="41" t="s">
        <v>172</v>
      </c>
      <c r="E242" s="96">
        <v>53.2520325203252</v>
      </c>
      <c r="F242" s="96">
        <v>54.830172033524484</v>
      </c>
      <c r="G242" s="97">
        <v>56.02209944751381</v>
      </c>
    </row>
    <row r="243" spans="2:7" ht="12.75">
      <c r="B243" s="35">
        <v>14</v>
      </c>
      <c r="C243" s="36" t="s">
        <v>98</v>
      </c>
      <c r="D243" s="42" t="s">
        <v>145</v>
      </c>
      <c r="E243" s="110">
        <v>97.12534956407303</v>
      </c>
      <c r="F243" s="110">
        <v>99.02006914752153</v>
      </c>
      <c r="G243" s="111">
        <v>101.88478678605013</v>
      </c>
    </row>
    <row r="244" spans="2:7" ht="12.75">
      <c r="B244" s="48">
        <v>14</v>
      </c>
      <c r="C244" s="45" t="s">
        <v>98</v>
      </c>
      <c r="D244" s="41" t="s">
        <v>156</v>
      </c>
      <c r="E244" s="96">
        <v>110.60475781026082</v>
      </c>
      <c r="F244" s="96">
        <v>113.01518438177874</v>
      </c>
      <c r="G244" s="97">
        <v>115.6113902847571</v>
      </c>
    </row>
    <row r="245" spans="2:7" ht="12.75">
      <c r="B245" s="48">
        <v>14</v>
      </c>
      <c r="C245" s="45" t="s">
        <v>98</v>
      </c>
      <c r="D245" s="41" t="s">
        <v>157</v>
      </c>
      <c r="E245" s="96">
        <v>110.1933216168717</v>
      </c>
      <c r="F245" s="96">
        <v>112.26324237560192</v>
      </c>
      <c r="G245" s="97">
        <v>115.15370705244123</v>
      </c>
    </row>
    <row r="246" spans="2:7" ht="12.75">
      <c r="B246" s="48">
        <v>14</v>
      </c>
      <c r="C246" s="45" t="s">
        <v>98</v>
      </c>
      <c r="D246" s="41" t="s">
        <v>158</v>
      </c>
      <c r="E246" s="96">
        <v>110.21535063500829</v>
      </c>
      <c r="F246" s="96">
        <v>111.22238586156112</v>
      </c>
      <c r="G246" s="97">
        <v>115.15673441267653</v>
      </c>
    </row>
    <row r="247" spans="2:7" ht="12.75">
      <c r="B247" s="48">
        <v>14</v>
      </c>
      <c r="C247" s="45" t="s">
        <v>98</v>
      </c>
      <c r="D247" s="41" t="s">
        <v>159</v>
      </c>
      <c r="E247" s="96">
        <v>108.60518880041099</v>
      </c>
      <c r="F247" s="96">
        <v>111.15145228215768</v>
      </c>
      <c r="G247" s="97">
        <v>112.9170230966638</v>
      </c>
    </row>
    <row r="248" spans="2:7" ht="12.75">
      <c r="B248" s="48">
        <v>14</v>
      </c>
      <c r="C248" s="45" t="s">
        <v>98</v>
      </c>
      <c r="D248" s="41" t="s">
        <v>160</v>
      </c>
      <c r="E248" s="96">
        <v>97.81931464174455</v>
      </c>
      <c r="F248" s="96">
        <v>107.28523967726626</v>
      </c>
      <c r="G248" s="97">
        <v>112.49079754601227</v>
      </c>
    </row>
    <row r="249" spans="2:7" ht="12.75">
      <c r="B249" s="48">
        <v>14</v>
      </c>
      <c r="C249" s="45" t="s">
        <v>98</v>
      </c>
      <c r="D249" s="41" t="s">
        <v>161</v>
      </c>
      <c r="E249" s="96">
        <v>97.9895104895105</v>
      </c>
      <c r="F249" s="96">
        <v>98.04049640757675</v>
      </c>
      <c r="G249" s="97">
        <v>110.9831029185868</v>
      </c>
    </row>
    <row r="250" spans="2:7" ht="12.75">
      <c r="B250" s="48">
        <v>14</v>
      </c>
      <c r="C250" s="45" t="s">
        <v>98</v>
      </c>
      <c r="D250" s="41" t="s">
        <v>162</v>
      </c>
      <c r="E250" s="96">
        <v>97.45739033249511</v>
      </c>
      <c r="F250" s="96">
        <v>99.09694555112883</v>
      </c>
      <c r="G250" s="97">
        <v>100.71865850412563</v>
      </c>
    </row>
    <row r="251" spans="2:7" ht="12.75">
      <c r="B251" s="48">
        <v>14</v>
      </c>
      <c r="C251" s="45" t="s">
        <v>98</v>
      </c>
      <c r="D251" s="41" t="s">
        <v>163</v>
      </c>
      <c r="E251" s="96">
        <v>95.03692762186115</v>
      </c>
      <c r="F251" s="96">
        <v>98.20923656927427</v>
      </c>
      <c r="G251" s="97">
        <v>100.8894159501927</v>
      </c>
    </row>
    <row r="252" spans="2:7" ht="12.75">
      <c r="B252" s="48">
        <v>14</v>
      </c>
      <c r="C252" s="45" t="s">
        <v>98</v>
      </c>
      <c r="D252" s="41" t="s">
        <v>164</v>
      </c>
      <c r="E252" s="96">
        <v>92.78230500582072</v>
      </c>
      <c r="F252" s="96">
        <v>95.625</v>
      </c>
      <c r="G252" s="97">
        <v>100.32175032175033</v>
      </c>
    </row>
    <row r="253" spans="2:7" ht="12.75">
      <c r="B253" s="48">
        <v>14</v>
      </c>
      <c r="C253" s="45" t="s">
        <v>98</v>
      </c>
      <c r="D253" s="41" t="s">
        <v>165</v>
      </c>
      <c r="E253" s="96">
        <v>90.3078677309008</v>
      </c>
      <c r="F253" s="96">
        <v>93.26383319967923</v>
      </c>
      <c r="G253" s="97">
        <v>97.6986301369863</v>
      </c>
    </row>
    <row r="254" spans="2:7" ht="12.75">
      <c r="B254" s="48">
        <v>14</v>
      </c>
      <c r="C254" s="45" t="s">
        <v>98</v>
      </c>
      <c r="D254" s="41" t="s">
        <v>166</v>
      </c>
      <c r="E254" s="96">
        <v>89.31593794076164</v>
      </c>
      <c r="F254" s="96">
        <v>90.79716835949523</v>
      </c>
      <c r="G254" s="97">
        <v>95.15503875968993</v>
      </c>
    </row>
    <row r="255" spans="2:7" ht="12.75">
      <c r="B255" s="48">
        <v>14</v>
      </c>
      <c r="C255" s="45" t="s">
        <v>98</v>
      </c>
      <c r="D255" s="41" t="s">
        <v>167</v>
      </c>
      <c r="E255" s="96">
        <v>89.09725250763192</v>
      </c>
      <c r="F255" s="96">
        <v>89.71927162367223</v>
      </c>
      <c r="G255" s="97">
        <v>92.09375</v>
      </c>
    </row>
    <row r="256" spans="2:7" ht="12.75">
      <c r="B256" s="48">
        <v>14</v>
      </c>
      <c r="C256" s="45" t="s">
        <v>98</v>
      </c>
      <c r="D256" s="41" t="s">
        <v>168</v>
      </c>
      <c r="E256" s="96">
        <v>88.44884488448845</v>
      </c>
      <c r="F256" s="96">
        <v>89.09261871180065</v>
      </c>
      <c r="G256" s="97">
        <v>89.99247554552295</v>
      </c>
    </row>
    <row r="257" spans="2:7" ht="12.75">
      <c r="B257" s="48">
        <v>14</v>
      </c>
      <c r="C257" s="45" t="s">
        <v>98</v>
      </c>
      <c r="D257" s="41" t="s">
        <v>169</v>
      </c>
      <c r="E257" s="96">
        <v>81.22448979591836</v>
      </c>
      <c r="F257" s="96">
        <v>86.73758865248227</v>
      </c>
      <c r="G257" s="97">
        <v>88.25842696629213</v>
      </c>
    </row>
    <row r="258" spans="2:7" ht="12.75">
      <c r="B258" s="48">
        <v>14</v>
      </c>
      <c r="C258" s="45" t="s">
        <v>98</v>
      </c>
      <c r="D258" s="41" t="s">
        <v>170</v>
      </c>
      <c r="E258" s="96">
        <v>78.18361303060217</v>
      </c>
      <c r="F258" s="96">
        <v>77.9646017699115</v>
      </c>
      <c r="G258" s="97">
        <v>85.05415162454874</v>
      </c>
    </row>
    <row r="259" spans="2:7" ht="12.75">
      <c r="B259" s="48">
        <v>14</v>
      </c>
      <c r="C259" s="45" t="s">
        <v>98</v>
      </c>
      <c r="D259" s="41" t="s">
        <v>171</v>
      </c>
      <c r="E259" s="96">
        <v>73.36621454993835</v>
      </c>
      <c r="F259" s="96">
        <v>75.0599520383693</v>
      </c>
      <c r="G259" s="97">
        <v>75.19455252918289</v>
      </c>
    </row>
    <row r="260" spans="2:7" ht="12.75">
      <c r="B260" s="48">
        <v>14</v>
      </c>
      <c r="C260" s="45" t="s">
        <v>98</v>
      </c>
      <c r="D260" s="41" t="s">
        <v>172</v>
      </c>
      <c r="E260" s="96">
        <v>62.24156692056583</v>
      </c>
      <c r="F260" s="96">
        <v>64.34034416826003</v>
      </c>
      <c r="G260" s="97">
        <v>66.394779771615</v>
      </c>
    </row>
    <row r="261" spans="2:7" ht="12.75">
      <c r="B261" s="35">
        <v>15</v>
      </c>
      <c r="C261" s="36" t="s">
        <v>101</v>
      </c>
      <c r="D261" s="42" t="s">
        <v>145</v>
      </c>
      <c r="E261" s="110">
        <v>92.13778690592008</v>
      </c>
      <c r="F261" s="110">
        <v>93.25872873769025</v>
      </c>
      <c r="G261" s="111">
        <v>95.10190193058492</v>
      </c>
    </row>
    <row r="262" spans="2:7" ht="12.75">
      <c r="B262" s="48">
        <v>15</v>
      </c>
      <c r="C262" s="45" t="s">
        <v>101</v>
      </c>
      <c r="D262" s="41" t="s">
        <v>156</v>
      </c>
      <c r="E262" s="96">
        <v>104.69410456062292</v>
      </c>
      <c r="F262" s="96">
        <v>105.68100784406941</v>
      </c>
      <c r="G262" s="97">
        <v>107.77548918640576</v>
      </c>
    </row>
    <row r="263" spans="2:7" ht="12.75">
      <c r="B263" s="48">
        <v>15</v>
      </c>
      <c r="C263" s="45" t="s">
        <v>101</v>
      </c>
      <c r="D263" s="41" t="s">
        <v>157</v>
      </c>
      <c r="E263" s="96">
        <v>104.34588812123913</v>
      </c>
      <c r="F263" s="96">
        <v>105.6272838002436</v>
      </c>
      <c r="G263" s="97">
        <v>107.58940758940759</v>
      </c>
    </row>
    <row r="264" spans="2:7" ht="12.75">
      <c r="B264" s="48">
        <v>15</v>
      </c>
      <c r="C264" s="45" t="s">
        <v>101</v>
      </c>
      <c r="D264" s="41" t="s">
        <v>158</v>
      </c>
      <c r="E264" s="96">
        <v>104.34507487871758</v>
      </c>
      <c r="F264" s="96">
        <v>104.75332282045507</v>
      </c>
      <c r="G264" s="97">
        <v>107.46346555323592</v>
      </c>
    </row>
    <row r="265" spans="2:7" ht="12.75">
      <c r="B265" s="48">
        <v>15</v>
      </c>
      <c r="C265" s="45" t="s">
        <v>101</v>
      </c>
      <c r="D265" s="41" t="s">
        <v>159</v>
      </c>
      <c r="E265" s="96">
        <v>102.77542372881356</v>
      </c>
      <c r="F265" s="96">
        <v>104.59770114942528</v>
      </c>
      <c r="G265" s="97">
        <v>105.38964069062062</v>
      </c>
    </row>
    <row r="266" spans="2:7" ht="12.75">
      <c r="B266" s="48">
        <v>15</v>
      </c>
      <c r="C266" s="45" t="s">
        <v>101</v>
      </c>
      <c r="D266" s="41" t="s">
        <v>160</v>
      </c>
      <c r="E266" s="96">
        <v>92.27836034318399</v>
      </c>
      <c r="F266" s="96">
        <v>101.0902747492368</v>
      </c>
      <c r="G266" s="97">
        <v>105.02905677246312</v>
      </c>
    </row>
    <row r="267" spans="2:7" ht="12.75">
      <c r="B267" s="48">
        <v>15</v>
      </c>
      <c r="C267" s="45" t="s">
        <v>101</v>
      </c>
      <c r="D267" s="41" t="s">
        <v>161</v>
      </c>
      <c r="E267" s="96">
        <v>92.48846914122556</v>
      </c>
      <c r="F267" s="96">
        <v>91.84641932700603</v>
      </c>
      <c r="G267" s="97">
        <v>103.4957897422812</v>
      </c>
    </row>
    <row r="268" spans="2:7" ht="12.75">
      <c r="B268" s="48">
        <v>15</v>
      </c>
      <c r="C268" s="45" t="s">
        <v>101</v>
      </c>
      <c r="D268" s="41" t="s">
        <v>162</v>
      </c>
      <c r="E268" s="96">
        <v>91.98759369346085</v>
      </c>
      <c r="F268" s="96">
        <v>92.91882556131262</v>
      </c>
      <c r="G268" s="97">
        <v>93.6019536019536</v>
      </c>
    </row>
    <row r="269" spans="2:7" ht="12.75">
      <c r="B269" s="48">
        <v>15</v>
      </c>
      <c r="C269" s="45" t="s">
        <v>101</v>
      </c>
      <c r="D269" s="41" t="s">
        <v>163</v>
      </c>
      <c r="E269" s="96">
        <v>89.60460853626604</v>
      </c>
      <c r="F269" s="96">
        <v>91.88517802925752</v>
      </c>
      <c r="G269" s="97">
        <v>93.79723742507167</v>
      </c>
    </row>
    <row r="270" spans="2:7" ht="12.75">
      <c r="B270" s="48">
        <v>15</v>
      </c>
      <c r="C270" s="45" t="s">
        <v>101</v>
      </c>
      <c r="D270" s="41" t="s">
        <v>164</v>
      </c>
      <c r="E270" s="96">
        <v>87.33823902562801</v>
      </c>
      <c r="F270" s="96">
        <v>89.49557982319293</v>
      </c>
      <c r="G270" s="97">
        <v>93.18308291597106</v>
      </c>
    </row>
    <row r="271" spans="2:7" ht="12.75">
      <c r="B271" s="48">
        <v>15</v>
      </c>
      <c r="C271" s="45" t="s">
        <v>101</v>
      </c>
      <c r="D271" s="41" t="s">
        <v>165</v>
      </c>
      <c r="E271" s="96">
        <v>84.94708994708995</v>
      </c>
      <c r="F271" s="96">
        <v>87.16564417177915</v>
      </c>
      <c r="G271" s="97">
        <v>90.74167507568113</v>
      </c>
    </row>
    <row r="272" spans="2:7" ht="12.75">
      <c r="B272" s="48">
        <v>15</v>
      </c>
      <c r="C272" s="45" t="s">
        <v>101</v>
      </c>
      <c r="D272" s="41" t="s">
        <v>166</v>
      </c>
      <c r="E272" s="96">
        <v>84.00259067357513</v>
      </c>
      <c r="F272" s="96">
        <v>84.78753541076487</v>
      </c>
      <c r="G272" s="97">
        <v>88.19672131147541</v>
      </c>
    </row>
    <row r="273" spans="2:7" ht="12.75">
      <c r="B273" s="48">
        <v>15</v>
      </c>
      <c r="C273" s="45" t="s">
        <v>101</v>
      </c>
      <c r="D273" s="41" t="s">
        <v>167</v>
      </c>
      <c r="E273" s="96">
        <v>83.87790197764402</v>
      </c>
      <c r="F273" s="96">
        <v>83.67422833767199</v>
      </c>
      <c r="G273" s="97">
        <v>85.27794746487477</v>
      </c>
    </row>
    <row r="274" spans="2:7" ht="12.75">
      <c r="B274" s="48">
        <v>15</v>
      </c>
      <c r="C274" s="45" t="s">
        <v>101</v>
      </c>
      <c r="D274" s="41" t="s">
        <v>168</v>
      </c>
      <c r="E274" s="96">
        <v>83.31447963800905</v>
      </c>
      <c r="F274" s="96">
        <v>83.23040380047506</v>
      </c>
      <c r="G274" s="97">
        <v>83.31415420023015</v>
      </c>
    </row>
    <row r="275" spans="2:7" ht="12.75">
      <c r="B275" s="48">
        <v>15</v>
      </c>
      <c r="C275" s="45" t="s">
        <v>101</v>
      </c>
      <c r="D275" s="41" t="s">
        <v>169</v>
      </c>
      <c r="E275" s="96">
        <v>76.22895622895622</v>
      </c>
      <c r="F275" s="96">
        <v>80.91286307053942</v>
      </c>
      <c r="G275" s="97">
        <v>81.45938503900872</v>
      </c>
    </row>
    <row r="276" spans="2:7" ht="12.75">
      <c r="B276" s="48">
        <v>15</v>
      </c>
      <c r="C276" s="45" t="s">
        <v>101</v>
      </c>
      <c r="D276" s="41" t="s">
        <v>170</v>
      </c>
      <c r="E276" s="96">
        <v>73.1940818102698</v>
      </c>
      <c r="F276" s="96">
        <v>72.27799227799227</v>
      </c>
      <c r="G276" s="97">
        <v>78.58496525584333</v>
      </c>
    </row>
    <row r="277" spans="2:7" ht="12.75">
      <c r="B277" s="48">
        <v>15</v>
      </c>
      <c r="C277" s="45" t="s">
        <v>101</v>
      </c>
      <c r="D277" s="41" t="s">
        <v>171</v>
      </c>
      <c r="E277" s="96">
        <v>68.55941114616193</v>
      </c>
      <c r="F277" s="96">
        <v>70.19417475728156</v>
      </c>
      <c r="G277" s="97">
        <v>69.10435497124075</v>
      </c>
    </row>
    <row r="278" spans="2:7" ht="12.75">
      <c r="B278" s="48">
        <v>15</v>
      </c>
      <c r="C278" s="45" t="s">
        <v>101</v>
      </c>
      <c r="D278" s="41" t="s">
        <v>172</v>
      </c>
      <c r="E278" s="96">
        <v>57.66758494031221</v>
      </c>
      <c r="F278" s="96">
        <v>59.14927768860353</v>
      </c>
      <c r="G278" s="97">
        <v>60.54607508532423</v>
      </c>
    </row>
    <row r="279" spans="2:7" ht="12.75">
      <c r="B279" s="35">
        <v>16</v>
      </c>
      <c r="C279" s="36" t="s">
        <v>104</v>
      </c>
      <c r="D279" s="42" t="s">
        <v>145</v>
      </c>
      <c r="E279" s="110">
        <v>94.24128864577352</v>
      </c>
      <c r="F279" s="110">
        <v>95.21129101720399</v>
      </c>
      <c r="G279" s="111">
        <v>96.94687904885299</v>
      </c>
    </row>
    <row r="280" spans="2:7" ht="12.75">
      <c r="B280" s="48">
        <v>16</v>
      </c>
      <c r="C280" s="45" t="s">
        <v>104</v>
      </c>
      <c r="D280" s="41" t="s">
        <v>156</v>
      </c>
      <c r="E280" s="96">
        <v>107.49638527416306</v>
      </c>
      <c r="F280" s="96">
        <v>108.47437282439083</v>
      </c>
      <c r="G280" s="97">
        <v>110.1468274777137</v>
      </c>
    </row>
    <row r="281" spans="2:7" ht="12.75">
      <c r="B281" s="48">
        <v>16</v>
      </c>
      <c r="C281" s="45" t="s">
        <v>104</v>
      </c>
      <c r="D281" s="41" t="s">
        <v>157</v>
      </c>
      <c r="E281" s="96">
        <v>107.03257191201354</v>
      </c>
      <c r="F281" s="96">
        <v>108.11126694717157</v>
      </c>
      <c r="G281" s="97">
        <v>109.82719957789212</v>
      </c>
    </row>
    <row r="282" spans="2:7" ht="12.75">
      <c r="B282" s="48">
        <v>16</v>
      </c>
      <c r="C282" s="45" t="s">
        <v>104</v>
      </c>
      <c r="D282" s="41" t="s">
        <v>158</v>
      </c>
      <c r="E282" s="96">
        <v>107.09044030146768</v>
      </c>
      <c r="F282" s="96">
        <v>107.22033177371331</v>
      </c>
      <c r="G282" s="97">
        <v>109.73020234823882</v>
      </c>
    </row>
    <row r="283" spans="2:7" ht="12.75">
      <c r="B283" s="48">
        <v>16</v>
      </c>
      <c r="C283" s="45" t="s">
        <v>104</v>
      </c>
      <c r="D283" s="41" t="s">
        <v>159</v>
      </c>
      <c r="E283" s="96">
        <v>105.49377435604981</v>
      </c>
      <c r="F283" s="96">
        <v>107.07148347425057</v>
      </c>
      <c r="G283" s="97">
        <v>107.61854022376131</v>
      </c>
    </row>
    <row r="284" spans="2:7" ht="12.75">
      <c r="B284" s="48">
        <v>16</v>
      </c>
      <c r="C284" s="45" t="s">
        <v>104</v>
      </c>
      <c r="D284" s="41" t="s">
        <v>160</v>
      </c>
      <c r="E284" s="96">
        <v>94.85678607664092</v>
      </c>
      <c r="F284" s="96">
        <v>103.32199140401146</v>
      </c>
      <c r="G284" s="97">
        <v>107.19739292364991</v>
      </c>
    </row>
    <row r="285" spans="2:7" ht="12.75">
      <c r="B285" s="48">
        <v>16</v>
      </c>
      <c r="C285" s="45" t="s">
        <v>104</v>
      </c>
      <c r="D285" s="41" t="s">
        <v>161</v>
      </c>
      <c r="E285" s="96">
        <v>95.03227387858485</v>
      </c>
      <c r="F285" s="96">
        <v>94.21810197609173</v>
      </c>
      <c r="G285" s="97">
        <v>105.68335588633289</v>
      </c>
    </row>
    <row r="286" spans="2:7" ht="12.75">
      <c r="B286" s="48">
        <v>16</v>
      </c>
      <c r="C286" s="45" t="s">
        <v>104</v>
      </c>
      <c r="D286" s="41" t="s">
        <v>162</v>
      </c>
      <c r="E286" s="96">
        <v>94.51266308518804</v>
      </c>
      <c r="F286" s="96">
        <v>95.26909324287155</v>
      </c>
      <c r="G286" s="97">
        <v>95.70835256114444</v>
      </c>
    </row>
    <row r="287" spans="2:7" ht="12.75">
      <c r="B287" s="48">
        <v>16</v>
      </c>
      <c r="C287" s="45" t="s">
        <v>104</v>
      </c>
      <c r="D287" s="41" t="s">
        <v>163</v>
      </c>
      <c r="E287" s="96">
        <v>92.13578500707213</v>
      </c>
      <c r="F287" s="96">
        <v>94.22672145935653</v>
      </c>
      <c r="G287" s="97">
        <v>95.85323905981272</v>
      </c>
    </row>
    <row r="288" spans="2:7" ht="12.75">
      <c r="B288" s="48">
        <v>16</v>
      </c>
      <c r="C288" s="45" t="s">
        <v>104</v>
      </c>
      <c r="D288" s="41" t="s">
        <v>164</v>
      </c>
      <c r="E288" s="96">
        <v>89.85411140583554</v>
      </c>
      <c r="F288" s="96">
        <v>91.76401295769118</v>
      </c>
      <c r="G288" s="97">
        <v>95.26126507298498</v>
      </c>
    </row>
    <row r="289" spans="2:7" ht="12.75">
      <c r="B289" s="48">
        <v>16</v>
      </c>
      <c r="C289" s="45" t="s">
        <v>104</v>
      </c>
      <c r="D289" s="41" t="s">
        <v>165</v>
      </c>
      <c r="E289" s="96">
        <v>87.44750879582341</v>
      </c>
      <c r="F289" s="96">
        <v>89.4281493986073</v>
      </c>
      <c r="G289" s="97">
        <v>92.78316438959894</v>
      </c>
    </row>
    <row r="290" spans="2:7" ht="12.75">
      <c r="B290" s="48">
        <v>16</v>
      </c>
      <c r="C290" s="45" t="s">
        <v>104</v>
      </c>
      <c r="D290" s="41" t="s">
        <v>166</v>
      </c>
      <c r="E290" s="96">
        <v>86.48405927256398</v>
      </c>
      <c r="F290" s="96">
        <v>87.05263157894737</v>
      </c>
      <c r="G290" s="97">
        <v>90.25750563664413</v>
      </c>
    </row>
    <row r="291" spans="2:7" ht="12.75">
      <c r="B291" s="48">
        <v>16</v>
      </c>
      <c r="C291" s="45" t="s">
        <v>104</v>
      </c>
      <c r="D291" s="41" t="s">
        <v>167</v>
      </c>
      <c r="E291" s="96">
        <v>86.34553385169733</v>
      </c>
      <c r="F291" s="96">
        <v>86.05346173003487</v>
      </c>
      <c r="G291" s="97">
        <v>87.31988472622479</v>
      </c>
    </row>
    <row r="292" spans="2:7" ht="12.75">
      <c r="B292" s="48">
        <v>16</v>
      </c>
      <c r="C292" s="45" t="s">
        <v>104</v>
      </c>
      <c r="D292" s="41" t="s">
        <v>168</v>
      </c>
      <c r="E292" s="96">
        <v>85.70765661252901</v>
      </c>
      <c r="F292" s="96">
        <v>85.40360501567397</v>
      </c>
      <c r="G292" s="97">
        <v>85.24274955936548</v>
      </c>
    </row>
    <row r="293" spans="2:7" ht="12.75">
      <c r="B293" s="48">
        <v>16</v>
      </c>
      <c r="C293" s="45" t="s">
        <v>104</v>
      </c>
      <c r="D293" s="41" t="s">
        <v>169</v>
      </c>
      <c r="E293" s="96">
        <v>78.60935524652339</v>
      </c>
      <c r="F293" s="96">
        <v>82.92190305206462</v>
      </c>
      <c r="G293" s="97">
        <v>83.45614035087719</v>
      </c>
    </row>
    <row r="294" spans="2:7" ht="12.75">
      <c r="B294" s="48">
        <v>16</v>
      </c>
      <c r="C294" s="45" t="s">
        <v>104</v>
      </c>
      <c r="D294" s="41" t="s">
        <v>170</v>
      </c>
      <c r="E294" s="96">
        <v>75.53054662379421</v>
      </c>
      <c r="F294" s="96">
        <v>74.22145328719724</v>
      </c>
      <c r="G294" s="97">
        <v>80.46113620156882</v>
      </c>
    </row>
    <row r="295" spans="2:7" ht="12.75">
      <c r="B295" s="48">
        <v>16</v>
      </c>
      <c r="C295" s="45" t="s">
        <v>104</v>
      </c>
      <c r="D295" s="41" t="s">
        <v>171</v>
      </c>
      <c r="E295" s="96">
        <v>70.91750841750842</v>
      </c>
      <c r="F295" s="96">
        <v>72.2877358490566</v>
      </c>
      <c r="G295" s="97">
        <v>70.75945132151222</v>
      </c>
    </row>
    <row r="296" spans="2:7" ht="12.75">
      <c r="B296" s="48">
        <v>16</v>
      </c>
      <c r="C296" s="45" t="s">
        <v>104</v>
      </c>
      <c r="D296" s="41" t="s">
        <v>172</v>
      </c>
      <c r="E296" s="96">
        <v>59.693165969316595</v>
      </c>
      <c r="F296" s="96">
        <v>61.104294478527606</v>
      </c>
      <c r="G296" s="97">
        <v>62.244897959183675</v>
      </c>
    </row>
    <row r="297" spans="2:7" ht="12.75">
      <c r="B297" s="35">
        <v>17</v>
      </c>
      <c r="C297" s="36" t="s">
        <v>109</v>
      </c>
      <c r="D297" s="42" t="s">
        <v>145</v>
      </c>
      <c r="E297" s="110">
        <v>107.35713668194</v>
      </c>
      <c r="F297" s="110">
        <v>109.6128751631144</v>
      </c>
      <c r="G297" s="111">
        <v>113.29556519429937</v>
      </c>
    </row>
    <row r="298" spans="2:7" ht="12.75">
      <c r="B298" s="48">
        <v>17</v>
      </c>
      <c r="C298" s="45" t="s">
        <v>109</v>
      </c>
      <c r="D298" s="41" t="s">
        <v>156</v>
      </c>
      <c r="E298" s="96">
        <v>122.70606531881805</v>
      </c>
      <c r="F298" s="96">
        <v>123.22033898305085</v>
      </c>
      <c r="G298" s="97">
        <v>127.49529190207156</v>
      </c>
    </row>
    <row r="299" spans="2:7" ht="12.75">
      <c r="B299" s="48">
        <v>17</v>
      </c>
      <c r="C299" s="45" t="s">
        <v>109</v>
      </c>
      <c r="D299" s="41" t="s">
        <v>157</v>
      </c>
      <c r="E299" s="96">
        <v>121.20383036935705</v>
      </c>
      <c r="F299" s="96">
        <v>124.01263823064772</v>
      </c>
      <c r="G299" s="97">
        <v>127.94376098418279</v>
      </c>
    </row>
    <row r="300" spans="2:7" ht="12.75">
      <c r="B300" s="48">
        <v>17</v>
      </c>
      <c r="C300" s="45" t="s">
        <v>109</v>
      </c>
      <c r="D300" s="41" t="s">
        <v>158</v>
      </c>
      <c r="E300" s="96">
        <v>121.53432032301481</v>
      </c>
      <c r="F300" s="96">
        <v>122.99168975069253</v>
      </c>
      <c r="G300" s="97">
        <v>127.35191637630663</v>
      </c>
    </row>
    <row r="301" spans="2:7" ht="12.75">
      <c r="B301" s="48">
        <v>17</v>
      </c>
      <c r="C301" s="45" t="s">
        <v>109</v>
      </c>
      <c r="D301" s="41" t="s">
        <v>159</v>
      </c>
      <c r="E301" s="96">
        <v>120</v>
      </c>
      <c r="F301" s="96">
        <v>122.88135593220339</v>
      </c>
      <c r="G301" s="97">
        <v>125.5406797116375</v>
      </c>
    </row>
    <row r="302" spans="2:7" ht="12.75">
      <c r="B302" s="48">
        <v>17</v>
      </c>
      <c r="C302" s="45" t="s">
        <v>109</v>
      </c>
      <c r="D302" s="41" t="s">
        <v>160</v>
      </c>
      <c r="E302" s="96">
        <v>108.30696202531647</v>
      </c>
      <c r="F302" s="96">
        <v>118.81818181818183</v>
      </c>
      <c r="G302" s="97">
        <v>124.9757045675413</v>
      </c>
    </row>
    <row r="303" spans="2:7" ht="12.75">
      <c r="B303" s="48">
        <v>17</v>
      </c>
      <c r="C303" s="45" t="s">
        <v>109</v>
      </c>
      <c r="D303" s="41" t="s">
        <v>161</v>
      </c>
      <c r="E303" s="96">
        <v>108.69167429094236</v>
      </c>
      <c r="F303" s="96">
        <v>108.8235294117647</v>
      </c>
      <c r="G303" s="97">
        <v>123.66071428571428</v>
      </c>
    </row>
    <row r="304" spans="2:7" ht="12.75">
      <c r="B304" s="48">
        <v>17</v>
      </c>
      <c r="C304" s="45" t="s">
        <v>109</v>
      </c>
      <c r="D304" s="41" t="s">
        <v>162</v>
      </c>
      <c r="E304" s="96">
        <v>108.2063305978898</v>
      </c>
      <c r="F304" s="96">
        <v>110.05714285714285</v>
      </c>
      <c r="G304" s="97">
        <v>112.39860950173812</v>
      </c>
    </row>
    <row r="305" spans="2:7" ht="12.75">
      <c r="B305" s="48">
        <v>17</v>
      </c>
      <c r="C305" s="45" t="s">
        <v>109</v>
      </c>
      <c r="D305" s="41" t="s">
        <v>163</v>
      </c>
      <c r="E305" s="96">
        <v>105.57065217391303</v>
      </c>
      <c r="F305" s="96">
        <v>109.26193921852388</v>
      </c>
      <c r="G305" s="97">
        <v>112.60623229461757</v>
      </c>
    </row>
    <row r="306" spans="2:7" ht="12.75">
      <c r="B306" s="48">
        <v>17</v>
      </c>
      <c r="C306" s="45" t="s">
        <v>109</v>
      </c>
      <c r="D306" s="41" t="s">
        <v>164</v>
      </c>
      <c r="E306" s="96">
        <v>103.3498759305211</v>
      </c>
      <c r="F306" s="96">
        <v>106.55307994757537</v>
      </c>
      <c r="G306" s="97">
        <v>112.12553495007134</v>
      </c>
    </row>
    <row r="307" spans="2:7" ht="12.75">
      <c r="B307" s="48">
        <v>17</v>
      </c>
      <c r="C307" s="45" t="s">
        <v>109</v>
      </c>
      <c r="D307" s="41" t="s">
        <v>165</v>
      </c>
      <c r="E307" s="96">
        <v>100.77120822622108</v>
      </c>
      <c r="F307" s="96">
        <v>103.86007237635707</v>
      </c>
      <c r="G307" s="97">
        <v>109.23076923076923</v>
      </c>
    </row>
    <row r="308" spans="2:7" ht="12.75">
      <c r="B308" s="48">
        <v>17</v>
      </c>
      <c r="C308" s="45" t="s">
        <v>109</v>
      </c>
      <c r="D308" s="41" t="s">
        <v>166</v>
      </c>
      <c r="E308" s="96">
        <v>99.2836676217765</v>
      </c>
      <c r="F308" s="96">
        <v>101.66880616174583</v>
      </c>
      <c r="G308" s="97">
        <v>106.69014084507043</v>
      </c>
    </row>
    <row r="309" spans="2:7" ht="12.75">
      <c r="B309" s="48">
        <v>17</v>
      </c>
      <c r="C309" s="45" t="s">
        <v>109</v>
      </c>
      <c r="D309" s="41" t="s">
        <v>167</v>
      </c>
      <c r="E309" s="96">
        <v>99.34426229508196</v>
      </c>
      <c r="F309" s="96">
        <v>100.4341534008683</v>
      </c>
      <c r="G309" s="97">
        <v>103.29670329670331</v>
      </c>
    </row>
    <row r="310" spans="2:7" ht="12.75">
      <c r="B310" s="48">
        <v>17</v>
      </c>
      <c r="C310" s="45" t="s">
        <v>109</v>
      </c>
      <c r="D310" s="41" t="s">
        <v>168</v>
      </c>
      <c r="E310" s="96">
        <v>99.20318725099602</v>
      </c>
      <c r="F310" s="96">
        <v>99.8272884283247</v>
      </c>
      <c r="G310" s="97">
        <v>100.98730606488012</v>
      </c>
    </row>
    <row r="311" spans="2:7" ht="12.75">
      <c r="B311" s="48">
        <v>17</v>
      </c>
      <c r="C311" s="45" t="s">
        <v>109</v>
      </c>
      <c r="D311" s="41" t="s">
        <v>169</v>
      </c>
      <c r="E311" s="96">
        <v>90.54878048780488</v>
      </c>
      <c r="F311" s="96">
        <v>97.2972972972973</v>
      </c>
      <c r="G311" s="97">
        <v>99.56140350877193</v>
      </c>
    </row>
    <row r="312" spans="2:7" ht="12.75">
      <c r="B312" s="48">
        <v>17</v>
      </c>
      <c r="C312" s="45" t="s">
        <v>109</v>
      </c>
      <c r="D312" s="41" t="s">
        <v>170</v>
      </c>
      <c r="E312" s="96">
        <v>87.5</v>
      </c>
      <c r="F312" s="96">
        <v>87.45098039215686</v>
      </c>
      <c r="G312" s="97">
        <v>95.7095709570957</v>
      </c>
    </row>
    <row r="313" spans="2:7" ht="12.75">
      <c r="B313" s="48">
        <v>17</v>
      </c>
      <c r="C313" s="45" t="s">
        <v>109</v>
      </c>
      <c r="D313" s="41" t="s">
        <v>171</v>
      </c>
      <c r="E313" s="96">
        <v>81.67539267015707</v>
      </c>
      <c r="F313" s="96">
        <v>84.5</v>
      </c>
      <c r="G313" s="97">
        <v>85.34482758620689</v>
      </c>
    </row>
    <row r="314" spans="2:7" ht="12.75">
      <c r="B314" s="48">
        <v>17</v>
      </c>
      <c r="C314" s="45" t="s">
        <v>109</v>
      </c>
      <c r="D314" s="41" t="s">
        <v>172</v>
      </c>
      <c r="E314" s="96">
        <v>70.7112970711297</v>
      </c>
      <c r="F314" s="96">
        <v>73.13432835820896</v>
      </c>
      <c r="G314" s="97">
        <v>76.47058823529412</v>
      </c>
    </row>
    <row r="315" spans="2:7" ht="12.75">
      <c r="B315" s="35">
        <v>18</v>
      </c>
      <c r="C315" s="36" t="s">
        <v>110</v>
      </c>
      <c r="D315" s="42" t="s">
        <v>145</v>
      </c>
      <c r="E315" s="110">
        <v>94.6153011618716</v>
      </c>
      <c r="F315" s="110">
        <v>95.61742877415412</v>
      </c>
      <c r="G315" s="111">
        <v>97.1445840121932</v>
      </c>
    </row>
    <row r="316" spans="2:7" ht="12.75">
      <c r="B316" s="48">
        <v>18</v>
      </c>
      <c r="C316" s="45" t="s">
        <v>110</v>
      </c>
      <c r="D316" s="41" t="s">
        <v>156</v>
      </c>
      <c r="E316" s="96">
        <v>106.17977528089888</v>
      </c>
      <c r="F316" s="96">
        <v>107.15201230453731</v>
      </c>
      <c r="G316" s="97">
        <v>108.53836024672535</v>
      </c>
    </row>
    <row r="317" spans="2:7" ht="12.75">
      <c r="B317" s="48">
        <v>18</v>
      </c>
      <c r="C317" s="45" t="s">
        <v>110</v>
      </c>
      <c r="D317" s="41" t="s">
        <v>157</v>
      </c>
      <c r="E317" s="96">
        <v>105.77118931764173</v>
      </c>
      <c r="F317" s="96">
        <v>106.95516811955169</v>
      </c>
      <c r="G317" s="97">
        <v>108.3298625572678</v>
      </c>
    </row>
    <row r="318" spans="2:7" ht="12.75">
      <c r="B318" s="48">
        <v>18</v>
      </c>
      <c r="C318" s="45" t="s">
        <v>110</v>
      </c>
      <c r="D318" s="41" t="s">
        <v>158</v>
      </c>
      <c r="E318" s="96">
        <v>105.82418182811561</v>
      </c>
      <c r="F318" s="96">
        <v>105.99194066460316</v>
      </c>
      <c r="G318" s="97">
        <v>108.20870271367666</v>
      </c>
    </row>
    <row r="319" spans="2:7" ht="12.75">
      <c r="B319" s="48">
        <v>18</v>
      </c>
      <c r="C319" s="45" t="s">
        <v>110</v>
      </c>
      <c r="D319" s="41" t="s">
        <v>159</v>
      </c>
      <c r="E319" s="96">
        <v>104.22965954991345</v>
      </c>
      <c r="F319" s="96">
        <v>105.84554776664157</v>
      </c>
      <c r="G319" s="97">
        <v>106.13309581371675</v>
      </c>
    </row>
    <row r="320" spans="2:7" ht="12.75">
      <c r="B320" s="48">
        <v>18</v>
      </c>
      <c r="C320" s="45" t="s">
        <v>110</v>
      </c>
      <c r="D320" s="41" t="s">
        <v>160</v>
      </c>
      <c r="E320" s="96">
        <v>93.64512287539245</v>
      </c>
      <c r="F320" s="96">
        <v>102.2112719433323</v>
      </c>
      <c r="G320" s="97">
        <v>105.71228872791968</v>
      </c>
    </row>
    <row r="321" spans="2:7" ht="12.75">
      <c r="B321" s="48">
        <v>18</v>
      </c>
      <c r="C321" s="45" t="s">
        <v>110</v>
      </c>
      <c r="D321" s="41" t="s">
        <v>161</v>
      </c>
      <c r="E321" s="96">
        <v>93.83153971021463</v>
      </c>
      <c r="F321" s="96">
        <v>93.00219051565922</v>
      </c>
      <c r="G321" s="97">
        <v>104.16841516295985</v>
      </c>
    </row>
    <row r="322" spans="2:7" ht="12.75">
      <c r="B322" s="48">
        <v>18</v>
      </c>
      <c r="C322" s="45" t="s">
        <v>110</v>
      </c>
      <c r="D322" s="41" t="s">
        <v>162</v>
      </c>
      <c r="E322" s="96">
        <v>93.33932149519796</v>
      </c>
      <c r="F322" s="96">
        <v>94.10254722569604</v>
      </c>
      <c r="G322" s="97">
        <v>94.29990848476925</v>
      </c>
    </row>
    <row r="323" spans="2:7" ht="12.75">
      <c r="B323" s="48">
        <v>18</v>
      </c>
      <c r="C323" s="45" t="s">
        <v>110</v>
      </c>
      <c r="D323" s="41" t="s">
        <v>163</v>
      </c>
      <c r="E323" s="96">
        <v>90.95307208514755</v>
      </c>
      <c r="F323" s="96">
        <v>93.06009737664414</v>
      </c>
      <c r="G323" s="97">
        <v>94.4417659618431</v>
      </c>
    </row>
    <row r="324" spans="2:7" ht="12.75">
      <c r="B324" s="48">
        <v>18</v>
      </c>
      <c r="C324" s="45" t="s">
        <v>110</v>
      </c>
      <c r="D324" s="41" t="s">
        <v>164</v>
      </c>
      <c r="E324" s="96">
        <v>88.703537066519</v>
      </c>
      <c r="F324" s="96">
        <v>90.59780282493936</v>
      </c>
      <c r="G324" s="97">
        <v>93.85831559744602</v>
      </c>
    </row>
    <row r="325" spans="2:7" ht="12.75">
      <c r="B325" s="48">
        <v>18</v>
      </c>
      <c r="C325" s="45" t="s">
        <v>110</v>
      </c>
      <c r="D325" s="41" t="s">
        <v>165</v>
      </c>
      <c r="E325" s="96">
        <v>86.27023400150968</v>
      </c>
      <c r="F325" s="96">
        <v>88.26117156749248</v>
      </c>
      <c r="G325" s="97">
        <v>91.41232075622847</v>
      </c>
    </row>
    <row r="326" spans="2:7" ht="12.75">
      <c r="B326" s="48">
        <v>18</v>
      </c>
      <c r="C326" s="45" t="s">
        <v>110</v>
      </c>
      <c r="D326" s="41" t="s">
        <v>166</v>
      </c>
      <c r="E326" s="96">
        <v>85.3388357949609</v>
      </c>
      <c r="F326" s="96">
        <v>85.87956377430062</v>
      </c>
      <c r="G326" s="97">
        <v>88.87853633745553</v>
      </c>
    </row>
    <row r="327" spans="2:7" ht="12.75">
      <c r="B327" s="48">
        <v>18</v>
      </c>
      <c r="C327" s="45" t="s">
        <v>110</v>
      </c>
      <c r="D327" s="41" t="s">
        <v>167</v>
      </c>
      <c r="E327" s="96">
        <v>85.18518518518519</v>
      </c>
      <c r="F327" s="96">
        <v>84.90820073439413</v>
      </c>
      <c r="G327" s="97">
        <v>85.99058021845877</v>
      </c>
    </row>
    <row r="328" spans="2:7" ht="12.75">
      <c r="B328" s="48">
        <v>18</v>
      </c>
      <c r="C328" s="45" t="s">
        <v>110</v>
      </c>
      <c r="D328" s="41" t="s">
        <v>168</v>
      </c>
      <c r="E328" s="96">
        <v>84.60345161915842</v>
      </c>
      <c r="F328" s="96">
        <v>84.3398990721146</v>
      </c>
      <c r="G328" s="97">
        <v>83.92363396971692</v>
      </c>
    </row>
    <row r="329" spans="2:7" ht="12.75">
      <c r="B329" s="48">
        <v>18</v>
      </c>
      <c r="C329" s="45" t="s">
        <v>110</v>
      </c>
      <c r="D329" s="41" t="s">
        <v>169</v>
      </c>
      <c r="E329" s="96">
        <v>77.5187969924812</v>
      </c>
      <c r="F329" s="96">
        <v>81.96866033988081</v>
      </c>
      <c r="G329" s="97">
        <v>82.15568862275448</v>
      </c>
    </row>
    <row r="330" spans="2:7" ht="12.75">
      <c r="B330" s="48">
        <v>18</v>
      </c>
      <c r="C330" s="45" t="s">
        <v>110</v>
      </c>
      <c r="D330" s="41" t="s">
        <v>170</v>
      </c>
      <c r="E330" s="96">
        <v>74.42101624611131</v>
      </c>
      <c r="F330" s="96">
        <v>73.19240196078431</v>
      </c>
      <c r="G330" s="97">
        <v>79.12584777694047</v>
      </c>
    </row>
    <row r="331" spans="2:7" ht="12.75">
      <c r="B331" s="48">
        <v>18</v>
      </c>
      <c r="C331" s="45" t="s">
        <v>110</v>
      </c>
      <c r="D331" s="41" t="s">
        <v>171</v>
      </c>
      <c r="E331" s="96">
        <v>69.88155668358715</v>
      </c>
      <c r="F331" s="96">
        <v>71.0801393728223</v>
      </c>
      <c r="G331" s="97">
        <v>69.56665564009262</v>
      </c>
    </row>
    <row r="332" spans="2:7" ht="12.75">
      <c r="B332" s="48">
        <v>18</v>
      </c>
      <c r="C332" s="45" t="s">
        <v>110</v>
      </c>
      <c r="D332" s="41" t="s">
        <v>172</v>
      </c>
      <c r="E332" s="96">
        <v>58.7228714524207</v>
      </c>
      <c r="F332" s="96">
        <v>60.13119533527696</v>
      </c>
      <c r="G332" s="97">
        <v>61.10593351972662</v>
      </c>
    </row>
    <row r="333" spans="2:7" ht="12.75">
      <c r="B333" s="35">
        <v>19</v>
      </c>
      <c r="C333" s="36" t="s">
        <v>116</v>
      </c>
      <c r="D333" s="42" t="s">
        <v>145</v>
      </c>
      <c r="E333" s="110">
        <v>96.3435885733253</v>
      </c>
      <c r="F333" s="110">
        <v>96.05788343802179</v>
      </c>
      <c r="G333" s="111">
        <v>95.91857077353778</v>
      </c>
    </row>
    <row r="334" spans="2:7" ht="12.75">
      <c r="B334" s="48">
        <v>19</v>
      </c>
      <c r="C334" s="45" t="s">
        <v>116</v>
      </c>
      <c r="D334" s="41" t="s">
        <v>156</v>
      </c>
      <c r="E334" s="96">
        <v>106.47190567156312</v>
      </c>
      <c r="F334" s="96">
        <v>106.03082851637764</v>
      </c>
      <c r="G334" s="97">
        <v>105.51278567762581</v>
      </c>
    </row>
    <row r="335" spans="2:7" ht="12.75">
      <c r="B335" s="48">
        <v>19</v>
      </c>
      <c r="C335" s="45" t="s">
        <v>116</v>
      </c>
      <c r="D335" s="41" t="s">
        <v>157</v>
      </c>
      <c r="E335" s="96">
        <v>106.03673703680082</v>
      </c>
      <c r="F335" s="96">
        <v>105.7498404594767</v>
      </c>
      <c r="G335" s="97">
        <v>105.26901325751723</v>
      </c>
    </row>
    <row r="336" spans="2:7" ht="12.75">
      <c r="B336" s="48">
        <v>19</v>
      </c>
      <c r="C336" s="45" t="s">
        <v>116</v>
      </c>
      <c r="D336" s="41" t="s">
        <v>158</v>
      </c>
      <c r="E336" s="96">
        <v>106.08274058243757</v>
      </c>
      <c r="F336" s="96">
        <v>104.81175447316102</v>
      </c>
      <c r="G336" s="97">
        <v>105.16821671556083</v>
      </c>
    </row>
    <row r="337" spans="2:7" ht="12.75">
      <c r="B337" s="48">
        <v>19</v>
      </c>
      <c r="C337" s="45" t="s">
        <v>116</v>
      </c>
      <c r="D337" s="41" t="s">
        <v>159</v>
      </c>
      <c r="E337" s="96">
        <v>104.49739281575899</v>
      </c>
      <c r="F337" s="96">
        <v>104.66710613052076</v>
      </c>
      <c r="G337" s="97">
        <v>103.10952726355293</v>
      </c>
    </row>
    <row r="338" spans="2:7" ht="12.75">
      <c r="B338" s="48">
        <v>19</v>
      </c>
      <c r="C338" s="45" t="s">
        <v>116</v>
      </c>
      <c r="D338" s="41" t="s">
        <v>160</v>
      </c>
      <c r="E338" s="96">
        <v>93.90899577815466</v>
      </c>
      <c r="F338" s="96">
        <v>101.09222396182808</v>
      </c>
      <c r="G338" s="97">
        <v>102.69374916343195</v>
      </c>
    </row>
    <row r="339" spans="2:7" ht="12.75">
      <c r="B339" s="48">
        <v>19</v>
      </c>
      <c r="C339" s="45" t="s">
        <v>116</v>
      </c>
      <c r="D339" s="41" t="s">
        <v>161</v>
      </c>
      <c r="E339" s="96">
        <v>94.08667476711219</v>
      </c>
      <c r="F339" s="96">
        <v>91.92079780315075</v>
      </c>
      <c r="G339" s="97">
        <v>101.19122957227414</v>
      </c>
    </row>
    <row r="340" spans="2:7" ht="12.75">
      <c r="B340" s="48">
        <v>19</v>
      </c>
      <c r="C340" s="45" t="s">
        <v>116</v>
      </c>
      <c r="D340" s="41" t="s">
        <v>162</v>
      </c>
      <c r="E340" s="96">
        <v>93.57632623601589</v>
      </c>
      <c r="F340" s="96">
        <v>92.99253527181773</v>
      </c>
      <c r="G340" s="97">
        <v>91.45959068073772</v>
      </c>
    </row>
    <row r="341" spans="2:7" ht="12.75">
      <c r="B341" s="48">
        <v>19</v>
      </c>
      <c r="C341" s="45" t="s">
        <v>116</v>
      </c>
      <c r="D341" s="41" t="s">
        <v>163</v>
      </c>
      <c r="E341" s="96">
        <v>91.20507399577167</v>
      </c>
      <c r="F341" s="96">
        <v>92.00143956093392</v>
      </c>
      <c r="G341" s="97">
        <v>91.58868133900499</v>
      </c>
    </row>
    <row r="342" spans="2:7" ht="12.75">
      <c r="B342" s="48">
        <v>19</v>
      </c>
      <c r="C342" s="45" t="s">
        <v>116</v>
      </c>
      <c r="D342" s="41" t="s">
        <v>164</v>
      </c>
      <c r="E342" s="96">
        <v>88.93915756630265</v>
      </c>
      <c r="F342" s="96">
        <v>89.53347836596568</v>
      </c>
      <c r="G342" s="97">
        <v>91.01655913008166</v>
      </c>
    </row>
    <row r="343" spans="2:7" ht="12.75">
      <c r="B343" s="48">
        <v>19</v>
      </c>
      <c r="C343" s="45" t="s">
        <v>116</v>
      </c>
      <c r="D343" s="41" t="s">
        <v>165</v>
      </c>
      <c r="E343" s="96">
        <v>86.52934858153787</v>
      </c>
      <c r="F343" s="96">
        <v>87.23663313922711</v>
      </c>
      <c r="G343" s="97">
        <v>88.59594755661502</v>
      </c>
    </row>
    <row r="344" spans="2:7" ht="12.75">
      <c r="B344" s="48">
        <v>19</v>
      </c>
      <c r="C344" s="45" t="s">
        <v>116</v>
      </c>
      <c r="D344" s="41" t="s">
        <v>166</v>
      </c>
      <c r="E344" s="96">
        <v>85.57325369172058</v>
      </c>
      <c r="F344" s="96">
        <v>84.84529295589203</v>
      </c>
      <c r="G344" s="97">
        <v>86.11451942740285</v>
      </c>
    </row>
    <row r="345" spans="2:7" ht="12.75">
      <c r="B345" s="48">
        <v>19</v>
      </c>
      <c r="C345" s="45" t="s">
        <v>116</v>
      </c>
      <c r="D345" s="41" t="s">
        <v>167</v>
      </c>
      <c r="E345" s="96">
        <v>85.4298538381862</v>
      </c>
      <c r="F345" s="96">
        <v>83.88411045722046</v>
      </c>
      <c r="G345" s="97">
        <v>83.25030730413405</v>
      </c>
    </row>
    <row r="346" spans="2:7" ht="12.75">
      <c r="B346" s="48">
        <v>19</v>
      </c>
      <c r="C346" s="45" t="s">
        <v>116</v>
      </c>
      <c r="D346" s="41" t="s">
        <v>168</v>
      </c>
      <c r="E346" s="96">
        <v>84.803435744962</v>
      </c>
      <c r="F346" s="96">
        <v>83.3122789287519</v>
      </c>
      <c r="G346" s="97">
        <v>81.23060555013743</v>
      </c>
    </row>
    <row r="347" spans="2:7" ht="12.75">
      <c r="B347" s="48">
        <v>19</v>
      </c>
      <c r="C347" s="45" t="s">
        <v>116</v>
      </c>
      <c r="D347" s="41" t="s">
        <v>169</v>
      </c>
      <c r="E347" s="96">
        <v>77.68710655164374</v>
      </c>
      <c r="F347" s="96">
        <v>80.87908011869436</v>
      </c>
      <c r="G347" s="97">
        <v>79.49685534591195</v>
      </c>
    </row>
    <row r="348" spans="2:7" ht="12.75">
      <c r="B348" s="48">
        <v>19</v>
      </c>
      <c r="C348" s="45" t="s">
        <v>116</v>
      </c>
      <c r="D348" s="41" t="s">
        <v>170</v>
      </c>
      <c r="E348" s="96">
        <v>74.70369116153066</v>
      </c>
      <c r="F348" s="96">
        <v>72.24657534246576</v>
      </c>
      <c r="G348" s="97">
        <v>76.49688958009331</v>
      </c>
    </row>
    <row r="349" spans="2:7" ht="12.75">
      <c r="B349" s="48">
        <v>19</v>
      </c>
      <c r="C349" s="45" t="s">
        <v>116</v>
      </c>
      <c r="D349" s="41" t="s">
        <v>171</v>
      </c>
      <c r="E349" s="96">
        <v>70.06595636732624</v>
      </c>
      <c r="F349" s="96">
        <v>70.53959965187119</v>
      </c>
      <c r="G349" s="97">
        <v>67.1267252195734</v>
      </c>
    </row>
    <row r="350" spans="2:7" ht="12.75">
      <c r="B350" s="48">
        <v>19</v>
      </c>
      <c r="C350" s="45" t="s">
        <v>116</v>
      </c>
      <c r="D350" s="41" t="s">
        <v>172</v>
      </c>
      <c r="E350" s="96">
        <v>58.95522388059702</v>
      </c>
      <c r="F350" s="96">
        <v>59.29029078363725</v>
      </c>
      <c r="G350" s="97">
        <v>58.71392035074899</v>
      </c>
    </row>
    <row r="351" spans="2:7" ht="12.75">
      <c r="B351" s="35">
        <v>20</v>
      </c>
      <c r="C351" s="36" t="s">
        <v>125</v>
      </c>
      <c r="D351" s="42" t="s">
        <v>145</v>
      </c>
      <c r="E351" s="110">
        <v>109.65128566396618</v>
      </c>
      <c r="F351" s="110">
        <v>108.60904794058068</v>
      </c>
      <c r="G351" s="111">
        <v>107.65027322404373</v>
      </c>
    </row>
    <row r="352" spans="2:7" ht="12.75">
      <c r="B352" s="48">
        <v>20</v>
      </c>
      <c r="C352" s="45" t="s">
        <v>125</v>
      </c>
      <c r="D352" s="41" t="s">
        <v>156</v>
      </c>
      <c r="E352" s="96">
        <v>124.34456928838951</v>
      </c>
      <c r="F352" s="96">
        <v>121.3740458015267</v>
      </c>
      <c r="G352" s="97">
        <v>120.15503875968992</v>
      </c>
    </row>
    <row r="353" spans="2:7" ht="12.75">
      <c r="B353" s="48">
        <v>20</v>
      </c>
      <c r="C353" s="45" t="s">
        <v>125</v>
      </c>
      <c r="D353" s="41" t="s">
        <v>157</v>
      </c>
      <c r="E353" s="96">
        <v>122.33333333333334</v>
      </c>
      <c r="F353" s="96">
        <v>121.10726643598615</v>
      </c>
      <c r="G353" s="97">
        <v>119.78021978021978</v>
      </c>
    </row>
    <row r="354" spans="2:7" ht="12.75">
      <c r="B354" s="48">
        <v>20</v>
      </c>
      <c r="C354" s="45" t="s">
        <v>125</v>
      </c>
      <c r="D354" s="41" t="s">
        <v>158</v>
      </c>
      <c r="E354" s="96">
        <v>122.70114942528735</v>
      </c>
      <c r="F354" s="96">
        <v>120.18072289156628</v>
      </c>
      <c r="G354" s="97">
        <v>118.73015873015873</v>
      </c>
    </row>
    <row r="355" spans="2:7" ht="12.75">
      <c r="B355" s="48">
        <v>20</v>
      </c>
      <c r="C355" s="45" t="s">
        <v>125</v>
      </c>
      <c r="D355" s="41" t="s">
        <v>159</v>
      </c>
      <c r="E355" s="96">
        <v>120.15503875968992</v>
      </c>
      <c r="F355" s="96">
        <v>118.97810218978103</v>
      </c>
      <c r="G355" s="97">
        <v>117.04545454545455</v>
      </c>
    </row>
    <row r="356" spans="2:7" ht="12.75">
      <c r="B356" s="48">
        <v>20</v>
      </c>
      <c r="C356" s="45" t="s">
        <v>125</v>
      </c>
      <c r="D356" s="41" t="s">
        <v>160</v>
      </c>
      <c r="E356" s="96">
        <v>108.24742268041237</v>
      </c>
      <c r="F356" s="96">
        <v>115.21739130434783</v>
      </c>
      <c r="G356" s="97">
        <v>117.20430107526883</v>
      </c>
    </row>
    <row r="357" spans="2:7" ht="12.75">
      <c r="B357" s="48">
        <v>20</v>
      </c>
      <c r="C357" s="45" t="s">
        <v>125</v>
      </c>
      <c r="D357" s="41" t="s">
        <v>161</v>
      </c>
      <c r="E357" s="96">
        <v>105.6701030927835</v>
      </c>
      <c r="F357" s="96">
        <v>105.0251256281407</v>
      </c>
      <c r="G357" s="97">
        <v>114.67391304347827</v>
      </c>
    </row>
    <row r="358" spans="2:7" ht="12.75">
      <c r="B358" s="48">
        <v>20</v>
      </c>
      <c r="C358" s="45" t="s">
        <v>125</v>
      </c>
      <c r="D358" s="41" t="s">
        <v>162</v>
      </c>
      <c r="E358" s="96">
        <v>108.04597701149426</v>
      </c>
      <c r="F358" s="96">
        <v>106.06060606060606</v>
      </c>
      <c r="G358" s="97">
        <v>104.36893203883496</v>
      </c>
    </row>
    <row r="359" spans="2:7" ht="12.75">
      <c r="B359" s="48">
        <v>20</v>
      </c>
      <c r="C359" s="45" t="s">
        <v>125</v>
      </c>
      <c r="D359" s="41" t="s">
        <v>163</v>
      </c>
      <c r="E359" s="96">
        <v>103.40425531914894</v>
      </c>
      <c r="F359" s="96">
        <v>105.33333333333333</v>
      </c>
      <c r="G359" s="97">
        <v>104.18250950570342</v>
      </c>
    </row>
    <row r="360" spans="2:7" ht="12.75">
      <c r="B360" s="48">
        <v>20</v>
      </c>
      <c r="C360" s="45" t="s">
        <v>125</v>
      </c>
      <c r="D360" s="41" t="s">
        <v>164</v>
      </c>
      <c r="E360" s="96">
        <v>99.52153110047847</v>
      </c>
      <c r="F360" s="96">
        <v>102.32558139534885</v>
      </c>
      <c r="G360" s="97">
        <v>103.7914691943128</v>
      </c>
    </row>
    <row r="361" spans="2:7" ht="12.75">
      <c r="B361" s="48">
        <v>20</v>
      </c>
      <c r="C361" s="45" t="s">
        <v>125</v>
      </c>
      <c r="D361" s="41" t="s">
        <v>165</v>
      </c>
      <c r="E361" s="96">
        <v>103.46820809248555</v>
      </c>
      <c r="F361" s="96">
        <v>100</v>
      </c>
      <c r="G361" s="97">
        <v>101.95121951219512</v>
      </c>
    </row>
    <row r="362" spans="2:7" ht="12.75">
      <c r="B362" s="48">
        <v>20</v>
      </c>
      <c r="C362" s="45" t="s">
        <v>125</v>
      </c>
      <c r="D362" s="41" t="s">
        <v>166</v>
      </c>
      <c r="E362" s="96">
        <v>97.47899159663865</v>
      </c>
      <c r="F362" s="96">
        <v>99.29577464788733</v>
      </c>
      <c r="G362" s="97">
        <v>100</v>
      </c>
    </row>
    <row r="363" spans="2:7" ht="12.75">
      <c r="B363" s="48">
        <v>20</v>
      </c>
      <c r="C363" s="45" t="s">
        <v>125</v>
      </c>
      <c r="D363" s="41" t="s">
        <v>167</v>
      </c>
      <c r="E363" s="96">
        <v>95.6989247311828</v>
      </c>
      <c r="F363" s="96">
        <v>95.53571428571429</v>
      </c>
      <c r="G363" s="97">
        <v>94.44444444444444</v>
      </c>
    </row>
    <row r="364" spans="2:7" ht="12.75">
      <c r="B364" s="48">
        <v>20</v>
      </c>
      <c r="C364" s="45" t="s">
        <v>125</v>
      </c>
      <c r="D364" s="41" t="s">
        <v>168</v>
      </c>
      <c r="E364" s="96">
        <v>98.76543209876543</v>
      </c>
      <c r="F364" s="96">
        <v>96.07843137254902</v>
      </c>
      <c r="G364" s="97">
        <v>93.28358208955224</v>
      </c>
    </row>
    <row r="365" spans="2:7" ht="12.75">
      <c r="B365" s="48">
        <v>20</v>
      </c>
      <c r="C365" s="45" t="s">
        <v>125</v>
      </c>
      <c r="D365" s="41" t="s">
        <v>169</v>
      </c>
      <c r="E365" s="96">
        <v>88.1578947368421</v>
      </c>
      <c r="F365" s="96">
        <v>93.25842696629213</v>
      </c>
      <c r="G365" s="97">
        <v>90.2439024390244</v>
      </c>
    </row>
    <row r="366" spans="2:7" ht="12.75">
      <c r="B366" s="48">
        <v>20</v>
      </c>
      <c r="C366" s="45" t="s">
        <v>125</v>
      </c>
      <c r="D366" s="41" t="s">
        <v>170</v>
      </c>
      <c r="E366" s="96">
        <v>87.27272727272727</v>
      </c>
      <c r="F366" s="96">
        <v>83.33333333333334</v>
      </c>
      <c r="G366" s="97">
        <v>89.1566265060241</v>
      </c>
    </row>
    <row r="367" spans="2:7" ht="12.75">
      <c r="B367" s="48">
        <v>20</v>
      </c>
      <c r="C367" s="45" t="s">
        <v>125</v>
      </c>
      <c r="D367" s="41" t="s">
        <v>171</v>
      </c>
      <c r="E367" s="96">
        <v>87.5</v>
      </c>
      <c r="F367" s="96">
        <v>80</v>
      </c>
      <c r="G367" s="97">
        <v>76</v>
      </c>
    </row>
    <row r="368" spans="2:7" ht="12.75">
      <c r="B368" s="48">
        <v>20</v>
      </c>
      <c r="C368" s="45" t="s">
        <v>125</v>
      </c>
      <c r="D368" s="41" t="s">
        <v>172</v>
      </c>
      <c r="E368" s="96">
        <v>51.61290322580645</v>
      </c>
      <c r="F368" s="96">
        <v>63.888888888888886</v>
      </c>
      <c r="G368" s="97">
        <v>70.45454545454545</v>
      </c>
    </row>
    <row r="369" spans="2:7" ht="12.75">
      <c r="B369" s="35"/>
      <c r="C369" s="36" t="s">
        <v>173</v>
      </c>
      <c r="D369" s="42" t="s">
        <v>145</v>
      </c>
      <c r="E369" s="110">
        <v>92.44037263026642</v>
      </c>
      <c r="F369" s="110">
        <v>92.89770221105988</v>
      </c>
      <c r="G369" s="111">
        <v>93.64041221302753</v>
      </c>
    </row>
    <row r="370" spans="2:7" ht="12.75">
      <c r="B370" s="48"/>
      <c r="C370" s="45" t="s">
        <v>173</v>
      </c>
      <c r="D370" s="41" t="s">
        <v>156</v>
      </c>
      <c r="E370" s="96">
        <v>104.57546683173425</v>
      </c>
      <c r="F370" s="96">
        <v>104.82269601719227</v>
      </c>
      <c r="G370" s="97">
        <v>105.32134323582869</v>
      </c>
    </row>
    <row r="371" spans="2:7" ht="12.75">
      <c r="B371" s="48"/>
      <c r="C371" s="45" t="s">
        <v>173</v>
      </c>
      <c r="D371" s="41" t="s">
        <v>157</v>
      </c>
      <c r="E371" s="96">
        <v>104.13375253815418</v>
      </c>
      <c r="F371" s="96">
        <v>104.62678511417603</v>
      </c>
      <c r="G371" s="97">
        <v>105.03379628994887</v>
      </c>
    </row>
    <row r="372" spans="2:7" ht="12.75">
      <c r="B372" s="48"/>
      <c r="C372" s="45" t="s">
        <v>173</v>
      </c>
      <c r="D372" s="41" t="s">
        <v>158</v>
      </c>
      <c r="E372" s="96">
        <v>104.1570409240713</v>
      </c>
      <c r="F372" s="96">
        <v>103.68298653217064</v>
      </c>
      <c r="G372" s="97">
        <v>104.93481773011932</v>
      </c>
    </row>
    <row r="373" spans="2:7" ht="12.75">
      <c r="B373" s="48"/>
      <c r="C373" s="45" t="s">
        <v>173</v>
      </c>
      <c r="D373" s="41" t="s">
        <v>159</v>
      </c>
      <c r="E373" s="96">
        <v>102.47994432030478</v>
      </c>
      <c r="F373" s="96">
        <v>103.47124371522689</v>
      </c>
      <c r="G373" s="97">
        <v>102.8504312903348</v>
      </c>
    </row>
    <row r="374" spans="2:7" ht="12.75">
      <c r="B374" s="48"/>
      <c r="C374" s="45" t="s">
        <v>173</v>
      </c>
      <c r="D374" s="41" t="s">
        <v>160</v>
      </c>
      <c r="E374" s="96">
        <v>91.86404050566597</v>
      </c>
      <c r="F374" s="96">
        <v>99.66331902279464</v>
      </c>
      <c r="G374" s="97">
        <v>102.36081577421226</v>
      </c>
    </row>
    <row r="375" spans="2:7" ht="12.75">
      <c r="B375" s="48"/>
      <c r="C375" s="45" t="s">
        <v>173</v>
      </c>
      <c r="D375" s="41" t="s">
        <v>161</v>
      </c>
      <c r="E375" s="96">
        <v>91.95261848519878</v>
      </c>
      <c r="F375" s="96">
        <v>90.63066964756008</v>
      </c>
      <c r="G375" s="97">
        <v>100.77799011323974</v>
      </c>
    </row>
    <row r="376" spans="2:7" ht="12.75">
      <c r="B376" s="48"/>
      <c r="C376" s="45" t="s">
        <v>173</v>
      </c>
      <c r="D376" s="41" t="s">
        <v>162</v>
      </c>
      <c r="E376" s="96">
        <v>91.4402333607582</v>
      </c>
      <c r="F376" s="96">
        <v>91.63872321908516</v>
      </c>
      <c r="G376" s="97">
        <v>91.01145126823377</v>
      </c>
    </row>
    <row r="377" spans="2:7" ht="12.75">
      <c r="B377" s="48"/>
      <c r="C377" s="45" t="s">
        <v>173</v>
      </c>
      <c r="D377" s="41" t="s">
        <v>163</v>
      </c>
      <c r="E377" s="96">
        <v>89.11670324735061</v>
      </c>
      <c r="F377" s="96">
        <v>90.65937625986292</v>
      </c>
      <c r="G377" s="97">
        <v>91.15014255909907</v>
      </c>
    </row>
    <row r="378" spans="2:7" ht="12.75">
      <c r="B378" s="48"/>
      <c r="C378" s="45" t="s">
        <v>173</v>
      </c>
      <c r="D378" s="41" t="s">
        <v>164</v>
      </c>
      <c r="E378" s="96">
        <v>86.82362010830312</v>
      </c>
      <c r="F378" s="96">
        <v>88.18106559579397</v>
      </c>
      <c r="G378" s="97">
        <v>90.5703149150266</v>
      </c>
    </row>
    <row r="379" spans="2:7" ht="12.75">
      <c r="B379" s="48"/>
      <c r="C379" s="45" t="s">
        <v>173</v>
      </c>
      <c r="D379" s="41" t="s">
        <v>165</v>
      </c>
      <c r="E379" s="96">
        <v>84.3918669456214</v>
      </c>
      <c r="F379" s="96">
        <v>85.86485667256271</v>
      </c>
      <c r="G379" s="97">
        <v>88.13638911740938</v>
      </c>
    </row>
    <row r="380" spans="2:7" ht="12.75">
      <c r="B380" s="48"/>
      <c r="C380" s="45" t="s">
        <v>173</v>
      </c>
      <c r="D380" s="41" t="s">
        <v>166</v>
      </c>
      <c r="E380" s="96">
        <v>83.3926134711317</v>
      </c>
      <c r="F380" s="96">
        <v>83.46966803386712</v>
      </c>
      <c r="G380" s="97">
        <v>85.6503789185562</v>
      </c>
    </row>
    <row r="381" spans="2:7" ht="12.75">
      <c r="B381" s="48"/>
      <c r="C381" s="45" t="s">
        <v>173</v>
      </c>
      <c r="D381" s="41" t="s">
        <v>167</v>
      </c>
      <c r="E381" s="96">
        <v>83.23821250090533</v>
      </c>
      <c r="F381" s="96">
        <v>82.50022360692884</v>
      </c>
      <c r="G381" s="97">
        <v>82.79391773274395</v>
      </c>
    </row>
    <row r="382" spans="2:7" ht="12.75">
      <c r="B382" s="48"/>
      <c r="C382" s="45" t="s">
        <v>173</v>
      </c>
      <c r="D382" s="41" t="s">
        <v>168</v>
      </c>
      <c r="E382" s="96">
        <v>82.6670194210908</v>
      </c>
      <c r="F382" s="96">
        <v>81.9552231785899</v>
      </c>
      <c r="G382" s="97">
        <v>80.81550022169844</v>
      </c>
    </row>
    <row r="383" spans="2:7" ht="12.75">
      <c r="B383" s="48"/>
      <c r="C383" s="45" t="s">
        <v>173</v>
      </c>
      <c r="D383" s="41" t="s">
        <v>169</v>
      </c>
      <c r="E383" s="96">
        <v>75.5472469468019</v>
      </c>
      <c r="F383" s="96">
        <v>79.53086846597662</v>
      </c>
      <c r="G383" s="97">
        <v>79.0496709861083</v>
      </c>
    </row>
    <row r="384" spans="2:7" ht="12.75">
      <c r="B384" s="48"/>
      <c r="C384" s="45" t="s">
        <v>173</v>
      </c>
      <c r="D384" s="41" t="s">
        <v>170</v>
      </c>
      <c r="E384" s="96">
        <v>72.5618179306534</v>
      </c>
      <c r="F384" s="96">
        <v>70.89615848102754</v>
      </c>
      <c r="G384" s="97">
        <v>76.12974125012488</v>
      </c>
    </row>
    <row r="385" spans="2:7" ht="12.75">
      <c r="B385" s="48"/>
      <c r="C385" s="45" t="s">
        <v>173</v>
      </c>
      <c r="D385" s="41" t="s">
        <v>171</v>
      </c>
      <c r="E385" s="96">
        <v>68.02259625402264</v>
      </c>
      <c r="F385" s="96">
        <v>69.26738626636325</v>
      </c>
      <c r="G385" s="97">
        <v>66.74621859580094</v>
      </c>
    </row>
    <row r="386" spans="2:7" ht="13.5" thickBot="1">
      <c r="B386" s="70"/>
      <c r="C386" s="71" t="s">
        <v>173</v>
      </c>
      <c r="D386" s="95" t="s">
        <v>172</v>
      </c>
      <c r="E386" s="98">
        <v>56.93645041332102</v>
      </c>
      <c r="F386" s="98">
        <v>58.09239409880157</v>
      </c>
      <c r="G386" s="99">
        <v>58.384858044164034</v>
      </c>
    </row>
  </sheetData>
  <sheetProtection/>
  <mergeCells count="7">
    <mergeCell ref="E7:G7"/>
    <mergeCell ref="B2:D6"/>
    <mergeCell ref="E2:G2"/>
    <mergeCell ref="E3:G3"/>
    <mergeCell ref="E4:G4"/>
    <mergeCell ref="E5:G5"/>
    <mergeCell ref="E6:G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87"/>
  <sheetViews>
    <sheetView workbookViewId="0" topLeftCell="A1">
      <selection activeCell="A1" sqref="A1"/>
    </sheetView>
  </sheetViews>
  <sheetFormatPr defaultColWidth="9.421875" defaultRowHeight="12.75"/>
  <cols>
    <col min="1" max="1" width="4.140625" style="1" customWidth="1"/>
    <col min="2" max="3" width="15.140625" style="1" customWidth="1"/>
    <col min="4" max="4" width="15.140625" style="6" customWidth="1"/>
    <col min="5" max="13" width="10.8515625" style="6" customWidth="1"/>
    <col min="14" max="16384" width="9.421875" style="1" customWidth="1"/>
  </cols>
  <sheetData>
    <row r="1" spans="2:13" s="19" customFormat="1" ht="12" thickBot="1">
      <c r="B1" s="20"/>
      <c r="C1" s="21"/>
      <c r="D1" s="21"/>
      <c r="E1" s="22"/>
      <c r="F1" s="22"/>
      <c r="G1" s="22"/>
      <c r="H1" s="23"/>
      <c r="I1" s="21"/>
      <c r="J1" s="22"/>
      <c r="K1" s="24"/>
      <c r="L1" s="25"/>
      <c r="M1" s="25"/>
    </row>
    <row r="2" spans="2:13" s="19" customFormat="1" ht="15.75">
      <c r="B2" s="52"/>
      <c r="C2" s="53"/>
      <c r="D2" s="53"/>
      <c r="E2" s="384" t="s">
        <v>188</v>
      </c>
      <c r="F2" s="385"/>
      <c r="G2" s="385"/>
      <c r="H2" s="385"/>
      <c r="I2" s="385"/>
      <c r="J2" s="385"/>
      <c r="K2" s="385"/>
      <c r="L2" s="385"/>
      <c r="M2" s="386"/>
    </row>
    <row r="3" spans="2:13" s="19" customFormat="1" ht="15.75">
      <c r="B3" s="54"/>
      <c r="C3" s="55"/>
      <c r="D3" s="55"/>
      <c r="E3" s="387" t="s">
        <v>189</v>
      </c>
      <c r="F3" s="388"/>
      <c r="G3" s="388"/>
      <c r="H3" s="388"/>
      <c r="I3" s="388"/>
      <c r="J3" s="388"/>
      <c r="K3" s="388"/>
      <c r="L3" s="388"/>
      <c r="M3" s="389"/>
    </row>
    <row r="4" spans="2:13" s="19" customFormat="1" ht="15.75">
      <c r="B4" s="54"/>
      <c r="C4" s="55"/>
      <c r="D4" s="55"/>
      <c r="E4" s="387" t="s">
        <v>190</v>
      </c>
      <c r="F4" s="388"/>
      <c r="G4" s="388"/>
      <c r="H4" s="388"/>
      <c r="I4" s="388"/>
      <c r="J4" s="388"/>
      <c r="K4" s="388"/>
      <c r="L4" s="388"/>
      <c r="M4" s="389"/>
    </row>
    <row r="5" spans="2:13" s="19" customFormat="1" ht="9.75" customHeight="1">
      <c r="B5" s="54"/>
      <c r="C5" s="55"/>
      <c r="D5" s="55"/>
      <c r="E5" s="387"/>
      <c r="F5" s="388"/>
      <c r="G5" s="388"/>
      <c r="H5" s="388"/>
      <c r="I5" s="388"/>
      <c r="J5" s="388"/>
      <c r="K5" s="388"/>
      <c r="L5" s="388"/>
      <c r="M5" s="389"/>
    </row>
    <row r="6" spans="2:13" s="19" customFormat="1" ht="16.5" thickBot="1">
      <c r="B6" s="56"/>
      <c r="C6" s="57"/>
      <c r="D6" s="57"/>
      <c r="E6" s="390" t="s">
        <v>191</v>
      </c>
      <c r="F6" s="391"/>
      <c r="G6" s="391"/>
      <c r="H6" s="391"/>
      <c r="I6" s="391"/>
      <c r="J6" s="391"/>
      <c r="K6" s="391"/>
      <c r="L6" s="391"/>
      <c r="M6" s="392"/>
    </row>
    <row r="7" spans="2:13" s="26" customFormat="1" ht="32.25" customHeight="1" thickBot="1">
      <c r="B7" s="27"/>
      <c r="C7" s="28"/>
      <c r="D7" s="28"/>
      <c r="E7" s="375" t="s">
        <v>297</v>
      </c>
      <c r="F7" s="376"/>
      <c r="G7" s="376"/>
      <c r="H7" s="376"/>
      <c r="I7" s="376"/>
      <c r="J7" s="376"/>
      <c r="K7" s="376"/>
      <c r="L7" s="376"/>
      <c r="M7" s="377"/>
    </row>
    <row r="8" spans="2:13" ht="12.75">
      <c r="B8" s="395" t="s">
        <v>0</v>
      </c>
      <c r="C8" s="393" t="s">
        <v>192</v>
      </c>
      <c r="D8" s="393" t="s">
        <v>199</v>
      </c>
      <c r="E8" s="397">
        <v>2005</v>
      </c>
      <c r="F8" s="397"/>
      <c r="G8" s="397"/>
      <c r="H8" s="397">
        <v>2009</v>
      </c>
      <c r="I8" s="397"/>
      <c r="J8" s="397"/>
      <c r="K8" s="397">
        <v>2015</v>
      </c>
      <c r="L8" s="397"/>
      <c r="M8" s="398"/>
    </row>
    <row r="9" spans="2:13" ht="23.25" thickBot="1">
      <c r="B9" s="396"/>
      <c r="C9" s="394"/>
      <c r="D9" s="394"/>
      <c r="E9" s="102" t="s">
        <v>195</v>
      </c>
      <c r="F9" s="102" t="s">
        <v>196</v>
      </c>
      <c r="G9" s="102" t="s">
        <v>197</v>
      </c>
      <c r="H9" s="102" t="s">
        <v>195</v>
      </c>
      <c r="I9" s="102" t="s">
        <v>196</v>
      </c>
      <c r="J9" s="102" t="s">
        <v>197</v>
      </c>
      <c r="K9" s="102" t="s">
        <v>195</v>
      </c>
      <c r="L9" s="102" t="s">
        <v>196</v>
      </c>
      <c r="M9" s="103" t="s">
        <v>197</v>
      </c>
    </row>
    <row r="10" spans="2:13" ht="12.75">
      <c r="B10" s="104">
        <v>1</v>
      </c>
      <c r="C10" s="105" t="s">
        <v>3</v>
      </c>
      <c r="D10" s="106" t="s">
        <v>145</v>
      </c>
      <c r="E10" s="106">
        <v>204202</v>
      </c>
      <c r="F10" s="106">
        <v>240722</v>
      </c>
      <c r="G10" s="106">
        <v>444924</v>
      </c>
      <c r="H10" s="106">
        <v>214436</v>
      </c>
      <c r="I10" s="106">
        <v>250220</v>
      </c>
      <c r="J10" s="106">
        <v>464656</v>
      </c>
      <c r="K10" s="106">
        <v>229094</v>
      </c>
      <c r="L10" s="106">
        <v>264972</v>
      </c>
      <c r="M10" s="107">
        <v>494066</v>
      </c>
    </row>
    <row r="11" spans="2:13" ht="12.75">
      <c r="B11" s="48">
        <v>1</v>
      </c>
      <c r="C11" s="45" t="s">
        <v>3</v>
      </c>
      <c r="D11" s="41" t="s">
        <v>156</v>
      </c>
      <c r="E11" s="46">
        <v>15062</v>
      </c>
      <c r="F11" s="46">
        <v>15420</v>
      </c>
      <c r="G11" s="46">
        <v>30482</v>
      </c>
      <c r="H11" s="46">
        <v>14554</v>
      </c>
      <c r="I11" s="46">
        <v>14747</v>
      </c>
      <c r="J11" s="46">
        <v>29301</v>
      </c>
      <c r="K11" s="46">
        <v>14266</v>
      </c>
      <c r="L11" s="46">
        <v>14374</v>
      </c>
      <c r="M11" s="47">
        <v>28640</v>
      </c>
    </row>
    <row r="12" spans="2:13" ht="12.75">
      <c r="B12" s="48">
        <v>1</v>
      </c>
      <c r="C12" s="45" t="s">
        <v>3</v>
      </c>
      <c r="D12" s="41" t="s">
        <v>157</v>
      </c>
      <c r="E12" s="46">
        <v>16214</v>
      </c>
      <c r="F12" s="46">
        <v>16670</v>
      </c>
      <c r="G12" s="46">
        <v>32884</v>
      </c>
      <c r="H12" s="46">
        <v>15233</v>
      </c>
      <c r="I12" s="46">
        <v>15498</v>
      </c>
      <c r="J12" s="46">
        <v>30731</v>
      </c>
      <c r="K12" s="46">
        <v>14551</v>
      </c>
      <c r="L12" s="46">
        <v>14698</v>
      </c>
      <c r="M12" s="47">
        <v>29249</v>
      </c>
    </row>
    <row r="13" spans="2:13" ht="12.75">
      <c r="B13" s="48">
        <v>1</v>
      </c>
      <c r="C13" s="45" t="s">
        <v>3</v>
      </c>
      <c r="D13" s="41" t="s">
        <v>158</v>
      </c>
      <c r="E13" s="46">
        <v>17065</v>
      </c>
      <c r="F13" s="46">
        <v>17536</v>
      </c>
      <c r="G13" s="46">
        <v>34601</v>
      </c>
      <c r="H13" s="46">
        <v>16576</v>
      </c>
      <c r="I13" s="46">
        <v>17015</v>
      </c>
      <c r="J13" s="46">
        <v>33591</v>
      </c>
      <c r="K13" s="46">
        <v>15144</v>
      </c>
      <c r="L13" s="46">
        <v>15311</v>
      </c>
      <c r="M13" s="47">
        <v>30455</v>
      </c>
    </row>
    <row r="14" spans="2:13" ht="12.75">
      <c r="B14" s="48">
        <v>1</v>
      </c>
      <c r="C14" s="45" t="s">
        <v>3</v>
      </c>
      <c r="D14" s="41" t="s">
        <v>159</v>
      </c>
      <c r="E14" s="46">
        <v>18094</v>
      </c>
      <c r="F14" s="46">
        <v>18889</v>
      </c>
      <c r="G14" s="46">
        <v>36983</v>
      </c>
      <c r="H14" s="46">
        <v>18722</v>
      </c>
      <c r="I14" s="46">
        <v>19239</v>
      </c>
      <c r="J14" s="46">
        <v>37961</v>
      </c>
      <c r="K14" s="46">
        <v>17957</v>
      </c>
      <c r="L14" s="46">
        <v>18529</v>
      </c>
      <c r="M14" s="47">
        <v>36486</v>
      </c>
    </row>
    <row r="15" spans="2:13" ht="12.75">
      <c r="B15" s="48">
        <v>1</v>
      </c>
      <c r="C15" s="45" t="s">
        <v>3</v>
      </c>
      <c r="D15" s="41" t="s">
        <v>160</v>
      </c>
      <c r="E15" s="46">
        <v>19219</v>
      </c>
      <c r="F15" s="46">
        <v>22438</v>
      </c>
      <c r="G15" s="46">
        <v>41657</v>
      </c>
      <c r="H15" s="46">
        <v>19020</v>
      </c>
      <c r="I15" s="46">
        <v>20291</v>
      </c>
      <c r="J15" s="46">
        <v>39311</v>
      </c>
      <c r="K15" s="46">
        <v>19951</v>
      </c>
      <c r="L15" s="46">
        <v>20675</v>
      </c>
      <c r="M15" s="47">
        <v>40626</v>
      </c>
    </row>
    <row r="16" spans="2:13" ht="12.75">
      <c r="B16" s="48">
        <v>1</v>
      </c>
      <c r="C16" s="45" t="s">
        <v>3</v>
      </c>
      <c r="D16" s="41" t="s">
        <v>161</v>
      </c>
      <c r="E16" s="46">
        <v>18620</v>
      </c>
      <c r="F16" s="46">
        <v>21697</v>
      </c>
      <c r="G16" s="46">
        <v>40317</v>
      </c>
      <c r="H16" s="46">
        <v>19216</v>
      </c>
      <c r="I16" s="46">
        <v>22597</v>
      </c>
      <c r="J16" s="46">
        <v>41813</v>
      </c>
      <c r="K16" s="46">
        <v>19173</v>
      </c>
      <c r="L16" s="46">
        <v>20168</v>
      </c>
      <c r="M16" s="47">
        <v>39341</v>
      </c>
    </row>
    <row r="17" spans="2:13" ht="12.75">
      <c r="B17" s="48">
        <v>1</v>
      </c>
      <c r="C17" s="45" t="s">
        <v>3</v>
      </c>
      <c r="D17" s="41" t="s">
        <v>162</v>
      </c>
      <c r="E17" s="46">
        <v>16298</v>
      </c>
      <c r="F17" s="46">
        <v>19098</v>
      </c>
      <c r="G17" s="46">
        <v>35396</v>
      </c>
      <c r="H17" s="46">
        <v>17692</v>
      </c>
      <c r="I17" s="46">
        <v>20563</v>
      </c>
      <c r="J17" s="46">
        <v>38255</v>
      </c>
      <c r="K17" s="46">
        <v>18694</v>
      </c>
      <c r="L17" s="46">
        <v>21832</v>
      </c>
      <c r="M17" s="47">
        <v>40526</v>
      </c>
    </row>
    <row r="18" spans="2:13" ht="12.75">
      <c r="B18" s="48">
        <v>1</v>
      </c>
      <c r="C18" s="45" t="s">
        <v>3</v>
      </c>
      <c r="D18" s="41" t="s">
        <v>163</v>
      </c>
      <c r="E18" s="46">
        <v>15174</v>
      </c>
      <c r="F18" s="46">
        <v>18266</v>
      </c>
      <c r="G18" s="46">
        <v>33440</v>
      </c>
      <c r="H18" s="46">
        <v>15186</v>
      </c>
      <c r="I18" s="46">
        <v>17853</v>
      </c>
      <c r="J18" s="46">
        <v>33039</v>
      </c>
      <c r="K18" s="46">
        <v>16998</v>
      </c>
      <c r="L18" s="46">
        <v>19824</v>
      </c>
      <c r="M18" s="47">
        <v>36822</v>
      </c>
    </row>
    <row r="19" spans="2:13" ht="12.75">
      <c r="B19" s="48">
        <v>1</v>
      </c>
      <c r="C19" s="45" t="s">
        <v>3</v>
      </c>
      <c r="D19" s="41" t="s">
        <v>164</v>
      </c>
      <c r="E19" s="46">
        <v>14891</v>
      </c>
      <c r="F19" s="46">
        <v>18408</v>
      </c>
      <c r="G19" s="46">
        <v>33299</v>
      </c>
      <c r="H19" s="46">
        <v>15230</v>
      </c>
      <c r="I19" s="46">
        <v>18417</v>
      </c>
      <c r="J19" s="46">
        <v>33647</v>
      </c>
      <c r="K19" s="46">
        <v>15444</v>
      </c>
      <c r="L19" s="46">
        <v>18126</v>
      </c>
      <c r="M19" s="47">
        <v>33570</v>
      </c>
    </row>
    <row r="20" spans="2:13" ht="12.75">
      <c r="B20" s="48">
        <v>1</v>
      </c>
      <c r="C20" s="45" t="s">
        <v>3</v>
      </c>
      <c r="D20" s="41" t="s">
        <v>165</v>
      </c>
      <c r="E20" s="46">
        <v>13423</v>
      </c>
      <c r="F20" s="46">
        <v>17080</v>
      </c>
      <c r="G20" s="46">
        <v>30503</v>
      </c>
      <c r="H20" s="46">
        <v>15281</v>
      </c>
      <c r="I20" s="46">
        <v>18987</v>
      </c>
      <c r="J20" s="46">
        <v>34268</v>
      </c>
      <c r="K20" s="46">
        <v>16023</v>
      </c>
      <c r="L20" s="46">
        <v>19342</v>
      </c>
      <c r="M20" s="47">
        <v>35365</v>
      </c>
    </row>
    <row r="21" spans="2:13" ht="12.75">
      <c r="B21" s="48">
        <v>1</v>
      </c>
      <c r="C21" s="45" t="s">
        <v>3</v>
      </c>
      <c r="D21" s="41" t="s">
        <v>166</v>
      </c>
      <c r="E21" s="46">
        <v>11301</v>
      </c>
      <c r="F21" s="46">
        <v>14552</v>
      </c>
      <c r="G21" s="46">
        <v>25853</v>
      </c>
      <c r="H21" s="46">
        <v>13388</v>
      </c>
      <c r="I21" s="46">
        <v>17123</v>
      </c>
      <c r="J21" s="46">
        <v>30511</v>
      </c>
      <c r="K21" s="46">
        <v>16230</v>
      </c>
      <c r="L21" s="46">
        <v>20176</v>
      </c>
      <c r="M21" s="47">
        <v>36406</v>
      </c>
    </row>
    <row r="22" spans="2:13" ht="12.75">
      <c r="B22" s="48">
        <v>1</v>
      </c>
      <c r="C22" s="45" t="s">
        <v>3</v>
      </c>
      <c r="D22" s="41" t="s">
        <v>167</v>
      </c>
      <c r="E22" s="46">
        <v>9209</v>
      </c>
      <c r="F22" s="46">
        <v>11877</v>
      </c>
      <c r="G22" s="46">
        <v>21086</v>
      </c>
      <c r="H22" s="46">
        <v>10834</v>
      </c>
      <c r="I22" s="46">
        <v>14024</v>
      </c>
      <c r="J22" s="46">
        <v>24858</v>
      </c>
      <c r="K22" s="46">
        <v>14018</v>
      </c>
      <c r="L22" s="46">
        <v>18050</v>
      </c>
      <c r="M22" s="47">
        <v>32068</v>
      </c>
    </row>
    <row r="23" spans="2:13" ht="12.75">
      <c r="B23" s="48">
        <v>1</v>
      </c>
      <c r="C23" s="45" t="s">
        <v>3</v>
      </c>
      <c r="D23" s="41" t="s">
        <v>168</v>
      </c>
      <c r="E23" s="46">
        <v>6736</v>
      </c>
      <c r="F23" s="46">
        <v>8755</v>
      </c>
      <c r="G23" s="46">
        <v>15491</v>
      </c>
      <c r="H23" s="46">
        <v>8225</v>
      </c>
      <c r="I23" s="46">
        <v>10721</v>
      </c>
      <c r="J23" s="46">
        <v>18946</v>
      </c>
      <c r="K23" s="46">
        <v>10552</v>
      </c>
      <c r="L23" s="46">
        <v>13939</v>
      </c>
      <c r="M23" s="47">
        <v>24491</v>
      </c>
    </row>
    <row r="24" spans="2:13" ht="12.75">
      <c r="B24" s="48">
        <v>1</v>
      </c>
      <c r="C24" s="45" t="s">
        <v>3</v>
      </c>
      <c r="D24" s="41" t="s">
        <v>169</v>
      </c>
      <c r="E24" s="46">
        <v>4869</v>
      </c>
      <c r="F24" s="46">
        <v>6941</v>
      </c>
      <c r="G24" s="46">
        <v>11810</v>
      </c>
      <c r="H24" s="46">
        <v>6026</v>
      </c>
      <c r="I24" s="46">
        <v>8098</v>
      </c>
      <c r="J24" s="46">
        <v>14124</v>
      </c>
      <c r="K24" s="46">
        <v>8138</v>
      </c>
      <c r="L24" s="46">
        <v>10996</v>
      </c>
      <c r="M24" s="47">
        <v>19134</v>
      </c>
    </row>
    <row r="25" spans="2:13" ht="12.75">
      <c r="B25" s="48">
        <v>1</v>
      </c>
      <c r="C25" s="45" t="s">
        <v>3</v>
      </c>
      <c r="D25" s="41" t="s">
        <v>170</v>
      </c>
      <c r="E25" s="46">
        <v>3435</v>
      </c>
      <c r="F25" s="46">
        <v>5106</v>
      </c>
      <c r="G25" s="46">
        <v>8541</v>
      </c>
      <c r="H25" s="46">
        <v>3898</v>
      </c>
      <c r="I25" s="46">
        <v>5905</v>
      </c>
      <c r="J25" s="46">
        <v>9803</v>
      </c>
      <c r="K25" s="46">
        <v>5406</v>
      </c>
      <c r="L25" s="46">
        <v>7601</v>
      </c>
      <c r="M25" s="47">
        <v>13007</v>
      </c>
    </row>
    <row r="26" spans="2:13" ht="12.75">
      <c r="B26" s="48">
        <v>1</v>
      </c>
      <c r="C26" s="45" t="s">
        <v>3</v>
      </c>
      <c r="D26" s="41" t="s">
        <v>171</v>
      </c>
      <c r="E26" s="46">
        <v>2488</v>
      </c>
      <c r="F26" s="46">
        <v>3957</v>
      </c>
      <c r="G26" s="46">
        <v>6445</v>
      </c>
      <c r="H26" s="46">
        <v>2819</v>
      </c>
      <c r="I26" s="46">
        <v>4402</v>
      </c>
      <c r="J26" s="46">
        <v>7221</v>
      </c>
      <c r="K26" s="46">
        <v>3392</v>
      </c>
      <c r="L26" s="46">
        <v>5472</v>
      </c>
      <c r="M26" s="47">
        <v>8864</v>
      </c>
    </row>
    <row r="27" spans="2:13" ht="12.75">
      <c r="B27" s="48">
        <v>1</v>
      </c>
      <c r="C27" s="45" t="s">
        <v>3</v>
      </c>
      <c r="D27" s="41" t="s">
        <v>172</v>
      </c>
      <c r="E27" s="46">
        <v>2104</v>
      </c>
      <c r="F27" s="46">
        <v>4032</v>
      </c>
      <c r="G27" s="46">
        <v>6136</v>
      </c>
      <c r="H27" s="46">
        <v>2536</v>
      </c>
      <c r="I27" s="46">
        <v>4740</v>
      </c>
      <c r="J27" s="46">
        <v>7276</v>
      </c>
      <c r="K27" s="46">
        <v>3157</v>
      </c>
      <c r="L27" s="46">
        <v>5859</v>
      </c>
      <c r="M27" s="47">
        <v>9016</v>
      </c>
    </row>
    <row r="28" spans="2:13" ht="12.75">
      <c r="B28" s="35">
        <v>2</v>
      </c>
      <c r="C28" s="36" t="s">
        <v>12</v>
      </c>
      <c r="D28" s="42" t="s">
        <v>145</v>
      </c>
      <c r="E28" s="42">
        <v>57526</v>
      </c>
      <c r="F28" s="42">
        <v>68748</v>
      </c>
      <c r="G28" s="42">
        <v>126274</v>
      </c>
      <c r="H28" s="42">
        <v>60418</v>
      </c>
      <c r="I28" s="42">
        <v>70609</v>
      </c>
      <c r="J28" s="42">
        <v>131027</v>
      </c>
      <c r="K28" s="42">
        <v>64685</v>
      </c>
      <c r="L28" s="42">
        <v>73185</v>
      </c>
      <c r="M28" s="43">
        <v>137870</v>
      </c>
    </row>
    <row r="29" spans="2:13" ht="12.75">
      <c r="B29" s="48">
        <v>2</v>
      </c>
      <c r="C29" s="45" t="s">
        <v>12</v>
      </c>
      <c r="D29" s="41" t="s">
        <v>156</v>
      </c>
      <c r="E29" s="46">
        <v>3231</v>
      </c>
      <c r="F29" s="46">
        <v>3302</v>
      </c>
      <c r="G29" s="46">
        <v>6533</v>
      </c>
      <c r="H29" s="46">
        <v>3106</v>
      </c>
      <c r="I29" s="46">
        <v>3119</v>
      </c>
      <c r="J29" s="46">
        <v>6225</v>
      </c>
      <c r="K29" s="46">
        <v>2999</v>
      </c>
      <c r="L29" s="46">
        <v>2919</v>
      </c>
      <c r="M29" s="47">
        <v>5918</v>
      </c>
    </row>
    <row r="30" spans="2:13" ht="12.75">
      <c r="B30" s="48">
        <v>2</v>
      </c>
      <c r="C30" s="45" t="s">
        <v>12</v>
      </c>
      <c r="D30" s="41" t="s">
        <v>157</v>
      </c>
      <c r="E30" s="46">
        <v>3111</v>
      </c>
      <c r="F30" s="46">
        <v>3190</v>
      </c>
      <c r="G30" s="46">
        <v>6301</v>
      </c>
      <c r="H30" s="46">
        <v>2915</v>
      </c>
      <c r="I30" s="46">
        <v>2927</v>
      </c>
      <c r="J30" s="46">
        <v>5842</v>
      </c>
      <c r="K30" s="46">
        <v>2736</v>
      </c>
      <c r="L30" s="46">
        <v>2674</v>
      </c>
      <c r="M30" s="47">
        <v>5410</v>
      </c>
    </row>
    <row r="31" spans="2:13" ht="12.75">
      <c r="B31" s="48">
        <v>2</v>
      </c>
      <c r="C31" s="45" t="s">
        <v>12</v>
      </c>
      <c r="D31" s="41" t="s">
        <v>158</v>
      </c>
      <c r="E31" s="46">
        <v>3400</v>
      </c>
      <c r="F31" s="46">
        <v>3485</v>
      </c>
      <c r="G31" s="46">
        <v>6885</v>
      </c>
      <c r="H31" s="46">
        <v>3351</v>
      </c>
      <c r="I31" s="46">
        <v>3395</v>
      </c>
      <c r="J31" s="46">
        <v>6746</v>
      </c>
      <c r="K31" s="46">
        <v>2958</v>
      </c>
      <c r="L31" s="46">
        <v>2891</v>
      </c>
      <c r="M31" s="47">
        <v>5849</v>
      </c>
    </row>
    <row r="32" spans="2:13" ht="12.75">
      <c r="B32" s="48">
        <v>2</v>
      </c>
      <c r="C32" s="45" t="s">
        <v>12</v>
      </c>
      <c r="D32" s="41" t="s">
        <v>159</v>
      </c>
      <c r="E32" s="46">
        <v>4864</v>
      </c>
      <c r="F32" s="46">
        <v>5064</v>
      </c>
      <c r="G32" s="46">
        <v>9928</v>
      </c>
      <c r="H32" s="46">
        <v>4974</v>
      </c>
      <c r="I32" s="46">
        <v>5044</v>
      </c>
      <c r="J32" s="46">
        <v>10018</v>
      </c>
      <c r="K32" s="46">
        <v>4733</v>
      </c>
      <c r="L32" s="46">
        <v>4720</v>
      </c>
      <c r="M32" s="47">
        <v>9453</v>
      </c>
    </row>
    <row r="33" spans="2:13" ht="12.75">
      <c r="B33" s="48">
        <v>2</v>
      </c>
      <c r="C33" s="45" t="s">
        <v>12</v>
      </c>
      <c r="D33" s="41" t="s">
        <v>160</v>
      </c>
      <c r="E33" s="46">
        <v>6466</v>
      </c>
      <c r="F33" s="46">
        <v>7529</v>
      </c>
      <c r="G33" s="46">
        <v>13995</v>
      </c>
      <c r="H33" s="46">
        <v>6306</v>
      </c>
      <c r="I33" s="46">
        <v>6645</v>
      </c>
      <c r="J33" s="46">
        <v>12951</v>
      </c>
      <c r="K33" s="46">
        <v>6586</v>
      </c>
      <c r="L33" s="46">
        <v>6596</v>
      </c>
      <c r="M33" s="47">
        <v>13182</v>
      </c>
    </row>
    <row r="34" spans="2:13" ht="12.75">
      <c r="B34" s="48">
        <v>2</v>
      </c>
      <c r="C34" s="45" t="s">
        <v>12</v>
      </c>
      <c r="D34" s="41" t="s">
        <v>161</v>
      </c>
      <c r="E34" s="46">
        <v>6401</v>
      </c>
      <c r="F34" s="46">
        <v>7437</v>
      </c>
      <c r="G34" s="46">
        <v>13838</v>
      </c>
      <c r="H34" s="46">
        <v>6542</v>
      </c>
      <c r="I34" s="46">
        <v>7589</v>
      </c>
      <c r="J34" s="46">
        <v>14131</v>
      </c>
      <c r="K34" s="46">
        <v>6465</v>
      </c>
      <c r="L34" s="46">
        <v>6572</v>
      </c>
      <c r="M34" s="47">
        <v>13037</v>
      </c>
    </row>
    <row r="35" spans="2:13" ht="12.75">
      <c r="B35" s="48">
        <v>2</v>
      </c>
      <c r="C35" s="45" t="s">
        <v>12</v>
      </c>
      <c r="D35" s="41" t="s">
        <v>162</v>
      </c>
      <c r="E35" s="46">
        <v>5138</v>
      </c>
      <c r="F35" s="46">
        <v>6004</v>
      </c>
      <c r="G35" s="46">
        <v>11142</v>
      </c>
      <c r="H35" s="46">
        <v>5525</v>
      </c>
      <c r="I35" s="46">
        <v>6333</v>
      </c>
      <c r="J35" s="46">
        <v>11858</v>
      </c>
      <c r="K35" s="46">
        <v>5790</v>
      </c>
      <c r="L35" s="46">
        <v>6524</v>
      </c>
      <c r="M35" s="47">
        <v>12314</v>
      </c>
    </row>
    <row r="36" spans="2:13" ht="12.75">
      <c r="B36" s="48">
        <v>2</v>
      </c>
      <c r="C36" s="45" t="s">
        <v>12</v>
      </c>
      <c r="D36" s="41" t="s">
        <v>163</v>
      </c>
      <c r="E36" s="46">
        <v>4230</v>
      </c>
      <c r="F36" s="46">
        <v>5079</v>
      </c>
      <c r="G36" s="46">
        <v>9309</v>
      </c>
      <c r="H36" s="46">
        <v>4202</v>
      </c>
      <c r="I36" s="46">
        <v>4876</v>
      </c>
      <c r="J36" s="46">
        <v>9078</v>
      </c>
      <c r="K36" s="46">
        <v>4656</v>
      </c>
      <c r="L36" s="46">
        <v>5239</v>
      </c>
      <c r="M36" s="47">
        <v>9895</v>
      </c>
    </row>
    <row r="37" spans="2:13" ht="12.75">
      <c r="B37" s="48">
        <v>2</v>
      </c>
      <c r="C37" s="45" t="s">
        <v>12</v>
      </c>
      <c r="D37" s="41" t="s">
        <v>164</v>
      </c>
      <c r="E37" s="46">
        <v>4078</v>
      </c>
      <c r="F37" s="46">
        <v>5025</v>
      </c>
      <c r="G37" s="46">
        <v>9103</v>
      </c>
      <c r="H37" s="46">
        <v>4121</v>
      </c>
      <c r="I37" s="46">
        <v>4914</v>
      </c>
      <c r="J37" s="46">
        <v>9035</v>
      </c>
      <c r="K37" s="46">
        <v>4155</v>
      </c>
      <c r="L37" s="46">
        <v>4706</v>
      </c>
      <c r="M37" s="47">
        <v>8861</v>
      </c>
    </row>
    <row r="38" spans="2:13" ht="12.75">
      <c r="B38" s="48">
        <v>2</v>
      </c>
      <c r="C38" s="45" t="s">
        <v>12</v>
      </c>
      <c r="D38" s="41" t="s">
        <v>165</v>
      </c>
      <c r="E38" s="46">
        <v>3792</v>
      </c>
      <c r="F38" s="46">
        <v>4812</v>
      </c>
      <c r="G38" s="46">
        <v>8604</v>
      </c>
      <c r="H38" s="46">
        <v>4275</v>
      </c>
      <c r="I38" s="46">
        <v>5235</v>
      </c>
      <c r="J38" s="46">
        <v>9510</v>
      </c>
      <c r="K38" s="46">
        <v>4453</v>
      </c>
      <c r="L38" s="46">
        <v>5182</v>
      </c>
      <c r="M38" s="47">
        <v>9635</v>
      </c>
    </row>
    <row r="39" spans="2:13" ht="12.75">
      <c r="B39" s="48">
        <v>2</v>
      </c>
      <c r="C39" s="45" t="s">
        <v>12</v>
      </c>
      <c r="D39" s="41" t="s">
        <v>166</v>
      </c>
      <c r="E39" s="46">
        <v>3315</v>
      </c>
      <c r="F39" s="46">
        <v>4258</v>
      </c>
      <c r="G39" s="46">
        <v>7573</v>
      </c>
      <c r="H39" s="46">
        <v>3891</v>
      </c>
      <c r="I39" s="46">
        <v>4904</v>
      </c>
      <c r="J39" s="46">
        <v>8795</v>
      </c>
      <c r="K39" s="46">
        <v>4684</v>
      </c>
      <c r="L39" s="46">
        <v>5614</v>
      </c>
      <c r="M39" s="47">
        <v>10298</v>
      </c>
    </row>
    <row r="40" spans="2:13" ht="12.75">
      <c r="B40" s="48">
        <v>2</v>
      </c>
      <c r="C40" s="45" t="s">
        <v>12</v>
      </c>
      <c r="D40" s="41" t="s">
        <v>167</v>
      </c>
      <c r="E40" s="46">
        <v>2776</v>
      </c>
      <c r="F40" s="46">
        <v>3568</v>
      </c>
      <c r="G40" s="46">
        <v>6344</v>
      </c>
      <c r="H40" s="46">
        <v>3231</v>
      </c>
      <c r="I40" s="46">
        <v>4123</v>
      </c>
      <c r="J40" s="46">
        <v>7354</v>
      </c>
      <c r="K40" s="46">
        <v>4160</v>
      </c>
      <c r="L40" s="46">
        <v>5155</v>
      </c>
      <c r="M40" s="47">
        <v>9315</v>
      </c>
    </row>
    <row r="41" spans="2:13" ht="12.75">
      <c r="B41" s="48">
        <v>2</v>
      </c>
      <c r="C41" s="45" t="s">
        <v>12</v>
      </c>
      <c r="D41" s="41" t="s">
        <v>168</v>
      </c>
      <c r="E41" s="46">
        <v>2061</v>
      </c>
      <c r="F41" s="46">
        <v>2670</v>
      </c>
      <c r="G41" s="46">
        <v>4731</v>
      </c>
      <c r="H41" s="46">
        <v>2496</v>
      </c>
      <c r="I41" s="46">
        <v>3209</v>
      </c>
      <c r="J41" s="46">
        <v>5705</v>
      </c>
      <c r="K41" s="46">
        <v>3179</v>
      </c>
      <c r="L41" s="46">
        <v>4042</v>
      </c>
      <c r="M41" s="47">
        <v>7221</v>
      </c>
    </row>
    <row r="42" spans="2:13" ht="12.75">
      <c r="B42" s="48">
        <v>2</v>
      </c>
      <c r="C42" s="45" t="s">
        <v>12</v>
      </c>
      <c r="D42" s="41" t="s">
        <v>169</v>
      </c>
      <c r="E42" s="46">
        <v>1566</v>
      </c>
      <c r="F42" s="46">
        <v>2226</v>
      </c>
      <c r="G42" s="46">
        <v>3792</v>
      </c>
      <c r="H42" s="46">
        <v>1915</v>
      </c>
      <c r="I42" s="46">
        <v>2538</v>
      </c>
      <c r="J42" s="46">
        <v>4453</v>
      </c>
      <c r="K42" s="46">
        <v>2579</v>
      </c>
      <c r="L42" s="46">
        <v>3352</v>
      </c>
      <c r="M42" s="47">
        <v>5931</v>
      </c>
    </row>
    <row r="43" spans="2:13" ht="12.75">
      <c r="B43" s="48">
        <v>2</v>
      </c>
      <c r="C43" s="45" t="s">
        <v>12</v>
      </c>
      <c r="D43" s="41" t="s">
        <v>170</v>
      </c>
      <c r="E43" s="46">
        <v>1167</v>
      </c>
      <c r="F43" s="46">
        <v>1730</v>
      </c>
      <c r="G43" s="46">
        <v>2897</v>
      </c>
      <c r="H43" s="46">
        <v>1319</v>
      </c>
      <c r="I43" s="46">
        <v>1962</v>
      </c>
      <c r="J43" s="46">
        <v>3281</v>
      </c>
      <c r="K43" s="46">
        <v>1813</v>
      </c>
      <c r="L43" s="46">
        <v>2450</v>
      </c>
      <c r="M43" s="47">
        <v>4263</v>
      </c>
    </row>
    <row r="44" spans="2:13" ht="12.75">
      <c r="B44" s="48">
        <v>2</v>
      </c>
      <c r="C44" s="45" t="s">
        <v>12</v>
      </c>
      <c r="D44" s="41" t="s">
        <v>171</v>
      </c>
      <c r="E44" s="46">
        <v>974</v>
      </c>
      <c r="F44" s="46">
        <v>1545</v>
      </c>
      <c r="G44" s="46">
        <v>2519</v>
      </c>
      <c r="H44" s="46">
        <v>1104</v>
      </c>
      <c r="I44" s="46">
        <v>1697</v>
      </c>
      <c r="J44" s="46">
        <v>2801</v>
      </c>
      <c r="K44" s="46">
        <v>1316</v>
      </c>
      <c r="L44" s="46">
        <v>2031</v>
      </c>
      <c r="M44" s="47">
        <v>3347</v>
      </c>
    </row>
    <row r="45" spans="2:13" ht="12.75">
      <c r="B45" s="48">
        <v>2</v>
      </c>
      <c r="C45" s="45" t="s">
        <v>12</v>
      </c>
      <c r="D45" s="41" t="s">
        <v>172</v>
      </c>
      <c r="E45" s="46">
        <v>956</v>
      </c>
      <c r="F45" s="46">
        <v>1824</v>
      </c>
      <c r="G45" s="46">
        <v>2780</v>
      </c>
      <c r="H45" s="46">
        <v>1145</v>
      </c>
      <c r="I45" s="46">
        <v>2099</v>
      </c>
      <c r="J45" s="46">
        <v>3244</v>
      </c>
      <c r="K45" s="46">
        <v>1423</v>
      </c>
      <c r="L45" s="46">
        <v>2518</v>
      </c>
      <c r="M45" s="47">
        <v>3941</v>
      </c>
    </row>
    <row r="46" spans="2:13" ht="12.75">
      <c r="B46" s="35">
        <v>3</v>
      </c>
      <c r="C46" s="36" t="s">
        <v>17</v>
      </c>
      <c r="D46" s="42" t="s">
        <v>145</v>
      </c>
      <c r="E46" s="42">
        <v>54767</v>
      </c>
      <c r="F46" s="42">
        <v>54696</v>
      </c>
      <c r="G46" s="42">
        <v>109463</v>
      </c>
      <c r="H46" s="42">
        <v>55118</v>
      </c>
      <c r="I46" s="42">
        <v>54764</v>
      </c>
      <c r="J46" s="42">
        <v>109882</v>
      </c>
      <c r="K46" s="42">
        <v>55489</v>
      </c>
      <c r="L46" s="42">
        <v>54564</v>
      </c>
      <c r="M46" s="43">
        <v>110053</v>
      </c>
    </row>
    <row r="47" spans="2:13" ht="12.75">
      <c r="B47" s="48">
        <v>3</v>
      </c>
      <c r="C47" s="45" t="s">
        <v>17</v>
      </c>
      <c r="D47" s="41" t="s">
        <v>156</v>
      </c>
      <c r="E47" s="46">
        <v>5125</v>
      </c>
      <c r="F47" s="46">
        <v>4541</v>
      </c>
      <c r="G47" s="46">
        <v>9666</v>
      </c>
      <c r="H47" s="46">
        <v>4807</v>
      </c>
      <c r="I47" s="46">
        <v>4233</v>
      </c>
      <c r="J47" s="46">
        <v>9040</v>
      </c>
      <c r="K47" s="46">
        <v>4473</v>
      </c>
      <c r="L47" s="46">
        <v>3915</v>
      </c>
      <c r="M47" s="47">
        <v>8388</v>
      </c>
    </row>
    <row r="48" spans="2:13" ht="12.75">
      <c r="B48" s="48">
        <v>3</v>
      </c>
      <c r="C48" s="45" t="s">
        <v>17</v>
      </c>
      <c r="D48" s="41" t="s">
        <v>157</v>
      </c>
      <c r="E48" s="46">
        <v>5209</v>
      </c>
      <c r="F48" s="46">
        <v>4638</v>
      </c>
      <c r="G48" s="46">
        <v>9847</v>
      </c>
      <c r="H48" s="46">
        <v>4773</v>
      </c>
      <c r="I48" s="46">
        <v>4230</v>
      </c>
      <c r="J48" s="46">
        <v>9003</v>
      </c>
      <c r="K48" s="46">
        <v>4317</v>
      </c>
      <c r="L48" s="46">
        <v>3786</v>
      </c>
      <c r="M48" s="47">
        <v>8103</v>
      </c>
    </row>
    <row r="49" spans="2:13" ht="12.75">
      <c r="B49" s="48">
        <v>3</v>
      </c>
      <c r="C49" s="45" t="s">
        <v>17</v>
      </c>
      <c r="D49" s="41" t="s">
        <v>158</v>
      </c>
      <c r="E49" s="46">
        <v>5387</v>
      </c>
      <c r="F49" s="46">
        <v>4794</v>
      </c>
      <c r="G49" s="46">
        <v>10181</v>
      </c>
      <c r="H49" s="46">
        <v>5034</v>
      </c>
      <c r="I49" s="46">
        <v>4498</v>
      </c>
      <c r="J49" s="46">
        <v>9532</v>
      </c>
      <c r="K49" s="46">
        <v>4415</v>
      </c>
      <c r="L49" s="46">
        <v>3877</v>
      </c>
      <c r="M49" s="47">
        <v>8292</v>
      </c>
    </row>
    <row r="50" spans="2:13" ht="12.75">
      <c r="B50" s="48">
        <v>3</v>
      </c>
      <c r="C50" s="45" t="s">
        <v>17</v>
      </c>
      <c r="D50" s="41" t="s">
        <v>159</v>
      </c>
      <c r="E50" s="46">
        <v>5237</v>
      </c>
      <c r="F50" s="46">
        <v>4731</v>
      </c>
      <c r="G50" s="46">
        <v>9968</v>
      </c>
      <c r="H50" s="46">
        <v>5260</v>
      </c>
      <c r="I50" s="46">
        <v>4706</v>
      </c>
      <c r="J50" s="46">
        <v>9966</v>
      </c>
      <c r="K50" s="46">
        <v>4800</v>
      </c>
      <c r="L50" s="46">
        <v>4295</v>
      </c>
      <c r="M50" s="47">
        <v>9095</v>
      </c>
    </row>
    <row r="51" spans="2:13" ht="12.75">
      <c r="B51" s="48">
        <v>3</v>
      </c>
      <c r="C51" s="45" t="s">
        <v>17</v>
      </c>
      <c r="D51" s="41" t="s">
        <v>160</v>
      </c>
      <c r="E51" s="46">
        <v>5295</v>
      </c>
      <c r="F51" s="46">
        <v>5306</v>
      </c>
      <c r="G51" s="46">
        <v>10601</v>
      </c>
      <c r="H51" s="46">
        <v>5031</v>
      </c>
      <c r="I51" s="46">
        <v>4656</v>
      </c>
      <c r="J51" s="46">
        <v>9687</v>
      </c>
      <c r="K51" s="46">
        <v>5039</v>
      </c>
      <c r="L51" s="46">
        <v>4528</v>
      </c>
      <c r="M51" s="47">
        <v>9567</v>
      </c>
    </row>
    <row r="52" spans="2:13" ht="12.75">
      <c r="B52" s="48">
        <v>3</v>
      </c>
      <c r="C52" s="45" t="s">
        <v>17</v>
      </c>
      <c r="D52" s="41" t="s">
        <v>161</v>
      </c>
      <c r="E52" s="46">
        <v>4830</v>
      </c>
      <c r="F52" s="46">
        <v>4830</v>
      </c>
      <c r="G52" s="46">
        <v>9660</v>
      </c>
      <c r="H52" s="46">
        <v>4825</v>
      </c>
      <c r="I52" s="46">
        <v>4892</v>
      </c>
      <c r="J52" s="46">
        <v>9717</v>
      </c>
      <c r="K52" s="46">
        <v>4562</v>
      </c>
      <c r="L52" s="46">
        <v>4157</v>
      </c>
      <c r="M52" s="47">
        <v>8719</v>
      </c>
    </row>
    <row r="53" spans="2:13" ht="12.75">
      <c r="B53" s="48">
        <v>3</v>
      </c>
      <c r="C53" s="45" t="s">
        <v>17</v>
      </c>
      <c r="D53" s="41" t="s">
        <v>162</v>
      </c>
      <c r="E53" s="46">
        <v>4032</v>
      </c>
      <c r="F53" s="46">
        <v>4052</v>
      </c>
      <c r="G53" s="46">
        <v>8084</v>
      </c>
      <c r="H53" s="46">
        <v>4253</v>
      </c>
      <c r="I53" s="46">
        <v>4261</v>
      </c>
      <c r="J53" s="46">
        <v>8514</v>
      </c>
      <c r="K53" s="46">
        <v>4272</v>
      </c>
      <c r="L53" s="46">
        <v>4290</v>
      </c>
      <c r="M53" s="47">
        <v>8562</v>
      </c>
    </row>
    <row r="54" spans="2:13" ht="12.75">
      <c r="B54" s="48">
        <v>3</v>
      </c>
      <c r="C54" s="45" t="s">
        <v>17</v>
      </c>
      <c r="D54" s="41" t="s">
        <v>163</v>
      </c>
      <c r="E54" s="46">
        <v>3834</v>
      </c>
      <c r="F54" s="46">
        <v>3951</v>
      </c>
      <c r="G54" s="46">
        <v>7785</v>
      </c>
      <c r="H54" s="46">
        <v>3684</v>
      </c>
      <c r="I54" s="46">
        <v>3729</v>
      </c>
      <c r="J54" s="46">
        <v>7413</v>
      </c>
      <c r="K54" s="46">
        <v>3960</v>
      </c>
      <c r="L54" s="46">
        <v>3971</v>
      </c>
      <c r="M54" s="47">
        <v>7931</v>
      </c>
    </row>
    <row r="55" spans="2:13" ht="12.75">
      <c r="B55" s="48">
        <v>3</v>
      </c>
      <c r="C55" s="45" t="s">
        <v>17</v>
      </c>
      <c r="D55" s="41" t="s">
        <v>164</v>
      </c>
      <c r="E55" s="46">
        <v>3534</v>
      </c>
      <c r="F55" s="46">
        <v>3733</v>
      </c>
      <c r="G55" s="46">
        <v>7267</v>
      </c>
      <c r="H55" s="46">
        <v>3501</v>
      </c>
      <c r="I55" s="46">
        <v>3638</v>
      </c>
      <c r="J55" s="46">
        <v>7139</v>
      </c>
      <c r="K55" s="46">
        <v>3373</v>
      </c>
      <c r="L55" s="46">
        <v>3403</v>
      </c>
      <c r="M55" s="47">
        <v>6776</v>
      </c>
    </row>
    <row r="56" spans="2:13" ht="12.75">
      <c r="B56" s="48">
        <v>3</v>
      </c>
      <c r="C56" s="45" t="s">
        <v>17</v>
      </c>
      <c r="D56" s="41" t="s">
        <v>165</v>
      </c>
      <c r="E56" s="46">
        <v>3036</v>
      </c>
      <c r="F56" s="46">
        <v>3293</v>
      </c>
      <c r="G56" s="46">
        <v>6329</v>
      </c>
      <c r="H56" s="46">
        <v>3345</v>
      </c>
      <c r="I56" s="46">
        <v>3563</v>
      </c>
      <c r="J56" s="46">
        <v>6908</v>
      </c>
      <c r="K56" s="46">
        <v>3336</v>
      </c>
      <c r="L56" s="46">
        <v>3452</v>
      </c>
      <c r="M56" s="47">
        <v>6788</v>
      </c>
    </row>
    <row r="57" spans="2:13" ht="12.75">
      <c r="B57" s="48">
        <v>3</v>
      </c>
      <c r="C57" s="45" t="s">
        <v>17</v>
      </c>
      <c r="D57" s="41" t="s">
        <v>166</v>
      </c>
      <c r="E57" s="46">
        <v>2531</v>
      </c>
      <c r="F57" s="46">
        <v>2775</v>
      </c>
      <c r="G57" s="46">
        <v>5306</v>
      </c>
      <c r="H57" s="46">
        <v>2889</v>
      </c>
      <c r="I57" s="46">
        <v>3163</v>
      </c>
      <c r="J57" s="46">
        <v>6052</v>
      </c>
      <c r="K57" s="46">
        <v>3351</v>
      </c>
      <c r="L57" s="46">
        <v>3563</v>
      </c>
      <c r="M57" s="47">
        <v>6914</v>
      </c>
    </row>
    <row r="58" spans="2:13" ht="12.75">
      <c r="B58" s="48">
        <v>3</v>
      </c>
      <c r="C58" s="45" t="s">
        <v>17</v>
      </c>
      <c r="D58" s="41" t="s">
        <v>167</v>
      </c>
      <c r="E58" s="46">
        <v>1965</v>
      </c>
      <c r="F58" s="46">
        <v>2157</v>
      </c>
      <c r="G58" s="46">
        <v>4122</v>
      </c>
      <c r="H58" s="46">
        <v>2246</v>
      </c>
      <c r="I58" s="46">
        <v>2487</v>
      </c>
      <c r="J58" s="46">
        <v>4733</v>
      </c>
      <c r="K58" s="46">
        <v>2764</v>
      </c>
      <c r="L58" s="46">
        <v>3036</v>
      </c>
      <c r="M58" s="47">
        <v>5800</v>
      </c>
    </row>
    <row r="59" spans="2:13" ht="12.75">
      <c r="B59" s="48">
        <v>3</v>
      </c>
      <c r="C59" s="45" t="s">
        <v>17</v>
      </c>
      <c r="D59" s="41" t="s">
        <v>168</v>
      </c>
      <c r="E59" s="46">
        <v>1497</v>
      </c>
      <c r="F59" s="46">
        <v>1655</v>
      </c>
      <c r="G59" s="46">
        <v>3152</v>
      </c>
      <c r="H59" s="46">
        <v>1764</v>
      </c>
      <c r="I59" s="46">
        <v>1963</v>
      </c>
      <c r="J59" s="46">
        <v>3727</v>
      </c>
      <c r="K59" s="46">
        <v>2171</v>
      </c>
      <c r="L59" s="46">
        <v>2439</v>
      </c>
      <c r="M59" s="47">
        <v>4610</v>
      </c>
    </row>
    <row r="60" spans="2:13" ht="12.75">
      <c r="B60" s="48">
        <v>3</v>
      </c>
      <c r="C60" s="45" t="s">
        <v>17</v>
      </c>
      <c r="D60" s="41" t="s">
        <v>169</v>
      </c>
      <c r="E60" s="46">
        <v>1150</v>
      </c>
      <c r="F60" s="46">
        <v>1382</v>
      </c>
      <c r="G60" s="46">
        <v>2532</v>
      </c>
      <c r="H60" s="46">
        <v>1373</v>
      </c>
      <c r="I60" s="46">
        <v>1573</v>
      </c>
      <c r="J60" s="46">
        <v>2946</v>
      </c>
      <c r="K60" s="46">
        <v>1767</v>
      </c>
      <c r="L60" s="46">
        <v>2028</v>
      </c>
      <c r="M60" s="47">
        <v>3795</v>
      </c>
    </row>
    <row r="61" spans="2:13" ht="12.75">
      <c r="B61" s="48">
        <v>3</v>
      </c>
      <c r="C61" s="45" t="s">
        <v>17</v>
      </c>
      <c r="D61" s="41" t="s">
        <v>170</v>
      </c>
      <c r="E61" s="46">
        <v>896</v>
      </c>
      <c r="F61" s="46">
        <v>1121</v>
      </c>
      <c r="G61" s="46">
        <v>2017</v>
      </c>
      <c r="H61" s="46">
        <v>986</v>
      </c>
      <c r="I61" s="46">
        <v>1257</v>
      </c>
      <c r="J61" s="46">
        <v>2243</v>
      </c>
      <c r="K61" s="46">
        <v>1299</v>
      </c>
      <c r="L61" s="46">
        <v>1545</v>
      </c>
      <c r="M61" s="47">
        <v>2844</v>
      </c>
    </row>
    <row r="62" spans="2:13" ht="12.75">
      <c r="B62" s="48">
        <v>3</v>
      </c>
      <c r="C62" s="45" t="s">
        <v>17</v>
      </c>
      <c r="D62" s="41" t="s">
        <v>171</v>
      </c>
      <c r="E62" s="46">
        <v>667</v>
      </c>
      <c r="F62" s="46">
        <v>886</v>
      </c>
      <c r="G62" s="46">
        <v>1553</v>
      </c>
      <c r="H62" s="46">
        <v>717</v>
      </c>
      <c r="I62" s="46">
        <v>942</v>
      </c>
      <c r="J62" s="46">
        <v>1659</v>
      </c>
      <c r="K62" s="46">
        <v>841</v>
      </c>
      <c r="L62" s="46">
        <v>1135</v>
      </c>
      <c r="M62" s="47">
        <v>1976</v>
      </c>
    </row>
    <row r="63" spans="2:13" ht="12.75">
      <c r="B63" s="48">
        <v>3</v>
      </c>
      <c r="C63" s="45" t="s">
        <v>17</v>
      </c>
      <c r="D63" s="41" t="s">
        <v>172</v>
      </c>
      <c r="E63" s="46">
        <v>542</v>
      </c>
      <c r="F63" s="46">
        <v>851</v>
      </c>
      <c r="G63" s="46">
        <v>1393</v>
      </c>
      <c r="H63" s="46">
        <v>630</v>
      </c>
      <c r="I63" s="46">
        <v>973</v>
      </c>
      <c r="J63" s="46">
        <v>1603</v>
      </c>
      <c r="K63" s="46">
        <v>749</v>
      </c>
      <c r="L63" s="46">
        <v>1144</v>
      </c>
      <c r="M63" s="47">
        <v>1893</v>
      </c>
    </row>
    <row r="64" spans="2:13" ht="12.75">
      <c r="B64" s="35">
        <v>4</v>
      </c>
      <c r="C64" s="36" t="s">
        <v>23</v>
      </c>
      <c r="D64" s="42" t="s">
        <v>145</v>
      </c>
      <c r="E64" s="42">
        <v>199179</v>
      </c>
      <c r="F64" s="42">
        <v>210474</v>
      </c>
      <c r="G64" s="42">
        <v>409653</v>
      </c>
      <c r="H64" s="42">
        <v>199849</v>
      </c>
      <c r="I64" s="42">
        <v>210410</v>
      </c>
      <c r="J64" s="42">
        <v>410259</v>
      </c>
      <c r="K64" s="42">
        <v>198396</v>
      </c>
      <c r="L64" s="42">
        <v>207629</v>
      </c>
      <c r="M64" s="43">
        <v>406025</v>
      </c>
    </row>
    <row r="65" spans="2:13" ht="12.75">
      <c r="B65" s="48">
        <v>4</v>
      </c>
      <c r="C65" s="45" t="s">
        <v>23</v>
      </c>
      <c r="D65" s="41" t="s">
        <v>156</v>
      </c>
      <c r="E65" s="46">
        <v>20369</v>
      </c>
      <c r="F65" s="46">
        <v>19276</v>
      </c>
      <c r="G65" s="46">
        <v>39645</v>
      </c>
      <c r="H65" s="46">
        <v>19165</v>
      </c>
      <c r="I65" s="46">
        <v>18090</v>
      </c>
      <c r="J65" s="46">
        <v>37255</v>
      </c>
      <c r="K65" s="46">
        <v>17868</v>
      </c>
      <c r="L65" s="46">
        <v>16790</v>
      </c>
      <c r="M65" s="47">
        <v>34658</v>
      </c>
    </row>
    <row r="66" spans="2:13" ht="12.75">
      <c r="B66" s="48">
        <v>4</v>
      </c>
      <c r="C66" s="45" t="s">
        <v>23</v>
      </c>
      <c r="D66" s="41" t="s">
        <v>157</v>
      </c>
      <c r="E66" s="46">
        <v>21472</v>
      </c>
      <c r="F66" s="46">
        <v>20396</v>
      </c>
      <c r="G66" s="46">
        <v>41868</v>
      </c>
      <c r="H66" s="46">
        <v>19746</v>
      </c>
      <c r="I66" s="46">
        <v>18678</v>
      </c>
      <c r="J66" s="46">
        <v>38424</v>
      </c>
      <c r="K66" s="46">
        <v>17828</v>
      </c>
      <c r="L66" s="46">
        <v>16800</v>
      </c>
      <c r="M66" s="47">
        <v>34628</v>
      </c>
    </row>
    <row r="67" spans="2:13" ht="12.75">
      <c r="B67" s="48">
        <v>4</v>
      </c>
      <c r="C67" s="45" t="s">
        <v>23</v>
      </c>
      <c r="D67" s="41" t="s">
        <v>158</v>
      </c>
      <c r="E67" s="46">
        <v>22485</v>
      </c>
      <c r="F67" s="46">
        <v>21348</v>
      </c>
      <c r="G67" s="46">
        <v>43833</v>
      </c>
      <c r="H67" s="46">
        <v>20980</v>
      </c>
      <c r="I67" s="46">
        <v>20023</v>
      </c>
      <c r="J67" s="46">
        <v>41003</v>
      </c>
      <c r="K67" s="46">
        <v>18465</v>
      </c>
      <c r="L67" s="46">
        <v>17415</v>
      </c>
      <c r="M67" s="47">
        <v>35880</v>
      </c>
    </row>
    <row r="68" spans="2:13" ht="12.75">
      <c r="B68" s="48">
        <v>4</v>
      </c>
      <c r="C68" s="45" t="s">
        <v>23</v>
      </c>
      <c r="D68" s="41" t="s">
        <v>159</v>
      </c>
      <c r="E68" s="46">
        <v>20253</v>
      </c>
      <c r="F68" s="46">
        <v>19522</v>
      </c>
      <c r="G68" s="46">
        <v>39775</v>
      </c>
      <c r="H68" s="46">
        <v>20465</v>
      </c>
      <c r="I68" s="46">
        <v>19559</v>
      </c>
      <c r="J68" s="46">
        <v>40024</v>
      </c>
      <c r="K68" s="46">
        <v>18600</v>
      </c>
      <c r="L68" s="46">
        <v>17892</v>
      </c>
      <c r="M68" s="47">
        <v>36492</v>
      </c>
    </row>
    <row r="69" spans="2:13" ht="12.75">
      <c r="B69" s="48">
        <v>4</v>
      </c>
      <c r="C69" s="45" t="s">
        <v>23</v>
      </c>
      <c r="D69" s="41" t="s">
        <v>160</v>
      </c>
      <c r="E69" s="46">
        <v>18332</v>
      </c>
      <c r="F69" s="46">
        <v>19671</v>
      </c>
      <c r="G69" s="46">
        <v>38003</v>
      </c>
      <c r="H69" s="46">
        <v>17614</v>
      </c>
      <c r="I69" s="46">
        <v>17432</v>
      </c>
      <c r="J69" s="46">
        <v>35046</v>
      </c>
      <c r="K69" s="46">
        <v>17532</v>
      </c>
      <c r="L69" s="46">
        <v>16934</v>
      </c>
      <c r="M69" s="47">
        <v>34466</v>
      </c>
    </row>
    <row r="70" spans="2:13" ht="12.75">
      <c r="B70" s="48">
        <v>4</v>
      </c>
      <c r="C70" s="45" t="s">
        <v>23</v>
      </c>
      <c r="D70" s="41" t="s">
        <v>161</v>
      </c>
      <c r="E70" s="46">
        <v>16515</v>
      </c>
      <c r="F70" s="46">
        <v>17686</v>
      </c>
      <c r="G70" s="46">
        <v>34201</v>
      </c>
      <c r="H70" s="46">
        <v>16574</v>
      </c>
      <c r="I70" s="46">
        <v>18038</v>
      </c>
      <c r="J70" s="46">
        <v>34612</v>
      </c>
      <c r="K70" s="46">
        <v>15672</v>
      </c>
      <c r="L70" s="46">
        <v>15360</v>
      </c>
      <c r="M70" s="47">
        <v>31032</v>
      </c>
    </row>
    <row r="71" spans="2:13" ht="12.75">
      <c r="B71" s="48">
        <v>4</v>
      </c>
      <c r="C71" s="45" t="s">
        <v>23</v>
      </c>
      <c r="D71" s="41" t="s">
        <v>162</v>
      </c>
      <c r="E71" s="46">
        <v>14556</v>
      </c>
      <c r="F71" s="46">
        <v>15672</v>
      </c>
      <c r="G71" s="46">
        <v>30228</v>
      </c>
      <c r="H71" s="46">
        <v>15433</v>
      </c>
      <c r="I71" s="46">
        <v>16600</v>
      </c>
      <c r="J71" s="46">
        <v>32033</v>
      </c>
      <c r="K71" s="46">
        <v>15443</v>
      </c>
      <c r="L71" s="46">
        <v>16739</v>
      </c>
      <c r="M71" s="47">
        <v>32182</v>
      </c>
    </row>
    <row r="72" spans="2:13" ht="12.75">
      <c r="B72" s="48">
        <v>4</v>
      </c>
      <c r="C72" s="45" t="s">
        <v>23</v>
      </c>
      <c r="D72" s="41" t="s">
        <v>163</v>
      </c>
      <c r="E72" s="46">
        <v>14678</v>
      </c>
      <c r="F72" s="46">
        <v>16220</v>
      </c>
      <c r="G72" s="46">
        <v>30898</v>
      </c>
      <c r="H72" s="46">
        <v>14178</v>
      </c>
      <c r="I72" s="46">
        <v>15417</v>
      </c>
      <c r="J72" s="46">
        <v>29595</v>
      </c>
      <c r="K72" s="46">
        <v>15193</v>
      </c>
      <c r="L72" s="46">
        <v>16446</v>
      </c>
      <c r="M72" s="47">
        <v>31639</v>
      </c>
    </row>
    <row r="73" spans="2:13" ht="12.75">
      <c r="B73" s="48">
        <v>4</v>
      </c>
      <c r="C73" s="45" t="s">
        <v>23</v>
      </c>
      <c r="D73" s="41" t="s">
        <v>164</v>
      </c>
      <c r="E73" s="46">
        <v>13283</v>
      </c>
      <c r="F73" s="46">
        <v>15052</v>
      </c>
      <c r="G73" s="46">
        <v>28335</v>
      </c>
      <c r="H73" s="46">
        <v>13221</v>
      </c>
      <c r="I73" s="46">
        <v>14772</v>
      </c>
      <c r="J73" s="46">
        <v>27993</v>
      </c>
      <c r="K73" s="46">
        <v>12714</v>
      </c>
      <c r="L73" s="46">
        <v>13850</v>
      </c>
      <c r="M73" s="47">
        <v>26564</v>
      </c>
    </row>
    <row r="74" spans="2:13" ht="12.75">
      <c r="B74" s="48">
        <v>4</v>
      </c>
      <c r="C74" s="45" t="s">
        <v>23</v>
      </c>
      <c r="D74" s="41" t="s">
        <v>165</v>
      </c>
      <c r="E74" s="46">
        <v>10349</v>
      </c>
      <c r="F74" s="46">
        <v>12055</v>
      </c>
      <c r="G74" s="46">
        <v>22404</v>
      </c>
      <c r="H74" s="46">
        <v>11477</v>
      </c>
      <c r="I74" s="46">
        <v>13160</v>
      </c>
      <c r="J74" s="46">
        <v>24637</v>
      </c>
      <c r="K74" s="46">
        <v>11398</v>
      </c>
      <c r="L74" s="46">
        <v>12754</v>
      </c>
      <c r="M74" s="47">
        <v>24152</v>
      </c>
    </row>
    <row r="75" spans="2:13" ht="12.75">
      <c r="B75" s="48">
        <v>4</v>
      </c>
      <c r="C75" s="45" t="s">
        <v>23</v>
      </c>
      <c r="D75" s="41" t="s">
        <v>166</v>
      </c>
      <c r="E75" s="46">
        <v>7825</v>
      </c>
      <c r="F75" s="46">
        <v>9218</v>
      </c>
      <c r="G75" s="46">
        <v>17043</v>
      </c>
      <c r="H75" s="46">
        <v>8996</v>
      </c>
      <c r="I75" s="46">
        <v>10608</v>
      </c>
      <c r="J75" s="46">
        <v>19604</v>
      </c>
      <c r="K75" s="46">
        <v>10375</v>
      </c>
      <c r="L75" s="46">
        <v>11942</v>
      </c>
      <c r="M75" s="47">
        <v>22317</v>
      </c>
    </row>
    <row r="76" spans="2:13" ht="12.75">
      <c r="B76" s="48">
        <v>4</v>
      </c>
      <c r="C76" s="45" t="s">
        <v>23</v>
      </c>
      <c r="D76" s="41" t="s">
        <v>167</v>
      </c>
      <c r="E76" s="46">
        <v>6006</v>
      </c>
      <c r="F76" s="46">
        <v>7086</v>
      </c>
      <c r="G76" s="46">
        <v>13092</v>
      </c>
      <c r="H76" s="46">
        <v>6893</v>
      </c>
      <c r="I76" s="46">
        <v>8221</v>
      </c>
      <c r="J76" s="46">
        <v>15114</v>
      </c>
      <c r="K76" s="46">
        <v>8453</v>
      </c>
      <c r="L76" s="46">
        <v>10060</v>
      </c>
      <c r="M76" s="47">
        <v>18513</v>
      </c>
    </row>
    <row r="77" spans="2:13" ht="12.75">
      <c r="B77" s="48">
        <v>4</v>
      </c>
      <c r="C77" s="45" t="s">
        <v>23</v>
      </c>
      <c r="D77" s="41" t="s">
        <v>168</v>
      </c>
      <c r="E77" s="46">
        <v>4570</v>
      </c>
      <c r="F77" s="46">
        <v>5428</v>
      </c>
      <c r="G77" s="46">
        <v>9998</v>
      </c>
      <c r="H77" s="46">
        <v>5400</v>
      </c>
      <c r="I77" s="46">
        <v>6486</v>
      </c>
      <c r="J77" s="46">
        <v>11886</v>
      </c>
      <c r="K77" s="46">
        <v>6622</v>
      </c>
      <c r="L77" s="46">
        <v>8079</v>
      </c>
      <c r="M77" s="47">
        <v>14701</v>
      </c>
    </row>
    <row r="78" spans="2:13" ht="12.75">
      <c r="B78" s="48">
        <v>4</v>
      </c>
      <c r="C78" s="45" t="s">
        <v>23</v>
      </c>
      <c r="D78" s="41" t="s">
        <v>169</v>
      </c>
      <c r="E78" s="46">
        <v>3318</v>
      </c>
      <c r="F78" s="46">
        <v>4306</v>
      </c>
      <c r="G78" s="46">
        <v>7624</v>
      </c>
      <c r="H78" s="46">
        <v>4000</v>
      </c>
      <c r="I78" s="46">
        <v>4944</v>
      </c>
      <c r="J78" s="46">
        <v>8944</v>
      </c>
      <c r="K78" s="46">
        <v>5115</v>
      </c>
      <c r="L78" s="46">
        <v>6372</v>
      </c>
      <c r="M78" s="47">
        <v>11487</v>
      </c>
    </row>
    <row r="79" spans="2:13" ht="12.75">
      <c r="B79" s="48">
        <v>4</v>
      </c>
      <c r="C79" s="45" t="s">
        <v>23</v>
      </c>
      <c r="D79" s="41" t="s">
        <v>170</v>
      </c>
      <c r="E79" s="46">
        <v>2436</v>
      </c>
      <c r="F79" s="46">
        <v>3290</v>
      </c>
      <c r="G79" s="46">
        <v>5726</v>
      </c>
      <c r="H79" s="46">
        <v>2677</v>
      </c>
      <c r="I79" s="46">
        <v>3708</v>
      </c>
      <c r="J79" s="46">
        <v>6385</v>
      </c>
      <c r="K79" s="46">
        <v>3536</v>
      </c>
      <c r="L79" s="46">
        <v>4575</v>
      </c>
      <c r="M79" s="47">
        <v>8111</v>
      </c>
    </row>
    <row r="80" spans="2:13" ht="12.75">
      <c r="B80" s="48">
        <v>4</v>
      </c>
      <c r="C80" s="45" t="s">
        <v>23</v>
      </c>
      <c r="D80" s="41" t="s">
        <v>171</v>
      </c>
      <c r="E80" s="46">
        <v>1576</v>
      </c>
      <c r="F80" s="46">
        <v>2269</v>
      </c>
      <c r="G80" s="46">
        <v>3845</v>
      </c>
      <c r="H80" s="46">
        <v>1680</v>
      </c>
      <c r="I80" s="46">
        <v>2393</v>
      </c>
      <c r="J80" s="46">
        <v>4073</v>
      </c>
      <c r="K80" s="46">
        <v>1986</v>
      </c>
      <c r="L80" s="46">
        <v>2933</v>
      </c>
      <c r="M80" s="47">
        <v>4919</v>
      </c>
    </row>
    <row r="81" spans="2:13" ht="12.75">
      <c r="B81" s="48">
        <v>4</v>
      </c>
      <c r="C81" s="45" t="s">
        <v>23</v>
      </c>
      <c r="D81" s="41" t="s">
        <v>172</v>
      </c>
      <c r="E81" s="46">
        <v>1156</v>
      </c>
      <c r="F81" s="46">
        <v>1979</v>
      </c>
      <c r="G81" s="46">
        <v>3135</v>
      </c>
      <c r="H81" s="46">
        <v>1350</v>
      </c>
      <c r="I81" s="46">
        <v>2281</v>
      </c>
      <c r="J81" s="46">
        <v>3631</v>
      </c>
      <c r="K81" s="46">
        <v>1596</v>
      </c>
      <c r="L81" s="46">
        <v>2688</v>
      </c>
      <c r="M81" s="47">
        <v>4284</v>
      </c>
    </row>
    <row r="82" spans="2:13" ht="12.75">
      <c r="B82" s="35">
        <v>5</v>
      </c>
      <c r="C82" s="36" t="s">
        <v>29</v>
      </c>
      <c r="D82" s="42" t="s">
        <v>145</v>
      </c>
      <c r="E82" s="42">
        <v>147198</v>
      </c>
      <c r="F82" s="42">
        <v>152423</v>
      </c>
      <c r="G82" s="42">
        <v>299621</v>
      </c>
      <c r="H82" s="42">
        <v>172051</v>
      </c>
      <c r="I82" s="42">
        <v>177295</v>
      </c>
      <c r="J82" s="42">
        <v>349346</v>
      </c>
      <c r="K82" s="42">
        <v>214039</v>
      </c>
      <c r="L82" s="42">
        <v>218685</v>
      </c>
      <c r="M82" s="43">
        <v>432724</v>
      </c>
    </row>
    <row r="83" spans="2:13" ht="12.75">
      <c r="B83" s="48">
        <v>5</v>
      </c>
      <c r="C83" s="45" t="s">
        <v>29</v>
      </c>
      <c r="D83" s="41" t="s">
        <v>156</v>
      </c>
      <c r="E83" s="46">
        <v>16637</v>
      </c>
      <c r="F83" s="46">
        <v>15600</v>
      </c>
      <c r="G83" s="46">
        <v>32237</v>
      </c>
      <c r="H83" s="46">
        <v>18354</v>
      </c>
      <c r="I83" s="46">
        <v>17149</v>
      </c>
      <c r="J83" s="46">
        <v>35503</v>
      </c>
      <c r="K83" s="46">
        <v>21659</v>
      </c>
      <c r="L83" s="46">
        <v>20143</v>
      </c>
      <c r="M83" s="47">
        <v>41802</v>
      </c>
    </row>
    <row r="84" spans="2:13" ht="12.75">
      <c r="B84" s="48">
        <v>5</v>
      </c>
      <c r="C84" s="45" t="s">
        <v>29</v>
      </c>
      <c r="D84" s="41" t="s">
        <v>157</v>
      </c>
      <c r="E84" s="46">
        <v>17636</v>
      </c>
      <c r="F84" s="46">
        <v>16604</v>
      </c>
      <c r="G84" s="46">
        <v>34240</v>
      </c>
      <c r="H84" s="46">
        <v>19020</v>
      </c>
      <c r="I84" s="46">
        <v>17824</v>
      </c>
      <c r="J84" s="46">
        <v>36844</v>
      </c>
      <c r="K84" s="46">
        <v>21743</v>
      </c>
      <c r="L84" s="46">
        <v>20274</v>
      </c>
      <c r="M84" s="47">
        <v>42017</v>
      </c>
    </row>
    <row r="85" spans="2:13" ht="12.75">
      <c r="B85" s="48">
        <v>5</v>
      </c>
      <c r="C85" s="45" t="s">
        <v>29</v>
      </c>
      <c r="D85" s="41" t="s">
        <v>158</v>
      </c>
      <c r="E85" s="46">
        <v>18128</v>
      </c>
      <c r="F85" s="46">
        <v>17057</v>
      </c>
      <c r="G85" s="46">
        <v>35185</v>
      </c>
      <c r="H85" s="46">
        <v>19844</v>
      </c>
      <c r="I85" s="46">
        <v>18756</v>
      </c>
      <c r="J85" s="46">
        <v>38600</v>
      </c>
      <c r="K85" s="46">
        <v>22105</v>
      </c>
      <c r="L85" s="46">
        <v>20630</v>
      </c>
      <c r="M85" s="47">
        <v>42735</v>
      </c>
    </row>
    <row r="86" spans="2:13" ht="12.75">
      <c r="B86" s="48">
        <v>5</v>
      </c>
      <c r="C86" s="45" t="s">
        <v>29</v>
      </c>
      <c r="D86" s="41" t="s">
        <v>159</v>
      </c>
      <c r="E86" s="46">
        <v>15795</v>
      </c>
      <c r="F86" s="46">
        <v>15088</v>
      </c>
      <c r="G86" s="46">
        <v>30883</v>
      </c>
      <c r="H86" s="46">
        <v>18726</v>
      </c>
      <c r="I86" s="46">
        <v>17732</v>
      </c>
      <c r="J86" s="46">
        <v>36458</v>
      </c>
      <c r="K86" s="46">
        <v>21540</v>
      </c>
      <c r="L86" s="46">
        <v>20500</v>
      </c>
      <c r="M86" s="47">
        <v>42040</v>
      </c>
    </row>
    <row r="87" spans="2:13" ht="12.75">
      <c r="B87" s="48">
        <v>5</v>
      </c>
      <c r="C87" s="45" t="s">
        <v>29</v>
      </c>
      <c r="D87" s="41" t="s">
        <v>160</v>
      </c>
      <c r="E87" s="46">
        <v>13942</v>
      </c>
      <c r="F87" s="46">
        <v>14817</v>
      </c>
      <c r="G87" s="46">
        <v>28759</v>
      </c>
      <c r="H87" s="46">
        <v>15637</v>
      </c>
      <c r="I87" s="46">
        <v>15323</v>
      </c>
      <c r="J87" s="46">
        <v>30960</v>
      </c>
      <c r="K87" s="46">
        <v>19784</v>
      </c>
      <c r="L87" s="46">
        <v>18907</v>
      </c>
      <c r="M87" s="47">
        <v>38691</v>
      </c>
    </row>
    <row r="88" spans="2:13" ht="12.75">
      <c r="B88" s="48">
        <v>5</v>
      </c>
      <c r="C88" s="45" t="s">
        <v>29</v>
      </c>
      <c r="D88" s="41" t="s">
        <v>161</v>
      </c>
      <c r="E88" s="46">
        <v>11911</v>
      </c>
      <c r="F88" s="46">
        <v>12635</v>
      </c>
      <c r="G88" s="46">
        <v>24546</v>
      </c>
      <c r="H88" s="46">
        <v>14032</v>
      </c>
      <c r="I88" s="46">
        <v>15126</v>
      </c>
      <c r="J88" s="46">
        <v>29158</v>
      </c>
      <c r="K88" s="46">
        <v>16778</v>
      </c>
      <c r="L88" s="46">
        <v>16268</v>
      </c>
      <c r="M88" s="47">
        <v>33046</v>
      </c>
    </row>
    <row r="89" spans="2:13" ht="12.75">
      <c r="B89" s="48">
        <v>5</v>
      </c>
      <c r="C89" s="45" t="s">
        <v>29</v>
      </c>
      <c r="D89" s="41" t="s">
        <v>162</v>
      </c>
      <c r="E89" s="46">
        <v>10214</v>
      </c>
      <c r="F89" s="46">
        <v>10893</v>
      </c>
      <c r="G89" s="46">
        <v>21107</v>
      </c>
      <c r="H89" s="46">
        <v>12674</v>
      </c>
      <c r="I89" s="46">
        <v>13495</v>
      </c>
      <c r="J89" s="46">
        <v>26169</v>
      </c>
      <c r="K89" s="46">
        <v>16092</v>
      </c>
      <c r="L89" s="46">
        <v>17247</v>
      </c>
      <c r="M89" s="47">
        <v>33339</v>
      </c>
    </row>
    <row r="90" spans="2:13" ht="12.75">
      <c r="B90" s="48">
        <v>5</v>
      </c>
      <c r="C90" s="45" t="s">
        <v>29</v>
      </c>
      <c r="D90" s="41" t="s">
        <v>163</v>
      </c>
      <c r="E90" s="46">
        <v>10007</v>
      </c>
      <c r="F90" s="46">
        <v>10951</v>
      </c>
      <c r="G90" s="46">
        <v>20958</v>
      </c>
      <c r="H90" s="46">
        <v>11354</v>
      </c>
      <c r="I90" s="46">
        <v>12220</v>
      </c>
      <c r="J90" s="46">
        <v>23574</v>
      </c>
      <c r="K90" s="46">
        <v>15379</v>
      </c>
      <c r="L90" s="46">
        <v>16459</v>
      </c>
      <c r="M90" s="47">
        <v>31838</v>
      </c>
    </row>
    <row r="91" spans="2:13" ht="12.75">
      <c r="B91" s="48">
        <v>5</v>
      </c>
      <c r="C91" s="45" t="s">
        <v>29</v>
      </c>
      <c r="D91" s="41" t="s">
        <v>164</v>
      </c>
      <c r="E91" s="46">
        <v>9171</v>
      </c>
      <c r="F91" s="46">
        <v>10291</v>
      </c>
      <c r="G91" s="46">
        <v>19462</v>
      </c>
      <c r="H91" s="46">
        <v>10713</v>
      </c>
      <c r="I91" s="46">
        <v>11853</v>
      </c>
      <c r="J91" s="46">
        <v>22566</v>
      </c>
      <c r="K91" s="46">
        <v>13034</v>
      </c>
      <c r="L91" s="46">
        <v>14037</v>
      </c>
      <c r="M91" s="47">
        <v>27071</v>
      </c>
    </row>
    <row r="92" spans="2:13" ht="12.75">
      <c r="B92" s="48">
        <v>5</v>
      </c>
      <c r="C92" s="45" t="s">
        <v>29</v>
      </c>
      <c r="D92" s="41" t="s">
        <v>165</v>
      </c>
      <c r="E92" s="46">
        <v>7559</v>
      </c>
      <c r="F92" s="46">
        <v>8719</v>
      </c>
      <c r="G92" s="46">
        <v>16278</v>
      </c>
      <c r="H92" s="46">
        <v>9812</v>
      </c>
      <c r="I92" s="46">
        <v>11137</v>
      </c>
      <c r="J92" s="46">
        <v>20949</v>
      </c>
      <c r="K92" s="46">
        <v>12363</v>
      </c>
      <c r="L92" s="46">
        <v>13673</v>
      </c>
      <c r="M92" s="47">
        <v>26036</v>
      </c>
    </row>
    <row r="93" spans="2:13" ht="12.75">
      <c r="B93" s="48">
        <v>5</v>
      </c>
      <c r="C93" s="45" t="s">
        <v>29</v>
      </c>
      <c r="D93" s="41" t="s">
        <v>166</v>
      </c>
      <c r="E93" s="46">
        <v>5674</v>
      </c>
      <c r="F93" s="46">
        <v>6620</v>
      </c>
      <c r="G93" s="46">
        <v>12294</v>
      </c>
      <c r="H93" s="46">
        <v>7635</v>
      </c>
      <c r="I93" s="46">
        <v>8909</v>
      </c>
      <c r="J93" s="46">
        <v>16544</v>
      </c>
      <c r="K93" s="46">
        <v>11174</v>
      </c>
      <c r="L93" s="46">
        <v>12712</v>
      </c>
      <c r="M93" s="47">
        <v>23886</v>
      </c>
    </row>
    <row r="94" spans="2:13" ht="12.75">
      <c r="B94" s="48">
        <v>5</v>
      </c>
      <c r="C94" s="45" t="s">
        <v>29</v>
      </c>
      <c r="D94" s="41" t="s">
        <v>167</v>
      </c>
      <c r="E94" s="46">
        <v>3827</v>
      </c>
      <c r="F94" s="46">
        <v>4471</v>
      </c>
      <c r="G94" s="46">
        <v>8298</v>
      </c>
      <c r="H94" s="46">
        <v>5156</v>
      </c>
      <c r="I94" s="46">
        <v>6086</v>
      </c>
      <c r="J94" s="46">
        <v>11242</v>
      </c>
      <c r="K94" s="46">
        <v>8002</v>
      </c>
      <c r="L94" s="46">
        <v>9411</v>
      </c>
      <c r="M94" s="47">
        <v>17413</v>
      </c>
    </row>
    <row r="95" spans="2:13" ht="12.75">
      <c r="B95" s="48">
        <v>5</v>
      </c>
      <c r="C95" s="45" t="s">
        <v>29</v>
      </c>
      <c r="D95" s="41" t="s">
        <v>168</v>
      </c>
      <c r="E95" s="46">
        <v>2600</v>
      </c>
      <c r="F95" s="46">
        <v>3058</v>
      </c>
      <c r="G95" s="46">
        <v>5658</v>
      </c>
      <c r="H95" s="46">
        <v>3593</v>
      </c>
      <c r="I95" s="46">
        <v>4270</v>
      </c>
      <c r="J95" s="46">
        <v>7863</v>
      </c>
      <c r="K95" s="46">
        <v>5594</v>
      </c>
      <c r="L95" s="46">
        <v>6742</v>
      </c>
      <c r="M95" s="47">
        <v>12336</v>
      </c>
    </row>
    <row r="96" spans="2:13" ht="12.75">
      <c r="B96" s="48">
        <v>5</v>
      </c>
      <c r="C96" s="45" t="s">
        <v>29</v>
      </c>
      <c r="D96" s="41" t="s">
        <v>169</v>
      </c>
      <c r="E96" s="46">
        <v>1704</v>
      </c>
      <c r="F96" s="46">
        <v>2188</v>
      </c>
      <c r="G96" s="46">
        <v>3892</v>
      </c>
      <c r="H96" s="46">
        <v>2408</v>
      </c>
      <c r="I96" s="46">
        <v>2946</v>
      </c>
      <c r="J96" s="46">
        <v>5354</v>
      </c>
      <c r="K96" s="46">
        <v>3898</v>
      </c>
      <c r="L96" s="46">
        <v>4801</v>
      </c>
      <c r="M96" s="47">
        <v>8699</v>
      </c>
    </row>
    <row r="97" spans="2:13" ht="12.75">
      <c r="B97" s="48">
        <v>5</v>
      </c>
      <c r="C97" s="45" t="s">
        <v>29</v>
      </c>
      <c r="D97" s="41" t="s">
        <v>170</v>
      </c>
      <c r="E97" s="46">
        <v>1177</v>
      </c>
      <c r="F97" s="46">
        <v>1572</v>
      </c>
      <c r="G97" s="46">
        <v>2749</v>
      </c>
      <c r="H97" s="46">
        <v>1518</v>
      </c>
      <c r="I97" s="46">
        <v>2080</v>
      </c>
      <c r="J97" s="46">
        <v>3598</v>
      </c>
      <c r="K97" s="46">
        <v>2534</v>
      </c>
      <c r="L97" s="46">
        <v>3241</v>
      </c>
      <c r="M97" s="47">
        <v>5775</v>
      </c>
    </row>
    <row r="98" spans="2:13" ht="12.75">
      <c r="B98" s="48">
        <v>5</v>
      </c>
      <c r="C98" s="45" t="s">
        <v>29</v>
      </c>
      <c r="D98" s="41" t="s">
        <v>171</v>
      </c>
      <c r="E98" s="46">
        <v>726</v>
      </c>
      <c r="F98" s="46">
        <v>1031</v>
      </c>
      <c r="G98" s="46">
        <v>1757</v>
      </c>
      <c r="H98" s="46">
        <v>903</v>
      </c>
      <c r="I98" s="46">
        <v>1269</v>
      </c>
      <c r="J98" s="46">
        <v>2172</v>
      </c>
      <c r="K98" s="46">
        <v>1356</v>
      </c>
      <c r="L98" s="46">
        <v>1973</v>
      </c>
      <c r="M98" s="47">
        <v>3329</v>
      </c>
    </row>
    <row r="99" spans="2:13" ht="12.75">
      <c r="B99" s="48">
        <v>5</v>
      </c>
      <c r="C99" s="45" t="s">
        <v>29</v>
      </c>
      <c r="D99" s="41" t="s">
        <v>172</v>
      </c>
      <c r="E99" s="46">
        <v>490</v>
      </c>
      <c r="F99" s="46">
        <v>828</v>
      </c>
      <c r="G99" s="46">
        <v>1318</v>
      </c>
      <c r="H99" s="46">
        <v>672</v>
      </c>
      <c r="I99" s="46">
        <v>1120</v>
      </c>
      <c r="J99" s="46">
        <v>1792</v>
      </c>
      <c r="K99" s="46">
        <v>1004</v>
      </c>
      <c r="L99" s="46">
        <v>1667</v>
      </c>
      <c r="M99" s="47">
        <v>2671</v>
      </c>
    </row>
    <row r="100" spans="2:13" ht="12.75">
      <c r="B100" s="35">
        <v>6</v>
      </c>
      <c r="C100" s="36" t="s">
        <v>37</v>
      </c>
      <c r="D100" s="42" t="s">
        <v>145</v>
      </c>
      <c r="E100" s="42">
        <v>99195</v>
      </c>
      <c r="F100" s="42">
        <v>103147</v>
      </c>
      <c r="G100" s="42">
        <v>202342</v>
      </c>
      <c r="H100" s="42">
        <v>99517</v>
      </c>
      <c r="I100" s="42">
        <v>102602</v>
      </c>
      <c r="J100" s="42">
        <v>202119</v>
      </c>
      <c r="K100" s="42">
        <v>99269</v>
      </c>
      <c r="L100" s="42">
        <v>100779</v>
      </c>
      <c r="M100" s="43">
        <v>200048</v>
      </c>
    </row>
    <row r="101" spans="2:13" ht="12.75">
      <c r="B101" s="48">
        <v>6</v>
      </c>
      <c r="C101" s="45" t="s">
        <v>37</v>
      </c>
      <c r="D101" s="41" t="s">
        <v>156</v>
      </c>
      <c r="E101" s="46">
        <v>9189</v>
      </c>
      <c r="F101" s="46">
        <v>8498</v>
      </c>
      <c r="G101" s="46">
        <v>17687</v>
      </c>
      <c r="H101" s="46">
        <v>8594</v>
      </c>
      <c r="I101" s="46">
        <v>7891</v>
      </c>
      <c r="J101" s="46">
        <v>16485</v>
      </c>
      <c r="K101" s="46">
        <v>7998</v>
      </c>
      <c r="L101" s="46">
        <v>7250</v>
      </c>
      <c r="M101" s="47">
        <v>15248</v>
      </c>
    </row>
    <row r="102" spans="2:13" ht="12.75">
      <c r="B102" s="48">
        <v>6</v>
      </c>
      <c r="C102" s="45" t="s">
        <v>37</v>
      </c>
      <c r="D102" s="41" t="s">
        <v>157</v>
      </c>
      <c r="E102" s="46">
        <v>9700</v>
      </c>
      <c r="F102" s="46">
        <v>9004</v>
      </c>
      <c r="G102" s="46">
        <v>18704</v>
      </c>
      <c r="H102" s="46">
        <v>8849</v>
      </c>
      <c r="I102" s="46">
        <v>8142</v>
      </c>
      <c r="J102" s="46">
        <v>16991</v>
      </c>
      <c r="K102" s="46">
        <v>8006</v>
      </c>
      <c r="L102" s="46">
        <v>7271</v>
      </c>
      <c r="M102" s="47">
        <v>15277</v>
      </c>
    </row>
    <row r="103" spans="2:13" ht="12.75">
      <c r="B103" s="48">
        <v>6</v>
      </c>
      <c r="C103" s="45" t="s">
        <v>37</v>
      </c>
      <c r="D103" s="41" t="s">
        <v>158</v>
      </c>
      <c r="E103" s="46">
        <v>10070</v>
      </c>
      <c r="F103" s="46">
        <v>9342</v>
      </c>
      <c r="G103" s="46">
        <v>19412</v>
      </c>
      <c r="H103" s="46">
        <v>9449</v>
      </c>
      <c r="I103" s="46">
        <v>8775</v>
      </c>
      <c r="J103" s="46">
        <v>18224</v>
      </c>
      <c r="K103" s="46">
        <v>8218</v>
      </c>
      <c r="L103" s="46">
        <v>7472</v>
      </c>
      <c r="M103" s="47">
        <v>15690</v>
      </c>
    </row>
    <row r="104" spans="2:13" ht="12.75">
      <c r="B104" s="48">
        <v>6</v>
      </c>
      <c r="C104" s="45" t="s">
        <v>37</v>
      </c>
      <c r="D104" s="41" t="s">
        <v>159</v>
      </c>
      <c r="E104" s="46">
        <v>9979</v>
      </c>
      <c r="F104" s="46">
        <v>9400</v>
      </c>
      <c r="G104" s="46">
        <v>19379</v>
      </c>
      <c r="H104" s="46">
        <v>9986</v>
      </c>
      <c r="I104" s="46">
        <v>9287</v>
      </c>
      <c r="J104" s="46">
        <v>19273</v>
      </c>
      <c r="K104" s="46">
        <v>9109</v>
      </c>
      <c r="L104" s="46">
        <v>8446</v>
      </c>
      <c r="M104" s="47">
        <v>17555</v>
      </c>
    </row>
    <row r="105" spans="2:13" ht="12.75">
      <c r="B105" s="48">
        <v>6</v>
      </c>
      <c r="C105" s="45" t="s">
        <v>37</v>
      </c>
      <c r="D105" s="41" t="s">
        <v>160</v>
      </c>
      <c r="E105" s="46">
        <v>9448</v>
      </c>
      <c r="F105" s="46">
        <v>9896</v>
      </c>
      <c r="G105" s="46">
        <v>19344</v>
      </c>
      <c r="H105" s="46">
        <v>9015</v>
      </c>
      <c r="I105" s="46">
        <v>8677</v>
      </c>
      <c r="J105" s="46">
        <v>17692</v>
      </c>
      <c r="K105" s="46">
        <v>8975</v>
      </c>
      <c r="L105" s="46">
        <v>8352</v>
      </c>
      <c r="M105" s="47">
        <v>17327</v>
      </c>
    </row>
    <row r="106" spans="2:13" ht="12.75">
      <c r="B106" s="48">
        <v>6</v>
      </c>
      <c r="C106" s="45" t="s">
        <v>37</v>
      </c>
      <c r="D106" s="41" t="s">
        <v>161</v>
      </c>
      <c r="E106" s="46">
        <v>8309</v>
      </c>
      <c r="F106" s="46">
        <v>8683</v>
      </c>
      <c r="G106" s="46">
        <v>16992</v>
      </c>
      <c r="H106" s="46">
        <v>8341</v>
      </c>
      <c r="I106" s="46">
        <v>8821</v>
      </c>
      <c r="J106" s="46">
        <v>17162</v>
      </c>
      <c r="K106" s="46">
        <v>7832</v>
      </c>
      <c r="L106" s="46">
        <v>7394</v>
      </c>
      <c r="M106" s="47">
        <v>15226</v>
      </c>
    </row>
    <row r="107" spans="2:13" ht="12.75">
      <c r="B107" s="48">
        <v>6</v>
      </c>
      <c r="C107" s="45" t="s">
        <v>37</v>
      </c>
      <c r="D107" s="41" t="s">
        <v>162</v>
      </c>
      <c r="E107" s="46">
        <v>7434</v>
      </c>
      <c r="F107" s="46">
        <v>7812</v>
      </c>
      <c r="G107" s="46">
        <v>15246</v>
      </c>
      <c r="H107" s="46">
        <v>7818</v>
      </c>
      <c r="I107" s="46">
        <v>8164</v>
      </c>
      <c r="J107" s="46">
        <v>15982</v>
      </c>
      <c r="K107" s="46">
        <v>7848</v>
      </c>
      <c r="L107" s="46">
        <v>8178</v>
      </c>
      <c r="M107" s="47">
        <v>16026</v>
      </c>
    </row>
    <row r="108" spans="2:13" ht="12.75">
      <c r="B108" s="48">
        <v>6</v>
      </c>
      <c r="C108" s="45" t="s">
        <v>37</v>
      </c>
      <c r="D108" s="41" t="s">
        <v>163</v>
      </c>
      <c r="E108" s="46">
        <v>7469</v>
      </c>
      <c r="F108" s="46">
        <v>8050</v>
      </c>
      <c r="G108" s="46">
        <v>15519</v>
      </c>
      <c r="H108" s="46">
        <v>7207</v>
      </c>
      <c r="I108" s="46">
        <v>7608</v>
      </c>
      <c r="J108" s="46">
        <v>14815</v>
      </c>
      <c r="K108" s="46">
        <v>7689</v>
      </c>
      <c r="L108" s="46">
        <v>8003</v>
      </c>
      <c r="M108" s="47">
        <v>15692</v>
      </c>
    </row>
    <row r="109" spans="2:13" ht="12.75">
      <c r="B109" s="48">
        <v>6</v>
      </c>
      <c r="C109" s="45" t="s">
        <v>37</v>
      </c>
      <c r="D109" s="41" t="s">
        <v>164</v>
      </c>
      <c r="E109" s="46">
        <v>7093</v>
      </c>
      <c r="F109" s="46">
        <v>7838</v>
      </c>
      <c r="G109" s="46">
        <v>14931</v>
      </c>
      <c r="H109" s="46">
        <v>7029</v>
      </c>
      <c r="I109" s="46">
        <v>7618</v>
      </c>
      <c r="J109" s="46">
        <v>14647</v>
      </c>
      <c r="K109" s="46">
        <v>6752</v>
      </c>
      <c r="L109" s="46">
        <v>7069</v>
      </c>
      <c r="M109" s="47">
        <v>13821</v>
      </c>
    </row>
    <row r="110" spans="2:13" ht="12.75">
      <c r="B110" s="48">
        <v>6</v>
      </c>
      <c r="C110" s="45" t="s">
        <v>37</v>
      </c>
      <c r="D110" s="41" t="s">
        <v>165</v>
      </c>
      <c r="E110" s="46">
        <v>5787</v>
      </c>
      <c r="F110" s="46">
        <v>6573</v>
      </c>
      <c r="G110" s="46">
        <v>12360</v>
      </c>
      <c r="H110" s="46">
        <v>6368</v>
      </c>
      <c r="I110" s="46">
        <v>7084</v>
      </c>
      <c r="J110" s="46">
        <v>13452</v>
      </c>
      <c r="K110" s="46">
        <v>6342</v>
      </c>
      <c r="L110" s="46">
        <v>6818</v>
      </c>
      <c r="M110" s="47">
        <v>13160</v>
      </c>
    </row>
    <row r="111" spans="2:13" ht="12.75">
      <c r="B111" s="48">
        <v>6</v>
      </c>
      <c r="C111" s="45" t="s">
        <v>37</v>
      </c>
      <c r="D111" s="41" t="s">
        <v>166</v>
      </c>
      <c r="E111" s="46">
        <v>4213</v>
      </c>
      <c r="F111" s="46">
        <v>4838</v>
      </c>
      <c r="G111" s="46">
        <v>9051</v>
      </c>
      <c r="H111" s="46">
        <v>4844</v>
      </c>
      <c r="I111" s="46">
        <v>5536</v>
      </c>
      <c r="J111" s="46">
        <v>10380</v>
      </c>
      <c r="K111" s="46">
        <v>5560</v>
      </c>
      <c r="L111" s="46">
        <v>6147</v>
      </c>
      <c r="M111" s="47">
        <v>11707</v>
      </c>
    </row>
    <row r="112" spans="2:13" ht="12.75">
      <c r="B112" s="48">
        <v>6</v>
      </c>
      <c r="C112" s="45" t="s">
        <v>37</v>
      </c>
      <c r="D112" s="41" t="s">
        <v>167</v>
      </c>
      <c r="E112" s="46">
        <v>3141</v>
      </c>
      <c r="F112" s="46">
        <v>3613</v>
      </c>
      <c r="G112" s="46">
        <v>6754</v>
      </c>
      <c r="H112" s="46">
        <v>3588</v>
      </c>
      <c r="I112" s="46">
        <v>4152</v>
      </c>
      <c r="J112" s="46">
        <v>7740</v>
      </c>
      <c r="K112" s="46">
        <v>4403</v>
      </c>
      <c r="L112" s="46">
        <v>5031</v>
      </c>
      <c r="M112" s="47">
        <v>9434</v>
      </c>
    </row>
    <row r="113" spans="2:13" ht="12.75">
      <c r="B113" s="48">
        <v>6</v>
      </c>
      <c r="C113" s="45" t="s">
        <v>37</v>
      </c>
      <c r="D113" s="41" t="s">
        <v>168</v>
      </c>
      <c r="E113" s="46">
        <v>2340</v>
      </c>
      <c r="F113" s="46">
        <v>2710</v>
      </c>
      <c r="G113" s="46">
        <v>5050</v>
      </c>
      <c r="H113" s="46">
        <v>2746</v>
      </c>
      <c r="I113" s="46">
        <v>3203</v>
      </c>
      <c r="J113" s="46">
        <v>5949</v>
      </c>
      <c r="K113" s="46">
        <v>3378</v>
      </c>
      <c r="L113" s="46">
        <v>3952</v>
      </c>
      <c r="M113" s="47">
        <v>7330</v>
      </c>
    </row>
    <row r="114" spans="2:13" ht="12.75">
      <c r="B114" s="48">
        <v>6</v>
      </c>
      <c r="C114" s="45" t="s">
        <v>37</v>
      </c>
      <c r="D114" s="41" t="s">
        <v>169</v>
      </c>
      <c r="E114" s="46">
        <v>1694</v>
      </c>
      <c r="F114" s="46">
        <v>2139</v>
      </c>
      <c r="G114" s="46">
        <v>3833</v>
      </c>
      <c r="H114" s="46">
        <v>2044</v>
      </c>
      <c r="I114" s="46">
        <v>2449</v>
      </c>
      <c r="J114" s="46">
        <v>4493</v>
      </c>
      <c r="K114" s="46">
        <v>2600</v>
      </c>
      <c r="L114" s="46">
        <v>3104</v>
      </c>
      <c r="M114" s="47">
        <v>5704</v>
      </c>
    </row>
    <row r="115" spans="2:13" ht="12.75">
      <c r="B115" s="48">
        <v>6</v>
      </c>
      <c r="C115" s="45" t="s">
        <v>37</v>
      </c>
      <c r="D115" s="41" t="s">
        <v>170</v>
      </c>
      <c r="E115" s="46">
        <v>1451</v>
      </c>
      <c r="F115" s="46">
        <v>1906</v>
      </c>
      <c r="G115" s="46">
        <v>3357</v>
      </c>
      <c r="H115" s="46">
        <v>1593</v>
      </c>
      <c r="I115" s="46">
        <v>2122</v>
      </c>
      <c r="J115" s="46">
        <v>3715</v>
      </c>
      <c r="K115" s="46">
        <v>2097</v>
      </c>
      <c r="L115" s="46">
        <v>2599</v>
      </c>
      <c r="M115" s="47">
        <v>4696</v>
      </c>
    </row>
    <row r="116" spans="2:13" ht="12.75">
      <c r="B116" s="48">
        <v>6</v>
      </c>
      <c r="C116" s="45" t="s">
        <v>37</v>
      </c>
      <c r="D116" s="41" t="s">
        <v>171</v>
      </c>
      <c r="E116" s="46">
        <v>1035</v>
      </c>
      <c r="F116" s="46">
        <v>1447</v>
      </c>
      <c r="G116" s="46">
        <v>2482</v>
      </c>
      <c r="H116" s="46">
        <v>1064</v>
      </c>
      <c r="I116" s="46">
        <v>1478</v>
      </c>
      <c r="J116" s="46">
        <v>2542</v>
      </c>
      <c r="K116" s="46">
        <v>1300</v>
      </c>
      <c r="L116" s="46">
        <v>1832</v>
      </c>
      <c r="M116" s="47">
        <v>3132</v>
      </c>
    </row>
    <row r="117" spans="2:13" ht="12.75">
      <c r="B117" s="48">
        <v>6</v>
      </c>
      <c r="C117" s="45" t="s">
        <v>37</v>
      </c>
      <c r="D117" s="41" t="s">
        <v>172</v>
      </c>
      <c r="E117" s="46">
        <v>843</v>
      </c>
      <c r="F117" s="46">
        <v>1398</v>
      </c>
      <c r="G117" s="46">
        <v>2241</v>
      </c>
      <c r="H117" s="46">
        <v>982</v>
      </c>
      <c r="I117" s="46">
        <v>1595</v>
      </c>
      <c r="J117" s="46">
        <v>2577</v>
      </c>
      <c r="K117" s="46">
        <v>1162</v>
      </c>
      <c r="L117" s="46">
        <v>1861</v>
      </c>
      <c r="M117" s="47">
        <v>3023</v>
      </c>
    </row>
    <row r="118" spans="2:13" ht="12.75">
      <c r="B118" s="35">
        <v>7</v>
      </c>
      <c r="C118" s="36" t="s">
        <v>39</v>
      </c>
      <c r="D118" s="42" t="s">
        <v>145</v>
      </c>
      <c r="E118" s="42">
        <v>242684</v>
      </c>
      <c r="F118" s="42">
        <v>252599</v>
      </c>
      <c r="G118" s="42">
        <v>495283</v>
      </c>
      <c r="H118" s="42">
        <v>271250</v>
      </c>
      <c r="I118" s="42">
        <v>283139</v>
      </c>
      <c r="J118" s="42">
        <v>554389</v>
      </c>
      <c r="K118" s="42">
        <v>316343</v>
      </c>
      <c r="L118" s="42">
        <v>330490</v>
      </c>
      <c r="M118" s="43">
        <v>646833</v>
      </c>
    </row>
    <row r="119" spans="2:13" ht="12.75">
      <c r="B119" s="48">
        <v>7</v>
      </c>
      <c r="C119" s="45" t="s">
        <v>39</v>
      </c>
      <c r="D119" s="41" t="s">
        <v>156</v>
      </c>
      <c r="E119" s="46">
        <v>26460</v>
      </c>
      <c r="F119" s="46">
        <v>24830</v>
      </c>
      <c r="G119" s="46">
        <v>51290</v>
      </c>
      <c r="H119" s="46">
        <v>27792</v>
      </c>
      <c r="I119" s="46">
        <v>26174</v>
      </c>
      <c r="J119" s="46">
        <v>53966</v>
      </c>
      <c r="K119" s="46">
        <v>30713</v>
      </c>
      <c r="L119" s="46">
        <v>29052</v>
      </c>
      <c r="M119" s="47">
        <v>59765</v>
      </c>
    </row>
    <row r="120" spans="2:13" ht="12.75">
      <c r="B120" s="48">
        <v>7</v>
      </c>
      <c r="C120" s="45" t="s">
        <v>39</v>
      </c>
      <c r="D120" s="41" t="s">
        <v>157</v>
      </c>
      <c r="E120" s="46">
        <v>28139</v>
      </c>
      <c r="F120" s="46">
        <v>26510</v>
      </c>
      <c r="G120" s="46">
        <v>54649</v>
      </c>
      <c r="H120" s="46">
        <v>28684</v>
      </c>
      <c r="I120" s="46">
        <v>27087</v>
      </c>
      <c r="J120" s="46">
        <v>55771</v>
      </c>
      <c r="K120" s="46">
        <v>30917</v>
      </c>
      <c r="L120" s="46">
        <v>29319</v>
      </c>
      <c r="M120" s="47">
        <v>60236</v>
      </c>
    </row>
    <row r="121" spans="2:13" ht="12.75">
      <c r="B121" s="48">
        <v>7</v>
      </c>
      <c r="C121" s="45" t="s">
        <v>39</v>
      </c>
      <c r="D121" s="41" t="s">
        <v>158</v>
      </c>
      <c r="E121" s="46">
        <v>27545</v>
      </c>
      <c r="F121" s="46">
        <v>25941</v>
      </c>
      <c r="G121" s="46">
        <v>53486</v>
      </c>
      <c r="H121" s="46">
        <v>28785</v>
      </c>
      <c r="I121" s="46">
        <v>27426</v>
      </c>
      <c r="J121" s="46">
        <v>56211</v>
      </c>
      <c r="K121" s="46">
        <v>29933</v>
      </c>
      <c r="L121" s="46">
        <v>28412</v>
      </c>
      <c r="M121" s="47">
        <v>58345</v>
      </c>
    </row>
    <row r="122" spans="2:13" ht="12.75">
      <c r="B122" s="48">
        <v>7</v>
      </c>
      <c r="C122" s="45" t="s">
        <v>39</v>
      </c>
      <c r="D122" s="41" t="s">
        <v>159</v>
      </c>
      <c r="E122" s="46">
        <v>23720</v>
      </c>
      <c r="F122" s="46">
        <v>22677</v>
      </c>
      <c r="G122" s="46">
        <v>46397</v>
      </c>
      <c r="H122" s="46">
        <v>26893</v>
      </c>
      <c r="I122" s="46">
        <v>25656</v>
      </c>
      <c r="J122" s="46">
        <v>52549</v>
      </c>
      <c r="K122" s="46">
        <v>28824</v>
      </c>
      <c r="L122" s="46">
        <v>27904</v>
      </c>
      <c r="M122" s="47">
        <v>56728</v>
      </c>
    </row>
    <row r="123" spans="2:13" ht="12.75">
      <c r="B123" s="48">
        <v>7</v>
      </c>
      <c r="C123" s="45" t="s">
        <v>39</v>
      </c>
      <c r="D123" s="41" t="s">
        <v>160</v>
      </c>
      <c r="E123" s="46">
        <v>21988</v>
      </c>
      <c r="F123" s="46">
        <v>23390</v>
      </c>
      <c r="G123" s="46">
        <v>45378</v>
      </c>
      <c r="H123" s="46">
        <v>23596</v>
      </c>
      <c r="I123" s="46">
        <v>23324</v>
      </c>
      <c r="J123" s="46">
        <v>46920</v>
      </c>
      <c r="K123" s="46">
        <v>27809</v>
      </c>
      <c r="L123" s="46">
        <v>27030</v>
      </c>
      <c r="M123" s="47">
        <v>54839</v>
      </c>
    </row>
    <row r="124" spans="2:13" ht="12.75">
      <c r="B124" s="48">
        <v>7</v>
      </c>
      <c r="C124" s="45" t="s">
        <v>39</v>
      </c>
      <c r="D124" s="41" t="s">
        <v>161</v>
      </c>
      <c r="E124" s="46">
        <v>20571</v>
      </c>
      <c r="F124" s="46">
        <v>21839</v>
      </c>
      <c r="G124" s="46">
        <v>42410</v>
      </c>
      <c r="H124" s="46">
        <v>23192</v>
      </c>
      <c r="I124" s="46">
        <v>25188</v>
      </c>
      <c r="J124" s="46">
        <v>48380</v>
      </c>
      <c r="K124" s="46">
        <v>25818</v>
      </c>
      <c r="L124" s="46">
        <v>25467</v>
      </c>
      <c r="M124" s="47">
        <v>51285</v>
      </c>
    </row>
    <row r="125" spans="2:13" ht="12.75">
      <c r="B125" s="48">
        <v>7</v>
      </c>
      <c r="C125" s="45" t="s">
        <v>39</v>
      </c>
      <c r="D125" s="41" t="s">
        <v>162</v>
      </c>
      <c r="E125" s="46">
        <v>19268</v>
      </c>
      <c r="F125" s="46">
        <v>20568</v>
      </c>
      <c r="G125" s="46">
        <v>39836</v>
      </c>
      <c r="H125" s="46">
        <v>22809</v>
      </c>
      <c r="I125" s="46">
        <v>24498</v>
      </c>
      <c r="J125" s="46">
        <v>47307</v>
      </c>
      <c r="K125" s="46">
        <v>27025</v>
      </c>
      <c r="L125" s="46">
        <v>29490</v>
      </c>
      <c r="M125" s="47">
        <v>56515</v>
      </c>
    </row>
    <row r="126" spans="2:13" ht="12.75">
      <c r="B126" s="48">
        <v>7</v>
      </c>
      <c r="C126" s="45" t="s">
        <v>39</v>
      </c>
      <c r="D126" s="41" t="s">
        <v>163</v>
      </c>
      <c r="E126" s="46">
        <v>18927</v>
      </c>
      <c r="F126" s="46">
        <v>20730</v>
      </c>
      <c r="G126" s="46">
        <v>39657</v>
      </c>
      <c r="H126" s="46">
        <v>20477</v>
      </c>
      <c r="I126" s="46">
        <v>22222</v>
      </c>
      <c r="J126" s="46">
        <v>42699</v>
      </c>
      <c r="K126" s="46">
        <v>25893</v>
      </c>
      <c r="L126" s="46">
        <v>28219</v>
      </c>
      <c r="M126" s="47">
        <v>54112</v>
      </c>
    </row>
    <row r="127" spans="2:13" ht="12.75">
      <c r="B127" s="48">
        <v>7</v>
      </c>
      <c r="C127" s="45" t="s">
        <v>39</v>
      </c>
      <c r="D127" s="41" t="s">
        <v>164</v>
      </c>
      <c r="E127" s="46">
        <v>16060</v>
      </c>
      <c r="F127" s="46">
        <v>18037</v>
      </c>
      <c r="G127" s="46">
        <v>34097</v>
      </c>
      <c r="H127" s="46">
        <v>17911</v>
      </c>
      <c r="I127" s="46">
        <v>19972</v>
      </c>
      <c r="J127" s="46">
        <v>37883</v>
      </c>
      <c r="K127" s="46">
        <v>20316</v>
      </c>
      <c r="L127" s="46">
        <v>22278</v>
      </c>
      <c r="M127" s="47">
        <v>42594</v>
      </c>
    </row>
    <row r="128" spans="2:13" ht="12.75">
      <c r="B128" s="48">
        <v>7</v>
      </c>
      <c r="C128" s="45" t="s">
        <v>39</v>
      </c>
      <c r="D128" s="41" t="s">
        <v>165</v>
      </c>
      <c r="E128" s="46">
        <v>12160</v>
      </c>
      <c r="F128" s="46">
        <v>14037</v>
      </c>
      <c r="G128" s="46">
        <v>26197</v>
      </c>
      <c r="H128" s="46">
        <v>15119</v>
      </c>
      <c r="I128" s="46">
        <v>17310</v>
      </c>
      <c r="J128" s="46">
        <v>32429</v>
      </c>
      <c r="K128" s="46">
        <v>17695</v>
      </c>
      <c r="L128" s="46">
        <v>19937</v>
      </c>
      <c r="M128" s="47">
        <v>37632</v>
      </c>
    </row>
    <row r="129" spans="2:13" ht="12.75">
      <c r="B129" s="48">
        <v>7</v>
      </c>
      <c r="C129" s="45" t="s">
        <v>39</v>
      </c>
      <c r="D129" s="41" t="s">
        <v>166</v>
      </c>
      <c r="E129" s="46">
        <v>9319</v>
      </c>
      <c r="F129" s="46">
        <v>10880</v>
      </c>
      <c r="G129" s="46">
        <v>20199</v>
      </c>
      <c r="H129" s="46">
        <v>11963</v>
      </c>
      <c r="I129" s="46">
        <v>14078</v>
      </c>
      <c r="J129" s="46">
        <v>26041</v>
      </c>
      <c r="K129" s="46">
        <v>16325</v>
      </c>
      <c r="L129" s="46">
        <v>18921</v>
      </c>
      <c r="M129" s="47">
        <v>35246</v>
      </c>
    </row>
    <row r="130" spans="2:13" ht="12.75">
      <c r="B130" s="48">
        <v>7</v>
      </c>
      <c r="C130" s="45" t="s">
        <v>39</v>
      </c>
      <c r="D130" s="41" t="s">
        <v>167</v>
      </c>
      <c r="E130" s="46">
        <v>6747</v>
      </c>
      <c r="F130" s="46">
        <v>7891</v>
      </c>
      <c r="G130" s="46">
        <v>14638</v>
      </c>
      <c r="H130" s="46">
        <v>8701</v>
      </c>
      <c r="I130" s="46">
        <v>10358</v>
      </c>
      <c r="J130" s="46">
        <v>19059</v>
      </c>
      <c r="K130" s="46">
        <v>12548</v>
      </c>
      <c r="L130" s="46">
        <v>15042</v>
      </c>
      <c r="M130" s="47">
        <v>27590</v>
      </c>
    </row>
    <row r="131" spans="2:13" ht="12.75">
      <c r="B131" s="48">
        <v>7</v>
      </c>
      <c r="C131" s="45" t="s">
        <v>39</v>
      </c>
      <c r="D131" s="41" t="s">
        <v>168</v>
      </c>
      <c r="E131" s="46">
        <v>4809</v>
      </c>
      <c r="F131" s="46">
        <v>5663</v>
      </c>
      <c r="G131" s="46">
        <v>10472</v>
      </c>
      <c r="H131" s="46">
        <v>6341</v>
      </c>
      <c r="I131" s="46">
        <v>7603</v>
      </c>
      <c r="J131" s="46">
        <v>13944</v>
      </c>
      <c r="K131" s="46">
        <v>9205</v>
      </c>
      <c r="L131" s="46">
        <v>11311</v>
      </c>
      <c r="M131" s="47">
        <v>20516</v>
      </c>
    </row>
    <row r="132" spans="2:13" ht="12.75">
      <c r="B132" s="48">
        <v>7</v>
      </c>
      <c r="C132" s="45" t="s">
        <v>39</v>
      </c>
      <c r="D132" s="41" t="s">
        <v>169</v>
      </c>
      <c r="E132" s="46">
        <v>2975</v>
      </c>
      <c r="F132" s="46">
        <v>3823</v>
      </c>
      <c r="G132" s="46">
        <v>6798</v>
      </c>
      <c r="H132" s="46">
        <v>4022</v>
      </c>
      <c r="I132" s="46">
        <v>4958</v>
      </c>
      <c r="J132" s="46">
        <v>8980</v>
      </c>
      <c r="K132" s="46">
        <v>6053</v>
      </c>
      <c r="L132" s="46">
        <v>7597</v>
      </c>
      <c r="M132" s="47">
        <v>13650</v>
      </c>
    </row>
    <row r="133" spans="2:13" ht="12.75">
      <c r="B133" s="48">
        <v>7</v>
      </c>
      <c r="C133" s="45" t="s">
        <v>39</v>
      </c>
      <c r="D133" s="41" t="s">
        <v>170</v>
      </c>
      <c r="E133" s="46">
        <v>1897</v>
      </c>
      <c r="F133" s="46">
        <v>2539</v>
      </c>
      <c r="G133" s="46">
        <v>4436</v>
      </c>
      <c r="H133" s="46">
        <v>2339</v>
      </c>
      <c r="I133" s="46">
        <v>3233</v>
      </c>
      <c r="J133" s="46">
        <v>5572</v>
      </c>
      <c r="K133" s="46">
        <v>3633</v>
      </c>
      <c r="L133" s="46">
        <v>4739</v>
      </c>
      <c r="M133" s="47">
        <v>8372</v>
      </c>
    </row>
    <row r="134" spans="2:13" ht="12.75">
      <c r="B134" s="48">
        <v>7</v>
      </c>
      <c r="C134" s="45" t="s">
        <v>39</v>
      </c>
      <c r="D134" s="41" t="s">
        <v>171</v>
      </c>
      <c r="E134" s="46">
        <v>1151</v>
      </c>
      <c r="F134" s="46">
        <v>1639</v>
      </c>
      <c r="G134" s="46">
        <v>2790</v>
      </c>
      <c r="H134" s="46">
        <v>1388</v>
      </c>
      <c r="I134" s="46">
        <v>1967</v>
      </c>
      <c r="J134" s="46">
        <v>3355</v>
      </c>
      <c r="K134" s="46">
        <v>1913</v>
      </c>
      <c r="L134" s="46">
        <v>2846</v>
      </c>
      <c r="M134" s="47">
        <v>4759</v>
      </c>
    </row>
    <row r="135" spans="2:13" ht="12.75">
      <c r="B135" s="48">
        <v>7</v>
      </c>
      <c r="C135" s="45" t="s">
        <v>39</v>
      </c>
      <c r="D135" s="41" t="s">
        <v>172</v>
      </c>
      <c r="E135" s="46">
        <v>948</v>
      </c>
      <c r="F135" s="46">
        <v>1605</v>
      </c>
      <c r="G135" s="46">
        <v>2553</v>
      </c>
      <c r="H135" s="46">
        <v>1238</v>
      </c>
      <c r="I135" s="46">
        <v>2085</v>
      </c>
      <c r="J135" s="46">
        <v>3323</v>
      </c>
      <c r="K135" s="46">
        <v>1723</v>
      </c>
      <c r="L135" s="46">
        <v>2926</v>
      </c>
      <c r="M135" s="47">
        <v>4649</v>
      </c>
    </row>
    <row r="136" spans="2:13" ht="12.75">
      <c r="B136" s="35">
        <v>8</v>
      </c>
      <c r="C136" s="36" t="s">
        <v>45</v>
      </c>
      <c r="D136" s="42" t="s">
        <v>145</v>
      </c>
      <c r="E136" s="42">
        <v>457537</v>
      </c>
      <c r="F136" s="42">
        <v>487240</v>
      </c>
      <c r="G136" s="42">
        <v>944777</v>
      </c>
      <c r="H136" s="42">
        <v>484564</v>
      </c>
      <c r="I136" s="42">
        <v>513129</v>
      </c>
      <c r="J136" s="42">
        <v>997693</v>
      </c>
      <c r="K136" s="42">
        <v>521766</v>
      </c>
      <c r="L136" s="42">
        <v>547703</v>
      </c>
      <c r="M136" s="43">
        <v>1069469</v>
      </c>
    </row>
    <row r="137" spans="2:13" ht="12.75">
      <c r="B137" s="48">
        <v>8</v>
      </c>
      <c r="C137" s="45" t="s">
        <v>45</v>
      </c>
      <c r="D137" s="41" t="s">
        <v>156</v>
      </c>
      <c r="E137" s="46">
        <v>45119</v>
      </c>
      <c r="F137" s="46">
        <v>42818</v>
      </c>
      <c r="G137" s="46">
        <v>87937</v>
      </c>
      <c r="H137" s="46">
        <v>44804</v>
      </c>
      <c r="I137" s="46">
        <v>42467</v>
      </c>
      <c r="J137" s="46">
        <v>87271</v>
      </c>
      <c r="K137" s="46">
        <v>44969</v>
      </c>
      <c r="L137" s="46">
        <v>42263</v>
      </c>
      <c r="M137" s="47">
        <v>87232</v>
      </c>
    </row>
    <row r="138" spans="2:13" ht="12.75">
      <c r="B138" s="48">
        <v>8</v>
      </c>
      <c r="C138" s="45" t="s">
        <v>45</v>
      </c>
      <c r="D138" s="41" t="s">
        <v>157</v>
      </c>
      <c r="E138" s="46">
        <v>45579</v>
      </c>
      <c r="F138" s="46">
        <v>43431</v>
      </c>
      <c r="G138" s="46">
        <v>89010</v>
      </c>
      <c r="H138" s="46">
        <v>43875</v>
      </c>
      <c r="I138" s="46">
        <v>41537</v>
      </c>
      <c r="J138" s="46">
        <v>85412</v>
      </c>
      <c r="K138" s="46">
        <v>42991</v>
      </c>
      <c r="L138" s="46">
        <v>40518</v>
      </c>
      <c r="M138" s="47">
        <v>83509</v>
      </c>
    </row>
    <row r="139" spans="2:13" ht="12.75">
      <c r="B139" s="48">
        <v>8</v>
      </c>
      <c r="C139" s="45" t="s">
        <v>45</v>
      </c>
      <c r="D139" s="41" t="s">
        <v>158</v>
      </c>
      <c r="E139" s="46">
        <v>45667</v>
      </c>
      <c r="F139" s="46">
        <v>43498</v>
      </c>
      <c r="G139" s="46">
        <v>89165</v>
      </c>
      <c r="H139" s="46">
        <v>44776</v>
      </c>
      <c r="I139" s="46">
        <v>42763</v>
      </c>
      <c r="J139" s="46">
        <v>87539</v>
      </c>
      <c r="K139" s="46">
        <v>42602</v>
      </c>
      <c r="L139" s="46">
        <v>40181</v>
      </c>
      <c r="M139" s="47">
        <v>82783</v>
      </c>
    </row>
    <row r="140" spans="2:13" ht="12.75">
      <c r="B140" s="48">
        <v>8</v>
      </c>
      <c r="C140" s="45" t="s">
        <v>45</v>
      </c>
      <c r="D140" s="41" t="s">
        <v>159</v>
      </c>
      <c r="E140" s="46">
        <v>41986</v>
      </c>
      <c r="F140" s="46">
        <v>40596</v>
      </c>
      <c r="G140" s="46">
        <v>82582</v>
      </c>
      <c r="H140" s="46">
        <v>44636</v>
      </c>
      <c r="I140" s="46">
        <v>42696</v>
      </c>
      <c r="J140" s="46">
        <v>87332</v>
      </c>
      <c r="K140" s="46">
        <v>43802</v>
      </c>
      <c r="L140" s="46">
        <v>42139</v>
      </c>
      <c r="M140" s="47">
        <v>85941</v>
      </c>
    </row>
    <row r="141" spans="2:13" ht="12.75">
      <c r="B141" s="48">
        <v>8</v>
      </c>
      <c r="C141" s="45" t="s">
        <v>45</v>
      </c>
      <c r="D141" s="41" t="s">
        <v>160</v>
      </c>
      <c r="E141" s="46">
        <v>42714</v>
      </c>
      <c r="F141" s="46">
        <v>45987</v>
      </c>
      <c r="G141" s="46">
        <v>88701</v>
      </c>
      <c r="H141" s="46">
        <v>43251</v>
      </c>
      <c r="I141" s="46">
        <v>42982</v>
      </c>
      <c r="J141" s="46">
        <v>86233</v>
      </c>
      <c r="K141" s="46">
        <v>46414</v>
      </c>
      <c r="L141" s="46">
        <v>44834</v>
      </c>
      <c r="M141" s="47">
        <v>91248</v>
      </c>
    </row>
    <row r="142" spans="2:13" ht="12.75">
      <c r="B142" s="48">
        <v>8</v>
      </c>
      <c r="C142" s="45" t="s">
        <v>45</v>
      </c>
      <c r="D142" s="41" t="s">
        <v>161</v>
      </c>
      <c r="E142" s="46">
        <v>42759</v>
      </c>
      <c r="F142" s="46">
        <v>45948</v>
      </c>
      <c r="G142" s="46">
        <v>88707</v>
      </c>
      <c r="H142" s="46">
        <v>45029</v>
      </c>
      <c r="I142" s="46">
        <v>49033</v>
      </c>
      <c r="J142" s="46">
        <v>94062</v>
      </c>
      <c r="K142" s="46">
        <v>46116</v>
      </c>
      <c r="L142" s="46">
        <v>45199</v>
      </c>
      <c r="M142" s="47">
        <v>91315</v>
      </c>
    </row>
    <row r="143" spans="2:13" ht="12.75">
      <c r="B143" s="48">
        <v>8</v>
      </c>
      <c r="C143" s="45" t="s">
        <v>45</v>
      </c>
      <c r="D143" s="41" t="s">
        <v>162</v>
      </c>
      <c r="E143" s="46">
        <v>37058</v>
      </c>
      <c r="F143" s="46">
        <v>40038</v>
      </c>
      <c r="G143" s="46">
        <v>77096</v>
      </c>
      <c r="H143" s="46">
        <v>41204</v>
      </c>
      <c r="I143" s="46">
        <v>44379</v>
      </c>
      <c r="J143" s="46">
        <v>85583</v>
      </c>
      <c r="K143" s="46">
        <v>44679</v>
      </c>
      <c r="L143" s="46">
        <v>48427</v>
      </c>
      <c r="M143" s="47">
        <v>93106</v>
      </c>
    </row>
    <row r="144" spans="2:13" ht="12.75">
      <c r="B144" s="48">
        <v>8</v>
      </c>
      <c r="C144" s="45" t="s">
        <v>45</v>
      </c>
      <c r="D144" s="41" t="s">
        <v>163</v>
      </c>
      <c r="E144" s="46">
        <v>34007</v>
      </c>
      <c r="F144" s="46">
        <v>37698</v>
      </c>
      <c r="G144" s="46">
        <v>71705</v>
      </c>
      <c r="H144" s="46">
        <v>34772</v>
      </c>
      <c r="I144" s="46">
        <v>37855</v>
      </c>
      <c r="J144" s="46">
        <v>72627</v>
      </c>
      <c r="K144" s="46">
        <v>39996</v>
      </c>
      <c r="L144" s="46">
        <v>43291</v>
      </c>
      <c r="M144" s="47">
        <v>83287</v>
      </c>
    </row>
    <row r="145" spans="2:13" ht="12.75">
      <c r="B145" s="48">
        <v>8</v>
      </c>
      <c r="C145" s="45" t="s">
        <v>45</v>
      </c>
      <c r="D145" s="41" t="s">
        <v>164</v>
      </c>
      <c r="E145" s="46">
        <v>31822</v>
      </c>
      <c r="F145" s="46">
        <v>36190</v>
      </c>
      <c r="G145" s="46">
        <v>68012</v>
      </c>
      <c r="H145" s="46">
        <v>33171</v>
      </c>
      <c r="I145" s="46">
        <v>37118</v>
      </c>
      <c r="J145" s="46">
        <v>70289</v>
      </c>
      <c r="K145" s="46">
        <v>34619</v>
      </c>
      <c r="L145" s="46">
        <v>37703</v>
      </c>
      <c r="M145" s="47">
        <v>72322</v>
      </c>
    </row>
    <row r="146" spans="2:13" ht="12.75">
      <c r="B146" s="48">
        <v>8</v>
      </c>
      <c r="C146" s="45" t="s">
        <v>45</v>
      </c>
      <c r="D146" s="41" t="s">
        <v>165</v>
      </c>
      <c r="E146" s="46">
        <v>25945</v>
      </c>
      <c r="F146" s="46">
        <v>30334</v>
      </c>
      <c r="G146" s="46">
        <v>56279</v>
      </c>
      <c r="H146" s="46">
        <v>30283</v>
      </c>
      <c r="I146" s="46">
        <v>34783</v>
      </c>
      <c r="J146" s="46">
        <v>65066</v>
      </c>
      <c r="K146" s="46">
        <v>32476</v>
      </c>
      <c r="L146" s="46">
        <v>36351</v>
      </c>
      <c r="M146" s="47">
        <v>68827</v>
      </c>
    </row>
    <row r="147" spans="2:13" ht="12.75">
      <c r="B147" s="48">
        <v>8</v>
      </c>
      <c r="C147" s="45" t="s">
        <v>45</v>
      </c>
      <c r="D147" s="41" t="s">
        <v>166</v>
      </c>
      <c r="E147" s="46">
        <v>20524</v>
      </c>
      <c r="F147" s="46">
        <v>24267</v>
      </c>
      <c r="G147" s="46">
        <v>44791</v>
      </c>
      <c r="H147" s="46">
        <v>24812</v>
      </c>
      <c r="I147" s="46">
        <v>29295</v>
      </c>
      <c r="J147" s="46">
        <v>54107</v>
      </c>
      <c r="K147" s="46">
        <v>30927</v>
      </c>
      <c r="L147" s="46">
        <v>35602</v>
      </c>
      <c r="M147" s="47">
        <v>66529</v>
      </c>
    </row>
    <row r="148" spans="2:13" ht="12.75">
      <c r="B148" s="48">
        <v>8</v>
      </c>
      <c r="C148" s="45" t="s">
        <v>45</v>
      </c>
      <c r="D148" s="41" t="s">
        <v>167</v>
      </c>
      <c r="E148" s="46">
        <v>15742</v>
      </c>
      <c r="F148" s="46">
        <v>18633</v>
      </c>
      <c r="G148" s="46">
        <v>34375</v>
      </c>
      <c r="H148" s="46">
        <v>19007</v>
      </c>
      <c r="I148" s="46">
        <v>22690</v>
      </c>
      <c r="J148" s="46">
        <v>41697</v>
      </c>
      <c r="K148" s="46">
        <v>25176</v>
      </c>
      <c r="L148" s="46">
        <v>29965</v>
      </c>
      <c r="M148" s="47">
        <v>55141</v>
      </c>
    </row>
    <row r="149" spans="2:13" ht="12.75">
      <c r="B149" s="48">
        <v>8</v>
      </c>
      <c r="C149" s="45" t="s">
        <v>45</v>
      </c>
      <c r="D149" s="41" t="s">
        <v>168</v>
      </c>
      <c r="E149" s="46">
        <v>11078</v>
      </c>
      <c r="F149" s="46">
        <v>13210</v>
      </c>
      <c r="G149" s="46">
        <v>24288</v>
      </c>
      <c r="H149" s="46">
        <v>13762</v>
      </c>
      <c r="I149" s="46">
        <v>16539</v>
      </c>
      <c r="J149" s="46">
        <v>30301</v>
      </c>
      <c r="K149" s="46">
        <v>18248</v>
      </c>
      <c r="L149" s="46">
        <v>22256</v>
      </c>
      <c r="M149" s="47">
        <v>40504</v>
      </c>
    </row>
    <row r="150" spans="2:13" ht="12.75">
      <c r="B150" s="48">
        <v>8</v>
      </c>
      <c r="C150" s="45" t="s">
        <v>45</v>
      </c>
      <c r="D150" s="41" t="s">
        <v>169</v>
      </c>
      <c r="E150" s="46">
        <v>6970</v>
      </c>
      <c r="F150" s="46">
        <v>9077</v>
      </c>
      <c r="G150" s="46">
        <v>16047</v>
      </c>
      <c r="H150" s="46">
        <v>8829</v>
      </c>
      <c r="I150" s="46">
        <v>10929</v>
      </c>
      <c r="J150" s="46">
        <v>19758</v>
      </c>
      <c r="K150" s="46">
        <v>12216</v>
      </c>
      <c r="L150" s="46">
        <v>15221</v>
      </c>
      <c r="M150" s="47">
        <v>27437</v>
      </c>
    </row>
    <row r="151" spans="2:13" ht="12.75">
      <c r="B151" s="48">
        <v>8</v>
      </c>
      <c r="C151" s="45" t="s">
        <v>45</v>
      </c>
      <c r="D151" s="41" t="s">
        <v>170</v>
      </c>
      <c r="E151" s="46">
        <v>4854</v>
      </c>
      <c r="F151" s="46">
        <v>6586</v>
      </c>
      <c r="G151" s="46">
        <v>11440</v>
      </c>
      <c r="H151" s="46">
        <v>5554</v>
      </c>
      <c r="I151" s="46">
        <v>7732</v>
      </c>
      <c r="J151" s="46">
        <v>13286</v>
      </c>
      <c r="K151" s="46">
        <v>8013</v>
      </c>
      <c r="L151" s="46">
        <v>10374</v>
      </c>
      <c r="M151" s="47">
        <v>18387</v>
      </c>
    </row>
    <row r="152" spans="2:13" ht="12.75">
      <c r="B152" s="48">
        <v>8</v>
      </c>
      <c r="C152" s="45" t="s">
        <v>45</v>
      </c>
      <c r="D152" s="41" t="s">
        <v>171</v>
      </c>
      <c r="E152" s="46">
        <v>3282</v>
      </c>
      <c r="F152" s="46">
        <v>4746</v>
      </c>
      <c r="G152" s="46">
        <v>8028</v>
      </c>
      <c r="H152" s="46">
        <v>3750</v>
      </c>
      <c r="I152" s="46">
        <v>5211</v>
      </c>
      <c r="J152" s="46">
        <v>8961</v>
      </c>
      <c r="K152" s="46">
        <v>4705</v>
      </c>
      <c r="L152" s="46">
        <v>6947</v>
      </c>
      <c r="M152" s="47">
        <v>11652</v>
      </c>
    </row>
    <row r="153" spans="2:13" ht="12.75">
      <c r="B153" s="48">
        <v>8</v>
      </c>
      <c r="C153" s="45" t="s">
        <v>45</v>
      </c>
      <c r="D153" s="41" t="s">
        <v>172</v>
      </c>
      <c r="E153" s="46">
        <v>2431</v>
      </c>
      <c r="F153" s="46">
        <v>4183</v>
      </c>
      <c r="G153" s="46">
        <v>6614</v>
      </c>
      <c r="H153" s="46">
        <v>3049</v>
      </c>
      <c r="I153" s="46">
        <v>5120</v>
      </c>
      <c r="J153" s="46">
        <v>8169</v>
      </c>
      <c r="K153" s="46">
        <v>3817</v>
      </c>
      <c r="L153" s="46">
        <v>6432</v>
      </c>
      <c r="M153" s="47">
        <v>10249</v>
      </c>
    </row>
    <row r="154" spans="2:13" ht="12.75">
      <c r="B154" s="35">
        <v>9</v>
      </c>
      <c r="C154" s="36" t="s">
        <v>58</v>
      </c>
      <c r="D154" s="42" t="s">
        <v>145</v>
      </c>
      <c r="E154" s="42">
        <v>141223</v>
      </c>
      <c r="F154" s="42">
        <v>156710</v>
      </c>
      <c r="G154" s="42">
        <v>297933</v>
      </c>
      <c r="H154" s="42">
        <v>156316</v>
      </c>
      <c r="I154" s="42">
        <v>173840</v>
      </c>
      <c r="J154" s="42">
        <v>330156</v>
      </c>
      <c r="K154" s="42">
        <v>180174</v>
      </c>
      <c r="L154" s="42">
        <v>200279</v>
      </c>
      <c r="M154" s="43">
        <v>380453</v>
      </c>
    </row>
    <row r="155" spans="2:13" ht="12.75">
      <c r="B155" s="48">
        <v>9</v>
      </c>
      <c r="C155" s="45" t="s">
        <v>58</v>
      </c>
      <c r="D155" s="41" t="s">
        <v>156</v>
      </c>
      <c r="E155" s="46">
        <v>12245</v>
      </c>
      <c r="F155" s="46">
        <v>12003</v>
      </c>
      <c r="G155" s="46">
        <v>24248</v>
      </c>
      <c r="H155" s="46">
        <v>12599</v>
      </c>
      <c r="I155" s="46">
        <v>12393</v>
      </c>
      <c r="J155" s="46">
        <v>24992</v>
      </c>
      <c r="K155" s="46">
        <v>13542</v>
      </c>
      <c r="L155" s="46">
        <v>13348</v>
      </c>
      <c r="M155" s="47">
        <v>26890</v>
      </c>
    </row>
    <row r="156" spans="2:13" ht="12.75">
      <c r="B156" s="48">
        <v>9</v>
      </c>
      <c r="C156" s="45" t="s">
        <v>58</v>
      </c>
      <c r="D156" s="41" t="s">
        <v>157</v>
      </c>
      <c r="E156" s="46">
        <v>12900</v>
      </c>
      <c r="F156" s="46">
        <v>12693</v>
      </c>
      <c r="G156" s="46">
        <v>25593</v>
      </c>
      <c r="H156" s="46">
        <v>12956</v>
      </c>
      <c r="I156" s="46">
        <v>12765</v>
      </c>
      <c r="J156" s="46">
        <v>25721</v>
      </c>
      <c r="K156" s="46">
        <v>13505</v>
      </c>
      <c r="L156" s="46">
        <v>13339</v>
      </c>
      <c r="M156" s="47">
        <v>26844</v>
      </c>
    </row>
    <row r="157" spans="2:13" ht="12.75">
      <c r="B157" s="48">
        <v>9</v>
      </c>
      <c r="C157" s="45" t="s">
        <v>58</v>
      </c>
      <c r="D157" s="41" t="s">
        <v>158</v>
      </c>
      <c r="E157" s="46">
        <v>13367</v>
      </c>
      <c r="F157" s="46">
        <v>13146</v>
      </c>
      <c r="G157" s="46">
        <v>26513</v>
      </c>
      <c r="H157" s="46">
        <v>13665</v>
      </c>
      <c r="I157" s="46">
        <v>13584</v>
      </c>
      <c r="J157" s="46">
        <v>27249</v>
      </c>
      <c r="K157" s="46">
        <v>13839</v>
      </c>
      <c r="L157" s="46">
        <v>13681</v>
      </c>
      <c r="M157" s="47">
        <v>27520</v>
      </c>
    </row>
    <row r="158" spans="2:13" ht="12.75">
      <c r="B158" s="48">
        <v>9</v>
      </c>
      <c r="C158" s="45" t="s">
        <v>58</v>
      </c>
      <c r="D158" s="41" t="s">
        <v>159</v>
      </c>
      <c r="E158" s="46">
        <v>12421</v>
      </c>
      <c r="F158" s="46">
        <v>12407</v>
      </c>
      <c r="G158" s="46">
        <v>24828</v>
      </c>
      <c r="H158" s="46">
        <v>13779</v>
      </c>
      <c r="I158" s="46">
        <v>13714</v>
      </c>
      <c r="J158" s="46">
        <v>27493</v>
      </c>
      <c r="K158" s="46">
        <v>14380</v>
      </c>
      <c r="L158" s="46">
        <v>14506</v>
      </c>
      <c r="M158" s="47">
        <v>28886</v>
      </c>
    </row>
    <row r="159" spans="2:13" ht="12.75">
      <c r="B159" s="48">
        <v>9</v>
      </c>
      <c r="C159" s="45" t="s">
        <v>58</v>
      </c>
      <c r="D159" s="41" t="s">
        <v>160</v>
      </c>
      <c r="E159" s="46">
        <v>12763</v>
      </c>
      <c r="F159" s="46">
        <v>14219</v>
      </c>
      <c r="G159" s="46">
        <v>26982</v>
      </c>
      <c r="H159" s="46">
        <v>13427</v>
      </c>
      <c r="I159" s="46">
        <v>13872</v>
      </c>
      <c r="J159" s="46">
        <v>27299</v>
      </c>
      <c r="K159" s="46">
        <v>15415</v>
      </c>
      <c r="L159" s="46">
        <v>15616</v>
      </c>
      <c r="M159" s="47">
        <v>31031</v>
      </c>
    </row>
    <row r="160" spans="2:13" ht="12.75">
      <c r="B160" s="48">
        <v>9</v>
      </c>
      <c r="C160" s="45" t="s">
        <v>58</v>
      </c>
      <c r="D160" s="41" t="s">
        <v>161</v>
      </c>
      <c r="E160" s="46">
        <v>12932</v>
      </c>
      <c r="F160" s="46">
        <v>14377</v>
      </c>
      <c r="G160" s="46">
        <v>27309</v>
      </c>
      <c r="H160" s="46">
        <v>14235</v>
      </c>
      <c r="I160" s="46">
        <v>16169</v>
      </c>
      <c r="J160" s="46">
        <v>30404</v>
      </c>
      <c r="K160" s="46">
        <v>15492</v>
      </c>
      <c r="L160" s="46">
        <v>15931</v>
      </c>
      <c r="M160" s="47">
        <v>31423</v>
      </c>
    </row>
    <row r="161" spans="2:13" ht="12.75">
      <c r="B161" s="48">
        <v>9</v>
      </c>
      <c r="C161" s="45" t="s">
        <v>58</v>
      </c>
      <c r="D161" s="41" t="s">
        <v>162</v>
      </c>
      <c r="E161" s="46">
        <v>12213</v>
      </c>
      <c r="F161" s="46">
        <v>13655</v>
      </c>
      <c r="G161" s="46">
        <v>25868</v>
      </c>
      <c r="H161" s="46">
        <v>14081</v>
      </c>
      <c r="I161" s="46">
        <v>15822</v>
      </c>
      <c r="J161" s="46">
        <v>29903</v>
      </c>
      <c r="K161" s="46">
        <v>16317</v>
      </c>
      <c r="L161" s="46">
        <v>18603</v>
      </c>
      <c r="M161" s="47">
        <v>34920</v>
      </c>
    </row>
    <row r="162" spans="2:13" ht="12.75">
      <c r="B162" s="48">
        <v>9</v>
      </c>
      <c r="C162" s="45" t="s">
        <v>58</v>
      </c>
      <c r="D162" s="41" t="s">
        <v>163</v>
      </c>
      <c r="E162" s="46">
        <v>11539</v>
      </c>
      <c r="F162" s="46">
        <v>13245</v>
      </c>
      <c r="G162" s="46">
        <v>24784</v>
      </c>
      <c r="H162" s="46">
        <v>12324</v>
      </c>
      <c r="I162" s="46">
        <v>13999</v>
      </c>
      <c r="J162" s="46">
        <v>26323</v>
      </c>
      <c r="K162" s="46">
        <v>15049</v>
      </c>
      <c r="L162" s="46">
        <v>17134</v>
      </c>
      <c r="M162" s="47">
        <v>32183</v>
      </c>
    </row>
    <row r="163" spans="2:13" ht="12.75">
      <c r="B163" s="48">
        <v>9</v>
      </c>
      <c r="C163" s="45" t="s">
        <v>58</v>
      </c>
      <c r="D163" s="41" t="s">
        <v>164</v>
      </c>
      <c r="E163" s="46">
        <v>10995</v>
      </c>
      <c r="F163" s="46">
        <v>12951</v>
      </c>
      <c r="G163" s="46">
        <v>23946</v>
      </c>
      <c r="H163" s="46">
        <v>11908</v>
      </c>
      <c r="I163" s="46">
        <v>13907</v>
      </c>
      <c r="J163" s="46">
        <v>25815</v>
      </c>
      <c r="K163" s="46">
        <v>13266</v>
      </c>
      <c r="L163" s="46">
        <v>15200</v>
      </c>
      <c r="M163" s="47">
        <v>28466</v>
      </c>
    </row>
    <row r="164" spans="2:13" ht="12.75">
      <c r="B164" s="48">
        <v>9</v>
      </c>
      <c r="C164" s="45" t="s">
        <v>58</v>
      </c>
      <c r="D164" s="41" t="s">
        <v>165</v>
      </c>
      <c r="E164" s="46">
        <v>8589</v>
      </c>
      <c r="F164" s="46">
        <v>10405</v>
      </c>
      <c r="G164" s="46">
        <v>18994</v>
      </c>
      <c r="H164" s="46">
        <v>10445</v>
      </c>
      <c r="I164" s="46">
        <v>12528</v>
      </c>
      <c r="J164" s="46">
        <v>22973</v>
      </c>
      <c r="K164" s="46">
        <v>11920</v>
      </c>
      <c r="L164" s="46">
        <v>14042</v>
      </c>
      <c r="M164" s="47">
        <v>25962</v>
      </c>
    </row>
    <row r="165" spans="2:13" ht="12.75">
      <c r="B165" s="48">
        <v>9</v>
      </c>
      <c r="C165" s="45" t="s">
        <v>58</v>
      </c>
      <c r="D165" s="41" t="s">
        <v>166</v>
      </c>
      <c r="E165" s="46">
        <v>6460</v>
      </c>
      <c r="F165" s="46">
        <v>7916</v>
      </c>
      <c r="G165" s="46">
        <v>14376</v>
      </c>
      <c r="H165" s="46">
        <v>8142</v>
      </c>
      <c r="I165" s="46">
        <v>10046</v>
      </c>
      <c r="J165" s="46">
        <v>18188</v>
      </c>
      <c r="K165" s="46">
        <v>10788</v>
      </c>
      <c r="L165" s="46">
        <v>13081</v>
      </c>
      <c r="M165" s="47">
        <v>23869</v>
      </c>
    </row>
    <row r="166" spans="2:13" ht="12.75">
      <c r="B166" s="48">
        <v>9</v>
      </c>
      <c r="C166" s="45" t="s">
        <v>58</v>
      </c>
      <c r="D166" s="41" t="s">
        <v>167</v>
      </c>
      <c r="E166" s="46">
        <v>4940</v>
      </c>
      <c r="F166" s="46">
        <v>6065</v>
      </c>
      <c r="G166" s="46">
        <v>11005</v>
      </c>
      <c r="H166" s="46">
        <v>6189</v>
      </c>
      <c r="I166" s="46">
        <v>7726</v>
      </c>
      <c r="J166" s="46">
        <v>13915</v>
      </c>
      <c r="K166" s="46">
        <v>8751</v>
      </c>
      <c r="L166" s="46">
        <v>10987</v>
      </c>
      <c r="M166" s="47">
        <v>19738</v>
      </c>
    </row>
    <row r="167" spans="2:13" ht="12.75">
      <c r="B167" s="48">
        <v>9</v>
      </c>
      <c r="C167" s="45" t="s">
        <v>58</v>
      </c>
      <c r="D167" s="41" t="s">
        <v>168</v>
      </c>
      <c r="E167" s="46">
        <v>3529</v>
      </c>
      <c r="F167" s="46">
        <v>4362</v>
      </c>
      <c r="G167" s="46">
        <v>7891</v>
      </c>
      <c r="H167" s="46">
        <v>4584</v>
      </c>
      <c r="I167" s="46">
        <v>5765</v>
      </c>
      <c r="J167" s="46">
        <v>10349</v>
      </c>
      <c r="K167" s="46">
        <v>6431</v>
      </c>
      <c r="L167" s="46">
        <v>8279</v>
      </c>
      <c r="M167" s="47">
        <v>14710</v>
      </c>
    </row>
    <row r="168" spans="2:13" ht="12.75">
      <c r="B168" s="48">
        <v>9</v>
      </c>
      <c r="C168" s="45" t="s">
        <v>58</v>
      </c>
      <c r="D168" s="41" t="s">
        <v>169</v>
      </c>
      <c r="E168" s="46">
        <v>2521</v>
      </c>
      <c r="F168" s="46">
        <v>3411</v>
      </c>
      <c r="G168" s="46">
        <v>5932</v>
      </c>
      <c r="H168" s="46">
        <v>3313</v>
      </c>
      <c r="I168" s="46">
        <v>4293</v>
      </c>
      <c r="J168" s="46">
        <v>7606</v>
      </c>
      <c r="K168" s="46">
        <v>4892</v>
      </c>
      <c r="L168" s="46">
        <v>6439</v>
      </c>
      <c r="M168" s="47">
        <v>11331</v>
      </c>
    </row>
    <row r="169" spans="2:13" ht="12.75">
      <c r="B169" s="48">
        <v>9</v>
      </c>
      <c r="C169" s="45" t="s">
        <v>58</v>
      </c>
      <c r="D169" s="41" t="s">
        <v>170</v>
      </c>
      <c r="E169" s="46">
        <v>1691</v>
      </c>
      <c r="F169" s="46">
        <v>2384</v>
      </c>
      <c r="G169" s="46">
        <v>4075</v>
      </c>
      <c r="H169" s="46">
        <v>2038</v>
      </c>
      <c r="I169" s="46">
        <v>2968</v>
      </c>
      <c r="J169" s="46">
        <v>5006</v>
      </c>
      <c r="K169" s="46">
        <v>3089</v>
      </c>
      <c r="L169" s="46">
        <v>4228</v>
      </c>
      <c r="M169" s="47">
        <v>7317</v>
      </c>
    </row>
    <row r="170" spans="2:13" ht="12.75">
      <c r="B170" s="48">
        <v>9</v>
      </c>
      <c r="C170" s="45" t="s">
        <v>58</v>
      </c>
      <c r="D170" s="41" t="s">
        <v>171</v>
      </c>
      <c r="E170" s="46">
        <v>1161</v>
      </c>
      <c r="F170" s="46">
        <v>1748</v>
      </c>
      <c r="G170" s="46">
        <v>2909</v>
      </c>
      <c r="H170" s="46">
        <v>1407</v>
      </c>
      <c r="I170" s="46">
        <v>2104</v>
      </c>
      <c r="J170" s="46">
        <v>3511</v>
      </c>
      <c r="K170" s="46">
        <v>1838</v>
      </c>
      <c r="L170" s="46">
        <v>2880</v>
      </c>
      <c r="M170" s="47">
        <v>4718</v>
      </c>
    </row>
    <row r="171" spans="2:13" ht="12.75">
      <c r="B171" s="48">
        <v>9</v>
      </c>
      <c r="C171" s="45" t="s">
        <v>58</v>
      </c>
      <c r="D171" s="41" t="s">
        <v>172</v>
      </c>
      <c r="E171" s="46">
        <v>957</v>
      </c>
      <c r="F171" s="46">
        <v>1723</v>
      </c>
      <c r="G171" s="46">
        <v>2680</v>
      </c>
      <c r="H171" s="46">
        <v>1224</v>
      </c>
      <c r="I171" s="46">
        <v>2185</v>
      </c>
      <c r="J171" s="46">
        <v>3409</v>
      </c>
      <c r="K171" s="46">
        <v>1660</v>
      </c>
      <c r="L171" s="46">
        <v>2985</v>
      </c>
      <c r="M171" s="47">
        <v>4645</v>
      </c>
    </row>
    <row r="172" spans="2:13" ht="12.75">
      <c r="B172" s="35">
        <v>10</v>
      </c>
      <c r="C172" s="36" t="s">
        <v>66</v>
      </c>
      <c r="D172" s="42" t="s">
        <v>145</v>
      </c>
      <c r="E172" s="42">
        <v>377090</v>
      </c>
      <c r="F172" s="42">
        <v>416854</v>
      </c>
      <c r="G172" s="42">
        <v>793944</v>
      </c>
      <c r="H172" s="42">
        <v>394566</v>
      </c>
      <c r="I172" s="42">
        <v>433530</v>
      </c>
      <c r="J172" s="42">
        <v>828096</v>
      </c>
      <c r="K172" s="42">
        <v>418890</v>
      </c>
      <c r="L172" s="42">
        <v>455865</v>
      </c>
      <c r="M172" s="43">
        <v>874755</v>
      </c>
    </row>
    <row r="173" spans="2:13" ht="12.75">
      <c r="B173" s="48">
        <v>10</v>
      </c>
      <c r="C173" s="45" t="s">
        <v>66</v>
      </c>
      <c r="D173" s="41" t="s">
        <v>156</v>
      </c>
      <c r="E173" s="46">
        <v>31399</v>
      </c>
      <c r="F173" s="46">
        <v>30522</v>
      </c>
      <c r="G173" s="46">
        <v>61921</v>
      </c>
      <c r="H173" s="46">
        <v>30459</v>
      </c>
      <c r="I173" s="46">
        <v>29462</v>
      </c>
      <c r="J173" s="46">
        <v>59921</v>
      </c>
      <c r="K173" s="46">
        <v>29959</v>
      </c>
      <c r="L173" s="46">
        <v>28783</v>
      </c>
      <c r="M173" s="47">
        <v>58742</v>
      </c>
    </row>
    <row r="174" spans="2:13" ht="12.75">
      <c r="B174" s="48">
        <v>10</v>
      </c>
      <c r="C174" s="45" t="s">
        <v>66</v>
      </c>
      <c r="D174" s="41" t="s">
        <v>157</v>
      </c>
      <c r="E174" s="46">
        <v>33347</v>
      </c>
      <c r="F174" s="46">
        <v>32550</v>
      </c>
      <c r="G174" s="46">
        <v>65897</v>
      </c>
      <c r="H174" s="46">
        <v>31499</v>
      </c>
      <c r="I174" s="46">
        <v>30550</v>
      </c>
      <c r="J174" s="46">
        <v>62049</v>
      </c>
      <c r="K174" s="46">
        <v>30115</v>
      </c>
      <c r="L174" s="46">
        <v>29007</v>
      </c>
      <c r="M174" s="47">
        <v>59122</v>
      </c>
    </row>
    <row r="175" spans="2:13" ht="12.75">
      <c r="B175" s="48">
        <v>10</v>
      </c>
      <c r="C175" s="45" t="s">
        <v>66</v>
      </c>
      <c r="D175" s="41" t="s">
        <v>158</v>
      </c>
      <c r="E175" s="46">
        <v>34457</v>
      </c>
      <c r="F175" s="46">
        <v>33619</v>
      </c>
      <c r="G175" s="46">
        <v>68076</v>
      </c>
      <c r="H175" s="46">
        <v>33276</v>
      </c>
      <c r="I175" s="46">
        <v>32562</v>
      </c>
      <c r="J175" s="46">
        <v>65838</v>
      </c>
      <c r="K175" s="46">
        <v>30774</v>
      </c>
      <c r="L175" s="46">
        <v>29669</v>
      </c>
      <c r="M175" s="47">
        <v>60443</v>
      </c>
    </row>
    <row r="176" spans="2:13" ht="12.75">
      <c r="B176" s="48">
        <v>10</v>
      </c>
      <c r="C176" s="45" t="s">
        <v>66</v>
      </c>
      <c r="D176" s="41" t="s">
        <v>159</v>
      </c>
      <c r="E176" s="46">
        <v>33130</v>
      </c>
      <c r="F176" s="46">
        <v>32825</v>
      </c>
      <c r="G176" s="46">
        <v>65955</v>
      </c>
      <c r="H176" s="46">
        <v>34688</v>
      </c>
      <c r="I176" s="46">
        <v>33983</v>
      </c>
      <c r="J176" s="46">
        <v>68671</v>
      </c>
      <c r="K176" s="46">
        <v>33092</v>
      </c>
      <c r="L176" s="46">
        <v>32546</v>
      </c>
      <c r="M176" s="47">
        <v>65638</v>
      </c>
    </row>
    <row r="177" spans="2:13" ht="12.75">
      <c r="B177" s="48">
        <v>10</v>
      </c>
      <c r="C177" s="45" t="s">
        <v>66</v>
      </c>
      <c r="D177" s="41" t="s">
        <v>160</v>
      </c>
      <c r="E177" s="46">
        <v>35598</v>
      </c>
      <c r="F177" s="46">
        <v>39324</v>
      </c>
      <c r="G177" s="46">
        <v>74922</v>
      </c>
      <c r="H177" s="46">
        <v>35152</v>
      </c>
      <c r="I177" s="46">
        <v>35722</v>
      </c>
      <c r="J177" s="46">
        <v>70874</v>
      </c>
      <c r="K177" s="46">
        <v>37085</v>
      </c>
      <c r="L177" s="46">
        <v>36625</v>
      </c>
      <c r="M177" s="47">
        <v>73710</v>
      </c>
    </row>
    <row r="178" spans="2:13" ht="12.75">
      <c r="B178" s="48">
        <v>10</v>
      </c>
      <c r="C178" s="45" t="s">
        <v>66</v>
      </c>
      <c r="D178" s="41" t="s">
        <v>161</v>
      </c>
      <c r="E178" s="46">
        <v>34190</v>
      </c>
      <c r="F178" s="46">
        <v>37696</v>
      </c>
      <c r="G178" s="46">
        <v>71886</v>
      </c>
      <c r="H178" s="46">
        <v>35430</v>
      </c>
      <c r="I178" s="46">
        <v>39582</v>
      </c>
      <c r="J178" s="46">
        <v>75012</v>
      </c>
      <c r="K178" s="46">
        <v>35340</v>
      </c>
      <c r="L178" s="46">
        <v>35420</v>
      </c>
      <c r="M178" s="47">
        <v>70760</v>
      </c>
    </row>
    <row r="179" spans="2:13" ht="12.75">
      <c r="B179" s="48">
        <v>10</v>
      </c>
      <c r="C179" s="45" t="s">
        <v>66</v>
      </c>
      <c r="D179" s="41" t="s">
        <v>162</v>
      </c>
      <c r="E179" s="46">
        <v>29798</v>
      </c>
      <c r="F179" s="46">
        <v>33033</v>
      </c>
      <c r="G179" s="46">
        <v>62831</v>
      </c>
      <c r="H179" s="46">
        <v>32591</v>
      </c>
      <c r="I179" s="46">
        <v>35999</v>
      </c>
      <c r="J179" s="46">
        <v>68590</v>
      </c>
      <c r="K179" s="46">
        <v>34393</v>
      </c>
      <c r="L179" s="46">
        <v>38169</v>
      </c>
      <c r="M179" s="47">
        <v>72562</v>
      </c>
    </row>
    <row r="180" spans="2:13" ht="12.75">
      <c r="B180" s="48">
        <v>10</v>
      </c>
      <c r="C180" s="45" t="s">
        <v>66</v>
      </c>
      <c r="D180" s="41" t="s">
        <v>163</v>
      </c>
      <c r="E180" s="46">
        <v>29467</v>
      </c>
      <c r="F180" s="46">
        <v>33536</v>
      </c>
      <c r="G180" s="46">
        <v>63003</v>
      </c>
      <c r="H180" s="46">
        <v>29510</v>
      </c>
      <c r="I180" s="46">
        <v>32960</v>
      </c>
      <c r="J180" s="46">
        <v>62470</v>
      </c>
      <c r="K180" s="46">
        <v>33194</v>
      </c>
      <c r="L180" s="46">
        <v>36787</v>
      </c>
      <c r="M180" s="47">
        <v>69981</v>
      </c>
    </row>
    <row r="181" spans="2:13" ht="12.75">
      <c r="B181" s="48">
        <v>10</v>
      </c>
      <c r="C181" s="45" t="s">
        <v>66</v>
      </c>
      <c r="D181" s="41" t="s">
        <v>164</v>
      </c>
      <c r="E181" s="46">
        <v>28632</v>
      </c>
      <c r="F181" s="46">
        <v>33430</v>
      </c>
      <c r="G181" s="46">
        <v>62062</v>
      </c>
      <c r="H181" s="46">
        <v>29356</v>
      </c>
      <c r="I181" s="46">
        <v>33703</v>
      </c>
      <c r="J181" s="46">
        <v>63059</v>
      </c>
      <c r="K181" s="46">
        <v>29839</v>
      </c>
      <c r="L181" s="46">
        <v>33275</v>
      </c>
      <c r="M181" s="47">
        <v>63114</v>
      </c>
    </row>
    <row r="182" spans="2:13" ht="12.75">
      <c r="B182" s="48">
        <v>10</v>
      </c>
      <c r="C182" s="45" t="s">
        <v>66</v>
      </c>
      <c r="D182" s="41" t="s">
        <v>165</v>
      </c>
      <c r="E182" s="46">
        <v>23765</v>
      </c>
      <c r="F182" s="46">
        <v>28539</v>
      </c>
      <c r="G182" s="46">
        <v>52304</v>
      </c>
      <c r="H182" s="46">
        <v>27162</v>
      </c>
      <c r="I182" s="46">
        <v>32014</v>
      </c>
      <c r="J182" s="46">
        <v>59176</v>
      </c>
      <c r="K182" s="46">
        <v>28505</v>
      </c>
      <c r="L182" s="46">
        <v>32668</v>
      </c>
      <c r="M182" s="47">
        <v>61173</v>
      </c>
    </row>
    <row r="183" spans="2:13" ht="12.75">
      <c r="B183" s="48">
        <v>10</v>
      </c>
      <c r="C183" s="45" t="s">
        <v>66</v>
      </c>
      <c r="D183" s="41" t="s">
        <v>166</v>
      </c>
      <c r="E183" s="46">
        <v>18143</v>
      </c>
      <c r="F183" s="46">
        <v>22036</v>
      </c>
      <c r="G183" s="46">
        <v>40179</v>
      </c>
      <c r="H183" s="46">
        <v>21580</v>
      </c>
      <c r="I183" s="46">
        <v>26164</v>
      </c>
      <c r="J183" s="46">
        <v>47744</v>
      </c>
      <c r="K183" s="46">
        <v>26190</v>
      </c>
      <c r="L183" s="46">
        <v>30885</v>
      </c>
      <c r="M183" s="47">
        <v>57075</v>
      </c>
    </row>
    <row r="184" spans="2:13" ht="12.75">
      <c r="B184" s="48">
        <v>10</v>
      </c>
      <c r="C184" s="45" t="s">
        <v>66</v>
      </c>
      <c r="D184" s="41" t="s">
        <v>167</v>
      </c>
      <c r="E184" s="46">
        <v>14129</v>
      </c>
      <c r="F184" s="46">
        <v>17188</v>
      </c>
      <c r="G184" s="46">
        <v>31317</v>
      </c>
      <c r="H184" s="46">
        <v>16731</v>
      </c>
      <c r="I184" s="46">
        <v>20521</v>
      </c>
      <c r="J184" s="46">
        <v>37252</v>
      </c>
      <c r="K184" s="46">
        <v>21640</v>
      </c>
      <c r="L184" s="46">
        <v>26404</v>
      </c>
      <c r="M184" s="47">
        <v>48044</v>
      </c>
    </row>
    <row r="185" spans="2:13" ht="12.75">
      <c r="B185" s="48">
        <v>10</v>
      </c>
      <c r="C185" s="45" t="s">
        <v>66</v>
      </c>
      <c r="D185" s="41" t="s">
        <v>168</v>
      </c>
      <c r="E185" s="46">
        <v>10795</v>
      </c>
      <c r="F185" s="46">
        <v>13227</v>
      </c>
      <c r="G185" s="46">
        <v>24022</v>
      </c>
      <c r="H185" s="46">
        <v>13169</v>
      </c>
      <c r="I185" s="46">
        <v>16265</v>
      </c>
      <c r="J185" s="46">
        <v>29434</v>
      </c>
      <c r="K185" s="46">
        <v>17019</v>
      </c>
      <c r="L185" s="46">
        <v>21288</v>
      </c>
      <c r="M185" s="47">
        <v>38307</v>
      </c>
    </row>
    <row r="186" spans="2:13" ht="12.75">
      <c r="B186" s="48">
        <v>10</v>
      </c>
      <c r="C186" s="45" t="s">
        <v>66</v>
      </c>
      <c r="D186" s="41" t="s">
        <v>169</v>
      </c>
      <c r="E186" s="46">
        <v>7780</v>
      </c>
      <c r="F186" s="46">
        <v>10429</v>
      </c>
      <c r="G186" s="46">
        <v>18209</v>
      </c>
      <c r="H186" s="46">
        <v>9688</v>
      </c>
      <c r="I186" s="46">
        <v>12326</v>
      </c>
      <c r="J186" s="46">
        <v>22014</v>
      </c>
      <c r="K186" s="46">
        <v>13062</v>
      </c>
      <c r="L186" s="46">
        <v>16699</v>
      </c>
      <c r="M186" s="47">
        <v>29761</v>
      </c>
    </row>
    <row r="187" spans="2:13" ht="12.75">
      <c r="B187" s="48">
        <v>10</v>
      </c>
      <c r="C187" s="45" t="s">
        <v>66</v>
      </c>
      <c r="D187" s="41" t="s">
        <v>170</v>
      </c>
      <c r="E187" s="46">
        <v>5664</v>
      </c>
      <c r="F187" s="46">
        <v>7909</v>
      </c>
      <c r="G187" s="46">
        <v>13573</v>
      </c>
      <c r="H187" s="46">
        <v>6436</v>
      </c>
      <c r="I187" s="46">
        <v>9189</v>
      </c>
      <c r="J187" s="46">
        <v>15625</v>
      </c>
      <c r="K187" s="46">
        <v>8956</v>
      </c>
      <c r="L187" s="46">
        <v>11897</v>
      </c>
      <c r="M187" s="47">
        <v>20853</v>
      </c>
    </row>
    <row r="188" spans="2:13" ht="12.75">
      <c r="B188" s="48">
        <v>10</v>
      </c>
      <c r="C188" s="45" t="s">
        <v>66</v>
      </c>
      <c r="D188" s="41" t="s">
        <v>171</v>
      </c>
      <c r="E188" s="46">
        <v>3801</v>
      </c>
      <c r="F188" s="46">
        <v>5661</v>
      </c>
      <c r="G188" s="46">
        <v>9462</v>
      </c>
      <c r="H188" s="46">
        <v>4222</v>
      </c>
      <c r="I188" s="46">
        <v>6208</v>
      </c>
      <c r="J188" s="46">
        <v>10430</v>
      </c>
      <c r="K188" s="46">
        <v>5217</v>
      </c>
      <c r="L188" s="46">
        <v>7914</v>
      </c>
      <c r="M188" s="47">
        <v>13131</v>
      </c>
    </row>
    <row r="189" spans="2:13" ht="12.75">
      <c r="B189" s="48">
        <v>10</v>
      </c>
      <c r="C189" s="45" t="s">
        <v>66</v>
      </c>
      <c r="D189" s="41" t="s">
        <v>172</v>
      </c>
      <c r="E189" s="46">
        <v>2995</v>
      </c>
      <c r="F189" s="46">
        <v>5330</v>
      </c>
      <c r="G189" s="46">
        <v>8325</v>
      </c>
      <c r="H189" s="46">
        <v>3617</v>
      </c>
      <c r="I189" s="46">
        <v>6320</v>
      </c>
      <c r="J189" s="46">
        <v>9937</v>
      </c>
      <c r="K189" s="46">
        <v>4510</v>
      </c>
      <c r="L189" s="46">
        <v>7829</v>
      </c>
      <c r="M189" s="47">
        <v>12339</v>
      </c>
    </row>
    <row r="190" spans="2:13" ht="12.75">
      <c r="B190" s="35">
        <v>11</v>
      </c>
      <c r="C190" s="36" t="s">
        <v>75</v>
      </c>
      <c r="D190" s="42" t="s">
        <v>145</v>
      </c>
      <c r="E190" s="42">
        <v>433417</v>
      </c>
      <c r="F190" s="42">
        <v>485163</v>
      </c>
      <c r="G190" s="42">
        <v>918580</v>
      </c>
      <c r="H190" s="42">
        <v>481549</v>
      </c>
      <c r="I190" s="42">
        <v>537080</v>
      </c>
      <c r="J190" s="42">
        <v>1018629</v>
      </c>
      <c r="K190" s="42">
        <v>557588</v>
      </c>
      <c r="L190" s="42">
        <v>617148</v>
      </c>
      <c r="M190" s="43">
        <v>1174736</v>
      </c>
    </row>
    <row r="191" spans="2:13" ht="12.75">
      <c r="B191" s="48">
        <v>11</v>
      </c>
      <c r="C191" s="45" t="s">
        <v>75</v>
      </c>
      <c r="D191" s="41" t="s">
        <v>156</v>
      </c>
      <c r="E191" s="46">
        <v>39030</v>
      </c>
      <c r="F191" s="46">
        <v>38638</v>
      </c>
      <c r="G191" s="46">
        <v>77668</v>
      </c>
      <c r="H191" s="46">
        <v>40566</v>
      </c>
      <c r="I191" s="46">
        <v>40156</v>
      </c>
      <c r="J191" s="46">
        <v>80722</v>
      </c>
      <c r="K191" s="46">
        <v>43621</v>
      </c>
      <c r="L191" s="46">
        <v>42883</v>
      </c>
      <c r="M191" s="47">
        <v>86504</v>
      </c>
    </row>
    <row r="192" spans="2:13" ht="12.75">
      <c r="B192" s="48">
        <v>11</v>
      </c>
      <c r="C192" s="45" t="s">
        <v>75</v>
      </c>
      <c r="D192" s="41" t="s">
        <v>157</v>
      </c>
      <c r="E192" s="46">
        <v>41094</v>
      </c>
      <c r="F192" s="46">
        <v>40858</v>
      </c>
      <c r="G192" s="46">
        <v>81952</v>
      </c>
      <c r="H192" s="46">
        <v>41361</v>
      </c>
      <c r="I192" s="46">
        <v>40931</v>
      </c>
      <c r="J192" s="46">
        <v>82292</v>
      </c>
      <c r="K192" s="46">
        <v>43472</v>
      </c>
      <c r="L192" s="46">
        <v>42863</v>
      </c>
      <c r="M192" s="47">
        <v>86335</v>
      </c>
    </row>
    <row r="193" spans="2:13" ht="12.75">
      <c r="B193" s="48">
        <v>11</v>
      </c>
      <c r="C193" s="45" t="s">
        <v>75</v>
      </c>
      <c r="D193" s="41" t="s">
        <v>158</v>
      </c>
      <c r="E193" s="46">
        <v>42171</v>
      </c>
      <c r="F193" s="46">
        <v>41914</v>
      </c>
      <c r="G193" s="46">
        <v>84085</v>
      </c>
      <c r="H193" s="46">
        <v>43316</v>
      </c>
      <c r="I193" s="46">
        <v>43259</v>
      </c>
      <c r="J193" s="46">
        <v>86575</v>
      </c>
      <c r="K193" s="46">
        <v>44122</v>
      </c>
      <c r="L193" s="46">
        <v>43539</v>
      </c>
      <c r="M193" s="47">
        <v>87661</v>
      </c>
    </row>
    <row r="194" spans="2:13" ht="12.75">
      <c r="B194" s="48">
        <v>11</v>
      </c>
      <c r="C194" s="45" t="s">
        <v>75</v>
      </c>
      <c r="D194" s="41" t="s">
        <v>159</v>
      </c>
      <c r="E194" s="46">
        <v>39427</v>
      </c>
      <c r="F194" s="46">
        <v>39791</v>
      </c>
      <c r="G194" s="46">
        <v>79218</v>
      </c>
      <c r="H194" s="46">
        <v>43785</v>
      </c>
      <c r="I194" s="46">
        <v>43801</v>
      </c>
      <c r="J194" s="46">
        <v>87586</v>
      </c>
      <c r="K194" s="46">
        <v>46127</v>
      </c>
      <c r="L194" s="46">
        <v>46444</v>
      </c>
      <c r="M194" s="47">
        <v>92571</v>
      </c>
    </row>
    <row r="195" spans="2:13" ht="12.75">
      <c r="B195" s="48">
        <v>11</v>
      </c>
      <c r="C195" s="45" t="s">
        <v>75</v>
      </c>
      <c r="D195" s="41" t="s">
        <v>160</v>
      </c>
      <c r="E195" s="46">
        <v>39140</v>
      </c>
      <c r="F195" s="46">
        <v>44091</v>
      </c>
      <c r="G195" s="46">
        <v>83231</v>
      </c>
      <c r="H195" s="46">
        <v>41572</v>
      </c>
      <c r="I195" s="46">
        <v>43224</v>
      </c>
      <c r="J195" s="46">
        <v>84796</v>
      </c>
      <c r="K195" s="46">
        <v>47804</v>
      </c>
      <c r="L195" s="46">
        <v>48335</v>
      </c>
      <c r="M195" s="47">
        <v>96139</v>
      </c>
    </row>
    <row r="196" spans="2:13" ht="12.75">
      <c r="B196" s="48">
        <v>11</v>
      </c>
      <c r="C196" s="45" t="s">
        <v>75</v>
      </c>
      <c r="D196" s="41" t="s">
        <v>161</v>
      </c>
      <c r="E196" s="46">
        <v>39116</v>
      </c>
      <c r="F196" s="46">
        <v>43978</v>
      </c>
      <c r="G196" s="46">
        <v>83094</v>
      </c>
      <c r="H196" s="46">
        <v>43171</v>
      </c>
      <c r="I196" s="46">
        <v>49302</v>
      </c>
      <c r="J196" s="46">
        <v>92473</v>
      </c>
      <c r="K196" s="46">
        <v>47399</v>
      </c>
      <c r="L196" s="46">
        <v>48644</v>
      </c>
      <c r="M196" s="47">
        <v>96043</v>
      </c>
    </row>
    <row r="197" spans="2:13" ht="12.75">
      <c r="B197" s="48">
        <v>11</v>
      </c>
      <c r="C197" s="45" t="s">
        <v>75</v>
      </c>
      <c r="D197" s="41" t="s">
        <v>162</v>
      </c>
      <c r="E197" s="46">
        <v>35652</v>
      </c>
      <c r="F197" s="46">
        <v>40304</v>
      </c>
      <c r="G197" s="46">
        <v>75956</v>
      </c>
      <c r="H197" s="46">
        <v>41469</v>
      </c>
      <c r="I197" s="46">
        <v>46836</v>
      </c>
      <c r="J197" s="46">
        <v>88305</v>
      </c>
      <c r="K197" s="46">
        <v>48182</v>
      </c>
      <c r="L197" s="46">
        <v>54817</v>
      </c>
      <c r="M197" s="47">
        <v>102999</v>
      </c>
    </row>
    <row r="198" spans="2:13" ht="12.75">
      <c r="B198" s="48">
        <v>11</v>
      </c>
      <c r="C198" s="45" t="s">
        <v>75</v>
      </c>
      <c r="D198" s="41" t="s">
        <v>163</v>
      </c>
      <c r="E198" s="46">
        <v>34638</v>
      </c>
      <c r="F198" s="46">
        <v>40206</v>
      </c>
      <c r="G198" s="46">
        <v>74844</v>
      </c>
      <c r="H198" s="46">
        <v>36999</v>
      </c>
      <c r="I198" s="46">
        <v>42248</v>
      </c>
      <c r="J198" s="46">
        <v>79247</v>
      </c>
      <c r="K198" s="46">
        <v>45695</v>
      </c>
      <c r="L198" s="46">
        <v>51916</v>
      </c>
      <c r="M198" s="47">
        <v>97611</v>
      </c>
    </row>
    <row r="199" spans="2:13" ht="12.75">
      <c r="B199" s="48">
        <v>11</v>
      </c>
      <c r="C199" s="45" t="s">
        <v>75</v>
      </c>
      <c r="D199" s="41" t="s">
        <v>164</v>
      </c>
      <c r="E199" s="46">
        <v>32559</v>
      </c>
      <c r="F199" s="46">
        <v>38791</v>
      </c>
      <c r="G199" s="46">
        <v>71350</v>
      </c>
      <c r="H199" s="46">
        <v>35623</v>
      </c>
      <c r="I199" s="46">
        <v>41836</v>
      </c>
      <c r="J199" s="46">
        <v>77459</v>
      </c>
      <c r="K199" s="46">
        <v>39751</v>
      </c>
      <c r="L199" s="46">
        <v>45449</v>
      </c>
      <c r="M199" s="47">
        <v>85200</v>
      </c>
    </row>
    <row r="200" spans="2:13" ht="12.75">
      <c r="B200" s="48">
        <v>11</v>
      </c>
      <c r="C200" s="45" t="s">
        <v>75</v>
      </c>
      <c r="D200" s="41" t="s">
        <v>165</v>
      </c>
      <c r="E200" s="46">
        <v>26626</v>
      </c>
      <c r="F200" s="46">
        <v>32638</v>
      </c>
      <c r="G200" s="46">
        <v>59264</v>
      </c>
      <c r="H200" s="46">
        <v>32437</v>
      </c>
      <c r="I200" s="46">
        <v>39129</v>
      </c>
      <c r="J200" s="46">
        <v>71566</v>
      </c>
      <c r="K200" s="46">
        <v>37405</v>
      </c>
      <c r="L200" s="46">
        <v>43974</v>
      </c>
      <c r="M200" s="47">
        <v>81379</v>
      </c>
    </row>
    <row r="201" spans="2:13" ht="12.75">
      <c r="B201" s="48">
        <v>11</v>
      </c>
      <c r="C201" s="45" t="s">
        <v>75</v>
      </c>
      <c r="D201" s="41" t="s">
        <v>166</v>
      </c>
      <c r="E201" s="46">
        <v>19962</v>
      </c>
      <c r="F201" s="46">
        <v>24751</v>
      </c>
      <c r="G201" s="46">
        <v>44713</v>
      </c>
      <c r="H201" s="46">
        <v>25288</v>
      </c>
      <c r="I201" s="46">
        <v>31393</v>
      </c>
      <c r="J201" s="46">
        <v>56681</v>
      </c>
      <c r="K201" s="46">
        <v>33744</v>
      </c>
      <c r="L201" s="46">
        <v>40833</v>
      </c>
      <c r="M201" s="47">
        <v>74577</v>
      </c>
    </row>
    <row r="202" spans="2:13" ht="12.75">
      <c r="B202" s="48">
        <v>11</v>
      </c>
      <c r="C202" s="45" t="s">
        <v>75</v>
      </c>
      <c r="D202" s="41" t="s">
        <v>167</v>
      </c>
      <c r="E202" s="46">
        <v>14808</v>
      </c>
      <c r="F202" s="46">
        <v>18388</v>
      </c>
      <c r="G202" s="46">
        <v>33196</v>
      </c>
      <c r="H202" s="46">
        <v>18703</v>
      </c>
      <c r="I202" s="46">
        <v>23477</v>
      </c>
      <c r="J202" s="46">
        <v>42180</v>
      </c>
      <c r="K202" s="46">
        <v>26548</v>
      </c>
      <c r="L202" s="46">
        <v>33253</v>
      </c>
      <c r="M202" s="47">
        <v>59801</v>
      </c>
    </row>
    <row r="203" spans="2:13" ht="12.75">
      <c r="B203" s="48">
        <v>11</v>
      </c>
      <c r="C203" s="45" t="s">
        <v>75</v>
      </c>
      <c r="D203" s="41" t="s">
        <v>168</v>
      </c>
      <c r="E203" s="46">
        <v>10615</v>
      </c>
      <c r="F203" s="46">
        <v>13280</v>
      </c>
      <c r="G203" s="46">
        <v>23895</v>
      </c>
      <c r="H203" s="46">
        <v>13815</v>
      </c>
      <c r="I203" s="46">
        <v>17457</v>
      </c>
      <c r="J203" s="46">
        <v>31272</v>
      </c>
      <c r="K203" s="46">
        <v>19586</v>
      </c>
      <c r="L203" s="46">
        <v>25159</v>
      </c>
      <c r="M203" s="47">
        <v>44745</v>
      </c>
    </row>
    <row r="204" spans="2:13" ht="12.75">
      <c r="B204" s="48">
        <v>11</v>
      </c>
      <c r="C204" s="45" t="s">
        <v>75</v>
      </c>
      <c r="D204" s="41" t="s">
        <v>169</v>
      </c>
      <c r="E204" s="46">
        <v>7230</v>
      </c>
      <c r="F204" s="46">
        <v>9901</v>
      </c>
      <c r="G204" s="46">
        <v>17131</v>
      </c>
      <c r="H204" s="46">
        <v>9572</v>
      </c>
      <c r="I204" s="46">
        <v>12473</v>
      </c>
      <c r="J204" s="46">
        <v>22045</v>
      </c>
      <c r="K204" s="46">
        <v>14214</v>
      </c>
      <c r="L204" s="46">
        <v>18665</v>
      </c>
      <c r="M204" s="47">
        <v>32879</v>
      </c>
    </row>
    <row r="205" spans="2:13" ht="12.75">
      <c r="B205" s="48">
        <v>11</v>
      </c>
      <c r="C205" s="45" t="s">
        <v>75</v>
      </c>
      <c r="D205" s="41" t="s">
        <v>170</v>
      </c>
      <c r="E205" s="46">
        <v>5172</v>
      </c>
      <c r="F205" s="46">
        <v>7381</v>
      </c>
      <c r="G205" s="46">
        <v>12553</v>
      </c>
      <c r="H205" s="46">
        <v>6183</v>
      </c>
      <c r="I205" s="46">
        <v>9094</v>
      </c>
      <c r="J205" s="46">
        <v>15277</v>
      </c>
      <c r="K205" s="46">
        <v>9573</v>
      </c>
      <c r="L205" s="46">
        <v>13072</v>
      </c>
      <c r="M205" s="47">
        <v>22645</v>
      </c>
    </row>
    <row r="206" spans="2:13" ht="12.75">
      <c r="B206" s="48">
        <v>11</v>
      </c>
      <c r="C206" s="45" t="s">
        <v>75</v>
      </c>
      <c r="D206" s="41" t="s">
        <v>171</v>
      </c>
      <c r="E206" s="46">
        <v>3401</v>
      </c>
      <c r="F206" s="46">
        <v>5182</v>
      </c>
      <c r="G206" s="46">
        <v>8583</v>
      </c>
      <c r="H206" s="46">
        <v>4056</v>
      </c>
      <c r="I206" s="46">
        <v>5969</v>
      </c>
      <c r="J206" s="46">
        <v>10025</v>
      </c>
      <c r="K206" s="46">
        <v>5457</v>
      </c>
      <c r="L206" s="46">
        <v>8533</v>
      </c>
      <c r="M206" s="47">
        <v>13990</v>
      </c>
    </row>
    <row r="207" spans="2:13" ht="12.75">
      <c r="B207" s="48">
        <v>11</v>
      </c>
      <c r="C207" s="45" t="s">
        <v>75</v>
      </c>
      <c r="D207" s="41" t="s">
        <v>172</v>
      </c>
      <c r="E207" s="46">
        <v>2776</v>
      </c>
      <c r="F207" s="46">
        <v>5071</v>
      </c>
      <c r="G207" s="46">
        <v>7847</v>
      </c>
      <c r="H207" s="46">
        <v>3633</v>
      </c>
      <c r="I207" s="46">
        <v>6495</v>
      </c>
      <c r="J207" s="46">
        <v>10128</v>
      </c>
      <c r="K207" s="46">
        <v>4888</v>
      </c>
      <c r="L207" s="46">
        <v>8769</v>
      </c>
      <c r="M207" s="47">
        <v>13657</v>
      </c>
    </row>
    <row r="208" spans="2:13" ht="12.75">
      <c r="B208" s="35">
        <v>12</v>
      </c>
      <c r="C208" s="36" t="s">
        <v>87</v>
      </c>
      <c r="D208" s="42" t="s">
        <v>145</v>
      </c>
      <c r="E208" s="42">
        <v>107589</v>
      </c>
      <c r="F208" s="42">
        <v>116627</v>
      </c>
      <c r="G208" s="42">
        <v>224216</v>
      </c>
      <c r="H208" s="42">
        <v>111167</v>
      </c>
      <c r="I208" s="42">
        <v>120268</v>
      </c>
      <c r="J208" s="42">
        <v>231435</v>
      </c>
      <c r="K208" s="42">
        <v>115855</v>
      </c>
      <c r="L208" s="42">
        <v>125105</v>
      </c>
      <c r="M208" s="43">
        <v>240960</v>
      </c>
    </row>
    <row r="209" spans="2:13" ht="12.75">
      <c r="B209" s="48">
        <v>12</v>
      </c>
      <c r="C209" s="45" t="s">
        <v>87</v>
      </c>
      <c r="D209" s="41" t="s">
        <v>156</v>
      </c>
      <c r="E209" s="46">
        <v>7353</v>
      </c>
      <c r="F209" s="46">
        <v>6900</v>
      </c>
      <c r="G209" s="46">
        <v>14253</v>
      </c>
      <c r="H209" s="46">
        <v>6926</v>
      </c>
      <c r="I209" s="46">
        <v>6489</v>
      </c>
      <c r="J209" s="46">
        <v>13415</v>
      </c>
      <c r="K209" s="46">
        <v>6605</v>
      </c>
      <c r="L209" s="46">
        <v>6173</v>
      </c>
      <c r="M209" s="47">
        <v>12778</v>
      </c>
    </row>
    <row r="210" spans="2:13" ht="12.75">
      <c r="B210" s="48">
        <v>12</v>
      </c>
      <c r="C210" s="45" t="s">
        <v>87</v>
      </c>
      <c r="D210" s="41" t="s">
        <v>157</v>
      </c>
      <c r="E210" s="46">
        <v>8126</v>
      </c>
      <c r="F210" s="46">
        <v>7654</v>
      </c>
      <c r="G210" s="46">
        <v>15780</v>
      </c>
      <c r="H210" s="46">
        <v>7395</v>
      </c>
      <c r="I210" s="46">
        <v>6944</v>
      </c>
      <c r="J210" s="46">
        <v>14339</v>
      </c>
      <c r="K210" s="46">
        <v>6906</v>
      </c>
      <c r="L210" s="46">
        <v>6467</v>
      </c>
      <c r="M210" s="47">
        <v>13373</v>
      </c>
    </row>
    <row r="211" spans="2:13" ht="12.75">
      <c r="B211" s="48">
        <v>12</v>
      </c>
      <c r="C211" s="45" t="s">
        <v>87</v>
      </c>
      <c r="D211" s="41" t="s">
        <v>158</v>
      </c>
      <c r="E211" s="46">
        <v>8153</v>
      </c>
      <c r="F211" s="46">
        <v>7676</v>
      </c>
      <c r="G211" s="46">
        <v>15829</v>
      </c>
      <c r="H211" s="46">
        <v>7771</v>
      </c>
      <c r="I211" s="46">
        <v>7357</v>
      </c>
      <c r="J211" s="46">
        <v>15128</v>
      </c>
      <c r="K211" s="46">
        <v>6851</v>
      </c>
      <c r="L211" s="46">
        <v>6422</v>
      </c>
      <c r="M211" s="47">
        <v>13273</v>
      </c>
    </row>
    <row r="212" spans="2:13" ht="12.75">
      <c r="B212" s="48">
        <v>12</v>
      </c>
      <c r="C212" s="45" t="s">
        <v>87</v>
      </c>
      <c r="D212" s="41" t="s">
        <v>159</v>
      </c>
      <c r="E212" s="46">
        <v>8794</v>
      </c>
      <c r="F212" s="46">
        <v>8405</v>
      </c>
      <c r="G212" s="46">
        <v>17199</v>
      </c>
      <c r="H212" s="46">
        <v>8975</v>
      </c>
      <c r="I212" s="46">
        <v>8504</v>
      </c>
      <c r="J212" s="46">
        <v>17479</v>
      </c>
      <c r="K212" s="46">
        <v>8263</v>
      </c>
      <c r="L212" s="46">
        <v>7901</v>
      </c>
      <c r="M212" s="47">
        <v>16164</v>
      </c>
    </row>
    <row r="213" spans="2:13" ht="12.75">
      <c r="B213" s="48">
        <v>12</v>
      </c>
      <c r="C213" s="45" t="s">
        <v>87</v>
      </c>
      <c r="D213" s="41" t="s">
        <v>160</v>
      </c>
      <c r="E213" s="46">
        <v>10395</v>
      </c>
      <c r="F213" s="46">
        <v>11052</v>
      </c>
      <c r="G213" s="46">
        <v>21447</v>
      </c>
      <c r="H213" s="46">
        <v>9948</v>
      </c>
      <c r="I213" s="46">
        <v>9767</v>
      </c>
      <c r="J213" s="46">
        <v>19715</v>
      </c>
      <c r="K213" s="46">
        <v>10171</v>
      </c>
      <c r="L213" s="46">
        <v>9764</v>
      </c>
      <c r="M213" s="47">
        <v>19935</v>
      </c>
    </row>
    <row r="214" spans="2:13" ht="12.75">
      <c r="B214" s="48">
        <v>12</v>
      </c>
      <c r="C214" s="45" t="s">
        <v>87</v>
      </c>
      <c r="D214" s="41" t="s">
        <v>161</v>
      </c>
      <c r="E214" s="46">
        <v>9473</v>
      </c>
      <c r="F214" s="46">
        <v>10053</v>
      </c>
      <c r="G214" s="46">
        <v>19526</v>
      </c>
      <c r="H214" s="46">
        <v>9633</v>
      </c>
      <c r="I214" s="46">
        <v>10386</v>
      </c>
      <c r="J214" s="46">
        <v>20019</v>
      </c>
      <c r="K214" s="46">
        <v>9198</v>
      </c>
      <c r="L214" s="46">
        <v>8960</v>
      </c>
      <c r="M214" s="47">
        <v>18158</v>
      </c>
    </row>
    <row r="215" spans="2:13" ht="12.75">
      <c r="B215" s="48">
        <v>12</v>
      </c>
      <c r="C215" s="45" t="s">
        <v>87</v>
      </c>
      <c r="D215" s="41" t="s">
        <v>162</v>
      </c>
      <c r="E215" s="46">
        <v>7855</v>
      </c>
      <c r="F215" s="46">
        <v>8382</v>
      </c>
      <c r="G215" s="46">
        <v>16237</v>
      </c>
      <c r="H215" s="46">
        <v>8369</v>
      </c>
      <c r="I215" s="46">
        <v>8915</v>
      </c>
      <c r="J215" s="46">
        <v>17284</v>
      </c>
      <c r="K215" s="46">
        <v>8528</v>
      </c>
      <c r="L215" s="46">
        <v>9184</v>
      </c>
      <c r="M215" s="47">
        <v>17712</v>
      </c>
    </row>
    <row r="216" spans="2:13" ht="12.75">
      <c r="B216" s="48">
        <v>12</v>
      </c>
      <c r="C216" s="45" t="s">
        <v>87</v>
      </c>
      <c r="D216" s="41" t="s">
        <v>163</v>
      </c>
      <c r="E216" s="46">
        <v>7474</v>
      </c>
      <c r="F216" s="46">
        <v>8182</v>
      </c>
      <c r="G216" s="46">
        <v>15656</v>
      </c>
      <c r="H216" s="46">
        <v>7341</v>
      </c>
      <c r="I216" s="46">
        <v>7907</v>
      </c>
      <c r="J216" s="46">
        <v>15248</v>
      </c>
      <c r="K216" s="46">
        <v>7915</v>
      </c>
      <c r="L216" s="46">
        <v>8511</v>
      </c>
      <c r="M216" s="47">
        <v>16426</v>
      </c>
    </row>
    <row r="217" spans="2:13" ht="12.75">
      <c r="B217" s="48">
        <v>12</v>
      </c>
      <c r="C217" s="45" t="s">
        <v>87</v>
      </c>
      <c r="D217" s="41" t="s">
        <v>164</v>
      </c>
      <c r="E217" s="46">
        <v>7921</v>
      </c>
      <c r="F217" s="46">
        <v>8892</v>
      </c>
      <c r="G217" s="46">
        <v>16813</v>
      </c>
      <c r="H217" s="46">
        <v>7929</v>
      </c>
      <c r="I217" s="46">
        <v>8778</v>
      </c>
      <c r="J217" s="46">
        <v>16707</v>
      </c>
      <c r="K217" s="46">
        <v>7758</v>
      </c>
      <c r="L217" s="46">
        <v>8394</v>
      </c>
      <c r="M217" s="47">
        <v>16152</v>
      </c>
    </row>
    <row r="218" spans="2:13" ht="12.75">
      <c r="B218" s="48">
        <v>12</v>
      </c>
      <c r="C218" s="45" t="s">
        <v>87</v>
      </c>
      <c r="D218" s="41" t="s">
        <v>165</v>
      </c>
      <c r="E218" s="46">
        <v>7415</v>
      </c>
      <c r="F218" s="46">
        <v>8556</v>
      </c>
      <c r="G218" s="46">
        <v>15971</v>
      </c>
      <c r="H218" s="46">
        <v>8214</v>
      </c>
      <c r="I218" s="46">
        <v>9330</v>
      </c>
      <c r="J218" s="46">
        <v>17544</v>
      </c>
      <c r="K218" s="46">
        <v>8359</v>
      </c>
      <c r="L218" s="46">
        <v>9288</v>
      </c>
      <c r="M218" s="47">
        <v>17647</v>
      </c>
    </row>
    <row r="219" spans="2:13" ht="12.75">
      <c r="B219" s="48">
        <v>12</v>
      </c>
      <c r="C219" s="45" t="s">
        <v>87</v>
      </c>
      <c r="D219" s="41" t="s">
        <v>166</v>
      </c>
      <c r="E219" s="46">
        <v>6028</v>
      </c>
      <c r="F219" s="46">
        <v>7035</v>
      </c>
      <c r="G219" s="46">
        <v>13063</v>
      </c>
      <c r="H219" s="46">
        <v>7076</v>
      </c>
      <c r="I219" s="46">
        <v>8263</v>
      </c>
      <c r="J219" s="46">
        <v>15339</v>
      </c>
      <c r="K219" s="46">
        <v>8183</v>
      </c>
      <c r="L219" s="46">
        <v>9352</v>
      </c>
      <c r="M219" s="47">
        <v>17535</v>
      </c>
    </row>
    <row r="220" spans="2:13" ht="12.75">
      <c r="B220" s="48">
        <v>12</v>
      </c>
      <c r="C220" s="45" t="s">
        <v>87</v>
      </c>
      <c r="D220" s="41" t="s">
        <v>167</v>
      </c>
      <c r="E220" s="46">
        <v>5705</v>
      </c>
      <c r="F220" s="46">
        <v>6665</v>
      </c>
      <c r="G220" s="46">
        <v>12370</v>
      </c>
      <c r="H220" s="46">
        <v>6560</v>
      </c>
      <c r="I220" s="46">
        <v>7750</v>
      </c>
      <c r="J220" s="46">
        <v>14310</v>
      </c>
      <c r="K220" s="46">
        <v>8214</v>
      </c>
      <c r="L220" s="46">
        <v>9710</v>
      </c>
      <c r="M220" s="47">
        <v>17924</v>
      </c>
    </row>
    <row r="221" spans="2:13" ht="12.75">
      <c r="B221" s="48">
        <v>12</v>
      </c>
      <c r="C221" s="45" t="s">
        <v>87</v>
      </c>
      <c r="D221" s="41" t="s">
        <v>168</v>
      </c>
      <c r="E221" s="46">
        <v>4499</v>
      </c>
      <c r="F221" s="46">
        <v>5296</v>
      </c>
      <c r="G221" s="46">
        <v>9795</v>
      </c>
      <c r="H221" s="46">
        <v>5323</v>
      </c>
      <c r="I221" s="46">
        <v>6337</v>
      </c>
      <c r="J221" s="46">
        <v>11660</v>
      </c>
      <c r="K221" s="46">
        <v>6674</v>
      </c>
      <c r="L221" s="46">
        <v>8084</v>
      </c>
      <c r="M221" s="47">
        <v>14758</v>
      </c>
    </row>
    <row r="222" spans="2:13" ht="12.75">
      <c r="B222" s="48">
        <v>12</v>
      </c>
      <c r="C222" s="45" t="s">
        <v>87</v>
      </c>
      <c r="D222" s="41" t="s">
        <v>169</v>
      </c>
      <c r="E222" s="46">
        <v>2692</v>
      </c>
      <c r="F222" s="46">
        <v>3460</v>
      </c>
      <c r="G222" s="46">
        <v>6152</v>
      </c>
      <c r="H222" s="46">
        <v>3309</v>
      </c>
      <c r="I222" s="46">
        <v>4047</v>
      </c>
      <c r="J222" s="46">
        <v>7356</v>
      </c>
      <c r="K222" s="46">
        <v>4245</v>
      </c>
      <c r="L222" s="46">
        <v>5253</v>
      </c>
      <c r="M222" s="47">
        <v>9498</v>
      </c>
    </row>
    <row r="223" spans="2:13" ht="12.75">
      <c r="B223" s="48">
        <v>12</v>
      </c>
      <c r="C223" s="45" t="s">
        <v>87</v>
      </c>
      <c r="D223" s="41" t="s">
        <v>170</v>
      </c>
      <c r="E223" s="46">
        <v>2101</v>
      </c>
      <c r="F223" s="46">
        <v>2809</v>
      </c>
      <c r="G223" s="46">
        <v>4910</v>
      </c>
      <c r="H223" s="46">
        <v>2342</v>
      </c>
      <c r="I223" s="46">
        <v>3206</v>
      </c>
      <c r="J223" s="46">
        <v>5548</v>
      </c>
      <c r="K223" s="46">
        <v>3119</v>
      </c>
      <c r="L223" s="46">
        <v>4007</v>
      </c>
      <c r="M223" s="47">
        <v>7126</v>
      </c>
    </row>
    <row r="224" spans="2:13" ht="12.75">
      <c r="B224" s="48">
        <v>12</v>
      </c>
      <c r="C224" s="45" t="s">
        <v>87</v>
      </c>
      <c r="D224" s="41" t="s">
        <v>171</v>
      </c>
      <c r="E224" s="46">
        <v>1837</v>
      </c>
      <c r="F224" s="46">
        <v>2616</v>
      </c>
      <c r="G224" s="46">
        <v>4453</v>
      </c>
      <c r="H224" s="46">
        <v>1976</v>
      </c>
      <c r="I224" s="46">
        <v>2816</v>
      </c>
      <c r="J224" s="46">
        <v>4792</v>
      </c>
      <c r="K224" s="46">
        <v>2369</v>
      </c>
      <c r="L224" s="46">
        <v>3467</v>
      </c>
      <c r="M224" s="47">
        <v>5836</v>
      </c>
    </row>
    <row r="225" spans="2:13" ht="12.75">
      <c r="B225" s="48">
        <v>12</v>
      </c>
      <c r="C225" s="45" t="s">
        <v>87</v>
      </c>
      <c r="D225" s="41" t="s">
        <v>172</v>
      </c>
      <c r="E225" s="46">
        <v>1768</v>
      </c>
      <c r="F225" s="46">
        <v>2994</v>
      </c>
      <c r="G225" s="46">
        <v>4762</v>
      </c>
      <c r="H225" s="46">
        <v>2080</v>
      </c>
      <c r="I225" s="46">
        <v>3472</v>
      </c>
      <c r="J225" s="46">
        <v>5552</v>
      </c>
      <c r="K225" s="46">
        <v>2497</v>
      </c>
      <c r="L225" s="46">
        <v>4168</v>
      </c>
      <c r="M225" s="47">
        <v>6665</v>
      </c>
    </row>
    <row r="226" spans="2:13" ht="12.75">
      <c r="B226" s="35">
        <v>13</v>
      </c>
      <c r="C226" s="36" t="s">
        <v>92</v>
      </c>
      <c r="D226" s="42" t="s">
        <v>145</v>
      </c>
      <c r="E226" s="42">
        <v>63673</v>
      </c>
      <c r="F226" s="42">
        <v>75320</v>
      </c>
      <c r="G226" s="42">
        <v>138993</v>
      </c>
      <c r="H226" s="42">
        <v>66382</v>
      </c>
      <c r="I226" s="42">
        <v>77509</v>
      </c>
      <c r="J226" s="42">
        <v>143891</v>
      </c>
      <c r="K226" s="42">
        <v>70497</v>
      </c>
      <c r="L226" s="42">
        <v>80595</v>
      </c>
      <c r="M226" s="43">
        <v>151092</v>
      </c>
    </row>
    <row r="227" spans="2:13" ht="12.75">
      <c r="B227" s="48">
        <v>13</v>
      </c>
      <c r="C227" s="45" t="s">
        <v>92</v>
      </c>
      <c r="D227" s="41" t="s">
        <v>156</v>
      </c>
      <c r="E227" s="46">
        <v>3432</v>
      </c>
      <c r="F227" s="46">
        <v>3463</v>
      </c>
      <c r="G227" s="46">
        <v>6895</v>
      </c>
      <c r="H227" s="46">
        <v>3264</v>
      </c>
      <c r="I227" s="46">
        <v>3236</v>
      </c>
      <c r="J227" s="46">
        <v>6500</v>
      </c>
      <c r="K227" s="46">
        <v>3124</v>
      </c>
      <c r="L227" s="46">
        <v>3067</v>
      </c>
      <c r="M227" s="47">
        <v>6191</v>
      </c>
    </row>
    <row r="228" spans="2:13" ht="12.75">
      <c r="B228" s="48">
        <v>13</v>
      </c>
      <c r="C228" s="45" t="s">
        <v>92</v>
      </c>
      <c r="D228" s="41" t="s">
        <v>157</v>
      </c>
      <c r="E228" s="46">
        <v>3672</v>
      </c>
      <c r="F228" s="46">
        <v>3722</v>
      </c>
      <c r="G228" s="46">
        <v>7394</v>
      </c>
      <c r="H228" s="46">
        <v>3376</v>
      </c>
      <c r="I228" s="46">
        <v>3378</v>
      </c>
      <c r="J228" s="46">
        <v>6754</v>
      </c>
      <c r="K228" s="46">
        <v>3171</v>
      </c>
      <c r="L228" s="46">
        <v>3116</v>
      </c>
      <c r="M228" s="47">
        <v>6287</v>
      </c>
    </row>
    <row r="229" spans="2:13" ht="12.75">
      <c r="B229" s="48">
        <v>13</v>
      </c>
      <c r="C229" s="45" t="s">
        <v>92</v>
      </c>
      <c r="D229" s="41" t="s">
        <v>158</v>
      </c>
      <c r="E229" s="46">
        <v>3932</v>
      </c>
      <c r="F229" s="46">
        <v>3982</v>
      </c>
      <c r="G229" s="46">
        <v>7914</v>
      </c>
      <c r="H229" s="46">
        <v>3830</v>
      </c>
      <c r="I229" s="46">
        <v>3869</v>
      </c>
      <c r="J229" s="46">
        <v>7699</v>
      </c>
      <c r="K229" s="46">
        <v>3354</v>
      </c>
      <c r="L229" s="46">
        <v>3300</v>
      </c>
      <c r="M229" s="47">
        <v>6654</v>
      </c>
    </row>
    <row r="230" spans="2:13" ht="12.75">
      <c r="B230" s="48">
        <v>13</v>
      </c>
      <c r="C230" s="45" t="s">
        <v>92</v>
      </c>
      <c r="D230" s="41" t="s">
        <v>159</v>
      </c>
      <c r="E230" s="46">
        <v>5283</v>
      </c>
      <c r="F230" s="46">
        <v>5436</v>
      </c>
      <c r="G230" s="46">
        <v>10719</v>
      </c>
      <c r="H230" s="46">
        <v>5357</v>
      </c>
      <c r="I230" s="46">
        <v>5415</v>
      </c>
      <c r="J230" s="46">
        <v>10772</v>
      </c>
      <c r="K230" s="46">
        <v>5043</v>
      </c>
      <c r="L230" s="46">
        <v>5062</v>
      </c>
      <c r="M230" s="47">
        <v>10105</v>
      </c>
    </row>
    <row r="231" spans="2:13" ht="12.75">
      <c r="B231" s="48">
        <v>13</v>
      </c>
      <c r="C231" s="45" t="s">
        <v>92</v>
      </c>
      <c r="D231" s="41" t="s">
        <v>160</v>
      </c>
      <c r="E231" s="46">
        <v>6712</v>
      </c>
      <c r="F231" s="46">
        <v>7715</v>
      </c>
      <c r="G231" s="46">
        <v>14427</v>
      </c>
      <c r="H231" s="46">
        <v>6505</v>
      </c>
      <c r="I231" s="46">
        <v>6828</v>
      </c>
      <c r="J231" s="46">
        <v>13333</v>
      </c>
      <c r="K231" s="46">
        <v>6697</v>
      </c>
      <c r="L231" s="46">
        <v>6750</v>
      </c>
      <c r="M231" s="47">
        <v>13447</v>
      </c>
    </row>
    <row r="232" spans="2:13" ht="12.75">
      <c r="B232" s="48">
        <v>13</v>
      </c>
      <c r="C232" s="45" t="s">
        <v>92</v>
      </c>
      <c r="D232" s="41" t="s">
        <v>161</v>
      </c>
      <c r="E232" s="46">
        <v>6550</v>
      </c>
      <c r="F232" s="46">
        <v>7515</v>
      </c>
      <c r="G232" s="46">
        <v>14065</v>
      </c>
      <c r="H232" s="46">
        <v>6605</v>
      </c>
      <c r="I232" s="46">
        <v>7629</v>
      </c>
      <c r="J232" s="46">
        <v>14234</v>
      </c>
      <c r="K232" s="46">
        <v>6482</v>
      </c>
      <c r="L232" s="46">
        <v>6633</v>
      </c>
      <c r="M232" s="47">
        <v>13115</v>
      </c>
    </row>
    <row r="233" spans="2:13" ht="12.75">
      <c r="B233" s="48">
        <v>13</v>
      </c>
      <c r="C233" s="45" t="s">
        <v>92</v>
      </c>
      <c r="D233" s="41" t="s">
        <v>162</v>
      </c>
      <c r="E233" s="46">
        <v>4955</v>
      </c>
      <c r="F233" s="46">
        <v>5716</v>
      </c>
      <c r="G233" s="46">
        <v>10671</v>
      </c>
      <c r="H233" s="46">
        <v>5334</v>
      </c>
      <c r="I233" s="46">
        <v>6093</v>
      </c>
      <c r="J233" s="46">
        <v>11427</v>
      </c>
      <c r="K233" s="46">
        <v>5471</v>
      </c>
      <c r="L233" s="46">
        <v>6203</v>
      </c>
      <c r="M233" s="47">
        <v>11674</v>
      </c>
    </row>
    <row r="234" spans="2:13" ht="12.75">
      <c r="B234" s="48">
        <v>13</v>
      </c>
      <c r="C234" s="45" t="s">
        <v>92</v>
      </c>
      <c r="D234" s="41" t="s">
        <v>163</v>
      </c>
      <c r="E234" s="46">
        <v>4606</v>
      </c>
      <c r="F234" s="46">
        <v>5454</v>
      </c>
      <c r="G234" s="46">
        <v>10060</v>
      </c>
      <c r="H234" s="46">
        <v>4520</v>
      </c>
      <c r="I234" s="46">
        <v>5225</v>
      </c>
      <c r="J234" s="46">
        <v>9745</v>
      </c>
      <c r="K234" s="46">
        <v>4965</v>
      </c>
      <c r="L234" s="46">
        <v>5622</v>
      </c>
      <c r="M234" s="47">
        <v>10587</v>
      </c>
    </row>
    <row r="235" spans="2:13" ht="12.75">
      <c r="B235" s="48">
        <v>13</v>
      </c>
      <c r="C235" s="45" t="s">
        <v>92</v>
      </c>
      <c r="D235" s="41" t="s">
        <v>164</v>
      </c>
      <c r="E235" s="46">
        <v>4891</v>
      </c>
      <c r="F235" s="46">
        <v>5950</v>
      </c>
      <c r="G235" s="46">
        <v>10841</v>
      </c>
      <c r="H235" s="46">
        <v>4894</v>
      </c>
      <c r="I235" s="46">
        <v>5814</v>
      </c>
      <c r="J235" s="46">
        <v>10708</v>
      </c>
      <c r="K235" s="46">
        <v>4883</v>
      </c>
      <c r="L235" s="46">
        <v>5564</v>
      </c>
      <c r="M235" s="47">
        <v>10447</v>
      </c>
    </row>
    <row r="236" spans="2:13" ht="12.75">
      <c r="B236" s="48">
        <v>13</v>
      </c>
      <c r="C236" s="45" t="s">
        <v>92</v>
      </c>
      <c r="D236" s="41" t="s">
        <v>165</v>
      </c>
      <c r="E236" s="46">
        <v>4531</v>
      </c>
      <c r="F236" s="46">
        <v>5675</v>
      </c>
      <c r="G236" s="46">
        <v>10206</v>
      </c>
      <c r="H236" s="46">
        <v>5079</v>
      </c>
      <c r="I236" s="46">
        <v>6200</v>
      </c>
      <c r="J236" s="46">
        <v>11279</v>
      </c>
      <c r="K236" s="46">
        <v>5209</v>
      </c>
      <c r="L236" s="46">
        <v>6100</v>
      </c>
      <c r="M236" s="47">
        <v>11309</v>
      </c>
    </row>
    <row r="237" spans="2:13" ht="12.75">
      <c r="B237" s="48">
        <v>13</v>
      </c>
      <c r="C237" s="45" t="s">
        <v>92</v>
      </c>
      <c r="D237" s="41" t="s">
        <v>166</v>
      </c>
      <c r="E237" s="46">
        <v>3934</v>
      </c>
      <c r="F237" s="46">
        <v>4982</v>
      </c>
      <c r="G237" s="46">
        <v>8916</v>
      </c>
      <c r="H237" s="46">
        <v>4569</v>
      </c>
      <c r="I237" s="46">
        <v>5740</v>
      </c>
      <c r="J237" s="46">
        <v>10309</v>
      </c>
      <c r="K237" s="46">
        <v>5441</v>
      </c>
      <c r="L237" s="46">
        <v>6559</v>
      </c>
      <c r="M237" s="47">
        <v>12000</v>
      </c>
    </row>
    <row r="238" spans="2:13" ht="12.75">
      <c r="B238" s="48">
        <v>13</v>
      </c>
      <c r="C238" s="45" t="s">
        <v>92</v>
      </c>
      <c r="D238" s="41" t="s">
        <v>167</v>
      </c>
      <c r="E238" s="46">
        <v>3218</v>
      </c>
      <c r="F238" s="46">
        <v>4083</v>
      </c>
      <c r="G238" s="46">
        <v>7301</v>
      </c>
      <c r="H238" s="46">
        <v>3717</v>
      </c>
      <c r="I238" s="46">
        <v>4724</v>
      </c>
      <c r="J238" s="46">
        <v>8441</v>
      </c>
      <c r="K238" s="46">
        <v>4720</v>
      </c>
      <c r="L238" s="46">
        <v>5890</v>
      </c>
      <c r="M238" s="47">
        <v>10610</v>
      </c>
    </row>
    <row r="239" spans="2:13" ht="12.75">
      <c r="B239" s="48">
        <v>13</v>
      </c>
      <c r="C239" s="45" t="s">
        <v>92</v>
      </c>
      <c r="D239" s="41" t="s">
        <v>168</v>
      </c>
      <c r="E239" s="46">
        <v>2386</v>
      </c>
      <c r="F239" s="46">
        <v>3050</v>
      </c>
      <c r="G239" s="46">
        <v>5436</v>
      </c>
      <c r="H239" s="46">
        <v>2871</v>
      </c>
      <c r="I239" s="46">
        <v>3672</v>
      </c>
      <c r="J239" s="46">
        <v>6543</v>
      </c>
      <c r="K239" s="46">
        <v>3601</v>
      </c>
      <c r="L239" s="46">
        <v>4611</v>
      </c>
      <c r="M239" s="47">
        <v>8212</v>
      </c>
    </row>
    <row r="240" spans="2:13" ht="12.75">
      <c r="B240" s="48">
        <v>13</v>
      </c>
      <c r="C240" s="45" t="s">
        <v>92</v>
      </c>
      <c r="D240" s="41" t="s">
        <v>169</v>
      </c>
      <c r="E240" s="46">
        <v>1901</v>
      </c>
      <c r="F240" s="46">
        <v>2665</v>
      </c>
      <c r="G240" s="46">
        <v>4566</v>
      </c>
      <c r="H240" s="46">
        <v>2309</v>
      </c>
      <c r="I240" s="46">
        <v>3045</v>
      </c>
      <c r="J240" s="46">
        <v>5354</v>
      </c>
      <c r="K240" s="46">
        <v>3062</v>
      </c>
      <c r="L240" s="46">
        <v>4006</v>
      </c>
      <c r="M240" s="47">
        <v>7068</v>
      </c>
    </row>
    <row r="241" spans="2:13" ht="12.75">
      <c r="B241" s="48">
        <v>13</v>
      </c>
      <c r="C241" s="45" t="s">
        <v>92</v>
      </c>
      <c r="D241" s="41" t="s">
        <v>170</v>
      </c>
      <c r="E241" s="46">
        <v>1489</v>
      </c>
      <c r="F241" s="46">
        <v>2174</v>
      </c>
      <c r="G241" s="46">
        <v>3663</v>
      </c>
      <c r="H241" s="46">
        <v>1664</v>
      </c>
      <c r="I241" s="46">
        <v>2462</v>
      </c>
      <c r="J241" s="46">
        <v>4126</v>
      </c>
      <c r="K241" s="46">
        <v>2259</v>
      </c>
      <c r="L241" s="46">
        <v>3073</v>
      </c>
      <c r="M241" s="47">
        <v>5332</v>
      </c>
    </row>
    <row r="242" spans="2:13" ht="12.75">
      <c r="B242" s="48">
        <v>13</v>
      </c>
      <c r="C242" s="45" t="s">
        <v>92</v>
      </c>
      <c r="D242" s="41" t="s">
        <v>171</v>
      </c>
      <c r="E242" s="46">
        <v>1133</v>
      </c>
      <c r="F242" s="46">
        <v>1770</v>
      </c>
      <c r="G242" s="46">
        <v>2903</v>
      </c>
      <c r="H242" s="46">
        <v>1245</v>
      </c>
      <c r="I242" s="46">
        <v>1912</v>
      </c>
      <c r="J242" s="46">
        <v>3157</v>
      </c>
      <c r="K242" s="46">
        <v>1494</v>
      </c>
      <c r="L242" s="46">
        <v>2324</v>
      </c>
      <c r="M242" s="47">
        <v>3818</v>
      </c>
    </row>
    <row r="243" spans="2:13" ht="12.75">
      <c r="B243" s="48">
        <v>13</v>
      </c>
      <c r="C243" s="45" t="s">
        <v>92</v>
      </c>
      <c r="D243" s="41" t="s">
        <v>172</v>
      </c>
      <c r="E243" s="46">
        <v>1048</v>
      </c>
      <c r="F243" s="46">
        <v>1968</v>
      </c>
      <c r="G243" s="46">
        <v>3016</v>
      </c>
      <c r="H243" s="46">
        <v>1243</v>
      </c>
      <c r="I243" s="46">
        <v>2267</v>
      </c>
      <c r="J243" s="46">
        <v>3510</v>
      </c>
      <c r="K243" s="46">
        <v>1521</v>
      </c>
      <c r="L243" s="46">
        <v>2715</v>
      </c>
      <c r="M243" s="47">
        <v>4236</v>
      </c>
    </row>
    <row r="244" spans="2:13" ht="12.75">
      <c r="B244" s="35">
        <v>14</v>
      </c>
      <c r="C244" s="36" t="s">
        <v>98</v>
      </c>
      <c r="D244" s="42" t="s">
        <v>145</v>
      </c>
      <c r="E244" s="42">
        <v>47234</v>
      </c>
      <c r="F244" s="42">
        <v>48632</v>
      </c>
      <c r="G244" s="42">
        <v>95866</v>
      </c>
      <c r="H244" s="42">
        <v>48402</v>
      </c>
      <c r="I244" s="42">
        <v>48881</v>
      </c>
      <c r="J244" s="42">
        <v>97283</v>
      </c>
      <c r="K244" s="42">
        <v>49840</v>
      </c>
      <c r="L244" s="42">
        <v>48918</v>
      </c>
      <c r="M244" s="43">
        <v>98758</v>
      </c>
    </row>
    <row r="245" spans="2:13" ht="12.75">
      <c r="B245" s="48">
        <v>14</v>
      </c>
      <c r="C245" s="45" t="s">
        <v>98</v>
      </c>
      <c r="D245" s="41" t="s">
        <v>156</v>
      </c>
      <c r="E245" s="46">
        <v>3859</v>
      </c>
      <c r="F245" s="46">
        <v>3489</v>
      </c>
      <c r="G245" s="46">
        <v>7348</v>
      </c>
      <c r="H245" s="46">
        <v>3647</v>
      </c>
      <c r="I245" s="46">
        <v>3227</v>
      </c>
      <c r="J245" s="46">
        <v>6874</v>
      </c>
      <c r="K245" s="46">
        <v>3451</v>
      </c>
      <c r="L245" s="46">
        <v>2985</v>
      </c>
      <c r="M245" s="47">
        <v>6436</v>
      </c>
    </row>
    <row r="246" spans="2:13" ht="12.75">
      <c r="B246" s="48">
        <v>14</v>
      </c>
      <c r="C246" s="45" t="s">
        <v>98</v>
      </c>
      <c r="D246" s="41" t="s">
        <v>157</v>
      </c>
      <c r="E246" s="46">
        <v>3762</v>
      </c>
      <c r="F246" s="46">
        <v>3414</v>
      </c>
      <c r="G246" s="46">
        <v>7176</v>
      </c>
      <c r="H246" s="46">
        <v>3497</v>
      </c>
      <c r="I246" s="46">
        <v>3115</v>
      </c>
      <c r="J246" s="46">
        <v>6612</v>
      </c>
      <c r="K246" s="46">
        <v>3184</v>
      </c>
      <c r="L246" s="46">
        <v>2765</v>
      </c>
      <c r="M246" s="47">
        <v>5949</v>
      </c>
    </row>
    <row r="247" spans="2:13" ht="12.75">
      <c r="B247" s="48">
        <v>14</v>
      </c>
      <c r="C247" s="45" t="s">
        <v>98</v>
      </c>
      <c r="D247" s="41" t="s">
        <v>158</v>
      </c>
      <c r="E247" s="46">
        <v>3992</v>
      </c>
      <c r="F247" s="46">
        <v>3622</v>
      </c>
      <c r="G247" s="46">
        <v>7614</v>
      </c>
      <c r="H247" s="46">
        <v>3776</v>
      </c>
      <c r="I247" s="46">
        <v>3395</v>
      </c>
      <c r="J247" s="46">
        <v>7171</v>
      </c>
      <c r="K247" s="46">
        <v>3343</v>
      </c>
      <c r="L247" s="46">
        <v>2903</v>
      </c>
      <c r="M247" s="47">
        <v>6246</v>
      </c>
    </row>
    <row r="248" spans="2:13" ht="12.75">
      <c r="B248" s="48">
        <v>14</v>
      </c>
      <c r="C248" s="45" t="s">
        <v>98</v>
      </c>
      <c r="D248" s="41" t="s">
        <v>159</v>
      </c>
      <c r="E248" s="46">
        <v>4228</v>
      </c>
      <c r="F248" s="46">
        <v>3893</v>
      </c>
      <c r="G248" s="46">
        <v>8121</v>
      </c>
      <c r="H248" s="46">
        <v>4286</v>
      </c>
      <c r="I248" s="46">
        <v>3856</v>
      </c>
      <c r="J248" s="46">
        <v>8142</v>
      </c>
      <c r="K248" s="46">
        <v>3960</v>
      </c>
      <c r="L248" s="46">
        <v>3507</v>
      </c>
      <c r="M248" s="47">
        <v>7467</v>
      </c>
    </row>
    <row r="249" spans="2:13" ht="12.75">
      <c r="B249" s="48">
        <v>14</v>
      </c>
      <c r="C249" s="45" t="s">
        <v>98</v>
      </c>
      <c r="D249" s="41" t="s">
        <v>160</v>
      </c>
      <c r="E249" s="46">
        <v>4710</v>
      </c>
      <c r="F249" s="46">
        <v>4815</v>
      </c>
      <c r="G249" s="46">
        <v>9525</v>
      </c>
      <c r="H249" s="46">
        <v>4521</v>
      </c>
      <c r="I249" s="46">
        <v>4214</v>
      </c>
      <c r="J249" s="46">
        <v>8735</v>
      </c>
      <c r="K249" s="46">
        <v>4584</v>
      </c>
      <c r="L249" s="46">
        <v>4075</v>
      </c>
      <c r="M249" s="47">
        <v>8659</v>
      </c>
    </row>
    <row r="250" spans="2:13" ht="12.75">
      <c r="B250" s="48">
        <v>14</v>
      </c>
      <c r="C250" s="45" t="s">
        <v>98</v>
      </c>
      <c r="D250" s="41" t="s">
        <v>161</v>
      </c>
      <c r="E250" s="46">
        <v>4484</v>
      </c>
      <c r="F250" s="46">
        <v>4576</v>
      </c>
      <c r="G250" s="46">
        <v>9060</v>
      </c>
      <c r="H250" s="46">
        <v>4503</v>
      </c>
      <c r="I250" s="46">
        <v>4593</v>
      </c>
      <c r="J250" s="46">
        <v>9096</v>
      </c>
      <c r="K250" s="46">
        <v>4335</v>
      </c>
      <c r="L250" s="46">
        <v>3906</v>
      </c>
      <c r="M250" s="47">
        <v>8241</v>
      </c>
    </row>
    <row r="251" spans="2:13" ht="12.75">
      <c r="B251" s="48">
        <v>14</v>
      </c>
      <c r="C251" s="45" t="s">
        <v>98</v>
      </c>
      <c r="D251" s="41" t="s">
        <v>162</v>
      </c>
      <c r="E251" s="46">
        <v>3488</v>
      </c>
      <c r="F251" s="46">
        <v>3579</v>
      </c>
      <c r="G251" s="46">
        <v>7067</v>
      </c>
      <c r="H251" s="46">
        <v>3731</v>
      </c>
      <c r="I251" s="46">
        <v>3765</v>
      </c>
      <c r="J251" s="46">
        <v>7496</v>
      </c>
      <c r="K251" s="46">
        <v>3784</v>
      </c>
      <c r="L251" s="46">
        <v>3757</v>
      </c>
      <c r="M251" s="47">
        <v>7541</v>
      </c>
    </row>
    <row r="252" spans="2:13" ht="12.75">
      <c r="B252" s="48">
        <v>14</v>
      </c>
      <c r="C252" s="45" t="s">
        <v>98</v>
      </c>
      <c r="D252" s="41" t="s">
        <v>163</v>
      </c>
      <c r="E252" s="46">
        <v>3217</v>
      </c>
      <c r="F252" s="46">
        <v>3385</v>
      </c>
      <c r="G252" s="46">
        <v>6602</v>
      </c>
      <c r="H252" s="46">
        <v>3126</v>
      </c>
      <c r="I252" s="46">
        <v>3183</v>
      </c>
      <c r="J252" s="46">
        <v>6309</v>
      </c>
      <c r="K252" s="46">
        <v>3403</v>
      </c>
      <c r="L252" s="46">
        <v>3373</v>
      </c>
      <c r="M252" s="47">
        <v>6776</v>
      </c>
    </row>
    <row r="253" spans="2:13" ht="12.75">
      <c r="B253" s="48">
        <v>14</v>
      </c>
      <c r="C253" s="45" t="s">
        <v>98</v>
      </c>
      <c r="D253" s="41" t="s">
        <v>164</v>
      </c>
      <c r="E253" s="46">
        <v>3188</v>
      </c>
      <c r="F253" s="46">
        <v>3436</v>
      </c>
      <c r="G253" s="46">
        <v>6624</v>
      </c>
      <c r="H253" s="46">
        <v>3213</v>
      </c>
      <c r="I253" s="46">
        <v>3360</v>
      </c>
      <c r="J253" s="46">
        <v>6573</v>
      </c>
      <c r="K253" s="46">
        <v>3118</v>
      </c>
      <c r="L253" s="46">
        <v>3108</v>
      </c>
      <c r="M253" s="47">
        <v>6226</v>
      </c>
    </row>
    <row r="254" spans="2:13" ht="12.75">
      <c r="B254" s="48">
        <v>14</v>
      </c>
      <c r="C254" s="45" t="s">
        <v>98</v>
      </c>
      <c r="D254" s="41" t="s">
        <v>165</v>
      </c>
      <c r="E254" s="46">
        <v>3168</v>
      </c>
      <c r="F254" s="46">
        <v>3508</v>
      </c>
      <c r="G254" s="46">
        <v>6676</v>
      </c>
      <c r="H254" s="46">
        <v>3489</v>
      </c>
      <c r="I254" s="46">
        <v>3741</v>
      </c>
      <c r="J254" s="46">
        <v>7230</v>
      </c>
      <c r="K254" s="46">
        <v>3566</v>
      </c>
      <c r="L254" s="46">
        <v>3650</v>
      </c>
      <c r="M254" s="47">
        <v>7216</v>
      </c>
    </row>
    <row r="255" spans="2:13" ht="12.75">
      <c r="B255" s="48">
        <v>14</v>
      </c>
      <c r="C255" s="45" t="s">
        <v>98</v>
      </c>
      <c r="D255" s="41" t="s">
        <v>166</v>
      </c>
      <c r="E255" s="46">
        <v>2533</v>
      </c>
      <c r="F255" s="46">
        <v>2836</v>
      </c>
      <c r="G255" s="46">
        <v>5369</v>
      </c>
      <c r="H255" s="46">
        <v>2950</v>
      </c>
      <c r="I255" s="46">
        <v>3249</v>
      </c>
      <c r="J255" s="46">
        <v>6199</v>
      </c>
      <c r="K255" s="46">
        <v>3437</v>
      </c>
      <c r="L255" s="46">
        <v>3612</v>
      </c>
      <c r="M255" s="47">
        <v>7049</v>
      </c>
    </row>
    <row r="256" spans="2:13" ht="12.75">
      <c r="B256" s="48">
        <v>14</v>
      </c>
      <c r="C256" s="45" t="s">
        <v>98</v>
      </c>
      <c r="D256" s="41" t="s">
        <v>167</v>
      </c>
      <c r="E256" s="46">
        <v>2043</v>
      </c>
      <c r="F256" s="46">
        <v>2293</v>
      </c>
      <c r="G256" s="46">
        <v>4336</v>
      </c>
      <c r="H256" s="46">
        <v>2365</v>
      </c>
      <c r="I256" s="46">
        <v>2636</v>
      </c>
      <c r="J256" s="46">
        <v>5001</v>
      </c>
      <c r="K256" s="46">
        <v>2947</v>
      </c>
      <c r="L256" s="46">
        <v>3200</v>
      </c>
      <c r="M256" s="47">
        <v>6147</v>
      </c>
    </row>
    <row r="257" spans="2:13" ht="12.75">
      <c r="B257" s="48">
        <v>14</v>
      </c>
      <c r="C257" s="45" t="s">
        <v>98</v>
      </c>
      <c r="D257" s="41" t="s">
        <v>168</v>
      </c>
      <c r="E257" s="46">
        <v>1608</v>
      </c>
      <c r="F257" s="46">
        <v>1818</v>
      </c>
      <c r="G257" s="46">
        <v>3426</v>
      </c>
      <c r="H257" s="46">
        <v>1895</v>
      </c>
      <c r="I257" s="46">
        <v>2127</v>
      </c>
      <c r="J257" s="46">
        <v>4022</v>
      </c>
      <c r="K257" s="46">
        <v>2392</v>
      </c>
      <c r="L257" s="46">
        <v>2658</v>
      </c>
      <c r="M257" s="47">
        <v>5050</v>
      </c>
    </row>
    <row r="258" spans="2:13" ht="12.75">
      <c r="B258" s="48">
        <v>14</v>
      </c>
      <c r="C258" s="45" t="s">
        <v>98</v>
      </c>
      <c r="D258" s="41" t="s">
        <v>169</v>
      </c>
      <c r="E258" s="46">
        <v>995</v>
      </c>
      <c r="F258" s="46">
        <v>1225</v>
      </c>
      <c r="G258" s="46">
        <v>2220</v>
      </c>
      <c r="H258" s="46">
        <v>1223</v>
      </c>
      <c r="I258" s="46">
        <v>1410</v>
      </c>
      <c r="J258" s="46">
        <v>2633</v>
      </c>
      <c r="K258" s="46">
        <v>1571</v>
      </c>
      <c r="L258" s="46">
        <v>1780</v>
      </c>
      <c r="M258" s="47">
        <v>3351</v>
      </c>
    </row>
    <row r="259" spans="2:13" ht="12.75">
      <c r="B259" s="48">
        <v>14</v>
      </c>
      <c r="C259" s="45" t="s">
        <v>98</v>
      </c>
      <c r="D259" s="41" t="s">
        <v>170</v>
      </c>
      <c r="E259" s="46">
        <v>792</v>
      </c>
      <c r="F259" s="46">
        <v>1013</v>
      </c>
      <c r="G259" s="46">
        <v>1805</v>
      </c>
      <c r="H259" s="46">
        <v>881</v>
      </c>
      <c r="I259" s="46">
        <v>1130</v>
      </c>
      <c r="J259" s="46">
        <v>2011</v>
      </c>
      <c r="K259" s="46">
        <v>1178</v>
      </c>
      <c r="L259" s="46">
        <v>1385</v>
      </c>
      <c r="M259" s="47">
        <v>2563</v>
      </c>
    </row>
    <row r="260" spans="2:13" ht="12.75">
      <c r="B260" s="48">
        <v>14</v>
      </c>
      <c r="C260" s="45" t="s">
        <v>98</v>
      </c>
      <c r="D260" s="41" t="s">
        <v>171</v>
      </c>
      <c r="E260" s="46">
        <v>595</v>
      </c>
      <c r="F260" s="46">
        <v>811</v>
      </c>
      <c r="G260" s="46">
        <v>1406</v>
      </c>
      <c r="H260" s="46">
        <v>626</v>
      </c>
      <c r="I260" s="46">
        <v>834</v>
      </c>
      <c r="J260" s="46">
        <v>1460</v>
      </c>
      <c r="K260" s="46">
        <v>773</v>
      </c>
      <c r="L260" s="46">
        <v>1028</v>
      </c>
      <c r="M260" s="47">
        <v>1801</v>
      </c>
    </row>
    <row r="261" spans="2:13" ht="12.75">
      <c r="B261" s="48">
        <v>14</v>
      </c>
      <c r="C261" s="45" t="s">
        <v>98</v>
      </c>
      <c r="D261" s="41" t="s">
        <v>172</v>
      </c>
      <c r="E261" s="46">
        <v>572</v>
      </c>
      <c r="F261" s="46">
        <v>919</v>
      </c>
      <c r="G261" s="46">
        <v>1491</v>
      </c>
      <c r="H261" s="46">
        <v>673</v>
      </c>
      <c r="I261" s="46">
        <v>1046</v>
      </c>
      <c r="J261" s="46">
        <v>1719</v>
      </c>
      <c r="K261" s="46">
        <v>814</v>
      </c>
      <c r="L261" s="46">
        <v>1226</v>
      </c>
      <c r="M261" s="47">
        <v>2040</v>
      </c>
    </row>
    <row r="262" spans="2:13" ht="12.75">
      <c r="B262" s="35">
        <v>15</v>
      </c>
      <c r="C262" s="36" t="s">
        <v>101</v>
      </c>
      <c r="D262" s="42" t="s">
        <v>145</v>
      </c>
      <c r="E262" s="42">
        <v>51142</v>
      </c>
      <c r="F262" s="42">
        <v>55506</v>
      </c>
      <c r="G262" s="42">
        <v>106648</v>
      </c>
      <c r="H262" s="42">
        <v>52085</v>
      </c>
      <c r="I262" s="42">
        <v>55850</v>
      </c>
      <c r="J262" s="42">
        <v>107935</v>
      </c>
      <c r="K262" s="42">
        <v>53103</v>
      </c>
      <c r="L262" s="42">
        <v>55838</v>
      </c>
      <c r="M262" s="43">
        <v>108941</v>
      </c>
    </row>
    <row r="263" spans="2:13" ht="12.75">
      <c r="B263" s="48">
        <v>15</v>
      </c>
      <c r="C263" s="45" t="s">
        <v>101</v>
      </c>
      <c r="D263" s="41" t="s">
        <v>156</v>
      </c>
      <c r="E263" s="46">
        <v>4706</v>
      </c>
      <c r="F263" s="46">
        <v>4495</v>
      </c>
      <c r="G263" s="46">
        <v>9201</v>
      </c>
      <c r="H263" s="46">
        <v>4446</v>
      </c>
      <c r="I263" s="46">
        <v>4207</v>
      </c>
      <c r="J263" s="46">
        <v>8653</v>
      </c>
      <c r="K263" s="46">
        <v>4186</v>
      </c>
      <c r="L263" s="46">
        <v>3884</v>
      </c>
      <c r="M263" s="47">
        <v>8070</v>
      </c>
    </row>
    <row r="264" spans="2:13" ht="12.75">
      <c r="B264" s="48">
        <v>15</v>
      </c>
      <c r="C264" s="45" t="s">
        <v>101</v>
      </c>
      <c r="D264" s="41" t="s">
        <v>157</v>
      </c>
      <c r="E264" s="46">
        <v>4682</v>
      </c>
      <c r="F264" s="46">
        <v>4487</v>
      </c>
      <c r="G264" s="46">
        <v>9169</v>
      </c>
      <c r="H264" s="46">
        <v>4336</v>
      </c>
      <c r="I264" s="46">
        <v>4105</v>
      </c>
      <c r="J264" s="46">
        <v>8441</v>
      </c>
      <c r="K264" s="46">
        <v>3941</v>
      </c>
      <c r="L264" s="46">
        <v>3663</v>
      </c>
      <c r="M264" s="47">
        <v>7604</v>
      </c>
    </row>
    <row r="265" spans="2:13" ht="12.75">
      <c r="B265" s="48">
        <v>15</v>
      </c>
      <c r="C265" s="45" t="s">
        <v>101</v>
      </c>
      <c r="D265" s="41" t="s">
        <v>158</v>
      </c>
      <c r="E265" s="46">
        <v>4947</v>
      </c>
      <c r="F265" s="46">
        <v>4741</v>
      </c>
      <c r="G265" s="46">
        <v>9688</v>
      </c>
      <c r="H265" s="46">
        <v>4650</v>
      </c>
      <c r="I265" s="46">
        <v>4439</v>
      </c>
      <c r="J265" s="46">
        <v>9089</v>
      </c>
      <c r="K265" s="46">
        <v>4118</v>
      </c>
      <c r="L265" s="46">
        <v>3832</v>
      </c>
      <c r="M265" s="47">
        <v>7950</v>
      </c>
    </row>
    <row r="266" spans="2:13" ht="12.75">
      <c r="B266" s="48">
        <v>15</v>
      </c>
      <c r="C266" s="45" t="s">
        <v>101</v>
      </c>
      <c r="D266" s="41" t="s">
        <v>159</v>
      </c>
      <c r="E266" s="46">
        <v>4851</v>
      </c>
      <c r="F266" s="46">
        <v>4720</v>
      </c>
      <c r="G266" s="46">
        <v>9571</v>
      </c>
      <c r="H266" s="46">
        <v>4914</v>
      </c>
      <c r="I266" s="46">
        <v>4698</v>
      </c>
      <c r="J266" s="46">
        <v>9612</v>
      </c>
      <c r="K266" s="46">
        <v>4517</v>
      </c>
      <c r="L266" s="46">
        <v>4286</v>
      </c>
      <c r="M266" s="47">
        <v>8803</v>
      </c>
    </row>
    <row r="267" spans="2:13" ht="12.75">
      <c r="B267" s="48">
        <v>15</v>
      </c>
      <c r="C267" s="45" t="s">
        <v>101</v>
      </c>
      <c r="D267" s="41" t="s">
        <v>160</v>
      </c>
      <c r="E267" s="46">
        <v>4840</v>
      </c>
      <c r="F267" s="46">
        <v>5245</v>
      </c>
      <c r="G267" s="46">
        <v>10085</v>
      </c>
      <c r="H267" s="46">
        <v>4636</v>
      </c>
      <c r="I267" s="46">
        <v>4586</v>
      </c>
      <c r="J267" s="46">
        <v>9222</v>
      </c>
      <c r="K267" s="46">
        <v>4699</v>
      </c>
      <c r="L267" s="46">
        <v>4474</v>
      </c>
      <c r="M267" s="47">
        <v>9173</v>
      </c>
    </row>
    <row r="268" spans="2:13" ht="12.75">
      <c r="B268" s="48">
        <v>15</v>
      </c>
      <c r="C268" s="45" t="s">
        <v>101</v>
      </c>
      <c r="D268" s="41" t="s">
        <v>161</v>
      </c>
      <c r="E268" s="46">
        <v>4211</v>
      </c>
      <c r="F268" s="46">
        <v>4553</v>
      </c>
      <c r="G268" s="46">
        <v>8764</v>
      </c>
      <c r="H268" s="46">
        <v>4258</v>
      </c>
      <c r="I268" s="46">
        <v>4636</v>
      </c>
      <c r="J268" s="46">
        <v>8894</v>
      </c>
      <c r="K268" s="46">
        <v>4056</v>
      </c>
      <c r="L268" s="46">
        <v>3919</v>
      </c>
      <c r="M268" s="47">
        <v>7975</v>
      </c>
    </row>
    <row r="269" spans="2:13" ht="12.75">
      <c r="B269" s="48">
        <v>15</v>
      </c>
      <c r="C269" s="45" t="s">
        <v>101</v>
      </c>
      <c r="D269" s="41" t="s">
        <v>162</v>
      </c>
      <c r="E269" s="46">
        <v>3559</v>
      </c>
      <c r="F269" s="46">
        <v>3869</v>
      </c>
      <c r="G269" s="46">
        <v>7428</v>
      </c>
      <c r="H269" s="46">
        <v>3766</v>
      </c>
      <c r="I269" s="46">
        <v>4053</v>
      </c>
      <c r="J269" s="46">
        <v>7819</v>
      </c>
      <c r="K269" s="46">
        <v>3833</v>
      </c>
      <c r="L269" s="46">
        <v>4095</v>
      </c>
      <c r="M269" s="47">
        <v>7928</v>
      </c>
    </row>
    <row r="270" spans="2:13" ht="12.75">
      <c r="B270" s="48">
        <v>15</v>
      </c>
      <c r="C270" s="45" t="s">
        <v>101</v>
      </c>
      <c r="D270" s="41" t="s">
        <v>163</v>
      </c>
      <c r="E270" s="46">
        <v>3422</v>
      </c>
      <c r="F270" s="46">
        <v>3819</v>
      </c>
      <c r="G270" s="46">
        <v>7241</v>
      </c>
      <c r="H270" s="46">
        <v>3329</v>
      </c>
      <c r="I270" s="46">
        <v>3623</v>
      </c>
      <c r="J270" s="46">
        <v>6952</v>
      </c>
      <c r="K270" s="46">
        <v>3599</v>
      </c>
      <c r="L270" s="46">
        <v>3837</v>
      </c>
      <c r="M270" s="47">
        <v>7436</v>
      </c>
    </row>
    <row r="271" spans="2:13" ht="12.75">
      <c r="B271" s="48">
        <v>15</v>
      </c>
      <c r="C271" s="45" t="s">
        <v>101</v>
      </c>
      <c r="D271" s="41" t="s">
        <v>164</v>
      </c>
      <c r="E271" s="46">
        <v>3442</v>
      </c>
      <c r="F271" s="46">
        <v>3941</v>
      </c>
      <c r="G271" s="46">
        <v>7383</v>
      </c>
      <c r="H271" s="46">
        <v>3442</v>
      </c>
      <c r="I271" s="46">
        <v>3846</v>
      </c>
      <c r="J271" s="46">
        <v>7288</v>
      </c>
      <c r="K271" s="46">
        <v>3349</v>
      </c>
      <c r="L271" s="46">
        <v>3594</v>
      </c>
      <c r="M271" s="47">
        <v>6943</v>
      </c>
    </row>
    <row r="272" spans="2:13" ht="12.75">
      <c r="B272" s="48">
        <v>15</v>
      </c>
      <c r="C272" s="45" t="s">
        <v>101</v>
      </c>
      <c r="D272" s="41" t="s">
        <v>165</v>
      </c>
      <c r="E272" s="46">
        <v>3211</v>
      </c>
      <c r="F272" s="46">
        <v>3780</v>
      </c>
      <c r="G272" s="46">
        <v>6991</v>
      </c>
      <c r="H272" s="46">
        <v>3552</v>
      </c>
      <c r="I272" s="46">
        <v>4075</v>
      </c>
      <c r="J272" s="46">
        <v>7627</v>
      </c>
      <c r="K272" s="46">
        <v>3597</v>
      </c>
      <c r="L272" s="46">
        <v>3964</v>
      </c>
      <c r="M272" s="47">
        <v>7561</v>
      </c>
    </row>
    <row r="273" spans="2:13" ht="12.75">
      <c r="B273" s="48">
        <v>15</v>
      </c>
      <c r="C273" s="45" t="s">
        <v>101</v>
      </c>
      <c r="D273" s="41" t="s">
        <v>166</v>
      </c>
      <c r="E273" s="46">
        <v>2594</v>
      </c>
      <c r="F273" s="46">
        <v>3088</v>
      </c>
      <c r="G273" s="46">
        <v>5682</v>
      </c>
      <c r="H273" s="46">
        <v>2993</v>
      </c>
      <c r="I273" s="46">
        <v>3530</v>
      </c>
      <c r="J273" s="46">
        <v>6523</v>
      </c>
      <c r="K273" s="46">
        <v>3497</v>
      </c>
      <c r="L273" s="46">
        <v>3965</v>
      </c>
      <c r="M273" s="47">
        <v>7462</v>
      </c>
    </row>
    <row r="274" spans="2:13" ht="12.75">
      <c r="B274" s="48">
        <v>15</v>
      </c>
      <c r="C274" s="45" t="s">
        <v>101</v>
      </c>
      <c r="D274" s="41" t="s">
        <v>167</v>
      </c>
      <c r="E274" s="46">
        <v>1951</v>
      </c>
      <c r="F274" s="46">
        <v>2326</v>
      </c>
      <c r="G274" s="46">
        <v>4277</v>
      </c>
      <c r="H274" s="46">
        <v>2250</v>
      </c>
      <c r="I274" s="46">
        <v>2689</v>
      </c>
      <c r="J274" s="46">
        <v>4939</v>
      </c>
      <c r="K274" s="46">
        <v>2792</v>
      </c>
      <c r="L274" s="46">
        <v>3274</v>
      </c>
      <c r="M274" s="47">
        <v>6066</v>
      </c>
    </row>
    <row r="275" spans="2:13" ht="12.75">
      <c r="B275" s="48">
        <v>15</v>
      </c>
      <c r="C275" s="45" t="s">
        <v>101</v>
      </c>
      <c r="D275" s="41" t="s">
        <v>168</v>
      </c>
      <c r="E275" s="46">
        <v>1473</v>
      </c>
      <c r="F275" s="46">
        <v>1768</v>
      </c>
      <c r="G275" s="46">
        <v>3241</v>
      </c>
      <c r="H275" s="46">
        <v>1752</v>
      </c>
      <c r="I275" s="46">
        <v>2105</v>
      </c>
      <c r="J275" s="46">
        <v>3857</v>
      </c>
      <c r="K275" s="46">
        <v>2172</v>
      </c>
      <c r="L275" s="46">
        <v>2607</v>
      </c>
      <c r="M275" s="47">
        <v>4779</v>
      </c>
    </row>
    <row r="276" spans="2:13" ht="12.75">
      <c r="B276" s="48">
        <v>15</v>
      </c>
      <c r="C276" s="45" t="s">
        <v>101</v>
      </c>
      <c r="D276" s="41" t="s">
        <v>169</v>
      </c>
      <c r="E276" s="46">
        <v>1132</v>
      </c>
      <c r="F276" s="46">
        <v>1485</v>
      </c>
      <c r="G276" s="46">
        <v>2617</v>
      </c>
      <c r="H276" s="46">
        <v>1365</v>
      </c>
      <c r="I276" s="46">
        <v>1687</v>
      </c>
      <c r="J276" s="46">
        <v>3052</v>
      </c>
      <c r="K276" s="46">
        <v>1775</v>
      </c>
      <c r="L276" s="46">
        <v>2179</v>
      </c>
      <c r="M276" s="47">
        <v>3954</v>
      </c>
    </row>
    <row r="277" spans="2:13" ht="12.75">
      <c r="B277" s="48">
        <v>15</v>
      </c>
      <c r="C277" s="45" t="s">
        <v>101</v>
      </c>
      <c r="D277" s="41" t="s">
        <v>170</v>
      </c>
      <c r="E277" s="46">
        <v>841</v>
      </c>
      <c r="F277" s="46">
        <v>1149</v>
      </c>
      <c r="G277" s="46">
        <v>1990</v>
      </c>
      <c r="H277" s="46">
        <v>936</v>
      </c>
      <c r="I277" s="46">
        <v>1295</v>
      </c>
      <c r="J277" s="46">
        <v>2231</v>
      </c>
      <c r="K277" s="46">
        <v>1244</v>
      </c>
      <c r="L277" s="46">
        <v>1583</v>
      </c>
      <c r="M277" s="47">
        <v>2827</v>
      </c>
    </row>
    <row r="278" spans="2:13" ht="12.75">
      <c r="B278" s="48">
        <v>15</v>
      </c>
      <c r="C278" s="45" t="s">
        <v>101</v>
      </c>
      <c r="D278" s="41" t="s">
        <v>171</v>
      </c>
      <c r="E278" s="46">
        <v>652</v>
      </c>
      <c r="F278" s="46">
        <v>951</v>
      </c>
      <c r="G278" s="46">
        <v>1603</v>
      </c>
      <c r="H278" s="46">
        <v>723</v>
      </c>
      <c r="I278" s="46">
        <v>1030</v>
      </c>
      <c r="J278" s="46">
        <v>1753</v>
      </c>
      <c r="K278" s="46">
        <v>841</v>
      </c>
      <c r="L278" s="46">
        <v>1217</v>
      </c>
      <c r="M278" s="47">
        <v>2058</v>
      </c>
    </row>
    <row r="279" spans="2:13" ht="12.75">
      <c r="B279" s="48">
        <v>15</v>
      </c>
      <c r="C279" s="45" t="s">
        <v>101</v>
      </c>
      <c r="D279" s="41" t="s">
        <v>172</v>
      </c>
      <c r="E279" s="46">
        <v>628</v>
      </c>
      <c r="F279" s="46">
        <v>1089</v>
      </c>
      <c r="G279" s="46">
        <v>1717</v>
      </c>
      <c r="H279" s="46">
        <v>737</v>
      </c>
      <c r="I279" s="46">
        <v>1246</v>
      </c>
      <c r="J279" s="46">
        <v>1983</v>
      </c>
      <c r="K279" s="46">
        <v>887</v>
      </c>
      <c r="L279" s="46">
        <v>1465</v>
      </c>
      <c r="M279" s="47">
        <v>2352</v>
      </c>
    </row>
    <row r="280" spans="2:13" ht="12.75">
      <c r="B280" s="35">
        <v>16</v>
      </c>
      <c r="C280" s="36" t="s">
        <v>104</v>
      </c>
      <c r="D280" s="42" t="s">
        <v>145</v>
      </c>
      <c r="E280" s="42">
        <v>124734</v>
      </c>
      <c r="F280" s="42">
        <v>132356</v>
      </c>
      <c r="G280" s="42">
        <v>257090</v>
      </c>
      <c r="H280" s="42">
        <v>126015</v>
      </c>
      <c r="I280" s="42">
        <v>132353</v>
      </c>
      <c r="J280" s="42">
        <v>258368</v>
      </c>
      <c r="K280" s="42">
        <v>127204</v>
      </c>
      <c r="L280" s="42">
        <v>131210</v>
      </c>
      <c r="M280" s="43">
        <v>258414</v>
      </c>
    </row>
    <row r="281" spans="2:13" ht="12.75">
      <c r="B281" s="48">
        <v>16</v>
      </c>
      <c r="C281" s="45" t="s">
        <v>104</v>
      </c>
      <c r="D281" s="41" t="s">
        <v>156</v>
      </c>
      <c r="E281" s="46">
        <v>9665</v>
      </c>
      <c r="F281" s="46">
        <v>8991</v>
      </c>
      <c r="G281" s="46">
        <v>18656</v>
      </c>
      <c r="H281" s="46">
        <v>9037</v>
      </c>
      <c r="I281" s="46">
        <v>8331</v>
      </c>
      <c r="J281" s="46">
        <v>17368</v>
      </c>
      <c r="K281" s="46">
        <v>8402</v>
      </c>
      <c r="L281" s="46">
        <v>7628</v>
      </c>
      <c r="M281" s="47">
        <v>16030</v>
      </c>
    </row>
    <row r="282" spans="2:13" ht="12.75">
      <c r="B282" s="48">
        <v>16</v>
      </c>
      <c r="C282" s="45" t="s">
        <v>104</v>
      </c>
      <c r="D282" s="41" t="s">
        <v>157</v>
      </c>
      <c r="E282" s="46">
        <v>10121</v>
      </c>
      <c r="F282" s="46">
        <v>9456</v>
      </c>
      <c r="G282" s="46">
        <v>19577</v>
      </c>
      <c r="H282" s="46">
        <v>9250</v>
      </c>
      <c r="I282" s="46">
        <v>8556</v>
      </c>
      <c r="J282" s="46">
        <v>17806</v>
      </c>
      <c r="K282" s="46">
        <v>8326</v>
      </c>
      <c r="L282" s="46">
        <v>7581</v>
      </c>
      <c r="M282" s="47">
        <v>15907</v>
      </c>
    </row>
    <row r="283" spans="2:13" ht="12.75">
      <c r="B283" s="48">
        <v>16</v>
      </c>
      <c r="C283" s="45" t="s">
        <v>104</v>
      </c>
      <c r="D283" s="41" t="s">
        <v>158</v>
      </c>
      <c r="E283" s="46">
        <v>10799</v>
      </c>
      <c r="F283" s="46">
        <v>10084</v>
      </c>
      <c r="G283" s="46">
        <v>20883</v>
      </c>
      <c r="H283" s="46">
        <v>10083</v>
      </c>
      <c r="I283" s="46">
        <v>9404</v>
      </c>
      <c r="J283" s="46">
        <v>19487</v>
      </c>
      <c r="K283" s="46">
        <v>8785</v>
      </c>
      <c r="L283" s="46">
        <v>8006</v>
      </c>
      <c r="M283" s="47">
        <v>16791</v>
      </c>
    </row>
    <row r="284" spans="2:13" ht="12.75">
      <c r="B284" s="48">
        <v>16</v>
      </c>
      <c r="C284" s="45" t="s">
        <v>104</v>
      </c>
      <c r="D284" s="41" t="s">
        <v>159</v>
      </c>
      <c r="E284" s="46">
        <v>11099</v>
      </c>
      <c r="F284" s="46">
        <v>10521</v>
      </c>
      <c r="G284" s="46">
        <v>21620</v>
      </c>
      <c r="H284" s="46">
        <v>11144</v>
      </c>
      <c r="I284" s="46">
        <v>10408</v>
      </c>
      <c r="J284" s="46">
        <v>21552</v>
      </c>
      <c r="K284" s="46">
        <v>10100</v>
      </c>
      <c r="L284" s="46">
        <v>9385</v>
      </c>
      <c r="M284" s="47">
        <v>19485</v>
      </c>
    </row>
    <row r="285" spans="2:13" ht="12.75">
      <c r="B285" s="48">
        <v>16</v>
      </c>
      <c r="C285" s="45" t="s">
        <v>104</v>
      </c>
      <c r="D285" s="41" t="s">
        <v>160</v>
      </c>
      <c r="E285" s="46">
        <v>12154</v>
      </c>
      <c r="F285" s="46">
        <v>12813</v>
      </c>
      <c r="G285" s="46">
        <v>24967</v>
      </c>
      <c r="H285" s="46">
        <v>11539</v>
      </c>
      <c r="I285" s="46">
        <v>11168</v>
      </c>
      <c r="J285" s="46">
        <v>22707</v>
      </c>
      <c r="K285" s="46">
        <v>11513</v>
      </c>
      <c r="L285" s="46">
        <v>10740</v>
      </c>
      <c r="M285" s="47">
        <v>22253</v>
      </c>
    </row>
    <row r="286" spans="2:13" ht="12.75">
      <c r="B286" s="48">
        <v>16</v>
      </c>
      <c r="C286" s="45" t="s">
        <v>104</v>
      </c>
      <c r="D286" s="41" t="s">
        <v>161</v>
      </c>
      <c r="E286" s="46">
        <v>11631</v>
      </c>
      <c r="F286" s="46">
        <v>12239</v>
      </c>
      <c r="G286" s="46">
        <v>23870</v>
      </c>
      <c r="H286" s="46">
        <v>11586</v>
      </c>
      <c r="I286" s="46">
        <v>12297</v>
      </c>
      <c r="J286" s="46">
        <v>23883</v>
      </c>
      <c r="K286" s="46">
        <v>10934</v>
      </c>
      <c r="L286" s="46">
        <v>10346</v>
      </c>
      <c r="M286" s="47">
        <v>21280</v>
      </c>
    </row>
    <row r="287" spans="2:13" ht="12.75">
      <c r="B287" s="48">
        <v>16</v>
      </c>
      <c r="C287" s="45" t="s">
        <v>104</v>
      </c>
      <c r="D287" s="41" t="s">
        <v>162</v>
      </c>
      <c r="E287" s="46">
        <v>9852</v>
      </c>
      <c r="F287" s="46">
        <v>10424</v>
      </c>
      <c r="G287" s="46">
        <v>20276</v>
      </c>
      <c r="H287" s="46">
        <v>10391</v>
      </c>
      <c r="I287" s="46">
        <v>10907</v>
      </c>
      <c r="J287" s="46">
        <v>21298</v>
      </c>
      <c r="K287" s="46">
        <v>10370</v>
      </c>
      <c r="L287" s="46">
        <v>10835</v>
      </c>
      <c r="M287" s="47">
        <v>21205</v>
      </c>
    </row>
    <row r="288" spans="2:13" ht="12.75">
      <c r="B288" s="48">
        <v>16</v>
      </c>
      <c r="C288" s="45" t="s">
        <v>104</v>
      </c>
      <c r="D288" s="41" t="s">
        <v>163</v>
      </c>
      <c r="E288" s="46">
        <v>9771</v>
      </c>
      <c r="F288" s="46">
        <v>10605</v>
      </c>
      <c r="G288" s="46">
        <v>20376</v>
      </c>
      <c r="H288" s="46">
        <v>9401</v>
      </c>
      <c r="I288" s="46">
        <v>9977</v>
      </c>
      <c r="J288" s="46">
        <v>19378</v>
      </c>
      <c r="K288" s="46">
        <v>10032</v>
      </c>
      <c r="L288" s="46">
        <v>10466</v>
      </c>
      <c r="M288" s="47">
        <v>20498</v>
      </c>
    </row>
    <row r="289" spans="2:13" ht="12.75">
      <c r="B289" s="48">
        <v>16</v>
      </c>
      <c r="C289" s="45" t="s">
        <v>104</v>
      </c>
      <c r="D289" s="41" t="s">
        <v>164</v>
      </c>
      <c r="E289" s="46">
        <v>9485</v>
      </c>
      <c r="F289" s="46">
        <v>10556</v>
      </c>
      <c r="G289" s="46">
        <v>20041</v>
      </c>
      <c r="H289" s="46">
        <v>9348</v>
      </c>
      <c r="I289" s="46">
        <v>10187</v>
      </c>
      <c r="J289" s="46">
        <v>19535</v>
      </c>
      <c r="K289" s="46">
        <v>9006</v>
      </c>
      <c r="L289" s="46">
        <v>9454</v>
      </c>
      <c r="M289" s="47">
        <v>18460</v>
      </c>
    </row>
    <row r="290" spans="2:13" ht="12.75">
      <c r="B290" s="48">
        <v>16</v>
      </c>
      <c r="C290" s="45" t="s">
        <v>104</v>
      </c>
      <c r="D290" s="41" t="s">
        <v>165</v>
      </c>
      <c r="E290" s="46">
        <v>7705</v>
      </c>
      <c r="F290" s="46">
        <v>8811</v>
      </c>
      <c r="G290" s="46">
        <v>16516</v>
      </c>
      <c r="H290" s="46">
        <v>8476</v>
      </c>
      <c r="I290" s="46">
        <v>9478</v>
      </c>
      <c r="J290" s="46">
        <v>17954</v>
      </c>
      <c r="K290" s="46">
        <v>8421</v>
      </c>
      <c r="L290" s="46">
        <v>9076</v>
      </c>
      <c r="M290" s="47">
        <v>17497</v>
      </c>
    </row>
    <row r="291" spans="2:13" ht="12.75">
      <c r="B291" s="48">
        <v>16</v>
      </c>
      <c r="C291" s="45" t="s">
        <v>104</v>
      </c>
      <c r="D291" s="41" t="s">
        <v>166</v>
      </c>
      <c r="E291" s="46">
        <v>5778</v>
      </c>
      <c r="F291" s="46">
        <v>6681</v>
      </c>
      <c r="G291" s="46">
        <v>12459</v>
      </c>
      <c r="H291" s="46">
        <v>6616</v>
      </c>
      <c r="I291" s="46">
        <v>7600</v>
      </c>
      <c r="J291" s="46">
        <v>14216</v>
      </c>
      <c r="K291" s="46">
        <v>7606</v>
      </c>
      <c r="L291" s="46">
        <v>8427</v>
      </c>
      <c r="M291" s="47">
        <v>16033</v>
      </c>
    </row>
    <row r="292" spans="2:13" ht="12.75">
      <c r="B292" s="48">
        <v>16</v>
      </c>
      <c r="C292" s="45" t="s">
        <v>104</v>
      </c>
      <c r="D292" s="41" t="s">
        <v>167</v>
      </c>
      <c r="E292" s="46">
        <v>4553</v>
      </c>
      <c r="F292" s="46">
        <v>5273</v>
      </c>
      <c r="G292" s="46">
        <v>9826</v>
      </c>
      <c r="H292" s="46">
        <v>5183</v>
      </c>
      <c r="I292" s="46">
        <v>6023</v>
      </c>
      <c r="J292" s="46">
        <v>11206</v>
      </c>
      <c r="K292" s="46">
        <v>6363</v>
      </c>
      <c r="L292" s="46">
        <v>7287</v>
      </c>
      <c r="M292" s="47">
        <v>13650</v>
      </c>
    </row>
    <row r="293" spans="2:13" ht="12.75">
      <c r="B293" s="48">
        <v>16</v>
      </c>
      <c r="C293" s="45" t="s">
        <v>104</v>
      </c>
      <c r="D293" s="41" t="s">
        <v>168</v>
      </c>
      <c r="E293" s="46">
        <v>3694</v>
      </c>
      <c r="F293" s="46">
        <v>4310</v>
      </c>
      <c r="G293" s="46">
        <v>8004</v>
      </c>
      <c r="H293" s="46">
        <v>4359</v>
      </c>
      <c r="I293" s="46">
        <v>5104</v>
      </c>
      <c r="J293" s="46">
        <v>9463</v>
      </c>
      <c r="K293" s="46">
        <v>5320</v>
      </c>
      <c r="L293" s="46">
        <v>6241</v>
      </c>
      <c r="M293" s="47">
        <v>11561</v>
      </c>
    </row>
    <row r="294" spans="2:13" ht="12.75">
      <c r="B294" s="48">
        <v>16</v>
      </c>
      <c r="C294" s="45" t="s">
        <v>104</v>
      </c>
      <c r="D294" s="41" t="s">
        <v>169</v>
      </c>
      <c r="E294" s="46">
        <v>3109</v>
      </c>
      <c r="F294" s="46">
        <v>3955</v>
      </c>
      <c r="G294" s="46">
        <v>7064</v>
      </c>
      <c r="H294" s="46">
        <v>3695</v>
      </c>
      <c r="I294" s="46">
        <v>4456</v>
      </c>
      <c r="J294" s="46">
        <v>8151</v>
      </c>
      <c r="K294" s="46">
        <v>4757</v>
      </c>
      <c r="L294" s="46">
        <v>5700</v>
      </c>
      <c r="M294" s="47">
        <v>10457</v>
      </c>
    </row>
    <row r="295" spans="2:13" ht="12.75">
      <c r="B295" s="48">
        <v>16</v>
      </c>
      <c r="C295" s="45" t="s">
        <v>104</v>
      </c>
      <c r="D295" s="41" t="s">
        <v>170</v>
      </c>
      <c r="E295" s="46">
        <v>2349</v>
      </c>
      <c r="F295" s="46">
        <v>3110</v>
      </c>
      <c r="G295" s="46">
        <v>5459</v>
      </c>
      <c r="H295" s="46">
        <v>2574</v>
      </c>
      <c r="I295" s="46">
        <v>3468</v>
      </c>
      <c r="J295" s="46">
        <v>6042</v>
      </c>
      <c r="K295" s="46">
        <v>3385</v>
      </c>
      <c r="L295" s="46">
        <v>4207</v>
      </c>
      <c r="M295" s="47">
        <v>7592</v>
      </c>
    </row>
    <row r="296" spans="2:13" ht="12.75">
      <c r="B296" s="48">
        <v>16</v>
      </c>
      <c r="C296" s="45" t="s">
        <v>104</v>
      </c>
      <c r="D296" s="41" t="s">
        <v>171</v>
      </c>
      <c r="E296" s="46">
        <v>1685</v>
      </c>
      <c r="F296" s="46">
        <v>2376</v>
      </c>
      <c r="G296" s="46">
        <v>4061</v>
      </c>
      <c r="H296" s="46">
        <v>1839</v>
      </c>
      <c r="I296" s="46">
        <v>2544</v>
      </c>
      <c r="J296" s="46">
        <v>4383</v>
      </c>
      <c r="K296" s="46">
        <v>2115</v>
      </c>
      <c r="L296" s="46">
        <v>2989</v>
      </c>
      <c r="M296" s="47">
        <v>5104</v>
      </c>
    </row>
    <row r="297" spans="2:13" ht="12.75">
      <c r="B297" s="48">
        <v>16</v>
      </c>
      <c r="C297" s="45" t="s">
        <v>104</v>
      </c>
      <c r="D297" s="41" t="s">
        <v>172</v>
      </c>
      <c r="E297" s="46">
        <v>1284</v>
      </c>
      <c r="F297" s="46">
        <v>2151</v>
      </c>
      <c r="G297" s="46">
        <v>3435</v>
      </c>
      <c r="H297" s="46">
        <v>1494</v>
      </c>
      <c r="I297" s="46">
        <v>2445</v>
      </c>
      <c r="J297" s="46">
        <v>3939</v>
      </c>
      <c r="K297" s="46">
        <v>1769</v>
      </c>
      <c r="L297" s="46">
        <v>2842</v>
      </c>
      <c r="M297" s="47">
        <v>4611</v>
      </c>
    </row>
    <row r="298" spans="2:13" ht="12.75">
      <c r="B298" s="35">
        <v>17</v>
      </c>
      <c r="C298" s="36" t="s">
        <v>109</v>
      </c>
      <c r="D298" s="42" t="s">
        <v>145</v>
      </c>
      <c r="E298" s="42">
        <v>12418</v>
      </c>
      <c r="F298" s="42">
        <v>11567</v>
      </c>
      <c r="G298" s="42">
        <v>23985</v>
      </c>
      <c r="H298" s="42">
        <v>12600</v>
      </c>
      <c r="I298" s="42">
        <v>11495</v>
      </c>
      <c r="J298" s="42">
        <v>24095</v>
      </c>
      <c r="K298" s="42">
        <v>12799</v>
      </c>
      <c r="L298" s="42">
        <v>11297</v>
      </c>
      <c r="M298" s="43">
        <v>24096</v>
      </c>
    </row>
    <row r="299" spans="2:13" ht="12.75">
      <c r="B299" s="48">
        <v>17</v>
      </c>
      <c r="C299" s="45" t="s">
        <v>109</v>
      </c>
      <c r="D299" s="41" t="s">
        <v>156</v>
      </c>
      <c r="E299" s="46">
        <v>789</v>
      </c>
      <c r="F299" s="46">
        <v>643</v>
      </c>
      <c r="G299" s="46">
        <v>1432</v>
      </c>
      <c r="H299" s="46">
        <v>727</v>
      </c>
      <c r="I299" s="46">
        <v>590</v>
      </c>
      <c r="J299" s="46">
        <v>1317</v>
      </c>
      <c r="K299" s="46">
        <v>677</v>
      </c>
      <c r="L299" s="46">
        <v>531</v>
      </c>
      <c r="M299" s="47">
        <v>1208</v>
      </c>
    </row>
    <row r="300" spans="2:13" ht="12.75">
      <c r="B300" s="48">
        <v>17</v>
      </c>
      <c r="C300" s="45" t="s">
        <v>109</v>
      </c>
      <c r="D300" s="41" t="s">
        <v>157</v>
      </c>
      <c r="E300" s="46">
        <v>886</v>
      </c>
      <c r="F300" s="46">
        <v>731</v>
      </c>
      <c r="G300" s="46">
        <v>1617</v>
      </c>
      <c r="H300" s="46">
        <v>785</v>
      </c>
      <c r="I300" s="46">
        <v>633</v>
      </c>
      <c r="J300" s="46">
        <v>1418</v>
      </c>
      <c r="K300" s="46">
        <v>728</v>
      </c>
      <c r="L300" s="46">
        <v>569</v>
      </c>
      <c r="M300" s="47">
        <v>1297</v>
      </c>
    </row>
    <row r="301" spans="2:13" ht="12.75">
      <c r="B301" s="48">
        <v>17</v>
      </c>
      <c r="C301" s="45" t="s">
        <v>109</v>
      </c>
      <c r="D301" s="41" t="s">
        <v>158</v>
      </c>
      <c r="E301" s="46">
        <v>903</v>
      </c>
      <c r="F301" s="46">
        <v>743</v>
      </c>
      <c r="G301" s="46">
        <v>1646</v>
      </c>
      <c r="H301" s="46">
        <v>888</v>
      </c>
      <c r="I301" s="46">
        <v>722</v>
      </c>
      <c r="J301" s="46">
        <v>1610</v>
      </c>
      <c r="K301" s="46">
        <v>731</v>
      </c>
      <c r="L301" s="46">
        <v>574</v>
      </c>
      <c r="M301" s="47">
        <v>1305</v>
      </c>
    </row>
    <row r="302" spans="2:13" ht="12.75">
      <c r="B302" s="48">
        <v>17</v>
      </c>
      <c r="C302" s="45" t="s">
        <v>109</v>
      </c>
      <c r="D302" s="41" t="s">
        <v>159</v>
      </c>
      <c r="E302" s="46">
        <v>1344</v>
      </c>
      <c r="F302" s="46">
        <v>1120</v>
      </c>
      <c r="G302" s="46">
        <v>2464</v>
      </c>
      <c r="H302" s="46">
        <v>1305</v>
      </c>
      <c r="I302" s="46">
        <v>1062</v>
      </c>
      <c r="J302" s="46">
        <v>2367</v>
      </c>
      <c r="K302" s="46">
        <v>1219</v>
      </c>
      <c r="L302" s="46">
        <v>971</v>
      </c>
      <c r="M302" s="47">
        <v>2190</v>
      </c>
    </row>
    <row r="303" spans="2:13" ht="12.75">
      <c r="B303" s="48">
        <v>17</v>
      </c>
      <c r="C303" s="45" t="s">
        <v>109</v>
      </c>
      <c r="D303" s="41" t="s">
        <v>160</v>
      </c>
      <c r="E303" s="46">
        <v>1369</v>
      </c>
      <c r="F303" s="46">
        <v>1264</v>
      </c>
      <c r="G303" s="46">
        <v>2633</v>
      </c>
      <c r="H303" s="46">
        <v>1307</v>
      </c>
      <c r="I303" s="46">
        <v>1100</v>
      </c>
      <c r="J303" s="46">
        <v>2407</v>
      </c>
      <c r="K303" s="46">
        <v>1286</v>
      </c>
      <c r="L303" s="46">
        <v>1029</v>
      </c>
      <c r="M303" s="47">
        <v>2315</v>
      </c>
    </row>
    <row r="304" spans="2:13" ht="12.75">
      <c r="B304" s="48">
        <v>17</v>
      </c>
      <c r="C304" s="45" t="s">
        <v>109</v>
      </c>
      <c r="D304" s="41" t="s">
        <v>161</v>
      </c>
      <c r="E304" s="46">
        <v>1188</v>
      </c>
      <c r="F304" s="46">
        <v>1093</v>
      </c>
      <c r="G304" s="46">
        <v>2281</v>
      </c>
      <c r="H304" s="46">
        <v>1184</v>
      </c>
      <c r="I304" s="46">
        <v>1088</v>
      </c>
      <c r="J304" s="46">
        <v>2272</v>
      </c>
      <c r="K304" s="46">
        <v>1108</v>
      </c>
      <c r="L304" s="46">
        <v>896</v>
      </c>
      <c r="M304" s="47">
        <v>2004</v>
      </c>
    </row>
    <row r="305" spans="2:13" ht="12.75">
      <c r="B305" s="48">
        <v>17</v>
      </c>
      <c r="C305" s="45" t="s">
        <v>109</v>
      </c>
      <c r="D305" s="41" t="s">
        <v>162</v>
      </c>
      <c r="E305" s="46">
        <v>923</v>
      </c>
      <c r="F305" s="46">
        <v>853</v>
      </c>
      <c r="G305" s="46">
        <v>1776</v>
      </c>
      <c r="H305" s="46">
        <v>963</v>
      </c>
      <c r="I305" s="46">
        <v>875</v>
      </c>
      <c r="J305" s="46">
        <v>1838</v>
      </c>
      <c r="K305" s="46">
        <v>970</v>
      </c>
      <c r="L305" s="46">
        <v>863</v>
      </c>
      <c r="M305" s="47">
        <v>1833</v>
      </c>
    </row>
    <row r="306" spans="2:13" ht="12.75">
      <c r="B306" s="48">
        <v>17</v>
      </c>
      <c r="C306" s="45" t="s">
        <v>109</v>
      </c>
      <c r="D306" s="41" t="s">
        <v>163</v>
      </c>
      <c r="E306" s="46">
        <v>777</v>
      </c>
      <c r="F306" s="46">
        <v>736</v>
      </c>
      <c r="G306" s="46">
        <v>1513</v>
      </c>
      <c r="H306" s="46">
        <v>755</v>
      </c>
      <c r="I306" s="46">
        <v>691</v>
      </c>
      <c r="J306" s="46">
        <v>1446</v>
      </c>
      <c r="K306" s="46">
        <v>795</v>
      </c>
      <c r="L306" s="46">
        <v>706</v>
      </c>
      <c r="M306" s="47">
        <v>1501</v>
      </c>
    </row>
    <row r="307" spans="2:13" ht="12.75">
      <c r="B307" s="48">
        <v>17</v>
      </c>
      <c r="C307" s="45" t="s">
        <v>109</v>
      </c>
      <c r="D307" s="41" t="s">
        <v>164</v>
      </c>
      <c r="E307" s="46">
        <v>833</v>
      </c>
      <c r="F307" s="46">
        <v>806</v>
      </c>
      <c r="G307" s="46">
        <v>1639</v>
      </c>
      <c r="H307" s="46">
        <v>813</v>
      </c>
      <c r="I307" s="46">
        <v>763</v>
      </c>
      <c r="J307" s="46">
        <v>1576</v>
      </c>
      <c r="K307" s="46">
        <v>786</v>
      </c>
      <c r="L307" s="46">
        <v>701</v>
      </c>
      <c r="M307" s="47">
        <v>1487</v>
      </c>
    </row>
    <row r="308" spans="2:13" ht="12.75">
      <c r="B308" s="48">
        <v>17</v>
      </c>
      <c r="C308" s="45" t="s">
        <v>109</v>
      </c>
      <c r="D308" s="41" t="s">
        <v>165</v>
      </c>
      <c r="E308" s="46">
        <v>784</v>
      </c>
      <c r="F308" s="46">
        <v>778</v>
      </c>
      <c r="G308" s="46">
        <v>1562</v>
      </c>
      <c r="H308" s="46">
        <v>861</v>
      </c>
      <c r="I308" s="46">
        <v>829</v>
      </c>
      <c r="J308" s="46">
        <v>1690</v>
      </c>
      <c r="K308" s="46">
        <v>852</v>
      </c>
      <c r="L308" s="46">
        <v>780</v>
      </c>
      <c r="M308" s="47">
        <v>1632</v>
      </c>
    </row>
    <row r="309" spans="2:13" ht="12.75">
      <c r="B309" s="48">
        <v>17</v>
      </c>
      <c r="C309" s="45" t="s">
        <v>109</v>
      </c>
      <c r="D309" s="41" t="s">
        <v>166</v>
      </c>
      <c r="E309" s="46">
        <v>693</v>
      </c>
      <c r="F309" s="46">
        <v>698</v>
      </c>
      <c r="G309" s="46">
        <v>1391</v>
      </c>
      <c r="H309" s="46">
        <v>792</v>
      </c>
      <c r="I309" s="46">
        <v>779</v>
      </c>
      <c r="J309" s="46">
        <v>1571</v>
      </c>
      <c r="K309" s="46">
        <v>909</v>
      </c>
      <c r="L309" s="46">
        <v>852</v>
      </c>
      <c r="M309" s="47">
        <v>1761</v>
      </c>
    </row>
    <row r="310" spans="2:13" ht="12.75">
      <c r="B310" s="48">
        <v>17</v>
      </c>
      <c r="C310" s="45" t="s">
        <v>109</v>
      </c>
      <c r="D310" s="41" t="s">
        <v>167</v>
      </c>
      <c r="E310" s="46">
        <v>606</v>
      </c>
      <c r="F310" s="46">
        <v>610</v>
      </c>
      <c r="G310" s="46">
        <v>1216</v>
      </c>
      <c r="H310" s="46">
        <v>694</v>
      </c>
      <c r="I310" s="46">
        <v>691</v>
      </c>
      <c r="J310" s="46">
        <v>1385</v>
      </c>
      <c r="K310" s="46">
        <v>846</v>
      </c>
      <c r="L310" s="46">
        <v>819</v>
      </c>
      <c r="M310" s="47">
        <v>1665</v>
      </c>
    </row>
    <row r="311" spans="2:13" ht="12.75">
      <c r="B311" s="48">
        <v>17</v>
      </c>
      <c r="C311" s="45" t="s">
        <v>109</v>
      </c>
      <c r="D311" s="41" t="s">
        <v>168</v>
      </c>
      <c r="E311" s="46">
        <v>498</v>
      </c>
      <c r="F311" s="46">
        <v>502</v>
      </c>
      <c r="G311" s="46">
        <v>1000</v>
      </c>
      <c r="H311" s="46">
        <v>578</v>
      </c>
      <c r="I311" s="46">
        <v>579</v>
      </c>
      <c r="J311" s="46">
        <v>1157</v>
      </c>
      <c r="K311" s="46">
        <v>716</v>
      </c>
      <c r="L311" s="46">
        <v>709</v>
      </c>
      <c r="M311" s="47">
        <v>1425</v>
      </c>
    </row>
    <row r="312" spans="2:13" ht="12.75">
      <c r="B312" s="48">
        <v>17</v>
      </c>
      <c r="C312" s="45" t="s">
        <v>109</v>
      </c>
      <c r="D312" s="41" t="s">
        <v>169</v>
      </c>
      <c r="E312" s="46">
        <v>297</v>
      </c>
      <c r="F312" s="46">
        <v>328</v>
      </c>
      <c r="G312" s="46">
        <v>625</v>
      </c>
      <c r="H312" s="46">
        <v>360</v>
      </c>
      <c r="I312" s="46">
        <v>370</v>
      </c>
      <c r="J312" s="46">
        <v>730</v>
      </c>
      <c r="K312" s="46">
        <v>454</v>
      </c>
      <c r="L312" s="46">
        <v>456</v>
      </c>
      <c r="M312" s="47">
        <v>910</v>
      </c>
    </row>
    <row r="313" spans="2:13" ht="12.75">
      <c r="B313" s="48">
        <v>17</v>
      </c>
      <c r="C313" s="45" t="s">
        <v>109</v>
      </c>
      <c r="D313" s="41" t="s">
        <v>170</v>
      </c>
      <c r="E313" s="46">
        <v>203</v>
      </c>
      <c r="F313" s="46">
        <v>232</v>
      </c>
      <c r="G313" s="46">
        <v>435</v>
      </c>
      <c r="H313" s="46">
        <v>223</v>
      </c>
      <c r="I313" s="46">
        <v>255</v>
      </c>
      <c r="J313" s="46">
        <v>478</v>
      </c>
      <c r="K313" s="46">
        <v>290</v>
      </c>
      <c r="L313" s="46">
        <v>303</v>
      </c>
      <c r="M313" s="47">
        <v>593</v>
      </c>
    </row>
    <row r="314" spans="2:13" ht="12.75">
      <c r="B314" s="48">
        <v>17</v>
      </c>
      <c r="C314" s="45" t="s">
        <v>109</v>
      </c>
      <c r="D314" s="41" t="s">
        <v>171</v>
      </c>
      <c r="E314" s="46">
        <v>156</v>
      </c>
      <c r="F314" s="46">
        <v>191</v>
      </c>
      <c r="G314" s="46">
        <v>347</v>
      </c>
      <c r="H314" s="46">
        <v>169</v>
      </c>
      <c r="I314" s="46">
        <v>200</v>
      </c>
      <c r="J314" s="46">
        <v>369</v>
      </c>
      <c r="K314" s="46">
        <v>198</v>
      </c>
      <c r="L314" s="46">
        <v>232</v>
      </c>
      <c r="M314" s="47">
        <v>430</v>
      </c>
    </row>
    <row r="315" spans="2:13" ht="12.75">
      <c r="B315" s="48">
        <v>17</v>
      </c>
      <c r="C315" s="45" t="s">
        <v>109</v>
      </c>
      <c r="D315" s="41" t="s">
        <v>172</v>
      </c>
      <c r="E315" s="46">
        <v>169</v>
      </c>
      <c r="F315" s="46">
        <v>239</v>
      </c>
      <c r="G315" s="46">
        <v>408</v>
      </c>
      <c r="H315" s="46">
        <v>196</v>
      </c>
      <c r="I315" s="46">
        <v>268</v>
      </c>
      <c r="J315" s="46">
        <v>464</v>
      </c>
      <c r="K315" s="46">
        <v>234</v>
      </c>
      <c r="L315" s="46">
        <v>306</v>
      </c>
      <c r="M315" s="47">
        <v>540</v>
      </c>
    </row>
    <row r="316" spans="2:13" ht="12.75">
      <c r="B316" s="35">
        <v>18</v>
      </c>
      <c r="C316" s="36" t="s">
        <v>110</v>
      </c>
      <c r="D316" s="42" t="s">
        <v>145</v>
      </c>
      <c r="E316" s="42">
        <v>183144</v>
      </c>
      <c r="F316" s="42">
        <v>193567</v>
      </c>
      <c r="G316" s="42">
        <v>376711</v>
      </c>
      <c r="H316" s="42">
        <v>184621</v>
      </c>
      <c r="I316" s="42">
        <v>193083</v>
      </c>
      <c r="J316" s="42">
        <v>377704</v>
      </c>
      <c r="K316" s="42">
        <v>184837</v>
      </c>
      <c r="L316" s="42">
        <v>190270</v>
      </c>
      <c r="M316" s="43">
        <v>375107</v>
      </c>
    </row>
    <row r="317" spans="2:13" ht="12.75">
      <c r="B317" s="48">
        <v>18</v>
      </c>
      <c r="C317" s="45" t="s">
        <v>110</v>
      </c>
      <c r="D317" s="41" t="s">
        <v>156</v>
      </c>
      <c r="E317" s="46">
        <v>17766</v>
      </c>
      <c r="F317" s="46">
        <v>16732</v>
      </c>
      <c r="G317" s="46">
        <v>34498</v>
      </c>
      <c r="H317" s="46">
        <v>16720</v>
      </c>
      <c r="I317" s="46">
        <v>15604</v>
      </c>
      <c r="J317" s="46">
        <v>32324</v>
      </c>
      <c r="K317" s="46">
        <v>15661</v>
      </c>
      <c r="L317" s="46">
        <v>14429</v>
      </c>
      <c r="M317" s="47">
        <v>30090</v>
      </c>
    </row>
    <row r="318" spans="2:13" ht="12.75">
      <c r="B318" s="48">
        <v>18</v>
      </c>
      <c r="C318" s="45" t="s">
        <v>110</v>
      </c>
      <c r="D318" s="41" t="s">
        <v>157</v>
      </c>
      <c r="E318" s="46">
        <v>18694</v>
      </c>
      <c r="F318" s="46">
        <v>17674</v>
      </c>
      <c r="G318" s="46">
        <v>36368</v>
      </c>
      <c r="H318" s="46">
        <v>17177</v>
      </c>
      <c r="I318" s="46">
        <v>16060</v>
      </c>
      <c r="J318" s="46">
        <v>33237</v>
      </c>
      <c r="K318" s="46">
        <v>15606</v>
      </c>
      <c r="L318" s="46">
        <v>14406</v>
      </c>
      <c r="M318" s="47">
        <v>30012</v>
      </c>
    </row>
    <row r="319" spans="2:13" ht="12.75">
      <c r="B319" s="48">
        <v>18</v>
      </c>
      <c r="C319" s="45" t="s">
        <v>110</v>
      </c>
      <c r="D319" s="41" t="s">
        <v>158</v>
      </c>
      <c r="E319" s="46">
        <v>19369</v>
      </c>
      <c r="F319" s="46">
        <v>18303</v>
      </c>
      <c r="G319" s="46">
        <v>37672</v>
      </c>
      <c r="H319" s="46">
        <v>18149</v>
      </c>
      <c r="I319" s="46">
        <v>17123</v>
      </c>
      <c r="J319" s="46">
        <v>35272</v>
      </c>
      <c r="K319" s="46">
        <v>15990</v>
      </c>
      <c r="L319" s="46">
        <v>14777</v>
      </c>
      <c r="M319" s="47">
        <v>30767</v>
      </c>
    </row>
    <row r="320" spans="2:13" ht="12.75">
      <c r="B320" s="48">
        <v>18</v>
      </c>
      <c r="C320" s="45" t="s">
        <v>110</v>
      </c>
      <c r="D320" s="41" t="s">
        <v>159</v>
      </c>
      <c r="E320" s="46">
        <v>18063</v>
      </c>
      <c r="F320" s="46">
        <v>17330</v>
      </c>
      <c r="G320" s="46">
        <v>35393</v>
      </c>
      <c r="H320" s="46">
        <v>18270</v>
      </c>
      <c r="I320" s="46">
        <v>17261</v>
      </c>
      <c r="J320" s="46">
        <v>35531</v>
      </c>
      <c r="K320" s="46">
        <v>16682</v>
      </c>
      <c r="L320" s="46">
        <v>15718</v>
      </c>
      <c r="M320" s="47">
        <v>32400</v>
      </c>
    </row>
    <row r="321" spans="2:13" ht="12.75">
      <c r="B321" s="48">
        <v>18</v>
      </c>
      <c r="C321" s="45" t="s">
        <v>110</v>
      </c>
      <c r="D321" s="41" t="s">
        <v>160</v>
      </c>
      <c r="E321" s="46">
        <v>17300</v>
      </c>
      <c r="F321" s="46">
        <v>18474</v>
      </c>
      <c r="G321" s="46">
        <v>35774</v>
      </c>
      <c r="H321" s="46">
        <v>16594</v>
      </c>
      <c r="I321" s="46">
        <v>16235</v>
      </c>
      <c r="J321" s="46">
        <v>32829</v>
      </c>
      <c r="K321" s="46">
        <v>16637</v>
      </c>
      <c r="L321" s="46">
        <v>15738</v>
      </c>
      <c r="M321" s="47">
        <v>32375</v>
      </c>
    </row>
    <row r="322" spans="2:13" ht="12.75">
      <c r="B322" s="48">
        <v>18</v>
      </c>
      <c r="C322" s="45" t="s">
        <v>110</v>
      </c>
      <c r="D322" s="41" t="s">
        <v>161</v>
      </c>
      <c r="E322" s="46">
        <v>15607</v>
      </c>
      <c r="F322" s="46">
        <v>16633</v>
      </c>
      <c r="G322" s="46">
        <v>32240</v>
      </c>
      <c r="H322" s="46">
        <v>15709</v>
      </c>
      <c r="I322" s="46">
        <v>16891</v>
      </c>
      <c r="J322" s="46">
        <v>32600</v>
      </c>
      <c r="K322" s="46">
        <v>14894</v>
      </c>
      <c r="L322" s="46">
        <v>14298</v>
      </c>
      <c r="M322" s="47">
        <v>29192</v>
      </c>
    </row>
    <row r="323" spans="2:13" ht="12.75">
      <c r="B323" s="48">
        <v>18</v>
      </c>
      <c r="C323" s="45" t="s">
        <v>110</v>
      </c>
      <c r="D323" s="41" t="s">
        <v>162</v>
      </c>
      <c r="E323" s="46">
        <v>13509</v>
      </c>
      <c r="F323" s="46">
        <v>14473</v>
      </c>
      <c r="G323" s="46">
        <v>27982</v>
      </c>
      <c r="H323" s="46">
        <v>14297</v>
      </c>
      <c r="I323" s="46">
        <v>15193</v>
      </c>
      <c r="J323" s="46">
        <v>29490</v>
      </c>
      <c r="K323" s="46">
        <v>14426</v>
      </c>
      <c r="L323" s="46">
        <v>15298</v>
      </c>
      <c r="M323" s="47">
        <v>29724</v>
      </c>
    </row>
    <row r="324" spans="2:13" ht="12.75">
      <c r="B324" s="48">
        <v>18</v>
      </c>
      <c r="C324" s="45" t="s">
        <v>110</v>
      </c>
      <c r="D324" s="41" t="s">
        <v>163</v>
      </c>
      <c r="E324" s="46">
        <v>13160</v>
      </c>
      <c r="F324" s="46">
        <v>14469</v>
      </c>
      <c r="G324" s="46">
        <v>27629</v>
      </c>
      <c r="H324" s="46">
        <v>12806</v>
      </c>
      <c r="I324" s="46">
        <v>13761</v>
      </c>
      <c r="J324" s="46">
        <v>26567</v>
      </c>
      <c r="K324" s="46">
        <v>13712</v>
      </c>
      <c r="L324" s="46">
        <v>14519</v>
      </c>
      <c r="M324" s="47">
        <v>28231</v>
      </c>
    </row>
    <row r="325" spans="2:13" ht="12.75">
      <c r="B325" s="48">
        <v>18</v>
      </c>
      <c r="C325" s="45" t="s">
        <v>110</v>
      </c>
      <c r="D325" s="41" t="s">
        <v>164</v>
      </c>
      <c r="E325" s="46">
        <v>12815</v>
      </c>
      <c r="F325" s="46">
        <v>14447</v>
      </c>
      <c r="G325" s="46">
        <v>27262</v>
      </c>
      <c r="H325" s="46">
        <v>12700</v>
      </c>
      <c r="I325" s="46">
        <v>14018</v>
      </c>
      <c r="J325" s="46">
        <v>26718</v>
      </c>
      <c r="K325" s="46">
        <v>12348</v>
      </c>
      <c r="L325" s="46">
        <v>13156</v>
      </c>
      <c r="M325" s="47">
        <v>25504</v>
      </c>
    </row>
    <row r="326" spans="2:13" ht="12.75">
      <c r="B326" s="48">
        <v>18</v>
      </c>
      <c r="C326" s="45" t="s">
        <v>110</v>
      </c>
      <c r="D326" s="41" t="s">
        <v>165</v>
      </c>
      <c r="E326" s="46">
        <v>10286</v>
      </c>
      <c r="F326" s="46">
        <v>11923</v>
      </c>
      <c r="G326" s="46">
        <v>22209</v>
      </c>
      <c r="H326" s="46">
        <v>11436</v>
      </c>
      <c r="I326" s="46">
        <v>12957</v>
      </c>
      <c r="J326" s="46">
        <v>24393</v>
      </c>
      <c r="K326" s="46">
        <v>11411</v>
      </c>
      <c r="L326" s="46">
        <v>12483</v>
      </c>
      <c r="M326" s="47">
        <v>23894</v>
      </c>
    </row>
    <row r="327" spans="2:13" ht="12.75">
      <c r="B327" s="48">
        <v>18</v>
      </c>
      <c r="C327" s="45" t="s">
        <v>110</v>
      </c>
      <c r="D327" s="41" t="s">
        <v>166</v>
      </c>
      <c r="E327" s="46">
        <v>7858</v>
      </c>
      <c r="F327" s="46">
        <v>9208</v>
      </c>
      <c r="G327" s="46">
        <v>17066</v>
      </c>
      <c r="H327" s="46">
        <v>9056</v>
      </c>
      <c r="I327" s="46">
        <v>10545</v>
      </c>
      <c r="J327" s="46">
        <v>19601</v>
      </c>
      <c r="K327" s="46">
        <v>10493</v>
      </c>
      <c r="L327" s="46">
        <v>11806</v>
      </c>
      <c r="M327" s="47">
        <v>22299</v>
      </c>
    </row>
    <row r="328" spans="2:13" ht="12.75">
      <c r="B328" s="48">
        <v>18</v>
      </c>
      <c r="C328" s="45" t="s">
        <v>110</v>
      </c>
      <c r="D328" s="41" t="s">
        <v>167</v>
      </c>
      <c r="E328" s="46">
        <v>6049</v>
      </c>
      <c r="F328" s="46">
        <v>7101</v>
      </c>
      <c r="G328" s="46">
        <v>13150</v>
      </c>
      <c r="H328" s="46">
        <v>6937</v>
      </c>
      <c r="I328" s="46">
        <v>8170</v>
      </c>
      <c r="J328" s="46">
        <v>15107</v>
      </c>
      <c r="K328" s="46">
        <v>8581</v>
      </c>
      <c r="L328" s="46">
        <v>9979</v>
      </c>
      <c r="M328" s="47">
        <v>18560</v>
      </c>
    </row>
    <row r="329" spans="2:13" ht="12.75">
      <c r="B329" s="48">
        <v>18</v>
      </c>
      <c r="C329" s="45" t="s">
        <v>110</v>
      </c>
      <c r="D329" s="41" t="s">
        <v>168</v>
      </c>
      <c r="E329" s="46">
        <v>4363</v>
      </c>
      <c r="F329" s="46">
        <v>5157</v>
      </c>
      <c r="G329" s="46">
        <v>9520</v>
      </c>
      <c r="H329" s="46">
        <v>5181</v>
      </c>
      <c r="I329" s="46">
        <v>6143</v>
      </c>
      <c r="J329" s="46">
        <v>11324</v>
      </c>
      <c r="K329" s="46">
        <v>6374</v>
      </c>
      <c r="L329" s="46">
        <v>7595</v>
      </c>
      <c r="M329" s="47">
        <v>13969</v>
      </c>
    </row>
    <row r="330" spans="2:13" ht="12.75">
      <c r="B330" s="48">
        <v>18</v>
      </c>
      <c r="C330" s="45" t="s">
        <v>110</v>
      </c>
      <c r="D330" s="41" t="s">
        <v>169</v>
      </c>
      <c r="E330" s="46">
        <v>3093</v>
      </c>
      <c r="F330" s="46">
        <v>3990</v>
      </c>
      <c r="G330" s="46">
        <v>7083</v>
      </c>
      <c r="H330" s="46">
        <v>3714</v>
      </c>
      <c r="I330" s="46">
        <v>4531</v>
      </c>
      <c r="J330" s="46">
        <v>8245</v>
      </c>
      <c r="K330" s="46">
        <v>4802</v>
      </c>
      <c r="L330" s="46">
        <v>5845</v>
      </c>
      <c r="M330" s="47">
        <v>10647</v>
      </c>
    </row>
    <row r="331" spans="2:13" ht="12.75">
      <c r="B331" s="48">
        <v>18</v>
      </c>
      <c r="C331" s="45" t="s">
        <v>110</v>
      </c>
      <c r="D331" s="41" t="s">
        <v>170</v>
      </c>
      <c r="E331" s="46">
        <v>2153</v>
      </c>
      <c r="F331" s="46">
        <v>2893</v>
      </c>
      <c r="G331" s="46">
        <v>5046</v>
      </c>
      <c r="H331" s="46">
        <v>2389</v>
      </c>
      <c r="I331" s="46">
        <v>3264</v>
      </c>
      <c r="J331" s="46">
        <v>5653</v>
      </c>
      <c r="K331" s="46">
        <v>3150</v>
      </c>
      <c r="L331" s="46">
        <v>3981</v>
      </c>
      <c r="M331" s="47">
        <v>7131</v>
      </c>
    </row>
    <row r="332" spans="2:13" ht="12.75">
      <c r="B332" s="48">
        <v>18</v>
      </c>
      <c r="C332" s="45" t="s">
        <v>110</v>
      </c>
      <c r="D332" s="41" t="s">
        <v>171</v>
      </c>
      <c r="E332" s="46">
        <v>1652</v>
      </c>
      <c r="F332" s="46">
        <v>2364</v>
      </c>
      <c r="G332" s="46">
        <v>4016</v>
      </c>
      <c r="H332" s="46">
        <v>1836</v>
      </c>
      <c r="I332" s="46">
        <v>2583</v>
      </c>
      <c r="J332" s="46">
        <v>4419</v>
      </c>
      <c r="K332" s="46">
        <v>2103</v>
      </c>
      <c r="L332" s="46">
        <v>3023</v>
      </c>
      <c r="M332" s="47">
        <v>5126</v>
      </c>
    </row>
    <row r="333" spans="2:13" ht="12.75">
      <c r="B333" s="48">
        <v>18</v>
      </c>
      <c r="C333" s="45" t="s">
        <v>110</v>
      </c>
      <c r="D333" s="41" t="s">
        <v>172</v>
      </c>
      <c r="E333" s="46">
        <v>1407</v>
      </c>
      <c r="F333" s="46">
        <v>2396</v>
      </c>
      <c r="G333" s="46">
        <v>3803</v>
      </c>
      <c r="H333" s="46">
        <v>1650</v>
      </c>
      <c r="I333" s="46">
        <v>2744</v>
      </c>
      <c r="J333" s="46">
        <v>4394</v>
      </c>
      <c r="K333" s="46">
        <v>1967</v>
      </c>
      <c r="L333" s="46">
        <v>3219</v>
      </c>
      <c r="M333" s="47">
        <v>5186</v>
      </c>
    </row>
    <row r="334" spans="2:13" ht="12.75">
      <c r="B334" s="35">
        <v>19</v>
      </c>
      <c r="C334" s="36" t="s">
        <v>116</v>
      </c>
      <c r="D334" s="42" t="s">
        <v>145</v>
      </c>
      <c r="E334" s="42">
        <v>278643</v>
      </c>
      <c r="F334" s="42">
        <v>289218</v>
      </c>
      <c r="G334" s="42">
        <v>567861</v>
      </c>
      <c r="H334" s="42">
        <v>302030</v>
      </c>
      <c r="I334" s="42">
        <v>314425</v>
      </c>
      <c r="J334" s="42">
        <v>616455</v>
      </c>
      <c r="K334" s="42">
        <v>336796</v>
      </c>
      <c r="L334" s="42">
        <v>351127</v>
      </c>
      <c r="M334" s="43">
        <v>687923</v>
      </c>
    </row>
    <row r="335" spans="2:13" ht="12.75">
      <c r="B335" s="48">
        <v>19</v>
      </c>
      <c r="C335" s="45" t="s">
        <v>116</v>
      </c>
      <c r="D335" s="41" t="s">
        <v>156</v>
      </c>
      <c r="E335" s="46">
        <v>32327</v>
      </c>
      <c r="F335" s="46">
        <v>30362</v>
      </c>
      <c r="G335" s="46">
        <v>62689</v>
      </c>
      <c r="H335" s="46">
        <v>33018</v>
      </c>
      <c r="I335" s="46">
        <v>31140</v>
      </c>
      <c r="J335" s="46">
        <v>64158</v>
      </c>
      <c r="K335" s="46">
        <v>34949</v>
      </c>
      <c r="L335" s="46">
        <v>33123</v>
      </c>
      <c r="M335" s="47">
        <v>68072</v>
      </c>
    </row>
    <row r="336" spans="2:13" ht="12.75">
      <c r="B336" s="48">
        <v>19</v>
      </c>
      <c r="C336" s="45" t="s">
        <v>116</v>
      </c>
      <c r="D336" s="41" t="s">
        <v>157</v>
      </c>
      <c r="E336" s="46">
        <v>33251</v>
      </c>
      <c r="F336" s="46">
        <v>31358</v>
      </c>
      <c r="G336" s="46">
        <v>64609</v>
      </c>
      <c r="H336" s="46">
        <v>33142</v>
      </c>
      <c r="I336" s="46">
        <v>31340</v>
      </c>
      <c r="J336" s="46">
        <v>64482</v>
      </c>
      <c r="K336" s="46">
        <v>34064</v>
      </c>
      <c r="L336" s="46">
        <v>32359</v>
      </c>
      <c r="M336" s="47">
        <v>66423</v>
      </c>
    </row>
    <row r="337" spans="2:13" ht="12.75">
      <c r="B337" s="48">
        <v>19</v>
      </c>
      <c r="C337" s="45" t="s">
        <v>116</v>
      </c>
      <c r="D337" s="41" t="s">
        <v>158</v>
      </c>
      <c r="E337" s="46">
        <v>33258</v>
      </c>
      <c r="F337" s="46">
        <v>31351</v>
      </c>
      <c r="G337" s="46">
        <v>64609</v>
      </c>
      <c r="H337" s="46">
        <v>33741</v>
      </c>
      <c r="I337" s="46">
        <v>32192</v>
      </c>
      <c r="J337" s="46">
        <v>65933</v>
      </c>
      <c r="K337" s="46">
        <v>33698</v>
      </c>
      <c r="L337" s="46">
        <v>32042</v>
      </c>
      <c r="M337" s="47">
        <v>65740</v>
      </c>
    </row>
    <row r="338" spans="2:13" ht="12.75">
      <c r="B338" s="48">
        <v>19</v>
      </c>
      <c r="C338" s="45" t="s">
        <v>116</v>
      </c>
      <c r="D338" s="41" t="s">
        <v>159</v>
      </c>
      <c r="E338" s="46">
        <v>28858</v>
      </c>
      <c r="F338" s="46">
        <v>27616</v>
      </c>
      <c r="G338" s="46">
        <v>56474</v>
      </c>
      <c r="H338" s="46">
        <v>31756</v>
      </c>
      <c r="I338" s="46">
        <v>30340</v>
      </c>
      <c r="J338" s="46">
        <v>62096</v>
      </c>
      <c r="K338" s="46">
        <v>32695</v>
      </c>
      <c r="L338" s="46">
        <v>31709</v>
      </c>
      <c r="M338" s="47">
        <v>64404</v>
      </c>
    </row>
    <row r="339" spans="2:13" ht="12.75">
      <c r="B339" s="48">
        <v>19</v>
      </c>
      <c r="C339" s="45" t="s">
        <v>116</v>
      </c>
      <c r="D339" s="41" t="s">
        <v>160</v>
      </c>
      <c r="E339" s="46">
        <v>26025</v>
      </c>
      <c r="F339" s="46">
        <v>27713</v>
      </c>
      <c r="G339" s="46">
        <v>53738</v>
      </c>
      <c r="H339" s="46">
        <v>27119</v>
      </c>
      <c r="I339" s="46">
        <v>26826</v>
      </c>
      <c r="J339" s="46">
        <v>53945</v>
      </c>
      <c r="K339" s="46">
        <v>30689</v>
      </c>
      <c r="L339" s="46">
        <v>29884</v>
      </c>
      <c r="M339" s="47">
        <v>60573</v>
      </c>
    </row>
    <row r="340" spans="2:13" ht="12.75">
      <c r="B340" s="48">
        <v>19</v>
      </c>
      <c r="C340" s="45" t="s">
        <v>116</v>
      </c>
      <c r="D340" s="41" t="s">
        <v>161</v>
      </c>
      <c r="E340" s="46">
        <v>23230</v>
      </c>
      <c r="F340" s="46">
        <v>24690</v>
      </c>
      <c r="G340" s="46">
        <v>47920</v>
      </c>
      <c r="H340" s="46">
        <v>25440</v>
      </c>
      <c r="I340" s="46">
        <v>27676</v>
      </c>
      <c r="J340" s="46">
        <v>53116</v>
      </c>
      <c r="K340" s="46">
        <v>27183</v>
      </c>
      <c r="L340" s="46">
        <v>26863</v>
      </c>
      <c r="M340" s="47">
        <v>54046</v>
      </c>
    </row>
    <row r="341" spans="2:13" ht="12.75">
      <c r="B341" s="48">
        <v>19</v>
      </c>
      <c r="C341" s="45" t="s">
        <v>116</v>
      </c>
      <c r="D341" s="41" t="s">
        <v>162</v>
      </c>
      <c r="E341" s="46">
        <v>20744</v>
      </c>
      <c r="F341" s="46">
        <v>22168</v>
      </c>
      <c r="G341" s="46">
        <v>42912</v>
      </c>
      <c r="H341" s="46">
        <v>23794</v>
      </c>
      <c r="I341" s="46">
        <v>25587</v>
      </c>
      <c r="J341" s="46">
        <v>49381</v>
      </c>
      <c r="K341" s="46">
        <v>27126</v>
      </c>
      <c r="L341" s="46">
        <v>29659</v>
      </c>
      <c r="M341" s="47">
        <v>56785</v>
      </c>
    </row>
    <row r="342" spans="2:13" ht="12.75">
      <c r="B342" s="48">
        <v>19</v>
      </c>
      <c r="C342" s="45" t="s">
        <v>116</v>
      </c>
      <c r="D342" s="41" t="s">
        <v>163</v>
      </c>
      <c r="E342" s="46">
        <v>19413</v>
      </c>
      <c r="F342" s="46">
        <v>21285</v>
      </c>
      <c r="G342" s="46">
        <v>40698</v>
      </c>
      <c r="H342" s="46">
        <v>20451</v>
      </c>
      <c r="I342" s="46">
        <v>22229</v>
      </c>
      <c r="J342" s="46">
        <v>42680</v>
      </c>
      <c r="K342" s="46">
        <v>24761</v>
      </c>
      <c r="L342" s="46">
        <v>27035</v>
      </c>
      <c r="M342" s="47">
        <v>51796</v>
      </c>
    </row>
    <row r="343" spans="2:13" ht="12.75">
      <c r="B343" s="48">
        <v>19</v>
      </c>
      <c r="C343" s="45" t="s">
        <v>116</v>
      </c>
      <c r="D343" s="41" t="s">
        <v>164</v>
      </c>
      <c r="E343" s="46">
        <v>17103</v>
      </c>
      <c r="F343" s="46">
        <v>19230</v>
      </c>
      <c r="G343" s="46">
        <v>36333</v>
      </c>
      <c r="H343" s="46">
        <v>18520</v>
      </c>
      <c r="I343" s="46">
        <v>20685</v>
      </c>
      <c r="J343" s="46">
        <v>39205</v>
      </c>
      <c r="K343" s="46">
        <v>20172</v>
      </c>
      <c r="L343" s="46">
        <v>22163</v>
      </c>
      <c r="M343" s="47">
        <v>42335</v>
      </c>
    </row>
    <row r="344" spans="2:13" ht="12.75">
      <c r="B344" s="48">
        <v>19</v>
      </c>
      <c r="C344" s="45" t="s">
        <v>116</v>
      </c>
      <c r="D344" s="41" t="s">
        <v>165</v>
      </c>
      <c r="E344" s="46">
        <v>13695</v>
      </c>
      <c r="F344" s="46">
        <v>15827</v>
      </c>
      <c r="G344" s="46">
        <v>29522</v>
      </c>
      <c r="H344" s="46">
        <v>16479</v>
      </c>
      <c r="I344" s="46">
        <v>18890</v>
      </c>
      <c r="J344" s="46">
        <v>35369</v>
      </c>
      <c r="K344" s="46">
        <v>18583</v>
      </c>
      <c r="L344" s="46">
        <v>20975</v>
      </c>
      <c r="M344" s="47">
        <v>39558</v>
      </c>
    </row>
    <row r="345" spans="2:13" ht="12.75">
      <c r="B345" s="48">
        <v>19</v>
      </c>
      <c r="C345" s="45" t="s">
        <v>116</v>
      </c>
      <c r="D345" s="41" t="s">
        <v>166</v>
      </c>
      <c r="E345" s="46">
        <v>10315</v>
      </c>
      <c r="F345" s="46">
        <v>12054</v>
      </c>
      <c r="G345" s="46">
        <v>22369</v>
      </c>
      <c r="H345" s="46">
        <v>12888</v>
      </c>
      <c r="I345" s="46">
        <v>15190</v>
      </c>
      <c r="J345" s="46">
        <v>28078</v>
      </c>
      <c r="K345" s="46">
        <v>16844</v>
      </c>
      <c r="L345" s="46">
        <v>19560</v>
      </c>
      <c r="M345" s="47">
        <v>36404</v>
      </c>
    </row>
    <row r="346" spans="2:13" ht="12.75">
      <c r="B346" s="48">
        <v>19</v>
      </c>
      <c r="C346" s="45" t="s">
        <v>116</v>
      </c>
      <c r="D346" s="41" t="s">
        <v>167</v>
      </c>
      <c r="E346" s="46">
        <v>7423</v>
      </c>
      <c r="F346" s="46">
        <v>8689</v>
      </c>
      <c r="G346" s="46">
        <v>16112</v>
      </c>
      <c r="H346" s="46">
        <v>9265</v>
      </c>
      <c r="I346" s="46">
        <v>11045</v>
      </c>
      <c r="J346" s="46">
        <v>20310</v>
      </c>
      <c r="K346" s="46">
        <v>12868</v>
      </c>
      <c r="L346" s="46">
        <v>15457</v>
      </c>
      <c r="M346" s="47">
        <v>28325</v>
      </c>
    </row>
    <row r="347" spans="2:13" ht="12.75">
      <c r="B347" s="48">
        <v>19</v>
      </c>
      <c r="C347" s="45" t="s">
        <v>116</v>
      </c>
      <c r="D347" s="41" t="s">
        <v>168</v>
      </c>
      <c r="E347" s="46">
        <v>5134</v>
      </c>
      <c r="F347" s="46">
        <v>6054</v>
      </c>
      <c r="G347" s="46">
        <v>11188</v>
      </c>
      <c r="H347" s="46">
        <v>6595</v>
      </c>
      <c r="I347" s="46">
        <v>7916</v>
      </c>
      <c r="J347" s="46">
        <v>14511</v>
      </c>
      <c r="K347" s="46">
        <v>9162</v>
      </c>
      <c r="L347" s="46">
        <v>11279</v>
      </c>
      <c r="M347" s="47">
        <v>20441</v>
      </c>
    </row>
    <row r="348" spans="2:13" ht="12.75">
      <c r="B348" s="48">
        <v>19</v>
      </c>
      <c r="C348" s="45" t="s">
        <v>116</v>
      </c>
      <c r="D348" s="41" t="s">
        <v>169</v>
      </c>
      <c r="E348" s="46">
        <v>3332</v>
      </c>
      <c r="F348" s="46">
        <v>4289</v>
      </c>
      <c r="G348" s="46">
        <v>7621</v>
      </c>
      <c r="H348" s="46">
        <v>4361</v>
      </c>
      <c r="I348" s="46">
        <v>5392</v>
      </c>
      <c r="J348" s="46">
        <v>9753</v>
      </c>
      <c r="K348" s="46">
        <v>6320</v>
      </c>
      <c r="L348" s="46">
        <v>7950</v>
      </c>
      <c r="M348" s="47">
        <v>14270</v>
      </c>
    </row>
    <row r="349" spans="2:13" ht="12.75">
      <c r="B349" s="48">
        <v>19</v>
      </c>
      <c r="C349" s="45" t="s">
        <v>116</v>
      </c>
      <c r="D349" s="41" t="s">
        <v>170</v>
      </c>
      <c r="E349" s="46">
        <v>2206</v>
      </c>
      <c r="F349" s="46">
        <v>2953</v>
      </c>
      <c r="G349" s="46">
        <v>5159</v>
      </c>
      <c r="H349" s="46">
        <v>2637</v>
      </c>
      <c r="I349" s="46">
        <v>3650</v>
      </c>
      <c r="J349" s="46">
        <v>6287</v>
      </c>
      <c r="K349" s="46">
        <v>3935</v>
      </c>
      <c r="L349" s="46">
        <v>5144</v>
      </c>
      <c r="M349" s="47">
        <v>9079</v>
      </c>
    </row>
    <row r="350" spans="2:13" ht="12.75">
      <c r="B350" s="48">
        <v>19</v>
      </c>
      <c r="C350" s="45" t="s">
        <v>116</v>
      </c>
      <c r="D350" s="41" t="s">
        <v>171</v>
      </c>
      <c r="E350" s="46">
        <v>1381</v>
      </c>
      <c r="F350" s="46">
        <v>1971</v>
      </c>
      <c r="G350" s="46">
        <v>3352</v>
      </c>
      <c r="H350" s="46">
        <v>1621</v>
      </c>
      <c r="I350" s="46">
        <v>2298</v>
      </c>
      <c r="J350" s="46">
        <v>3919</v>
      </c>
      <c r="K350" s="46">
        <v>2140</v>
      </c>
      <c r="L350" s="46">
        <v>3188</v>
      </c>
      <c r="M350" s="47">
        <v>5328</v>
      </c>
    </row>
    <row r="351" spans="2:13" ht="12.75">
      <c r="B351" s="48">
        <v>19</v>
      </c>
      <c r="C351" s="45" t="s">
        <v>116</v>
      </c>
      <c r="D351" s="41" t="s">
        <v>172</v>
      </c>
      <c r="E351" s="46">
        <v>948</v>
      </c>
      <c r="F351" s="46">
        <v>1608</v>
      </c>
      <c r="G351" s="46">
        <v>2556</v>
      </c>
      <c r="H351" s="46">
        <v>1203</v>
      </c>
      <c r="I351" s="46">
        <v>2029</v>
      </c>
      <c r="J351" s="46">
        <v>3232</v>
      </c>
      <c r="K351" s="46">
        <v>1607</v>
      </c>
      <c r="L351" s="46">
        <v>2737</v>
      </c>
      <c r="M351" s="47">
        <v>4344</v>
      </c>
    </row>
    <row r="352" spans="2:13" ht="12.75">
      <c r="B352" s="35">
        <v>20</v>
      </c>
      <c r="C352" s="36" t="s">
        <v>125</v>
      </c>
      <c r="D352" s="42" t="s">
        <v>145</v>
      </c>
      <c r="E352" s="42">
        <v>3113</v>
      </c>
      <c r="F352" s="42">
        <v>2839</v>
      </c>
      <c r="G352" s="42">
        <v>5952</v>
      </c>
      <c r="H352" s="42">
        <v>3217</v>
      </c>
      <c r="I352" s="42">
        <v>2962</v>
      </c>
      <c r="J352" s="42">
        <v>6179</v>
      </c>
      <c r="K352" s="42">
        <v>3349</v>
      </c>
      <c r="L352" s="42">
        <v>3111</v>
      </c>
      <c r="M352" s="43">
        <v>6460</v>
      </c>
    </row>
    <row r="353" spans="2:13" ht="12.75">
      <c r="B353" s="48">
        <v>20</v>
      </c>
      <c r="C353" s="45" t="s">
        <v>125</v>
      </c>
      <c r="D353" s="41" t="s">
        <v>156</v>
      </c>
      <c r="E353" s="46">
        <v>332</v>
      </c>
      <c r="F353" s="46">
        <v>267</v>
      </c>
      <c r="G353" s="46">
        <v>599</v>
      </c>
      <c r="H353" s="46">
        <v>318</v>
      </c>
      <c r="I353" s="46">
        <v>262</v>
      </c>
      <c r="J353" s="46">
        <v>580</v>
      </c>
      <c r="K353" s="46">
        <v>310</v>
      </c>
      <c r="L353" s="46">
        <v>258</v>
      </c>
      <c r="M353" s="47">
        <v>568</v>
      </c>
    </row>
    <row r="354" spans="2:13" ht="12.75">
      <c r="B354" s="48">
        <v>20</v>
      </c>
      <c r="C354" s="45" t="s">
        <v>125</v>
      </c>
      <c r="D354" s="41" t="s">
        <v>157</v>
      </c>
      <c r="E354" s="46">
        <v>367</v>
      </c>
      <c r="F354" s="46">
        <v>300</v>
      </c>
      <c r="G354" s="46">
        <v>667</v>
      </c>
      <c r="H354" s="46">
        <v>350</v>
      </c>
      <c r="I354" s="46">
        <v>289</v>
      </c>
      <c r="J354" s="46">
        <v>639</v>
      </c>
      <c r="K354" s="46">
        <v>327</v>
      </c>
      <c r="L354" s="46">
        <v>273</v>
      </c>
      <c r="M354" s="47">
        <v>600</v>
      </c>
    </row>
    <row r="355" spans="2:13" ht="12.75">
      <c r="B355" s="48">
        <v>20</v>
      </c>
      <c r="C355" s="45" t="s">
        <v>125</v>
      </c>
      <c r="D355" s="41" t="s">
        <v>158</v>
      </c>
      <c r="E355" s="46">
        <v>427</v>
      </c>
      <c r="F355" s="46">
        <v>348</v>
      </c>
      <c r="G355" s="46">
        <v>775</v>
      </c>
      <c r="H355" s="46">
        <v>399</v>
      </c>
      <c r="I355" s="46">
        <v>332</v>
      </c>
      <c r="J355" s="46">
        <v>731</v>
      </c>
      <c r="K355" s="46">
        <v>374</v>
      </c>
      <c r="L355" s="46">
        <v>315</v>
      </c>
      <c r="M355" s="47">
        <v>689</v>
      </c>
    </row>
    <row r="356" spans="2:13" ht="12.75">
      <c r="B356" s="48">
        <v>20</v>
      </c>
      <c r="C356" s="45" t="s">
        <v>125</v>
      </c>
      <c r="D356" s="41" t="s">
        <v>159</v>
      </c>
      <c r="E356" s="46">
        <v>310</v>
      </c>
      <c r="F356" s="46">
        <v>258</v>
      </c>
      <c r="G356" s="46">
        <v>568</v>
      </c>
      <c r="H356" s="46">
        <v>326</v>
      </c>
      <c r="I356" s="46">
        <v>274</v>
      </c>
      <c r="J356" s="46">
        <v>600</v>
      </c>
      <c r="K356" s="46">
        <v>309</v>
      </c>
      <c r="L356" s="46">
        <v>264</v>
      </c>
      <c r="M356" s="47">
        <v>573</v>
      </c>
    </row>
    <row r="357" spans="2:13" ht="12.75">
      <c r="B357" s="48">
        <v>20</v>
      </c>
      <c r="C357" s="45" t="s">
        <v>125</v>
      </c>
      <c r="D357" s="41" t="s">
        <v>160</v>
      </c>
      <c r="E357" s="46">
        <v>210</v>
      </c>
      <c r="F357" s="46">
        <v>194</v>
      </c>
      <c r="G357" s="46">
        <v>404</v>
      </c>
      <c r="H357" s="46">
        <v>212</v>
      </c>
      <c r="I357" s="46">
        <v>184</v>
      </c>
      <c r="J357" s="46">
        <v>396</v>
      </c>
      <c r="K357" s="46">
        <v>218</v>
      </c>
      <c r="L357" s="46">
        <v>186</v>
      </c>
      <c r="M357" s="47">
        <v>404</v>
      </c>
    </row>
    <row r="358" spans="2:13" ht="12.75">
      <c r="B358" s="48">
        <v>20</v>
      </c>
      <c r="C358" s="45" t="s">
        <v>125</v>
      </c>
      <c r="D358" s="41" t="s">
        <v>161</v>
      </c>
      <c r="E358" s="46">
        <v>205</v>
      </c>
      <c r="F358" s="46">
        <v>194</v>
      </c>
      <c r="G358" s="46">
        <v>399</v>
      </c>
      <c r="H358" s="46">
        <v>209</v>
      </c>
      <c r="I358" s="46">
        <v>199</v>
      </c>
      <c r="J358" s="46">
        <v>408</v>
      </c>
      <c r="K358" s="46">
        <v>211</v>
      </c>
      <c r="L358" s="46">
        <v>184</v>
      </c>
      <c r="M358" s="47">
        <v>395</v>
      </c>
    </row>
    <row r="359" spans="2:13" ht="12.75">
      <c r="B359" s="48">
        <v>20</v>
      </c>
      <c r="C359" s="45" t="s">
        <v>125</v>
      </c>
      <c r="D359" s="41" t="s">
        <v>162</v>
      </c>
      <c r="E359" s="46">
        <v>188</v>
      </c>
      <c r="F359" s="46">
        <v>174</v>
      </c>
      <c r="G359" s="46">
        <v>362</v>
      </c>
      <c r="H359" s="46">
        <v>210</v>
      </c>
      <c r="I359" s="46">
        <v>198</v>
      </c>
      <c r="J359" s="46">
        <v>408</v>
      </c>
      <c r="K359" s="46">
        <v>215</v>
      </c>
      <c r="L359" s="46">
        <v>206</v>
      </c>
      <c r="M359" s="47">
        <v>421</v>
      </c>
    </row>
    <row r="360" spans="2:13" ht="12.75">
      <c r="B360" s="48">
        <v>20</v>
      </c>
      <c r="C360" s="45" t="s">
        <v>125</v>
      </c>
      <c r="D360" s="41" t="s">
        <v>163</v>
      </c>
      <c r="E360" s="46">
        <v>243</v>
      </c>
      <c r="F360" s="46">
        <v>235</v>
      </c>
      <c r="G360" s="46">
        <v>478</v>
      </c>
      <c r="H360" s="46">
        <v>237</v>
      </c>
      <c r="I360" s="46">
        <v>225</v>
      </c>
      <c r="J360" s="46">
        <v>462</v>
      </c>
      <c r="K360" s="46">
        <v>274</v>
      </c>
      <c r="L360" s="46">
        <v>263</v>
      </c>
      <c r="M360" s="47">
        <v>537</v>
      </c>
    </row>
    <row r="361" spans="2:13" ht="12.75">
      <c r="B361" s="48">
        <v>20</v>
      </c>
      <c r="C361" s="45" t="s">
        <v>125</v>
      </c>
      <c r="D361" s="41" t="s">
        <v>164</v>
      </c>
      <c r="E361" s="46">
        <v>208</v>
      </c>
      <c r="F361" s="46">
        <v>209</v>
      </c>
      <c r="G361" s="46">
        <v>417</v>
      </c>
      <c r="H361" s="46">
        <v>220</v>
      </c>
      <c r="I361" s="46">
        <v>215</v>
      </c>
      <c r="J361" s="46">
        <v>435</v>
      </c>
      <c r="K361" s="46">
        <v>219</v>
      </c>
      <c r="L361" s="46">
        <v>211</v>
      </c>
      <c r="M361" s="47">
        <v>430</v>
      </c>
    </row>
    <row r="362" spans="2:13" ht="12.75">
      <c r="B362" s="48">
        <v>20</v>
      </c>
      <c r="C362" s="45" t="s">
        <v>125</v>
      </c>
      <c r="D362" s="41" t="s">
        <v>165</v>
      </c>
      <c r="E362" s="46">
        <v>179</v>
      </c>
      <c r="F362" s="46">
        <v>173</v>
      </c>
      <c r="G362" s="46">
        <v>352</v>
      </c>
      <c r="H362" s="46">
        <v>197</v>
      </c>
      <c r="I362" s="46">
        <v>197</v>
      </c>
      <c r="J362" s="46">
        <v>394</v>
      </c>
      <c r="K362" s="46">
        <v>209</v>
      </c>
      <c r="L362" s="46">
        <v>205</v>
      </c>
      <c r="M362" s="47">
        <v>414</v>
      </c>
    </row>
    <row r="363" spans="2:13" ht="12.75">
      <c r="B363" s="48">
        <v>20</v>
      </c>
      <c r="C363" s="45" t="s">
        <v>125</v>
      </c>
      <c r="D363" s="41" t="s">
        <v>166</v>
      </c>
      <c r="E363" s="46">
        <v>116</v>
      </c>
      <c r="F363" s="46">
        <v>119</v>
      </c>
      <c r="G363" s="46">
        <v>235</v>
      </c>
      <c r="H363" s="46">
        <v>141</v>
      </c>
      <c r="I363" s="46">
        <v>142</v>
      </c>
      <c r="J363" s="46">
        <v>283</v>
      </c>
      <c r="K363" s="46">
        <v>168</v>
      </c>
      <c r="L363" s="46">
        <v>168</v>
      </c>
      <c r="M363" s="47">
        <v>336</v>
      </c>
    </row>
    <row r="364" spans="2:13" ht="12.75">
      <c r="B364" s="48">
        <v>20</v>
      </c>
      <c r="C364" s="45" t="s">
        <v>125</v>
      </c>
      <c r="D364" s="41" t="s">
        <v>167</v>
      </c>
      <c r="E364" s="46">
        <v>89</v>
      </c>
      <c r="F364" s="46">
        <v>93</v>
      </c>
      <c r="G364" s="46">
        <v>182</v>
      </c>
      <c r="H364" s="46">
        <v>107</v>
      </c>
      <c r="I364" s="46">
        <v>112</v>
      </c>
      <c r="J364" s="46">
        <v>219</v>
      </c>
      <c r="K364" s="46">
        <v>136</v>
      </c>
      <c r="L364" s="46">
        <v>144</v>
      </c>
      <c r="M364" s="47">
        <v>280</v>
      </c>
    </row>
    <row r="365" spans="2:13" ht="12.75">
      <c r="B365" s="48">
        <v>20</v>
      </c>
      <c r="C365" s="45" t="s">
        <v>125</v>
      </c>
      <c r="D365" s="41" t="s">
        <v>168</v>
      </c>
      <c r="E365" s="46">
        <v>80</v>
      </c>
      <c r="F365" s="46">
        <v>81</v>
      </c>
      <c r="G365" s="46">
        <v>161</v>
      </c>
      <c r="H365" s="46">
        <v>98</v>
      </c>
      <c r="I365" s="46">
        <v>102</v>
      </c>
      <c r="J365" s="46">
        <v>200</v>
      </c>
      <c r="K365" s="46">
        <v>125</v>
      </c>
      <c r="L365" s="46">
        <v>134</v>
      </c>
      <c r="M365" s="47">
        <v>259</v>
      </c>
    </row>
    <row r="366" spans="2:13" ht="12.75">
      <c r="B366" s="48">
        <v>20</v>
      </c>
      <c r="C366" s="45" t="s">
        <v>125</v>
      </c>
      <c r="D366" s="41" t="s">
        <v>169</v>
      </c>
      <c r="E366" s="46">
        <v>67</v>
      </c>
      <c r="F366" s="46">
        <v>76</v>
      </c>
      <c r="G366" s="46">
        <v>143</v>
      </c>
      <c r="H366" s="46">
        <v>83</v>
      </c>
      <c r="I366" s="46">
        <v>89</v>
      </c>
      <c r="J366" s="46">
        <v>172</v>
      </c>
      <c r="K366" s="46">
        <v>111</v>
      </c>
      <c r="L366" s="46">
        <v>123</v>
      </c>
      <c r="M366" s="47">
        <v>234</v>
      </c>
    </row>
    <row r="367" spans="2:13" ht="12.75">
      <c r="B367" s="48">
        <v>20</v>
      </c>
      <c r="C367" s="45" t="s">
        <v>125</v>
      </c>
      <c r="D367" s="41" t="s">
        <v>170</v>
      </c>
      <c r="E367" s="46">
        <v>48</v>
      </c>
      <c r="F367" s="46">
        <v>55</v>
      </c>
      <c r="G367" s="46">
        <v>103</v>
      </c>
      <c r="H367" s="46">
        <v>55</v>
      </c>
      <c r="I367" s="46">
        <v>66</v>
      </c>
      <c r="J367" s="46">
        <v>121</v>
      </c>
      <c r="K367" s="46">
        <v>74</v>
      </c>
      <c r="L367" s="46">
        <v>83</v>
      </c>
      <c r="M367" s="47">
        <v>157</v>
      </c>
    </row>
    <row r="368" spans="2:13" ht="12.75">
      <c r="B368" s="48">
        <v>20</v>
      </c>
      <c r="C368" s="45" t="s">
        <v>125</v>
      </c>
      <c r="D368" s="41" t="s">
        <v>171</v>
      </c>
      <c r="E368" s="46">
        <v>28</v>
      </c>
      <c r="F368" s="46">
        <v>32</v>
      </c>
      <c r="G368" s="46">
        <v>60</v>
      </c>
      <c r="H368" s="46">
        <v>32</v>
      </c>
      <c r="I368" s="46">
        <v>40</v>
      </c>
      <c r="J368" s="46">
        <v>72</v>
      </c>
      <c r="K368" s="46">
        <v>38</v>
      </c>
      <c r="L368" s="46">
        <v>50</v>
      </c>
      <c r="M368" s="47">
        <v>88</v>
      </c>
    </row>
    <row r="369" spans="2:13" ht="12.75">
      <c r="B369" s="48">
        <v>20</v>
      </c>
      <c r="C369" s="45" t="s">
        <v>125</v>
      </c>
      <c r="D369" s="41" t="s">
        <v>172</v>
      </c>
      <c r="E369" s="46">
        <v>16</v>
      </c>
      <c r="F369" s="46">
        <v>31</v>
      </c>
      <c r="G369" s="46">
        <v>47</v>
      </c>
      <c r="H369" s="46">
        <v>23</v>
      </c>
      <c r="I369" s="46">
        <v>36</v>
      </c>
      <c r="J369" s="46">
        <v>59</v>
      </c>
      <c r="K369" s="46">
        <v>31</v>
      </c>
      <c r="L369" s="46">
        <v>44</v>
      </c>
      <c r="M369" s="47">
        <v>75</v>
      </c>
    </row>
    <row r="370" spans="2:13" ht="12.75">
      <c r="B370" s="35"/>
      <c r="C370" s="36" t="s">
        <v>173</v>
      </c>
      <c r="D370" s="42" t="s">
        <v>145</v>
      </c>
      <c r="E370" s="42">
        <v>3285708</v>
      </c>
      <c r="F370" s="42">
        <v>3554408</v>
      </c>
      <c r="G370" s="42">
        <v>6840116</v>
      </c>
      <c r="H370" s="42">
        <v>3496153</v>
      </c>
      <c r="I370" s="42">
        <v>3763444</v>
      </c>
      <c r="J370" s="42">
        <v>7259597</v>
      </c>
      <c r="K370" s="42">
        <v>3810013</v>
      </c>
      <c r="L370" s="42">
        <v>4068770</v>
      </c>
      <c r="M370" s="43">
        <v>7878783</v>
      </c>
    </row>
    <row r="371" spans="2:13" ht="12.75">
      <c r="B371" s="48"/>
      <c r="C371" s="45" t="s">
        <v>173</v>
      </c>
      <c r="D371" s="41" t="s">
        <v>156</v>
      </c>
      <c r="E371" s="46">
        <v>304095</v>
      </c>
      <c r="F371" s="46">
        <v>290790</v>
      </c>
      <c r="G371" s="46">
        <v>594885</v>
      </c>
      <c r="H371" s="46">
        <v>302903</v>
      </c>
      <c r="I371" s="46">
        <v>288967</v>
      </c>
      <c r="J371" s="46">
        <v>591870</v>
      </c>
      <c r="K371" s="46">
        <v>309432</v>
      </c>
      <c r="L371" s="46">
        <v>293798</v>
      </c>
      <c r="M371" s="47">
        <v>603230</v>
      </c>
    </row>
    <row r="372" spans="2:13" ht="12.75">
      <c r="B372" s="48"/>
      <c r="C372" s="45" t="s">
        <v>173</v>
      </c>
      <c r="D372" s="41" t="s">
        <v>157</v>
      </c>
      <c r="E372" s="46">
        <v>317962</v>
      </c>
      <c r="F372" s="46">
        <v>305340</v>
      </c>
      <c r="G372" s="46">
        <v>623302</v>
      </c>
      <c r="H372" s="46">
        <v>308219</v>
      </c>
      <c r="I372" s="46">
        <v>294589</v>
      </c>
      <c r="J372" s="46">
        <v>602808</v>
      </c>
      <c r="K372" s="46">
        <v>306434</v>
      </c>
      <c r="L372" s="46">
        <v>291748</v>
      </c>
      <c r="M372" s="47">
        <v>598182</v>
      </c>
    </row>
    <row r="373" spans="2:13" ht="12.75">
      <c r="B373" s="48"/>
      <c r="C373" s="45" t="s">
        <v>173</v>
      </c>
      <c r="D373" s="41" t="s">
        <v>158</v>
      </c>
      <c r="E373" s="46">
        <v>325522</v>
      </c>
      <c r="F373" s="46">
        <v>312530</v>
      </c>
      <c r="G373" s="46">
        <v>638052</v>
      </c>
      <c r="H373" s="46">
        <v>322339</v>
      </c>
      <c r="I373" s="46">
        <v>310889</v>
      </c>
      <c r="J373" s="46">
        <v>633228</v>
      </c>
      <c r="K373" s="46">
        <v>309819</v>
      </c>
      <c r="L373" s="46">
        <v>295249</v>
      </c>
      <c r="M373" s="47">
        <v>605068</v>
      </c>
    </row>
    <row r="374" spans="2:13" ht="12.75">
      <c r="B374" s="48"/>
      <c r="C374" s="45" t="s">
        <v>173</v>
      </c>
      <c r="D374" s="41" t="s">
        <v>159</v>
      </c>
      <c r="E374" s="46">
        <v>307736</v>
      </c>
      <c r="F374" s="46">
        <v>300289</v>
      </c>
      <c r="G374" s="46">
        <v>608025</v>
      </c>
      <c r="H374" s="46">
        <v>328247</v>
      </c>
      <c r="I374" s="46">
        <v>317235</v>
      </c>
      <c r="J374" s="46">
        <v>645482</v>
      </c>
      <c r="K374" s="46">
        <v>325752</v>
      </c>
      <c r="L374" s="46">
        <v>316724</v>
      </c>
      <c r="M374" s="47">
        <v>642476</v>
      </c>
    </row>
    <row r="375" spans="2:13" ht="12.75">
      <c r="B375" s="48"/>
      <c r="C375" s="45" t="s">
        <v>173</v>
      </c>
      <c r="D375" s="41" t="s">
        <v>160</v>
      </c>
      <c r="E375" s="46">
        <v>308620</v>
      </c>
      <c r="F375" s="46">
        <v>335953</v>
      </c>
      <c r="G375" s="46">
        <v>644573</v>
      </c>
      <c r="H375" s="46">
        <v>312002</v>
      </c>
      <c r="I375" s="46">
        <v>313056</v>
      </c>
      <c r="J375" s="46">
        <v>625058</v>
      </c>
      <c r="K375" s="46">
        <v>338888</v>
      </c>
      <c r="L375" s="46">
        <v>331072</v>
      </c>
      <c r="M375" s="47">
        <v>669960</v>
      </c>
    </row>
    <row r="376" spans="2:13" ht="12.75">
      <c r="B376" s="48"/>
      <c r="C376" s="45" t="s">
        <v>173</v>
      </c>
      <c r="D376" s="41" t="s">
        <v>161</v>
      </c>
      <c r="E376" s="46">
        <v>292733</v>
      </c>
      <c r="F376" s="46">
        <v>318352</v>
      </c>
      <c r="G376" s="46">
        <v>611085</v>
      </c>
      <c r="H376" s="46">
        <v>309714</v>
      </c>
      <c r="I376" s="46">
        <v>341732</v>
      </c>
      <c r="J376" s="46">
        <v>651446</v>
      </c>
      <c r="K376" s="46">
        <v>319048</v>
      </c>
      <c r="L376" s="46">
        <v>316585</v>
      </c>
      <c r="M376" s="47">
        <v>635633</v>
      </c>
    </row>
    <row r="377" spans="2:13" ht="12.75">
      <c r="B377" s="48"/>
      <c r="C377" s="45" t="s">
        <v>173</v>
      </c>
      <c r="D377" s="41" t="s">
        <v>162</v>
      </c>
      <c r="E377" s="46">
        <v>256734</v>
      </c>
      <c r="F377" s="46">
        <v>280767</v>
      </c>
      <c r="G377" s="46">
        <v>537501</v>
      </c>
      <c r="H377" s="46">
        <v>286404</v>
      </c>
      <c r="I377" s="46">
        <v>312536</v>
      </c>
      <c r="J377" s="46">
        <v>598940</v>
      </c>
      <c r="K377" s="46">
        <v>313458</v>
      </c>
      <c r="L377" s="46">
        <v>344416</v>
      </c>
      <c r="M377" s="47">
        <v>657874</v>
      </c>
    </row>
    <row r="378" spans="2:13" ht="12.75">
      <c r="B378" s="48"/>
      <c r="C378" s="45" t="s">
        <v>173</v>
      </c>
      <c r="D378" s="41" t="s">
        <v>163</v>
      </c>
      <c r="E378" s="46">
        <v>246053</v>
      </c>
      <c r="F378" s="46">
        <v>276102</v>
      </c>
      <c r="G378" s="46">
        <v>522155</v>
      </c>
      <c r="H378" s="46">
        <v>251859</v>
      </c>
      <c r="I378" s="46">
        <v>277808</v>
      </c>
      <c r="J378" s="46">
        <v>529667</v>
      </c>
      <c r="K378" s="46">
        <v>293158</v>
      </c>
      <c r="L378" s="46">
        <v>321621</v>
      </c>
      <c r="M378" s="47">
        <v>614779</v>
      </c>
    </row>
    <row r="379" spans="2:13" ht="12.75">
      <c r="B379" s="48"/>
      <c r="C379" s="45" t="s">
        <v>173</v>
      </c>
      <c r="D379" s="41" t="s">
        <v>164</v>
      </c>
      <c r="E379" s="46">
        <v>232004</v>
      </c>
      <c r="F379" s="46">
        <v>267213</v>
      </c>
      <c r="G379" s="46">
        <v>499217</v>
      </c>
      <c r="H379" s="46">
        <v>242863</v>
      </c>
      <c r="I379" s="46">
        <v>275414</v>
      </c>
      <c r="J379" s="46">
        <v>518277</v>
      </c>
      <c r="K379" s="46">
        <v>254902</v>
      </c>
      <c r="L379" s="46">
        <v>281441</v>
      </c>
      <c r="M379" s="47">
        <v>536343</v>
      </c>
    </row>
    <row r="380" spans="2:13" ht="12.75">
      <c r="B380" s="48"/>
      <c r="C380" s="45" t="s">
        <v>173</v>
      </c>
      <c r="D380" s="41" t="s">
        <v>165</v>
      </c>
      <c r="E380" s="46">
        <v>192005</v>
      </c>
      <c r="F380" s="46">
        <v>227516</v>
      </c>
      <c r="G380" s="46">
        <v>419521</v>
      </c>
      <c r="H380" s="46">
        <v>223787</v>
      </c>
      <c r="I380" s="46">
        <v>260627</v>
      </c>
      <c r="J380" s="46">
        <v>484414</v>
      </c>
      <c r="K380" s="46">
        <v>242123</v>
      </c>
      <c r="L380" s="46">
        <v>274714</v>
      </c>
      <c r="M380" s="47">
        <v>516837</v>
      </c>
    </row>
    <row r="381" spans="2:13" ht="12.75">
      <c r="B381" s="48"/>
      <c r="C381" s="45" t="s">
        <v>173</v>
      </c>
      <c r="D381" s="41" t="s">
        <v>166</v>
      </c>
      <c r="E381" s="46">
        <v>149116</v>
      </c>
      <c r="F381" s="46">
        <v>178812</v>
      </c>
      <c r="G381" s="46">
        <v>327928</v>
      </c>
      <c r="H381" s="46">
        <v>180509</v>
      </c>
      <c r="I381" s="46">
        <v>216257</v>
      </c>
      <c r="J381" s="46">
        <v>396766</v>
      </c>
      <c r="K381" s="46">
        <v>225926</v>
      </c>
      <c r="L381" s="46">
        <v>263777</v>
      </c>
      <c r="M381" s="47">
        <v>489703</v>
      </c>
    </row>
    <row r="382" spans="2:13" ht="12.75">
      <c r="B382" s="48"/>
      <c r="C382" s="45" t="s">
        <v>173</v>
      </c>
      <c r="D382" s="41" t="s">
        <v>167</v>
      </c>
      <c r="E382" s="46">
        <v>114927</v>
      </c>
      <c r="F382" s="46">
        <v>138070</v>
      </c>
      <c r="G382" s="46">
        <v>252997</v>
      </c>
      <c r="H382" s="46">
        <v>138357</v>
      </c>
      <c r="I382" s="46">
        <v>167705</v>
      </c>
      <c r="J382" s="46">
        <v>306062</v>
      </c>
      <c r="K382" s="46">
        <v>183930</v>
      </c>
      <c r="L382" s="46">
        <v>222154</v>
      </c>
      <c r="M382" s="47">
        <v>406084</v>
      </c>
    </row>
    <row r="383" spans="2:13" ht="12.75">
      <c r="B383" s="48"/>
      <c r="C383" s="45" t="s">
        <v>173</v>
      </c>
      <c r="D383" s="41" t="s">
        <v>168</v>
      </c>
      <c r="E383" s="46">
        <v>84365</v>
      </c>
      <c r="F383" s="46">
        <v>102054</v>
      </c>
      <c r="G383" s="46">
        <v>186419</v>
      </c>
      <c r="H383" s="46">
        <v>104547</v>
      </c>
      <c r="I383" s="46">
        <v>127566</v>
      </c>
      <c r="J383" s="46">
        <v>232113</v>
      </c>
      <c r="K383" s="46">
        <v>138521</v>
      </c>
      <c r="L383" s="46">
        <v>171404</v>
      </c>
      <c r="M383" s="47">
        <v>309925</v>
      </c>
    </row>
    <row r="384" spans="2:13" ht="12.75">
      <c r="B384" s="48"/>
      <c r="C384" s="45" t="s">
        <v>173</v>
      </c>
      <c r="D384" s="41" t="s">
        <v>169</v>
      </c>
      <c r="E384" s="46">
        <v>58395</v>
      </c>
      <c r="F384" s="46">
        <v>77296</v>
      </c>
      <c r="G384" s="46">
        <v>135691</v>
      </c>
      <c r="H384" s="46">
        <v>73609</v>
      </c>
      <c r="I384" s="46">
        <v>92554</v>
      </c>
      <c r="J384" s="46">
        <v>166163</v>
      </c>
      <c r="K384" s="46">
        <v>101631</v>
      </c>
      <c r="L384" s="46">
        <v>128566</v>
      </c>
      <c r="M384" s="47">
        <v>230197</v>
      </c>
    </row>
    <row r="385" spans="2:13" ht="12.75">
      <c r="B385" s="48"/>
      <c r="C385" s="45" t="s">
        <v>173</v>
      </c>
      <c r="D385" s="41" t="s">
        <v>170</v>
      </c>
      <c r="E385" s="46">
        <v>42022</v>
      </c>
      <c r="F385" s="46">
        <v>57912</v>
      </c>
      <c r="G385" s="46">
        <v>99934</v>
      </c>
      <c r="H385" s="46">
        <v>48242</v>
      </c>
      <c r="I385" s="46">
        <v>68046</v>
      </c>
      <c r="J385" s="46">
        <v>116288</v>
      </c>
      <c r="K385" s="46">
        <v>68583</v>
      </c>
      <c r="L385" s="46">
        <v>90087</v>
      </c>
      <c r="M385" s="47">
        <v>158670</v>
      </c>
    </row>
    <row r="386" spans="2:13" ht="12.75">
      <c r="B386" s="48"/>
      <c r="C386" s="45" t="s">
        <v>173</v>
      </c>
      <c r="D386" s="41" t="s">
        <v>171</v>
      </c>
      <c r="E386" s="46">
        <v>29381</v>
      </c>
      <c r="F386" s="46">
        <v>43193</v>
      </c>
      <c r="G386" s="46">
        <v>72574</v>
      </c>
      <c r="H386" s="46">
        <v>33177</v>
      </c>
      <c r="I386" s="46">
        <v>47897</v>
      </c>
      <c r="J386" s="46">
        <v>81074</v>
      </c>
      <c r="K386" s="46">
        <v>41392</v>
      </c>
      <c r="L386" s="46">
        <v>62014</v>
      </c>
      <c r="M386" s="47">
        <v>103406</v>
      </c>
    </row>
    <row r="387" spans="2:13" ht="13.5" thickBot="1">
      <c r="B387" s="70"/>
      <c r="C387" s="71" t="s">
        <v>173</v>
      </c>
      <c r="D387" s="95" t="s">
        <v>172</v>
      </c>
      <c r="E387" s="100">
        <v>24038</v>
      </c>
      <c r="F387" s="100">
        <v>42219</v>
      </c>
      <c r="G387" s="100">
        <v>66257</v>
      </c>
      <c r="H387" s="100">
        <v>29375</v>
      </c>
      <c r="I387" s="100">
        <v>50566</v>
      </c>
      <c r="J387" s="100">
        <v>79941</v>
      </c>
      <c r="K387" s="100">
        <v>37016</v>
      </c>
      <c r="L387" s="100">
        <v>63400</v>
      </c>
      <c r="M387" s="101">
        <v>100416</v>
      </c>
    </row>
  </sheetData>
  <sheetProtection/>
  <mergeCells count="12">
    <mergeCell ref="B8:B9"/>
    <mergeCell ref="C8:C9"/>
    <mergeCell ref="E8:G8"/>
    <mergeCell ref="E5:M5"/>
    <mergeCell ref="E6:M6"/>
    <mergeCell ref="E7:M7"/>
    <mergeCell ref="K8:M8"/>
    <mergeCell ref="H8:J8"/>
    <mergeCell ref="E2:M2"/>
    <mergeCell ref="E3:M3"/>
    <mergeCell ref="E4:M4"/>
    <mergeCell ref="D8:D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1">
      <selection activeCell="A1" sqref="A1"/>
    </sheetView>
  </sheetViews>
  <sheetFormatPr defaultColWidth="9.421875" defaultRowHeight="12.75"/>
  <cols>
    <col min="1" max="1" width="4.140625" style="1" customWidth="1"/>
    <col min="2" max="2" width="22.57421875" style="1" customWidth="1"/>
    <col min="3" max="3" width="22.57421875" style="6" customWidth="1"/>
    <col min="4" max="6" width="29.7109375" style="6" customWidth="1"/>
    <col min="7" max="10" width="10.140625" style="6" customWidth="1"/>
    <col min="11" max="12" width="10.28125" style="6" customWidth="1"/>
    <col min="13" max="13" width="10.140625" style="6" customWidth="1"/>
    <col min="14" max="14" width="9.421875" style="1" customWidth="1"/>
    <col min="15" max="15" width="9.421875" style="7" customWidth="1"/>
    <col min="16" max="31" width="9.421875" style="8" customWidth="1"/>
    <col min="32" max="32" width="9.421875" style="7" customWidth="1"/>
    <col min="33" max="34" width="9.421875" style="1" customWidth="1"/>
    <col min="35" max="40" width="11.7109375" style="1" customWidth="1"/>
    <col min="41" max="41" width="14.00390625" style="1" customWidth="1"/>
    <col min="42" max="43" width="9.421875" style="1" customWidth="1"/>
    <col min="44" max="44" width="28.421875" style="1" customWidth="1"/>
    <col min="45" max="45" width="17.57421875" style="1" customWidth="1"/>
    <col min="46" max="16384" width="9.421875" style="1" customWidth="1"/>
  </cols>
  <sheetData>
    <row r="1" spans="2:6" s="19" customFormat="1" ht="12" thickBot="1">
      <c r="B1" s="20"/>
      <c r="C1" s="21"/>
      <c r="D1" s="21"/>
      <c r="E1" s="22"/>
      <c r="F1" s="22"/>
    </row>
    <row r="2" spans="2:6" s="19" customFormat="1" ht="15.75">
      <c r="B2" s="378"/>
      <c r="C2" s="379"/>
      <c r="D2" s="384" t="s">
        <v>188</v>
      </c>
      <c r="E2" s="385"/>
      <c r="F2" s="386"/>
    </row>
    <row r="3" spans="2:6" s="19" customFormat="1" ht="15.75">
      <c r="B3" s="380"/>
      <c r="C3" s="381"/>
      <c r="D3" s="387" t="s">
        <v>189</v>
      </c>
      <c r="E3" s="388"/>
      <c r="F3" s="389"/>
    </row>
    <row r="4" spans="2:6" s="19" customFormat="1" ht="15.75">
      <c r="B4" s="380"/>
      <c r="C4" s="381"/>
      <c r="D4" s="387" t="s">
        <v>190</v>
      </c>
      <c r="E4" s="388"/>
      <c r="F4" s="389"/>
    </row>
    <row r="5" spans="2:6" s="19" customFormat="1" ht="9.75" customHeight="1">
      <c r="B5" s="380"/>
      <c r="C5" s="381"/>
      <c r="D5" s="387"/>
      <c r="E5" s="388"/>
      <c r="F5" s="389"/>
    </row>
    <row r="6" spans="2:6" s="19" customFormat="1" ht="16.5" thickBot="1">
      <c r="B6" s="382"/>
      <c r="C6" s="383"/>
      <c r="D6" s="390" t="s">
        <v>191</v>
      </c>
      <c r="E6" s="391"/>
      <c r="F6" s="392"/>
    </row>
    <row r="7" spans="2:6" s="26" customFormat="1" ht="32.25" customHeight="1" thickBot="1">
      <c r="B7" s="27"/>
      <c r="C7" s="28"/>
      <c r="D7" s="375" t="s">
        <v>298</v>
      </c>
      <c r="E7" s="376"/>
      <c r="F7" s="377"/>
    </row>
    <row r="8" spans="2:6" ht="24.75" customHeight="1" thickBot="1">
      <c r="B8" s="112" t="s">
        <v>0</v>
      </c>
      <c r="C8" s="113" t="s">
        <v>192</v>
      </c>
      <c r="D8" s="113">
        <v>2005</v>
      </c>
      <c r="E8" s="113">
        <v>2009</v>
      </c>
      <c r="F8" s="114">
        <v>2015</v>
      </c>
    </row>
    <row r="9" spans="2:6" ht="12.75">
      <c r="B9" s="121"/>
      <c r="C9" s="49" t="s">
        <v>173</v>
      </c>
      <c r="D9" s="115">
        <v>100</v>
      </c>
      <c r="E9" s="115">
        <v>100</v>
      </c>
      <c r="F9" s="116">
        <v>100</v>
      </c>
    </row>
    <row r="10" spans="2:6" ht="12.75">
      <c r="B10" s="122">
        <v>1</v>
      </c>
      <c r="C10" s="45" t="s">
        <v>3</v>
      </c>
      <c r="D10" s="86">
        <v>6.5046265297255195</v>
      </c>
      <c r="E10" s="86">
        <v>6.400575679338674</v>
      </c>
      <c r="F10" s="84">
        <v>6.270841575405744</v>
      </c>
    </row>
    <row r="11" spans="2:6" ht="12.75">
      <c r="B11" s="122">
        <v>2</v>
      </c>
      <c r="C11" s="45" t="s">
        <v>12</v>
      </c>
      <c r="D11" s="86">
        <v>1.846079803324973</v>
      </c>
      <c r="E11" s="86">
        <v>1.8048798025565334</v>
      </c>
      <c r="F11" s="84">
        <v>1.7498895451239105</v>
      </c>
    </row>
    <row r="12" spans="2:6" ht="12.75">
      <c r="B12" s="122">
        <v>3</v>
      </c>
      <c r="C12" s="45" t="s">
        <v>17</v>
      </c>
      <c r="D12" s="86">
        <v>1.600309117564673</v>
      </c>
      <c r="E12" s="86">
        <v>1.5136101907585229</v>
      </c>
      <c r="F12" s="84">
        <v>1.3968274034200459</v>
      </c>
    </row>
    <row r="13" spans="2:6" ht="12.75">
      <c r="B13" s="122">
        <v>4</v>
      </c>
      <c r="C13" s="45" t="s">
        <v>23</v>
      </c>
      <c r="D13" s="86">
        <v>5.988977379915779</v>
      </c>
      <c r="E13" s="86">
        <v>5.6512641128701775</v>
      </c>
      <c r="F13" s="84">
        <v>5.153397421911481</v>
      </c>
    </row>
    <row r="14" spans="2:6" ht="12.75">
      <c r="B14" s="122">
        <v>5</v>
      </c>
      <c r="C14" s="45" t="s">
        <v>29</v>
      </c>
      <c r="D14" s="86">
        <v>4.380349689976018</v>
      </c>
      <c r="E14" s="86">
        <v>4.81219549790436</v>
      </c>
      <c r="F14" s="84">
        <v>5.4922695548284555</v>
      </c>
    </row>
    <row r="15" spans="2:6" ht="12.75">
      <c r="B15" s="122">
        <v>6</v>
      </c>
      <c r="C15" s="45" t="s">
        <v>37</v>
      </c>
      <c r="D15" s="86">
        <v>2.9581662065380177</v>
      </c>
      <c r="E15" s="86">
        <v>2.78416281234344</v>
      </c>
      <c r="F15" s="84">
        <v>2.5390723415024885</v>
      </c>
    </row>
    <row r="16" spans="2:6" ht="12.75">
      <c r="B16" s="122">
        <v>7</v>
      </c>
      <c r="C16" s="45" t="s">
        <v>39</v>
      </c>
      <c r="D16" s="86">
        <v>7.240856734008605</v>
      </c>
      <c r="E16" s="86">
        <v>7.636636028143159</v>
      </c>
      <c r="F16" s="84">
        <v>8.209808545304522</v>
      </c>
    </row>
    <row r="17" spans="2:6" ht="12.75">
      <c r="B17" s="122">
        <v>8</v>
      </c>
      <c r="C17" s="45" t="s">
        <v>45</v>
      </c>
      <c r="D17" s="86">
        <v>13.812294996166733</v>
      </c>
      <c r="E17" s="86">
        <v>13.743090697734322</v>
      </c>
      <c r="F17" s="84">
        <v>13.57403802084662</v>
      </c>
    </row>
    <row r="18" spans="2:6" ht="12.75">
      <c r="B18" s="122">
        <v>9</v>
      </c>
      <c r="C18" s="45" t="s">
        <v>58</v>
      </c>
      <c r="D18" s="86">
        <v>4.35567174591776</v>
      </c>
      <c r="E18" s="86">
        <v>4.547855755629411</v>
      </c>
      <c r="F18" s="84">
        <v>4.828829528621362</v>
      </c>
    </row>
    <row r="19" spans="2:6" ht="12.75">
      <c r="B19" s="122">
        <v>10</v>
      </c>
      <c r="C19" s="45" t="s">
        <v>66</v>
      </c>
      <c r="D19" s="86">
        <v>11.607171574283242</v>
      </c>
      <c r="E19" s="86">
        <v>11.406914185456852</v>
      </c>
      <c r="F19" s="84">
        <v>11.102666490497327</v>
      </c>
    </row>
    <row r="20" spans="2:6" ht="12.75">
      <c r="B20" s="122">
        <v>11</v>
      </c>
      <c r="C20" s="45" t="s">
        <v>75</v>
      </c>
      <c r="D20" s="86">
        <v>13.429304415305237</v>
      </c>
      <c r="E20" s="86">
        <v>14.03148136184419</v>
      </c>
      <c r="F20" s="84">
        <v>14.910120002035848</v>
      </c>
    </row>
    <row r="21" spans="2:6" ht="12.75">
      <c r="B21" s="122">
        <v>12</v>
      </c>
      <c r="C21" s="45" t="s">
        <v>87</v>
      </c>
      <c r="D21" s="86">
        <v>3.277956104837988</v>
      </c>
      <c r="E21" s="86">
        <v>3.187986881365453</v>
      </c>
      <c r="F21" s="84">
        <v>3.058340355356912</v>
      </c>
    </row>
    <row r="22" spans="2:6" ht="12.75">
      <c r="B22" s="122">
        <v>13</v>
      </c>
      <c r="C22" s="45" t="s">
        <v>92</v>
      </c>
      <c r="D22" s="86">
        <v>2.0320269422331436</v>
      </c>
      <c r="E22" s="86">
        <v>1.982079721505202</v>
      </c>
      <c r="F22" s="84">
        <v>1.917707341349546</v>
      </c>
    </row>
    <row r="23" spans="2:6" ht="12.75">
      <c r="B23" s="122">
        <v>14</v>
      </c>
      <c r="C23" s="45" t="s">
        <v>98</v>
      </c>
      <c r="D23" s="86">
        <v>1.4015259390337824</v>
      </c>
      <c r="E23" s="86">
        <v>1.3400606121799874</v>
      </c>
      <c r="F23" s="84">
        <v>1.2534676992626907</v>
      </c>
    </row>
    <row r="24" spans="2:6" ht="12.75">
      <c r="B24" s="122">
        <v>15</v>
      </c>
      <c r="C24" s="45" t="s">
        <v>101</v>
      </c>
      <c r="D24" s="86">
        <v>1.559154844742399</v>
      </c>
      <c r="E24" s="86">
        <v>1.4867905201900324</v>
      </c>
      <c r="F24" s="84">
        <v>1.3827135485264666</v>
      </c>
    </row>
    <row r="25" spans="2:6" ht="12.75">
      <c r="B25" s="122">
        <v>16</v>
      </c>
      <c r="C25" s="45" t="s">
        <v>104</v>
      </c>
      <c r="D25" s="86">
        <v>3.758561989299597</v>
      </c>
      <c r="E25" s="86">
        <v>3.5589854367949076</v>
      </c>
      <c r="F25" s="84">
        <v>3.2798720309976805</v>
      </c>
    </row>
    <row r="26" spans="2:6" ht="12.75">
      <c r="B26" s="122">
        <v>17</v>
      </c>
      <c r="C26" s="45" t="s">
        <v>109</v>
      </c>
      <c r="D26" s="86">
        <v>0.3506519480078993</v>
      </c>
      <c r="E26" s="86">
        <v>0.33190547629572276</v>
      </c>
      <c r="F26" s="84">
        <v>0.3058340355356912</v>
      </c>
    </row>
    <row r="27" spans="2:6" ht="12.75">
      <c r="B27" s="122">
        <v>18</v>
      </c>
      <c r="C27" s="45" t="s">
        <v>110</v>
      </c>
      <c r="D27" s="86">
        <v>5.5073773602669895</v>
      </c>
      <c r="E27" s="86">
        <v>5.202823242116608</v>
      </c>
      <c r="F27" s="84">
        <v>4.760976409681546</v>
      </c>
    </row>
    <row r="28" spans="2:6" ht="12.75">
      <c r="B28" s="122">
        <v>19</v>
      </c>
      <c r="C28" s="45" t="s">
        <v>116</v>
      </c>
      <c r="D28" s="86">
        <v>8.301920610703094</v>
      </c>
      <c r="E28" s="86">
        <v>8.491587067436388</v>
      </c>
      <c r="F28" s="84">
        <v>8.731335791327163</v>
      </c>
    </row>
    <row r="29" spans="2:6" ht="13.5" thickBot="1">
      <c r="B29" s="123">
        <v>20</v>
      </c>
      <c r="C29" s="71" t="s">
        <v>125</v>
      </c>
      <c r="D29" s="117">
        <v>0.08701606814855187</v>
      </c>
      <c r="E29" s="117">
        <v>0.08511491753605606</v>
      </c>
      <c r="F29" s="118">
        <v>0.0819923584644989</v>
      </c>
    </row>
  </sheetData>
  <sheetProtection/>
  <mergeCells count="7">
    <mergeCell ref="D7:F7"/>
    <mergeCell ref="B2:C6"/>
    <mergeCell ref="D2:F2"/>
    <mergeCell ref="D3:F3"/>
    <mergeCell ref="D4:F4"/>
    <mergeCell ref="D5:F5"/>
    <mergeCell ref="D6:F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1">
      <selection activeCell="A1" sqref="A1"/>
    </sheetView>
  </sheetViews>
  <sheetFormatPr defaultColWidth="9.421875" defaultRowHeight="12.75"/>
  <cols>
    <col min="1" max="1" width="4.140625" style="1" customWidth="1"/>
    <col min="2" max="2" width="22.7109375" style="6" customWidth="1"/>
    <col min="3" max="3" width="22.57421875" style="6" customWidth="1"/>
    <col min="4" max="6" width="30.140625" style="6" customWidth="1"/>
    <col min="7" max="16384" width="9.421875" style="1" customWidth="1"/>
  </cols>
  <sheetData>
    <row r="1" spans="2:6" s="19" customFormat="1" ht="12" thickBot="1">
      <c r="B1" s="20"/>
      <c r="C1" s="21"/>
      <c r="D1" s="21"/>
      <c r="E1" s="22"/>
      <c r="F1" s="22"/>
    </row>
    <row r="2" spans="2:6" s="19" customFormat="1" ht="15.75">
      <c r="B2" s="378"/>
      <c r="C2" s="379"/>
      <c r="D2" s="384" t="s">
        <v>188</v>
      </c>
      <c r="E2" s="385"/>
      <c r="F2" s="386"/>
    </row>
    <row r="3" spans="2:6" s="19" customFormat="1" ht="15.75">
      <c r="B3" s="380"/>
      <c r="C3" s="381"/>
      <c r="D3" s="387" t="s">
        <v>189</v>
      </c>
      <c r="E3" s="388"/>
      <c r="F3" s="389"/>
    </row>
    <row r="4" spans="2:6" s="19" customFormat="1" ht="15.75">
      <c r="B4" s="380"/>
      <c r="C4" s="381"/>
      <c r="D4" s="387" t="s">
        <v>190</v>
      </c>
      <c r="E4" s="388"/>
      <c r="F4" s="389"/>
    </row>
    <row r="5" spans="2:6" s="19" customFormat="1" ht="9.75" customHeight="1">
      <c r="B5" s="380"/>
      <c r="C5" s="381"/>
      <c r="D5" s="387"/>
      <c r="E5" s="388"/>
      <c r="F5" s="389"/>
    </row>
    <row r="6" spans="2:6" s="19" customFormat="1" ht="16.5" thickBot="1">
      <c r="B6" s="382"/>
      <c r="C6" s="383"/>
      <c r="D6" s="390" t="s">
        <v>191</v>
      </c>
      <c r="E6" s="391"/>
      <c r="F6" s="392"/>
    </row>
    <row r="7" spans="2:6" s="26" customFormat="1" ht="32.25" customHeight="1" thickBot="1">
      <c r="B7" s="27"/>
      <c r="C7" s="28"/>
      <c r="D7" s="375" t="s">
        <v>299</v>
      </c>
      <c r="E7" s="376"/>
      <c r="F7" s="377"/>
    </row>
    <row r="8" spans="2:6" ht="27.75" customHeight="1" thickBot="1">
      <c r="B8" s="124" t="s">
        <v>0</v>
      </c>
      <c r="C8" s="125" t="s">
        <v>192</v>
      </c>
      <c r="D8" s="31">
        <v>2005</v>
      </c>
      <c r="E8" s="31">
        <v>2010</v>
      </c>
      <c r="F8" s="32">
        <v>2015</v>
      </c>
    </row>
    <row r="9" spans="2:6" ht="12.75">
      <c r="B9" s="129">
        <v>1</v>
      </c>
      <c r="C9" s="126" t="s">
        <v>3</v>
      </c>
      <c r="D9" s="133">
        <v>29.746445834518056</v>
      </c>
      <c r="E9" s="133">
        <v>31.61415297073156</v>
      </c>
      <c r="F9" s="134">
        <v>33.68313097106357</v>
      </c>
    </row>
    <row r="10" spans="2:6" ht="12.75">
      <c r="B10" s="130">
        <v>2</v>
      </c>
      <c r="C10" s="128" t="s">
        <v>12</v>
      </c>
      <c r="D10" s="96">
        <v>30.21163880310936</v>
      </c>
      <c r="E10" s="96">
        <v>32.18522802379378</v>
      </c>
      <c r="F10" s="97">
        <v>34.35525647536821</v>
      </c>
    </row>
    <row r="11" spans="2:6" ht="12.75">
      <c r="B11" s="130">
        <v>3</v>
      </c>
      <c r="C11" s="128" t="s">
        <v>17</v>
      </c>
      <c r="D11" s="96">
        <v>27.419852034525277</v>
      </c>
      <c r="E11" s="96">
        <v>29.132017852948085</v>
      </c>
      <c r="F11" s="97">
        <v>31.260120807094204</v>
      </c>
    </row>
    <row r="12" spans="2:6" ht="12.75">
      <c r="B12" s="130">
        <v>4</v>
      </c>
      <c r="C12" s="128" t="s">
        <v>23</v>
      </c>
      <c r="D12" s="96">
        <v>25.808106679004595</v>
      </c>
      <c r="E12" s="96">
        <v>27.50062435613274</v>
      </c>
      <c r="F12" s="97">
        <v>29.378827780499755</v>
      </c>
    </row>
    <row r="13" spans="2:6" ht="12.75">
      <c r="B13" s="130">
        <v>5</v>
      </c>
      <c r="C13" s="128" t="s">
        <v>29</v>
      </c>
      <c r="D13" s="96">
        <v>23.929568527918782</v>
      </c>
      <c r="E13" s="96">
        <v>25.506897474110588</v>
      </c>
      <c r="F13" s="97">
        <v>27.395503244303605</v>
      </c>
    </row>
    <row r="14" spans="2:6" ht="12.75">
      <c r="B14" s="130">
        <v>6</v>
      </c>
      <c r="C14" s="128" t="s">
        <v>37</v>
      </c>
      <c r="D14" s="96">
        <v>27.073501536048106</v>
      </c>
      <c r="E14" s="96">
        <v>28.665842823176074</v>
      </c>
      <c r="F14" s="97">
        <v>30.539442410226762</v>
      </c>
    </row>
    <row r="15" spans="2:6" ht="12.75">
      <c r="B15" s="130">
        <v>7</v>
      </c>
      <c r="C15" s="128" t="s">
        <v>39</v>
      </c>
      <c r="D15" s="96">
        <v>25.422287693182405</v>
      </c>
      <c r="E15" s="96">
        <v>26.83519352315725</v>
      </c>
      <c r="F15" s="97">
        <v>28.439390910908</v>
      </c>
    </row>
    <row r="16" spans="2:6" ht="12.75">
      <c r="B16" s="130">
        <v>8</v>
      </c>
      <c r="C16" s="128" t="s">
        <v>45</v>
      </c>
      <c r="D16" s="96">
        <v>26.773938257318807</v>
      </c>
      <c r="E16" s="96">
        <v>28.404209948237384</v>
      </c>
      <c r="F16" s="97">
        <v>30.00675791905242</v>
      </c>
    </row>
    <row r="17" spans="2:6" ht="12.75">
      <c r="B17" s="130">
        <v>9</v>
      </c>
      <c r="C17" s="128" t="s">
        <v>58</v>
      </c>
      <c r="D17" s="96">
        <v>28.15387208057417</v>
      </c>
      <c r="E17" s="96">
        <v>29.499882954887468</v>
      </c>
      <c r="F17" s="97">
        <v>31.173782914636863</v>
      </c>
    </row>
    <row r="18" spans="2:6" ht="12.75">
      <c r="B18" s="130">
        <v>10</v>
      </c>
      <c r="C18" s="128" t="s">
        <v>66</v>
      </c>
      <c r="D18" s="96">
        <v>28.67057783492727</v>
      </c>
      <c r="E18" s="96">
        <v>30.241235793180728</v>
      </c>
      <c r="F18" s="97">
        <v>32.1348936419744</v>
      </c>
    </row>
    <row r="19" spans="2:6" ht="12.75">
      <c r="B19" s="130">
        <v>11</v>
      </c>
      <c r="C19" s="128" t="s">
        <v>75</v>
      </c>
      <c r="D19" s="96">
        <v>27.69576017422077</v>
      </c>
      <c r="E19" s="96">
        <v>29.280193647018855</v>
      </c>
      <c r="F19" s="97">
        <v>30.959378410740587</v>
      </c>
    </row>
    <row r="20" spans="2:6" ht="12.75">
      <c r="B20" s="130">
        <v>12</v>
      </c>
      <c r="C20" s="128" t="s">
        <v>87</v>
      </c>
      <c r="D20" s="96">
        <v>31.518890726370692</v>
      </c>
      <c r="E20" s="96">
        <v>33.85411201469045</v>
      </c>
      <c r="F20" s="97">
        <v>36.1468657086224</v>
      </c>
    </row>
    <row r="21" spans="2:6" ht="12.75">
      <c r="B21" s="130">
        <v>13</v>
      </c>
      <c r="C21" s="128" t="s">
        <v>92</v>
      </c>
      <c r="D21" s="96">
        <v>31.729843857409406</v>
      </c>
      <c r="E21" s="96">
        <v>33.964340687532065</v>
      </c>
      <c r="F21" s="97">
        <v>36.270623840671675</v>
      </c>
    </row>
    <row r="22" spans="2:6" ht="12.75">
      <c r="B22" s="130">
        <v>14</v>
      </c>
      <c r="C22" s="128" t="s">
        <v>98</v>
      </c>
      <c r="D22" s="96">
        <v>29.157674286525626</v>
      </c>
      <c r="E22" s="96">
        <v>31.101204628308764</v>
      </c>
      <c r="F22" s="97">
        <v>33.37424012158055</v>
      </c>
    </row>
    <row r="23" spans="2:6" ht="12.75">
      <c r="B23" s="130">
        <v>15</v>
      </c>
      <c r="C23" s="128" t="s">
        <v>101</v>
      </c>
      <c r="D23" s="96">
        <v>28.685862813934648</v>
      </c>
      <c r="E23" s="96">
        <v>30.640463176064443</v>
      </c>
      <c r="F23" s="97">
        <v>32.939455782312926</v>
      </c>
    </row>
    <row r="24" spans="2:6" ht="12.75">
      <c r="B24" s="130">
        <v>16</v>
      </c>
      <c r="C24" s="128" t="s">
        <v>104</v>
      </c>
      <c r="D24" s="96">
        <v>29.022653482880756</v>
      </c>
      <c r="E24" s="96">
        <v>30.63241820621323</v>
      </c>
      <c r="F24" s="97">
        <v>32.62025948103793</v>
      </c>
    </row>
    <row r="25" spans="2:6" ht="12.75">
      <c r="B25" s="130">
        <v>17</v>
      </c>
      <c r="C25" s="128" t="s">
        <v>109</v>
      </c>
      <c r="D25" s="96">
        <v>28.489904655075716</v>
      </c>
      <c r="E25" s="96">
        <v>30.46853388658368</v>
      </c>
      <c r="F25" s="97">
        <v>32.976190476190474</v>
      </c>
    </row>
    <row r="26" spans="2:6" ht="12.75">
      <c r="B26" s="130">
        <v>18</v>
      </c>
      <c r="C26" s="128" t="s">
        <v>110</v>
      </c>
      <c r="D26" s="96">
        <v>26.633583690987123</v>
      </c>
      <c r="E26" s="96">
        <v>28.286368260427263</v>
      </c>
      <c r="F26" s="97">
        <v>30.172333655118166</v>
      </c>
    </row>
    <row r="27" spans="2:6" ht="12.75">
      <c r="B27" s="130">
        <v>19</v>
      </c>
      <c r="C27" s="128" t="s">
        <v>116</v>
      </c>
      <c r="D27" s="96">
        <v>24.38753434437401</v>
      </c>
      <c r="E27" s="96">
        <v>25.87639982989409</v>
      </c>
      <c r="F27" s="97">
        <v>27.598647580732067</v>
      </c>
    </row>
    <row r="28" spans="2:6" ht="12.75">
      <c r="B28" s="130">
        <v>20</v>
      </c>
      <c r="C28" s="128" t="s">
        <v>125</v>
      </c>
      <c r="D28" s="96">
        <v>26.65041782729805</v>
      </c>
      <c r="E28" s="96">
        <v>28.86642156862745</v>
      </c>
      <c r="F28" s="97">
        <v>31.095959595959595</v>
      </c>
    </row>
    <row r="29" spans="2:6" ht="13.5" thickBot="1">
      <c r="B29" s="261"/>
      <c r="C29" s="173" t="s">
        <v>155</v>
      </c>
      <c r="D29" s="262">
        <v>27.55</v>
      </c>
      <c r="E29" s="262">
        <v>29.47</v>
      </c>
      <c r="F29" s="263">
        <v>31.41</v>
      </c>
    </row>
  </sheetData>
  <sheetProtection/>
  <mergeCells count="7">
    <mergeCell ref="D7:F7"/>
    <mergeCell ref="B2:C6"/>
    <mergeCell ref="D2:F2"/>
    <mergeCell ref="D3:F3"/>
    <mergeCell ref="D4:F4"/>
    <mergeCell ref="D5:F5"/>
    <mergeCell ref="D6:F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1"/>
  <sheetViews>
    <sheetView workbookViewId="0" topLeftCell="A1">
      <selection activeCell="A1" sqref="A1"/>
    </sheetView>
  </sheetViews>
  <sheetFormatPr defaultColWidth="9.421875" defaultRowHeight="12.75"/>
  <cols>
    <col min="1" max="1" width="4.140625" style="1" customWidth="1"/>
    <col min="2" max="3" width="15.00390625" style="1" customWidth="1"/>
    <col min="4" max="4" width="15.00390625" style="6" customWidth="1"/>
    <col min="5" max="7" width="29.28125" style="6" customWidth="1"/>
    <col min="8" max="16384" width="9.421875" style="1" customWidth="1"/>
  </cols>
  <sheetData>
    <row r="1" spans="2:7" s="19" customFormat="1" ht="12" thickBot="1">
      <c r="B1" s="20"/>
      <c r="C1" s="21"/>
      <c r="D1" s="21"/>
      <c r="E1" s="22"/>
      <c r="F1" s="22"/>
      <c r="G1" s="22"/>
    </row>
    <row r="2" spans="2:7" s="19" customFormat="1" ht="15.75">
      <c r="B2" s="378"/>
      <c r="C2" s="379"/>
      <c r="D2" s="379"/>
      <c r="E2" s="384" t="s">
        <v>188</v>
      </c>
      <c r="F2" s="385"/>
      <c r="G2" s="386"/>
    </row>
    <row r="3" spans="2:7" s="19" customFormat="1" ht="15.75">
      <c r="B3" s="380"/>
      <c r="C3" s="381"/>
      <c r="D3" s="381"/>
      <c r="E3" s="387" t="s">
        <v>189</v>
      </c>
      <c r="F3" s="388"/>
      <c r="G3" s="389"/>
    </row>
    <row r="4" spans="2:7" s="19" customFormat="1" ht="15.75">
      <c r="B4" s="380"/>
      <c r="C4" s="381"/>
      <c r="D4" s="381"/>
      <c r="E4" s="387" t="s">
        <v>190</v>
      </c>
      <c r="F4" s="388"/>
      <c r="G4" s="389"/>
    </row>
    <row r="5" spans="2:7" s="19" customFormat="1" ht="9.75" customHeight="1">
      <c r="B5" s="380"/>
      <c r="C5" s="381"/>
      <c r="D5" s="381"/>
      <c r="E5" s="387"/>
      <c r="F5" s="388"/>
      <c r="G5" s="389"/>
    </row>
    <row r="6" spans="2:7" s="19" customFormat="1" ht="16.5" thickBot="1">
      <c r="B6" s="382"/>
      <c r="C6" s="383"/>
      <c r="D6" s="383"/>
      <c r="E6" s="390" t="s">
        <v>191</v>
      </c>
      <c r="F6" s="391"/>
      <c r="G6" s="392"/>
    </row>
    <row r="7" spans="2:7" s="26" customFormat="1" ht="32.25" customHeight="1" thickBot="1">
      <c r="B7" s="27"/>
      <c r="C7" s="28"/>
      <c r="D7" s="28"/>
      <c r="E7" s="375" t="s">
        <v>300</v>
      </c>
      <c r="F7" s="376"/>
      <c r="G7" s="377"/>
    </row>
    <row r="8" spans="2:7" ht="23.25" thickBot="1">
      <c r="B8" s="112" t="s">
        <v>0</v>
      </c>
      <c r="C8" s="113" t="s">
        <v>192</v>
      </c>
      <c r="D8" s="113" t="s">
        <v>200</v>
      </c>
      <c r="E8" s="113">
        <v>2005</v>
      </c>
      <c r="F8" s="113">
        <v>2009</v>
      </c>
      <c r="G8" s="114">
        <v>2015</v>
      </c>
    </row>
    <row r="9" spans="2:7" s="12" customFormat="1" ht="12">
      <c r="B9" s="141">
        <v>1</v>
      </c>
      <c r="C9" s="142" t="s">
        <v>3</v>
      </c>
      <c r="D9" s="143" t="s">
        <v>174</v>
      </c>
      <c r="E9" s="81">
        <v>22.018816696784167</v>
      </c>
      <c r="F9" s="81">
        <v>20.148884335938845</v>
      </c>
      <c r="G9" s="82">
        <v>17.881011848619416</v>
      </c>
    </row>
    <row r="10" spans="2:7" s="12" customFormat="1" ht="12">
      <c r="B10" s="135">
        <v>1</v>
      </c>
      <c r="C10" s="136" t="s">
        <v>3</v>
      </c>
      <c r="D10" s="137" t="s">
        <v>175</v>
      </c>
      <c r="E10" s="83">
        <v>70.57946975213744</v>
      </c>
      <c r="F10" s="83">
        <v>71.58177232188974</v>
      </c>
      <c r="G10" s="85">
        <v>71.99463229609</v>
      </c>
    </row>
    <row r="11" spans="2:7" s="12" customFormat="1" ht="12">
      <c r="B11" s="135">
        <v>1</v>
      </c>
      <c r="C11" s="136" t="s">
        <v>3</v>
      </c>
      <c r="D11" s="137" t="s">
        <v>176</v>
      </c>
      <c r="E11" s="83">
        <v>7.401713551078386</v>
      </c>
      <c r="F11" s="83">
        <v>8.269343342171414</v>
      </c>
      <c r="G11" s="85">
        <v>10.124355855290588</v>
      </c>
    </row>
    <row r="12" spans="2:7" s="12" customFormat="1" ht="12">
      <c r="B12" s="135">
        <v>2</v>
      </c>
      <c r="C12" s="136" t="s">
        <v>12</v>
      </c>
      <c r="D12" s="137" t="s">
        <v>174</v>
      </c>
      <c r="E12" s="83">
        <v>15.616041306999065</v>
      </c>
      <c r="F12" s="83">
        <v>14.358109397299792</v>
      </c>
      <c r="G12" s="85">
        <v>12.458838035830855</v>
      </c>
    </row>
    <row r="13" spans="2:7" s="12" customFormat="1" ht="12">
      <c r="B13" s="135">
        <v>2</v>
      </c>
      <c r="C13" s="136" t="s">
        <v>12</v>
      </c>
      <c r="D13" s="137" t="s">
        <v>175</v>
      </c>
      <c r="E13" s="83">
        <v>74.89031788016536</v>
      </c>
      <c r="F13" s="83">
        <v>75.12573744342768</v>
      </c>
      <c r="G13" s="85">
        <v>74.86110103720897</v>
      </c>
    </row>
    <row r="14" spans="2:7" s="12" customFormat="1" ht="12">
      <c r="B14" s="135">
        <v>2</v>
      </c>
      <c r="C14" s="136" t="s">
        <v>12</v>
      </c>
      <c r="D14" s="137" t="s">
        <v>176</v>
      </c>
      <c r="E14" s="83">
        <v>9.49364081283558</v>
      </c>
      <c r="F14" s="83">
        <v>10.516153159272516</v>
      </c>
      <c r="G14" s="85">
        <v>12.680060926960179</v>
      </c>
    </row>
    <row r="15" spans="2:7" s="12" customFormat="1" ht="12">
      <c r="B15" s="135">
        <v>3</v>
      </c>
      <c r="C15" s="136" t="s">
        <v>17</v>
      </c>
      <c r="D15" s="137" t="s">
        <v>174</v>
      </c>
      <c r="E15" s="83">
        <v>27.126974411444966</v>
      </c>
      <c r="F15" s="83">
        <v>25.09510201852897</v>
      </c>
      <c r="G15" s="85">
        <v>22.51914986415636</v>
      </c>
    </row>
    <row r="16" spans="2:7" s="12" customFormat="1" ht="12">
      <c r="B16" s="135">
        <v>3</v>
      </c>
      <c r="C16" s="136" t="s">
        <v>17</v>
      </c>
      <c r="D16" s="137" t="s">
        <v>175</v>
      </c>
      <c r="E16" s="83">
        <v>66.02596311082284</v>
      </c>
      <c r="F16" s="83">
        <v>67.21392038732459</v>
      </c>
      <c r="G16" s="85">
        <v>67.93272332421651</v>
      </c>
    </row>
    <row r="17" spans="2:7" s="12" customFormat="1" ht="12">
      <c r="B17" s="135">
        <v>3</v>
      </c>
      <c r="C17" s="136" t="s">
        <v>17</v>
      </c>
      <c r="D17" s="137" t="s">
        <v>176</v>
      </c>
      <c r="E17" s="83">
        <v>6.847062477732202</v>
      </c>
      <c r="F17" s="83">
        <v>7.690977594146448</v>
      </c>
      <c r="G17" s="85">
        <v>9.548126811627125</v>
      </c>
    </row>
    <row r="18" spans="2:7" s="12" customFormat="1" ht="12">
      <c r="B18" s="135">
        <v>4</v>
      </c>
      <c r="C18" s="136" t="s">
        <v>23</v>
      </c>
      <c r="D18" s="137" t="s">
        <v>174</v>
      </c>
      <c r="E18" s="83">
        <v>30.598091555536026</v>
      </c>
      <c r="F18" s="83">
        <v>28.441057965821592</v>
      </c>
      <c r="G18" s="85">
        <v>25.901360753648174</v>
      </c>
    </row>
    <row r="19" spans="2:7" s="12" customFormat="1" ht="12">
      <c r="B19" s="135">
        <v>4</v>
      </c>
      <c r="C19" s="136" t="s">
        <v>23</v>
      </c>
      <c r="D19" s="137" t="s">
        <v>175</v>
      </c>
      <c r="E19" s="83">
        <v>64.43917168921014</v>
      </c>
      <c r="F19" s="83">
        <v>65.94468372418399</v>
      </c>
      <c r="G19" s="85">
        <v>67.00523366787759</v>
      </c>
    </row>
    <row r="20" spans="2:7" s="12" customFormat="1" ht="12">
      <c r="B20" s="135">
        <v>4</v>
      </c>
      <c r="C20" s="136" t="s">
        <v>23</v>
      </c>
      <c r="D20" s="137" t="s">
        <v>176</v>
      </c>
      <c r="E20" s="83">
        <v>4.962736755253837</v>
      </c>
      <c r="F20" s="83">
        <v>5.614258309994418</v>
      </c>
      <c r="G20" s="85">
        <v>7.093405578474233</v>
      </c>
    </row>
    <row r="21" spans="2:7" s="12" customFormat="1" ht="12">
      <c r="B21" s="135">
        <v>5</v>
      </c>
      <c r="C21" s="136" t="s">
        <v>29</v>
      </c>
      <c r="D21" s="137" t="s">
        <v>174</v>
      </c>
      <c r="E21" s="83">
        <v>33.9301984840849</v>
      </c>
      <c r="F21" s="83">
        <v>31.75848585642887</v>
      </c>
      <c r="G21" s="85">
        <v>29.245893456337065</v>
      </c>
    </row>
    <row r="22" spans="2:7" s="12" customFormat="1" ht="12">
      <c r="B22" s="135">
        <v>5</v>
      </c>
      <c r="C22" s="136" t="s">
        <v>29</v>
      </c>
      <c r="D22" s="137" t="s">
        <v>175</v>
      </c>
      <c r="E22" s="83">
        <v>62.82703815820654</v>
      </c>
      <c r="F22" s="83">
        <v>64.54431995786413</v>
      </c>
      <c r="G22" s="85">
        <v>66.02268420517467</v>
      </c>
    </row>
    <row r="23" spans="2:7" s="12" customFormat="1" ht="12">
      <c r="B23" s="135">
        <v>5</v>
      </c>
      <c r="C23" s="136" t="s">
        <v>29</v>
      </c>
      <c r="D23" s="137" t="s">
        <v>176</v>
      </c>
      <c r="E23" s="83">
        <v>3.2427633577085717</v>
      </c>
      <c r="F23" s="83">
        <v>3.6971941857070068</v>
      </c>
      <c r="G23" s="85">
        <v>4.731422338488275</v>
      </c>
    </row>
    <row r="24" spans="2:7" s="12" customFormat="1" ht="12">
      <c r="B24" s="135">
        <v>6</v>
      </c>
      <c r="C24" s="136" t="s">
        <v>37</v>
      </c>
      <c r="D24" s="137" t="s">
        <v>174</v>
      </c>
      <c r="E24" s="83">
        <v>27.578555119550067</v>
      </c>
      <c r="F24" s="83">
        <v>25.578990594649685</v>
      </c>
      <c r="G24" s="85">
        <v>23.101955530672637</v>
      </c>
    </row>
    <row r="25" spans="2:7" s="12" customFormat="1" ht="12">
      <c r="B25" s="135">
        <v>6</v>
      </c>
      <c r="C25" s="136" t="s">
        <v>37</v>
      </c>
      <c r="D25" s="137" t="s">
        <v>175</v>
      </c>
      <c r="E25" s="83">
        <v>66.53388816953475</v>
      </c>
      <c r="F25" s="83">
        <v>67.82736902517824</v>
      </c>
      <c r="G25" s="85">
        <v>68.62253059265775</v>
      </c>
    </row>
    <row r="26" spans="2:7" s="12" customFormat="1" ht="12">
      <c r="B26" s="135">
        <v>6</v>
      </c>
      <c r="C26" s="136" t="s">
        <v>37</v>
      </c>
      <c r="D26" s="137" t="s">
        <v>176</v>
      </c>
      <c r="E26" s="83">
        <v>5.887556710915183</v>
      </c>
      <c r="F26" s="83">
        <v>6.593640380172077</v>
      </c>
      <c r="G26" s="85">
        <v>8.2755138766696</v>
      </c>
    </row>
    <row r="27" spans="2:7" s="12" customFormat="1" ht="12">
      <c r="B27" s="135">
        <v>7</v>
      </c>
      <c r="C27" s="136" t="s">
        <v>39</v>
      </c>
      <c r="D27" s="137" t="s">
        <v>174</v>
      </c>
      <c r="E27" s="83">
        <v>32.188667892901634</v>
      </c>
      <c r="F27" s="83">
        <v>29.93349435143915</v>
      </c>
      <c r="G27" s="85">
        <v>27.572186329392594</v>
      </c>
    </row>
    <row r="28" spans="2:7" s="12" customFormat="1" ht="12">
      <c r="B28" s="135">
        <v>7</v>
      </c>
      <c r="C28" s="136" t="s">
        <v>39</v>
      </c>
      <c r="D28" s="137" t="s">
        <v>175</v>
      </c>
      <c r="E28" s="83">
        <v>64.4643567414993</v>
      </c>
      <c r="F28" s="83">
        <v>66.23706458822235</v>
      </c>
      <c r="G28" s="85">
        <v>67.56875422249638</v>
      </c>
    </row>
    <row r="29" spans="2:7" s="12" customFormat="1" ht="12">
      <c r="B29" s="135">
        <v>7</v>
      </c>
      <c r="C29" s="136" t="s">
        <v>39</v>
      </c>
      <c r="D29" s="137" t="s">
        <v>176</v>
      </c>
      <c r="E29" s="83">
        <v>3.3469753655990613</v>
      </c>
      <c r="F29" s="83">
        <v>3.8294410603384987</v>
      </c>
      <c r="G29" s="85">
        <v>4.859059448111027</v>
      </c>
    </row>
    <row r="30" spans="2:7" s="12" customFormat="1" ht="12">
      <c r="B30" s="135">
        <v>8</v>
      </c>
      <c r="C30" s="136" t="s">
        <v>45</v>
      </c>
      <c r="D30" s="137" t="s">
        <v>174</v>
      </c>
      <c r="E30" s="83">
        <v>28.166646732509363</v>
      </c>
      <c r="F30" s="83">
        <v>26.082372032278467</v>
      </c>
      <c r="G30" s="85">
        <v>23.70559595462795</v>
      </c>
    </row>
    <row r="31" spans="2:7" s="12" customFormat="1" ht="12">
      <c r="B31" s="135">
        <v>8</v>
      </c>
      <c r="C31" s="136" t="s">
        <v>45</v>
      </c>
      <c r="D31" s="137" t="s">
        <v>175</v>
      </c>
      <c r="E31" s="83">
        <v>67.37420576495829</v>
      </c>
      <c r="F31" s="83">
        <v>68.88862606032116</v>
      </c>
      <c r="G31" s="85">
        <v>69.96182217530382</v>
      </c>
    </row>
    <row r="32" spans="2:7" s="12" customFormat="1" ht="12">
      <c r="B32" s="135">
        <v>8</v>
      </c>
      <c r="C32" s="136" t="s">
        <v>45</v>
      </c>
      <c r="D32" s="137" t="s">
        <v>176</v>
      </c>
      <c r="E32" s="83">
        <v>4.4591475025323435</v>
      </c>
      <c r="F32" s="83">
        <v>5.029001907400373</v>
      </c>
      <c r="G32" s="85">
        <v>6.332581870068229</v>
      </c>
    </row>
    <row r="33" spans="2:7" s="12" customFormat="1" ht="12">
      <c r="B33" s="135">
        <v>9</v>
      </c>
      <c r="C33" s="136" t="s">
        <v>58</v>
      </c>
      <c r="D33" s="137" t="s">
        <v>174</v>
      </c>
      <c r="E33" s="83">
        <v>25.627909630688777</v>
      </c>
      <c r="F33" s="83">
        <v>23.61368565163135</v>
      </c>
      <c r="G33" s="85">
        <v>21.357171582297944</v>
      </c>
    </row>
    <row r="34" spans="2:7" s="12" customFormat="1" ht="12">
      <c r="B34" s="135">
        <v>9</v>
      </c>
      <c r="C34" s="136" t="s">
        <v>58</v>
      </c>
      <c r="D34" s="137" t="s">
        <v>175</v>
      </c>
      <c r="E34" s="83">
        <v>69.13735638549606</v>
      </c>
      <c r="F34" s="83">
        <v>70.47032311997965</v>
      </c>
      <c r="G34" s="85">
        <v>71.28028954956328</v>
      </c>
    </row>
    <row r="35" spans="2:7" s="12" customFormat="1" ht="12">
      <c r="B35" s="135">
        <v>9</v>
      </c>
      <c r="C35" s="136" t="s">
        <v>58</v>
      </c>
      <c r="D35" s="137" t="s">
        <v>176</v>
      </c>
      <c r="E35" s="83">
        <v>5.234733983815153</v>
      </c>
      <c r="F35" s="83">
        <v>5.915991228389004</v>
      </c>
      <c r="G35" s="85">
        <v>7.362538868138771</v>
      </c>
    </row>
    <row r="36" spans="2:7" s="12" customFormat="1" ht="12">
      <c r="B36" s="135">
        <v>10</v>
      </c>
      <c r="C36" s="136" t="s">
        <v>66</v>
      </c>
      <c r="D36" s="137" t="s">
        <v>174</v>
      </c>
      <c r="E36" s="83">
        <v>24.673528611589735</v>
      </c>
      <c r="F36" s="83">
        <v>22.67949609707087</v>
      </c>
      <c r="G36" s="85">
        <v>20.383650279221037</v>
      </c>
    </row>
    <row r="37" spans="2:7" s="12" customFormat="1" ht="12">
      <c r="B37" s="135">
        <v>10</v>
      </c>
      <c r="C37" s="136" t="s">
        <v>66</v>
      </c>
      <c r="D37" s="137" t="s">
        <v>175</v>
      </c>
      <c r="E37" s="83">
        <v>69.08308394546718</v>
      </c>
      <c r="F37" s="83">
        <v>70.31576049153722</v>
      </c>
      <c r="G37" s="85">
        <v>70.9186000651611</v>
      </c>
    </row>
    <row r="38" spans="2:7" s="12" customFormat="1" ht="12">
      <c r="B38" s="135">
        <v>10</v>
      </c>
      <c r="C38" s="136" t="s">
        <v>66</v>
      </c>
      <c r="D38" s="137" t="s">
        <v>176</v>
      </c>
      <c r="E38" s="83">
        <v>6.243387442943079</v>
      </c>
      <c r="F38" s="83">
        <v>7.004743411391916</v>
      </c>
      <c r="G38" s="85">
        <v>8.697749655617859</v>
      </c>
    </row>
    <row r="39" spans="2:7" s="12" customFormat="1" ht="12">
      <c r="B39" s="135">
        <v>11</v>
      </c>
      <c r="C39" s="136" t="s">
        <v>75</v>
      </c>
      <c r="D39" s="137" t="s">
        <v>174</v>
      </c>
      <c r="E39" s="83">
        <v>26.530623353436827</v>
      </c>
      <c r="F39" s="83">
        <v>24.502443971259407</v>
      </c>
      <c r="G39" s="85">
        <v>22.17519510766674</v>
      </c>
    </row>
    <row r="40" spans="2:7" s="12" customFormat="1" ht="12">
      <c r="B40" s="135">
        <v>11</v>
      </c>
      <c r="C40" s="136" t="s">
        <v>75</v>
      </c>
      <c r="D40" s="137" t="s">
        <v>175</v>
      </c>
      <c r="E40" s="83">
        <v>68.4492368655969</v>
      </c>
      <c r="F40" s="83">
        <v>69.85516807395038</v>
      </c>
      <c r="G40" s="85">
        <v>70.74483117909045</v>
      </c>
    </row>
    <row r="41" spans="2:7" s="12" customFormat="1" ht="12">
      <c r="B41" s="135">
        <v>11</v>
      </c>
      <c r="C41" s="136" t="s">
        <v>75</v>
      </c>
      <c r="D41" s="137" t="s">
        <v>176</v>
      </c>
      <c r="E41" s="83">
        <v>5.020139780966274</v>
      </c>
      <c r="F41" s="83">
        <v>5.642387954790213</v>
      </c>
      <c r="G41" s="85">
        <v>7.079973713242806</v>
      </c>
    </row>
    <row r="42" spans="2:7" s="12" customFormat="1" ht="12">
      <c r="B42" s="135">
        <v>12</v>
      </c>
      <c r="C42" s="136" t="s">
        <v>87</v>
      </c>
      <c r="D42" s="137" t="s">
        <v>174</v>
      </c>
      <c r="E42" s="83">
        <v>20.454383273272203</v>
      </c>
      <c r="F42" s="83">
        <v>18.52874457191004</v>
      </c>
      <c r="G42" s="85">
        <v>16.361221779548472</v>
      </c>
    </row>
    <row r="43" spans="2:7" s="12" customFormat="1" ht="12">
      <c r="B43" s="135">
        <v>12</v>
      </c>
      <c r="C43" s="136" t="s">
        <v>87</v>
      </c>
      <c r="D43" s="137" t="s">
        <v>175</v>
      </c>
      <c r="E43" s="83">
        <v>70.50210511292681</v>
      </c>
      <c r="F43" s="83">
        <v>71.42610236135415</v>
      </c>
      <c r="G43" s="85">
        <v>71.55170982735723</v>
      </c>
    </row>
    <row r="44" spans="2:7" s="12" customFormat="1" ht="12">
      <c r="B44" s="135">
        <v>12</v>
      </c>
      <c r="C44" s="136" t="s">
        <v>87</v>
      </c>
      <c r="D44" s="137" t="s">
        <v>176</v>
      </c>
      <c r="E44" s="83">
        <v>9.043511613800979</v>
      </c>
      <c r="F44" s="83">
        <v>10.0451530667358</v>
      </c>
      <c r="G44" s="85">
        <v>12.08706839309429</v>
      </c>
    </row>
    <row r="45" spans="2:7" s="12" customFormat="1" ht="12">
      <c r="B45" s="135">
        <v>13</v>
      </c>
      <c r="C45" s="136" t="s">
        <v>92</v>
      </c>
      <c r="D45" s="137" t="s">
        <v>174</v>
      </c>
      <c r="E45" s="83">
        <v>15.97418575036153</v>
      </c>
      <c r="F45" s="83">
        <v>14.5617168551195</v>
      </c>
      <c r="G45" s="85">
        <v>12.662483784713949</v>
      </c>
    </row>
    <row r="46" spans="2:7" s="12" customFormat="1" ht="12">
      <c r="B46" s="135">
        <v>13</v>
      </c>
      <c r="C46" s="136" t="s">
        <v>92</v>
      </c>
      <c r="D46" s="137" t="s">
        <v>175</v>
      </c>
      <c r="E46" s="83">
        <v>73.84688437547214</v>
      </c>
      <c r="F46" s="83">
        <v>74.21659450556324</v>
      </c>
      <c r="G46" s="85">
        <v>73.80006883223467</v>
      </c>
    </row>
    <row r="47" spans="2:7" s="12" customFormat="1" ht="12">
      <c r="B47" s="135">
        <v>13</v>
      </c>
      <c r="C47" s="136" t="s">
        <v>92</v>
      </c>
      <c r="D47" s="137" t="s">
        <v>176</v>
      </c>
      <c r="E47" s="83">
        <v>10.178929874166325</v>
      </c>
      <c r="F47" s="83">
        <v>11.22168863931726</v>
      </c>
      <c r="G47" s="85">
        <v>13.537447383051385</v>
      </c>
    </row>
    <row r="48" spans="2:7" s="12" customFormat="1" ht="12">
      <c r="B48" s="135">
        <v>14</v>
      </c>
      <c r="C48" s="136" t="s">
        <v>98</v>
      </c>
      <c r="D48" s="137" t="s">
        <v>174</v>
      </c>
      <c r="E48" s="83">
        <v>23.092650157511528</v>
      </c>
      <c r="F48" s="83">
        <v>21.23392576298017</v>
      </c>
      <c r="G48" s="85">
        <v>18.865307114360355</v>
      </c>
    </row>
    <row r="49" spans="2:7" s="12" customFormat="1" ht="12">
      <c r="B49" s="135">
        <v>14</v>
      </c>
      <c r="C49" s="136" t="s">
        <v>98</v>
      </c>
      <c r="D49" s="137" t="s">
        <v>175</v>
      </c>
      <c r="E49" s="83">
        <v>69.68685456783426</v>
      </c>
      <c r="F49" s="83">
        <v>70.72458702959406</v>
      </c>
      <c r="G49" s="85">
        <v>71.25701209015979</v>
      </c>
    </row>
    <row r="50" spans="2:7" s="12" customFormat="1" ht="12">
      <c r="B50" s="135">
        <v>14</v>
      </c>
      <c r="C50" s="136" t="s">
        <v>98</v>
      </c>
      <c r="D50" s="137" t="s">
        <v>176</v>
      </c>
      <c r="E50" s="83">
        <v>7.220495274654206</v>
      </c>
      <c r="F50" s="83">
        <v>8.041487207425758</v>
      </c>
      <c r="G50" s="85">
        <v>9.87768079547986</v>
      </c>
    </row>
    <row r="51" spans="2:7" s="12" customFormat="1" ht="12">
      <c r="B51" s="135">
        <v>15</v>
      </c>
      <c r="C51" s="136" t="s">
        <v>101</v>
      </c>
      <c r="D51" s="137" t="s">
        <v>174</v>
      </c>
      <c r="E51" s="83">
        <v>26.308979071337486</v>
      </c>
      <c r="F51" s="83">
        <v>24.258118311947005</v>
      </c>
      <c r="G51" s="85">
        <v>21.68513231932881</v>
      </c>
    </row>
    <row r="52" spans="2:7" s="12" customFormat="1" ht="12">
      <c r="B52" s="135">
        <v>15</v>
      </c>
      <c r="C52" s="136" t="s">
        <v>101</v>
      </c>
      <c r="D52" s="137" t="s">
        <v>175</v>
      </c>
      <c r="E52" s="83">
        <v>66.25815767759357</v>
      </c>
      <c r="F52" s="83">
        <v>67.38592671515264</v>
      </c>
      <c r="G52" s="85">
        <v>68.04233484179511</v>
      </c>
    </row>
    <row r="53" spans="2:7" s="12" customFormat="1" ht="12">
      <c r="B53" s="135">
        <v>15</v>
      </c>
      <c r="C53" s="136" t="s">
        <v>101</v>
      </c>
      <c r="D53" s="137" t="s">
        <v>176</v>
      </c>
      <c r="E53" s="83">
        <v>7.432863251068937</v>
      </c>
      <c r="F53" s="83">
        <v>8.355954972900356</v>
      </c>
      <c r="G53" s="85">
        <v>10.272532838876089</v>
      </c>
    </row>
    <row r="54" spans="2:7" s="12" customFormat="1" ht="12">
      <c r="B54" s="135">
        <v>16</v>
      </c>
      <c r="C54" s="136" t="s">
        <v>104</v>
      </c>
      <c r="D54" s="137" t="s">
        <v>174</v>
      </c>
      <c r="E54" s="83">
        <v>22.994282157999145</v>
      </c>
      <c r="F54" s="83">
        <v>21.156257740896706</v>
      </c>
      <c r="G54" s="85">
        <v>18.85656349888164</v>
      </c>
    </row>
    <row r="55" spans="2:7" s="12" customFormat="1" ht="12">
      <c r="B55" s="135">
        <v>16</v>
      </c>
      <c r="C55" s="136" t="s">
        <v>104</v>
      </c>
      <c r="D55" s="137" t="s">
        <v>175</v>
      </c>
      <c r="E55" s="83">
        <v>69.21895056205997</v>
      </c>
      <c r="F55" s="83">
        <v>70.12942779291554</v>
      </c>
      <c r="G55" s="85">
        <v>70.39943656303451</v>
      </c>
    </row>
    <row r="56" spans="2:7" s="12" customFormat="1" ht="12">
      <c r="B56" s="135">
        <v>16</v>
      </c>
      <c r="C56" s="136" t="s">
        <v>104</v>
      </c>
      <c r="D56" s="137" t="s">
        <v>176</v>
      </c>
      <c r="E56" s="83">
        <v>7.786767279940878</v>
      </c>
      <c r="F56" s="83">
        <v>8.714314466187762</v>
      </c>
      <c r="G56" s="85">
        <v>10.74399993808385</v>
      </c>
    </row>
    <row r="57" spans="2:7" s="12" customFormat="1" ht="12">
      <c r="B57" s="135">
        <v>17</v>
      </c>
      <c r="C57" s="136" t="s">
        <v>109</v>
      </c>
      <c r="D57" s="137" t="s">
        <v>174</v>
      </c>
      <c r="E57" s="83">
        <v>19.57473420888055</v>
      </c>
      <c r="F57" s="83">
        <v>18.0327868852459</v>
      </c>
      <c r="G57" s="85">
        <v>15.81175298804781</v>
      </c>
    </row>
    <row r="58" spans="2:7" s="12" customFormat="1" ht="12">
      <c r="B58" s="135">
        <v>17</v>
      </c>
      <c r="C58" s="136" t="s">
        <v>109</v>
      </c>
      <c r="D58" s="137" t="s">
        <v>175</v>
      </c>
      <c r="E58" s="83">
        <v>72.85803627267042</v>
      </c>
      <c r="F58" s="83">
        <v>73.49657605312305</v>
      </c>
      <c r="G58" s="85">
        <v>73.92513280212484</v>
      </c>
    </row>
    <row r="59" spans="2:7" s="12" customFormat="1" ht="12">
      <c r="B59" s="135">
        <v>17</v>
      </c>
      <c r="C59" s="136" t="s">
        <v>109</v>
      </c>
      <c r="D59" s="137" t="s">
        <v>176</v>
      </c>
      <c r="E59" s="83">
        <v>7.5672295184490315</v>
      </c>
      <c r="F59" s="83">
        <v>8.470637061631043</v>
      </c>
      <c r="G59" s="85">
        <v>10.263114209827357</v>
      </c>
    </row>
    <row r="60" spans="2:7" s="12" customFormat="1" ht="12">
      <c r="B60" s="135">
        <v>18</v>
      </c>
      <c r="C60" s="136" t="s">
        <v>110</v>
      </c>
      <c r="D60" s="137" t="s">
        <v>174</v>
      </c>
      <c r="E60" s="83">
        <v>28.812007082352252</v>
      </c>
      <c r="F60" s="83">
        <v>26.696301866011478</v>
      </c>
      <c r="G60" s="85">
        <v>24.224821184355395</v>
      </c>
    </row>
    <row r="61" spans="2:7" s="12" customFormat="1" ht="12">
      <c r="B61" s="135">
        <v>18</v>
      </c>
      <c r="C61" s="136" t="s">
        <v>110</v>
      </c>
      <c r="D61" s="137" t="s">
        <v>175</v>
      </c>
      <c r="E61" s="83">
        <v>65.89268696693222</v>
      </c>
      <c r="F61" s="83">
        <v>67.29078855399996</v>
      </c>
      <c r="G61" s="85">
        <v>68.28664887618733</v>
      </c>
    </row>
    <row r="62" spans="2:7" s="12" customFormat="1" ht="12">
      <c r="B62" s="135">
        <v>18</v>
      </c>
      <c r="C62" s="136" t="s">
        <v>110</v>
      </c>
      <c r="D62" s="137" t="s">
        <v>176</v>
      </c>
      <c r="E62" s="83">
        <v>5.295305950715535</v>
      </c>
      <c r="F62" s="83">
        <v>6.012909579988563</v>
      </c>
      <c r="G62" s="85">
        <v>7.488529939457275</v>
      </c>
    </row>
    <row r="63" spans="2:7" s="12" customFormat="1" ht="12">
      <c r="B63" s="135">
        <v>19</v>
      </c>
      <c r="C63" s="136" t="s">
        <v>116</v>
      </c>
      <c r="D63" s="137" t="s">
        <v>174</v>
      </c>
      <c r="E63" s="83">
        <v>33.794713847226696</v>
      </c>
      <c r="F63" s="83">
        <v>31.563212237714026</v>
      </c>
      <c r="G63" s="85">
        <v>29.10718205380544</v>
      </c>
    </row>
    <row r="64" spans="2:7" s="12" customFormat="1" ht="12">
      <c r="B64" s="135">
        <v>19</v>
      </c>
      <c r="C64" s="136" t="s">
        <v>116</v>
      </c>
      <c r="D64" s="137" t="s">
        <v>175</v>
      </c>
      <c r="E64" s="83">
        <v>62.914339952911014</v>
      </c>
      <c r="F64" s="83">
        <v>64.67479378056792</v>
      </c>
      <c r="G64" s="85">
        <v>66.09271677208059</v>
      </c>
    </row>
    <row r="65" spans="2:7" s="12" customFormat="1" ht="12">
      <c r="B65" s="135">
        <v>19</v>
      </c>
      <c r="C65" s="136" t="s">
        <v>116</v>
      </c>
      <c r="D65" s="137" t="s">
        <v>176</v>
      </c>
      <c r="E65" s="83">
        <v>3.29094619986229</v>
      </c>
      <c r="F65" s="83">
        <v>3.7619939817180494</v>
      </c>
      <c r="G65" s="85">
        <v>4.800101174113963</v>
      </c>
    </row>
    <row r="66" spans="2:7" s="12" customFormat="1" ht="12">
      <c r="B66" s="135">
        <v>20</v>
      </c>
      <c r="C66" s="136" t="s">
        <v>125</v>
      </c>
      <c r="D66" s="137" t="s">
        <v>174</v>
      </c>
      <c r="E66" s="83">
        <v>34.29099462365591</v>
      </c>
      <c r="F66" s="83">
        <v>31.558504612396828</v>
      </c>
      <c r="G66" s="85">
        <v>28.746130030959755</v>
      </c>
    </row>
    <row r="67" spans="2:7" s="12" customFormat="1" ht="12">
      <c r="B67" s="135">
        <v>20</v>
      </c>
      <c r="C67" s="136" t="s">
        <v>125</v>
      </c>
      <c r="D67" s="137" t="s">
        <v>175</v>
      </c>
      <c r="E67" s="83">
        <v>59.778225806451616</v>
      </c>
      <c r="F67" s="83">
        <v>61.579543615471756</v>
      </c>
      <c r="G67" s="85">
        <v>62.67801857585139</v>
      </c>
    </row>
    <row r="68" spans="2:7" s="12" customFormat="1" ht="12">
      <c r="B68" s="135">
        <v>20</v>
      </c>
      <c r="C68" s="136" t="s">
        <v>125</v>
      </c>
      <c r="D68" s="137" t="s">
        <v>176</v>
      </c>
      <c r="E68" s="83">
        <v>5.930779569892473</v>
      </c>
      <c r="F68" s="83">
        <v>6.8619517721314125</v>
      </c>
      <c r="G68" s="85">
        <v>8.575851393188854</v>
      </c>
    </row>
    <row r="69" spans="2:7" s="12" customFormat="1" ht="12">
      <c r="B69" s="135"/>
      <c r="C69" s="136" t="s">
        <v>173</v>
      </c>
      <c r="D69" s="137" t="s">
        <v>174</v>
      </c>
      <c r="E69" s="83">
        <v>27.137536848790283</v>
      </c>
      <c r="F69" s="83">
        <v>25.17916628154428</v>
      </c>
      <c r="G69" s="85">
        <v>22.92841419797956</v>
      </c>
    </row>
    <row r="70" spans="2:7" s="12" customFormat="1" ht="12">
      <c r="B70" s="135"/>
      <c r="C70" s="136" t="s">
        <v>173</v>
      </c>
      <c r="D70" s="137" t="s">
        <v>175</v>
      </c>
      <c r="E70" s="83">
        <v>67.38805306810586</v>
      </c>
      <c r="F70" s="83">
        <v>68.71214752003452</v>
      </c>
      <c r="G70" s="85">
        <v>69.5489899899515</v>
      </c>
    </row>
    <row r="71" spans="2:7" s="12" customFormat="1" ht="12.75" thickBot="1">
      <c r="B71" s="138"/>
      <c r="C71" s="139" t="s">
        <v>173</v>
      </c>
      <c r="D71" s="140" t="s">
        <v>176</v>
      </c>
      <c r="E71" s="144">
        <v>5.474410083103854</v>
      </c>
      <c r="F71" s="144">
        <v>6.108686198421207</v>
      </c>
      <c r="G71" s="145">
        <v>7.522595812068945</v>
      </c>
    </row>
  </sheetData>
  <sheetProtection/>
  <mergeCells count="7">
    <mergeCell ref="E7:G7"/>
    <mergeCell ref="B2:D6"/>
    <mergeCell ref="E2:G2"/>
    <mergeCell ref="E3:G3"/>
    <mergeCell ref="E4:G4"/>
    <mergeCell ref="E5:G5"/>
    <mergeCell ref="E6:G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89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3" width="22.8515625" style="1" customWidth="1"/>
    <col min="4" max="4" width="56.140625" style="1" bestFit="1" customWidth="1"/>
    <col min="5" max="5" width="8.00390625" style="1" customWidth="1"/>
    <col min="6" max="12" width="6.7109375" style="1" customWidth="1"/>
    <col min="13" max="16384" width="11.421875" style="1" customWidth="1"/>
  </cols>
  <sheetData>
    <row r="1" spans="2:12" s="19" customFormat="1" ht="12" thickBot="1">
      <c r="B1" s="20"/>
      <c r="C1" s="21"/>
      <c r="D1" s="21"/>
      <c r="E1" s="22"/>
      <c r="F1" s="22"/>
      <c r="G1" s="22"/>
      <c r="H1" s="23"/>
      <c r="I1" s="21"/>
      <c r="J1" s="22"/>
      <c r="K1" s="24"/>
      <c r="L1" s="25"/>
    </row>
    <row r="2" spans="2:12" s="19" customFormat="1" ht="15.75">
      <c r="B2" s="378"/>
      <c r="C2" s="379"/>
      <c r="D2" s="384" t="s">
        <v>188</v>
      </c>
      <c r="E2" s="385"/>
      <c r="F2" s="385"/>
      <c r="G2" s="385"/>
      <c r="H2" s="385"/>
      <c r="I2" s="385"/>
      <c r="J2" s="385"/>
      <c r="K2" s="385"/>
      <c r="L2" s="386"/>
    </row>
    <row r="3" spans="2:12" s="19" customFormat="1" ht="15.75">
      <c r="B3" s="380"/>
      <c r="C3" s="381"/>
      <c r="D3" s="387" t="s">
        <v>189</v>
      </c>
      <c r="E3" s="388"/>
      <c r="F3" s="388"/>
      <c r="G3" s="388"/>
      <c r="H3" s="388"/>
      <c r="I3" s="388"/>
      <c r="J3" s="388"/>
      <c r="K3" s="388"/>
      <c r="L3" s="389"/>
    </row>
    <row r="4" spans="2:12" s="19" customFormat="1" ht="15.75">
      <c r="B4" s="380"/>
      <c r="C4" s="381"/>
      <c r="D4" s="387" t="s">
        <v>190</v>
      </c>
      <c r="E4" s="388"/>
      <c r="F4" s="388"/>
      <c r="G4" s="388"/>
      <c r="H4" s="388"/>
      <c r="I4" s="388"/>
      <c r="J4" s="388"/>
      <c r="K4" s="388"/>
      <c r="L4" s="389"/>
    </row>
    <row r="5" spans="2:12" s="19" customFormat="1" ht="9.75" customHeight="1">
      <c r="B5" s="380"/>
      <c r="C5" s="381"/>
      <c r="D5" s="387"/>
      <c r="E5" s="388"/>
      <c r="F5" s="388"/>
      <c r="G5" s="388"/>
      <c r="H5" s="388"/>
      <c r="I5" s="388"/>
      <c r="J5" s="388"/>
      <c r="K5" s="388"/>
      <c r="L5" s="389"/>
    </row>
    <row r="6" spans="2:12" s="19" customFormat="1" ht="16.5" thickBot="1">
      <c r="B6" s="382"/>
      <c r="C6" s="383"/>
      <c r="D6" s="390" t="s">
        <v>191</v>
      </c>
      <c r="E6" s="391"/>
      <c r="F6" s="391"/>
      <c r="G6" s="391"/>
      <c r="H6" s="391"/>
      <c r="I6" s="391"/>
      <c r="J6" s="391"/>
      <c r="K6" s="391"/>
      <c r="L6" s="392"/>
    </row>
    <row r="7" spans="2:12" s="26" customFormat="1" ht="32.25" customHeight="1" thickBot="1">
      <c r="B7" s="27"/>
      <c r="C7" s="28"/>
      <c r="D7" s="375" t="s">
        <v>301</v>
      </c>
      <c r="E7" s="376"/>
      <c r="F7" s="376"/>
      <c r="G7" s="376"/>
      <c r="H7" s="376"/>
      <c r="I7" s="376"/>
      <c r="J7" s="376"/>
      <c r="K7" s="376"/>
      <c r="L7" s="377"/>
    </row>
    <row r="8" spans="2:12" s="13" customFormat="1" ht="17.25" customHeight="1">
      <c r="B8" s="399" t="s">
        <v>194</v>
      </c>
      <c r="C8" s="403" t="s">
        <v>201</v>
      </c>
      <c r="D8" s="403" t="s">
        <v>202</v>
      </c>
      <c r="E8" s="403" t="s">
        <v>177</v>
      </c>
      <c r="F8" s="401" t="s">
        <v>203</v>
      </c>
      <c r="G8" s="401"/>
      <c r="H8" s="401"/>
      <c r="I8" s="401"/>
      <c r="J8" s="401"/>
      <c r="K8" s="401"/>
      <c r="L8" s="402"/>
    </row>
    <row r="9" spans="2:12" s="13" customFormat="1" ht="17.25" customHeight="1" thickBot="1">
      <c r="B9" s="400"/>
      <c r="C9" s="404"/>
      <c r="D9" s="404"/>
      <c r="E9" s="404"/>
      <c r="F9" s="146" t="s">
        <v>159</v>
      </c>
      <c r="G9" s="146" t="s">
        <v>160</v>
      </c>
      <c r="H9" s="146" t="s">
        <v>161</v>
      </c>
      <c r="I9" s="146" t="s">
        <v>162</v>
      </c>
      <c r="J9" s="146" t="s">
        <v>163</v>
      </c>
      <c r="K9" s="146" t="s">
        <v>164</v>
      </c>
      <c r="L9" s="147" t="s">
        <v>165</v>
      </c>
    </row>
    <row r="10" spans="2:12" s="14" customFormat="1" ht="15" customHeight="1">
      <c r="B10" s="168" t="s">
        <v>179</v>
      </c>
      <c r="C10" s="148" t="s">
        <v>181</v>
      </c>
      <c r="D10" s="148" t="s">
        <v>178</v>
      </c>
      <c r="E10" s="149">
        <v>1.652</v>
      </c>
      <c r="F10" s="150">
        <v>0.0374</v>
      </c>
      <c r="G10" s="150">
        <v>0.0638</v>
      </c>
      <c r="H10" s="150">
        <v>0.08</v>
      </c>
      <c r="I10" s="150">
        <v>0.0859</v>
      </c>
      <c r="J10" s="150">
        <v>0.0521</v>
      </c>
      <c r="K10" s="150">
        <v>0.0105</v>
      </c>
      <c r="L10" s="151">
        <v>0.0007</v>
      </c>
    </row>
    <row r="11" spans="2:12" s="14" customFormat="1" ht="15" customHeight="1">
      <c r="B11" s="169" t="s">
        <v>180</v>
      </c>
      <c r="C11" s="152" t="s">
        <v>181</v>
      </c>
      <c r="D11" s="152" t="s">
        <v>178</v>
      </c>
      <c r="E11" s="153">
        <v>1.6179999999999999</v>
      </c>
      <c r="F11" s="154">
        <v>0.036</v>
      </c>
      <c r="G11" s="154">
        <v>0.0625</v>
      </c>
      <c r="H11" s="154">
        <v>0.0788</v>
      </c>
      <c r="I11" s="154">
        <v>0.0845</v>
      </c>
      <c r="J11" s="154">
        <v>0.0509</v>
      </c>
      <c r="K11" s="154">
        <v>0.0102</v>
      </c>
      <c r="L11" s="155">
        <v>0.0007</v>
      </c>
    </row>
    <row r="12" spans="2:12" s="14" customFormat="1" ht="15" customHeight="1">
      <c r="B12" s="169" t="s">
        <v>179</v>
      </c>
      <c r="C12" s="152" t="s">
        <v>181</v>
      </c>
      <c r="D12" s="152" t="s">
        <v>182</v>
      </c>
      <c r="E12" s="156">
        <v>100</v>
      </c>
      <c r="F12" s="137">
        <v>11.319612590799032</v>
      </c>
      <c r="G12" s="137">
        <v>19.30992736077482</v>
      </c>
      <c r="H12" s="137">
        <v>24.21307506053269</v>
      </c>
      <c r="I12" s="137">
        <v>25.998789346246976</v>
      </c>
      <c r="J12" s="137">
        <v>15.768765133171915</v>
      </c>
      <c r="K12" s="137">
        <v>3.1779661016949157</v>
      </c>
      <c r="L12" s="157">
        <v>0.211864406779661</v>
      </c>
    </row>
    <row r="13" spans="2:12" s="14" customFormat="1" ht="15" customHeight="1">
      <c r="B13" s="169" t="s">
        <v>180</v>
      </c>
      <c r="C13" s="152" t="s">
        <v>181</v>
      </c>
      <c r="D13" s="152" t="s">
        <v>182</v>
      </c>
      <c r="E13" s="156">
        <v>100</v>
      </c>
      <c r="F13" s="137">
        <v>11.124845488257106</v>
      </c>
      <c r="G13" s="137">
        <v>19.31396786155748</v>
      </c>
      <c r="H13" s="137">
        <v>24.351050679851667</v>
      </c>
      <c r="I13" s="137">
        <v>26.112484548825716</v>
      </c>
      <c r="J13" s="137">
        <v>15.729295426452412</v>
      </c>
      <c r="K13" s="137">
        <v>3.152039555006181</v>
      </c>
      <c r="L13" s="157">
        <v>0.21631644004944375</v>
      </c>
    </row>
    <row r="14" spans="2:12" s="14" customFormat="1" ht="15" customHeight="1">
      <c r="B14" s="170" t="s">
        <v>179</v>
      </c>
      <c r="C14" s="158" t="s">
        <v>12</v>
      </c>
      <c r="D14" s="152" t="s">
        <v>178</v>
      </c>
      <c r="E14" s="159">
        <v>1.2265</v>
      </c>
      <c r="F14" s="160">
        <v>0.0274</v>
      </c>
      <c r="G14" s="160">
        <v>0.0352</v>
      </c>
      <c r="H14" s="160">
        <v>0.0467</v>
      </c>
      <c r="I14" s="160">
        <v>0.0736</v>
      </c>
      <c r="J14" s="160">
        <v>0.0514</v>
      </c>
      <c r="K14" s="160">
        <v>0.0102</v>
      </c>
      <c r="L14" s="161">
        <v>0.0008</v>
      </c>
    </row>
    <row r="15" spans="2:12" s="14" customFormat="1" ht="15" customHeight="1">
      <c r="B15" s="170" t="s">
        <v>180</v>
      </c>
      <c r="C15" s="158" t="s">
        <v>12</v>
      </c>
      <c r="D15" s="152" t="s">
        <v>178</v>
      </c>
      <c r="E15" s="159">
        <v>1.1935</v>
      </c>
      <c r="F15" s="160">
        <v>0.0263</v>
      </c>
      <c r="G15" s="160">
        <v>0.0343</v>
      </c>
      <c r="H15" s="160">
        <v>0.0455</v>
      </c>
      <c r="I15" s="160">
        <v>0.0719</v>
      </c>
      <c r="J15" s="160">
        <v>0.0501</v>
      </c>
      <c r="K15" s="160">
        <v>0.0099</v>
      </c>
      <c r="L15" s="161">
        <v>0.0007</v>
      </c>
    </row>
    <row r="16" spans="2:12" s="14" customFormat="1" ht="15" customHeight="1">
      <c r="B16" s="170" t="s">
        <v>179</v>
      </c>
      <c r="C16" s="158" t="s">
        <v>12</v>
      </c>
      <c r="D16" s="152" t="s">
        <v>182</v>
      </c>
      <c r="E16" s="162">
        <v>100</v>
      </c>
      <c r="F16" s="163">
        <v>11.169995923359153</v>
      </c>
      <c r="G16" s="163">
        <v>14.349775784753366</v>
      </c>
      <c r="H16" s="163">
        <v>19.037912759885856</v>
      </c>
      <c r="I16" s="163">
        <v>30.00407664084794</v>
      </c>
      <c r="J16" s="163">
        <v>20.953933958418265</v>
      </c>
      <c r="K16" s="163">
        <v>4.158173664900123</v>
      </c>
      <c r="L16" s="164">
        <v>0.3261312678353038</v>
      </c>
    </row>
    <row r="17" spans="2:12" s="14" customFormat="1" ht="15" customHeight="1">
      <c r="B17" s="170" t="s">
        <v>180</v>
      </c>
      <c r="C17" s="158" t="s">
        <v>12</v>
      </c>
      <c r="D17" s="152" t="s">
        <v>182</v>
      </c>
      <c r="E17" s="162">
        <v>100</v>
      </c>
      <c r="F17" s="163">
        <v>11.018014243820694</v>
      </c>
      <c r="G17" s="163">
        <v>14.369501466275658</v>
      </c>
      <c r="H17" s="163">
        <v>19.06158357771261</v>
      </c>
      <c r="I17" s="163">
        <v>30.121491411813995</v>
      </c>
      <c r="J17" s="163">
        <v>20.988688730624215</v>
      </c>
      <c r="K17" s="163">
        <v>4.147465437788019</v>
      </c>
      <c r="L17" s="164">
        <v>0.2932551319648094</v>
      </c>
    </row>
    <row r="18" spans="2:12" s="14" customFormat="1" ht="15" customHeight="1">
      <c r="B18" s="169" t="s">
        <v>179</v>
      </c>
      <c r="C18" s="152" t="s">
        <v>17</v>
      </c>
      <c r="D18" s="152" t="s">
        <v>178</v>
      </c>
      <c r="E18" s="153">
        <v>1.9565</v>
      </c>
      <c r="F18" s="154">
        <v>0.0965</v>
      </c>
      <c r="G18" s="154">
        <v>0.1035</v>
      </c>
      <c r="H18" s="154">
        <v>0.0865</v>
      </c>
      <c r="I18" s="154">
        <v>0.058</v>
      </c>
      <c r="J18" s="154">
        <v>0.0354</v>
      </c>
      <c r="K18" s="154">
        <v>0.01</v>
      </c>
      <c r="L18" s="155">
        <v>0.0014</v>
      </c>
    </row>
    <row r="19" spans="2:12" s="14" customFormat="1" ht="15" customHeight="1">
      <c r="B19" s="169" t="s">
        <v>180</v>
      </c>
      <c r="C19" s="152" t="s">
        <v>17</v>
      </c>
      <c r="D19" s="152" t="s">
        <v>178</v>
      </c>
      <c r="E19" s="153">
        <v>1.9189999999999998</v>
      </c>
      <c r="F19" s="154">
        <v>0.0954</v>
      </c>
      <c r="G19" s="154">
        <v>0.1014</v>
      </c>
      <c r="H19" s="154">
        <v>0.0845</v>
      </c>
      <c r="I19" s="154">
        <v>0.0567</v>
      </c>
      <c r="J19" s="154">
        <v>0.0346</v>
      </c>
      <c r="K19" s="154">
        <v>0.0098</v>
      </c>
      <c r="L19" s="155">
        <v>0.0014</v>
      </c>
    </row>
    <row r="20" spans="2:12" s="14" customFormat="1" ht="15" customHeight="1">
      <c r="B20" s="169" t="s">
        <v>179</v>
      </c>
      <c r="C20" s="152" t="s">
        <v>17</v>
      </c>
      <c r="D20" s="152" t="s">
        <v>182</v>
      </c>
      <c r="E20" s="156">
        <v>100</v>
      </c>
      <c r="F20" s="137">
        <v>24.661385126501408</v>
      </c>
      <c r="G20" s="137">
        <v>26.45029389215436</v>
      </c>
      <c r="H20" s="137">
        <v>22.10580117556862</v>
      </c>
      <c r="I20" s="137">
        <v>14.822386915410174</v>
      </c>
      <c r="J20" s="137">
        <v>9.046767186302072</v>
      </c>
      <c r="K20" s="137">
        <v>2.555583950932788</v>
      </c>
      <c r="L20" s="157">
        <v>0.35778175313059035</v>
      </c>
    </row>
    <row r="21" spans="2:12" s="14" customFormat="1" ht="15" customHeight="1">
      <c r="B21" s="169" t="s">
        <v>180</v>
      </c>
      <c r="C21" s="152" t="s">
        <v>17</v>
      </c>
      <c r="D21" s="152" t="s">
        <v>182</v>
      </c>
      <c r="E21" s="156">
        <v>100</v>
      </c>
      <c r="F21" s="137">
        <v>24.856696195935385</v>
      </c>
      <c r="G21" s="137">
        <v>26.42001042209484</v>
      </c>
      <c r="H21" s="137">
        <v>22.016675351745704</v>
      </c>
      <c r="I21" s="137">
        <v>14.773319437206881</v>
      </c>
      <c r="J21" s="137">
        <v>9.015112037519541</v>
      </c>
      <c r="K21" s="137">
        <v>2.553413236060448</v>
      </c>
      <c r="L21" s="157">
        <v>0.3647733194372069</v>
      </c>
    </row>
    <row r="22" spans="2:12" s="14" customFormat="1" ht="15" customHeight="1">
      <c r="B22" s="170" t="s">
        <v>179</v>
      </c>
      <c r="C22" s="158" t="s">
        <v>23</v>
      </c>
      <c r="D22" s="152" t="s">
        <v>178</v>
      </c>
      <c r="E22" s="159">
        <v>2.2369999999999997</v>
      </c>
      <c r="F22" s="160">
        <v>0.0929</v>
      </c>
      <c r="G22" s="160">
        <v>0.1256</v>
      </c>
      <c r="H22" s="160">
        <v>0.1023</v>
      </c>
      <c r="I22" s="160">
        <v>0.0722</v>
      </c>
      <c r="J22" s="160">
        <v>0.041</v>
      </c>
      <c r="K22" s="160">
        <v>0.0125</v>
      </c>
      <c r="L22" s="161">
        <v>0.0009</v>
      </c>
    </row>
    <row r="23" spans="2:12" s="14" customFormat="1" ht="15" customHeight="1">
      <c r="B23" s="170" t="s">
        <v>180</v>
      </c>
      <c r="C23" s="158" t="s">
        <v>23</v>
      </c>
      <c r="D23" s="152" t="s">
        <v>178</v>
      </c>
      <c r="E23" s="159">
        <v>2.1265000000000005</v>
      </c>
      <c r="F23" s="160">
        <v>0.0869</v>
      </c>
      <c r="G23" s="160">
        <v>0.1221</v>
      </c>
      <c r="H23" s="160">
        <v>0.0987</v>
      </c>
      <c r="I23" s="160">
        <v>0.0683</v>
      </c>
      <c r="J23" s="160">
        <v>0.0376</v>
      </c>
      <c r="K23" s="160">
        <v>0.0109</v>
      </c>
      <c r="L23" s="161">
        <v>0.0008</v>
      </c>
    </row>
    <row r="24" spans="2:12" s="14" customFormat="1" ht="15" customHeight="1">
      <c r="B24" s="170" t="s">
        <v>179</v>
      </c>
      <c r="C24" s="158" t="s">
        <v>23</v>
      </c>
      <c r="D24" s="152" t="s">
        <v>182</v>
      </c>
      <c r="E24" s="162">
        <v>100</v>
      </c>
      <c r="F24" s="163">
        <v>20.764416629414395</v>
      </c>
      <c r="G24" s="163">
        <v>28.073312472060795</v>
      </c>
      <c r="H24" s="163">
        <v>22.865444792132323</v>
      </c>
      <c r="I24" s="163">
        <v>16.137684398748327</v>
      </c>
      <c r="J24" s="163">
        <v>9.164059007599464</v>
      </c>
      <c r="K24" s="163">
        <v>2.7939204291461786</v>
      </c>
      <c r="L24" s="164">
        <v>0.20116227089852484</v>
      </c>
    </row>
    <row r="25" spans="2:12" s="14" customFormat="1" ht="15" customHeight="1">
      <c r="B25" s="170" t="s">
        <v>180</v>
      </c>
      <c r="C25" s="158" t="s">
        <v>23</v>
      </c>
      <c r="D25" s="152" t="s">
        <v>182</v>
      </c>
      <c r="E25" s="162">
        <v>100</v>
      </c>
      <c r="F25" s="163">
        <v>20.432635786503642</v>
      </c>
      <c r="G25" s="163">
        <v>28.709146484834232</v>
      </c>
      <c r="H25" s="163">
        <v>23.2071478956031</v>
      </c>
      <c r="I25" s="163">
        <v>16.05925229249941</v>
      </c>
      <c r="J25" s="163">
        <v>8.840818245944039</v>
      </c>
      <c r="K25" s="163">
        <v>2.5628967787444155</v>
      </c>
      <c r="L25" s="164">
        <v>0.18810251587114976</v>
      </c>
    </row>
    <row r="26" spans="2:12" s="14" customFormat="1" ht="15" customHeight="1">
      <c r="B26" s="169" t="s">
        <v>179</v>
      </c>
      <c r="C26" s="152" t="s">
        <v>29</v>
      </c>
      <c r="D26" s="152" t="s">
        <v>178</v>
      </c>
      <c r="E26" s="153">
        <v>2.423</v>
      </c>
      <c r="F26" s="154">
        <v>0.1079</v>
      </c>
      <c r="G26" s="154">
        <v>0.1371</v>
      </c>
      <c r="H26" s="154">
        <v>0.1061</v>
      </c>
      <c r="I26" s="154">
        <v>0.0757</v>
      </c>
      <c r="J26" s="154">
        <v>0.0437</v>
      </c>
      <c r="K26" s="154">
        <v>0.0123</v>
      </c>
      <c r="L26" s="155">
        <v>0.0018</v>
      </c>
    </row>
    <row r="27" spans="2:12" s="14" customFormat="1" ht="15" customHeight="1">
      <c r="B27" s="169" t="s">
        <v>180</v>
      </c>
      <c r="C27" s="152" t="s">
        <v>29</v>
      </c>
      <c r="D27" s="152" t="s">
        <v>178</v>
      </c>
      <c r="E27" s="153">
        <v>2.237</v>
      </c>
      <c r="F27" s="154">
        <v>0.1012</v>
      </c>
      <c r="G27" s="154">
        <v>0.126</v>
      </c>
      <c r="H27" s="154">
        <v>0.0972</v>
      </c>
      <c r="I27" s="154">
        <v>0.0695</v>
      </c>
      <c r="J27" s="154">
        <v>0.0403</v>
      </c>
      <c r="K27" s="154">
        <v>0.0115</v>
      </c>
      <c r="L27" s="155">
        <v>0.0017</v>
      </c>
    </row>
    <row r="28" spans="2:12" s="14" customFormat="1" ht="15" customHeight="1">
      <c r="B28" s="169" t="s">
        <v>179</v>
      </c>
      <c r="C28" s="152" t="s">
        <v>29</v>
      </c>
      <c r="D28" s="152" t="s">
        <v>182</v>
      </c>
      <c r="E28" s="156">
        <v>100</v>
      </c>
      <c r="F28" s="137">
        <v>22.26578621543541</v>
      </c>
      <c r="G28" s="137">
        <v>28.29137432934379</v>
      </c>
      <c r="H28" s="137">
        <v>21.894345852249277</v>
      </c>
      <c r="I28" s="137">
        <v>15.621130829550145</v>
      </c>
      <c r="J28" s="137">
        <v>9.017746595130005</v>
      </c>
      <c r="K28" s="137">
        <v>2.5381758151052414</v>
      </c>
      <c r="L28" s="157">
        <v>0.37144036318613294</v>
      </c>
    </row>
    <row r="29" spans="2:12" s="14" customFormat="1" ht="15" customHeight="1">
      <c r="B29" s="169" t="s">
        <v>180</v>
      </c>
      <c r="C29" s="152" t="s">
        <v>29</v>
      </c>
      <c r="D29" s="152" t="s">
        <v>182</v>
      </c>
      <c r="E29" s="156">
        <v>100</v>
      </c>
      <c r="F29" s="137">
        <v>22.619579794367457</v>
      </c>
      <c r="G29" s="137">
        <v>28.162717925793473</v>
      </c>
      <c r="H29" s="137">
        <v>21.72552525704068</v>
      </c>
      <c r="I29" s="137">
        <v>15.53419758605275</v>
      </c>
      <c r="J29" s="137">
        <v>9.007599463567278</v>
      </c>
      <c r="K29" s="137">
        <v>2.5704067948144833</v>
      </c>
      <c r="L29" s="157">
        <v>0.37997317836388017</v>
      </c>
    </row>
    <row r="30" spans="2:12" s="14" customFormat="1" ht="15" customHeight="1">
      <c r="B30" s="169" t="s">
        <v>179</v>
      </c>
      <c r="C30" s="152" t="s">
        <v>37</v>
      </c>
      <c r="D30" s="152" t="s">
        <v>178</v>
      </c>
      <c r="E30" s="153">
        <v>2.0865</v>
      </c>
      <c r="F30" s="154">
        <v>0.0705</v>
      </c>
      <c r="G30" s="154">
        <v>0.1082</v>
      </c>
      <c r="H30" s="154">
        <v>0.1076</v>
      </c>
      <c r="I30" s="154">
        <v>0.0815</v>
      </c>
      <c r="J30" s="154">
        <v>0.0363</v>
      </c>
      <c r="K30" s="154">
        <v>0.0122</v>
      </c>
      <c r="L30" s="155">
        <v>0.001</v>
      </c>
    </row>
    <row r="31" spans="2:12" s="14" customFormat="1" ht="15" customHeight="1">
      <c r="B31" s="169" t="s">
        <v>180</v>
      </c>
      <c r="C31" s="152" t="s">
        <v>37</v>
      </c>
      <c r="D31" s="152" t="s">
        <v>178</v>
      </c>
      <c r="E31" s="153">
        <v>2.0255</v>
      </c>
      <c r="F31" s="154">
        <v>0.0671</v>
      </c>
      <c r="G31" s="154">
        <v>0.1058</v>
      </c>
      <c r="H31" s="154">
        <v>0.1054</v>
      </c>
      <c r="I31" s="154">
        <v>0.0794</v>
      </c>
      <c r="J31" s="154">
        <v>0.0349</v>
      </c>
      <c r="K31" s="154">
        <v>0.0116</v>
      </c>
      <c r="L31" s="155">
        <v>0.0009</v>
      </c>
    </row>
    <row r="32" spans="2:12" s="14" customFormat="1" ht="15" customHeight="1">
      <c r="B32" s="169" t="s">
        <v>179</v>
      </c>
      <c r="C32" s="152" t="s">
        <v>37</v>
      </c>
      <c r="D32" s="152" t="s">
        <v>182</v>
      </c>
      <c r="E32" s="156">
        <v>100</v>
      </c>
      <c r="F32" s="137">
        <v>16.894320632638387</v>
      </c>
      <c r="G32" s="137">
        <v>25.928588545410975</v>
      </c>
      <c r="H32" s="137">
        <v>25.78480709321831</v>
      </c>
      <c r="I32" s="137">
        <v>19.53031392283729</v>
      </c>
      <c r="J32" s="137">
        <v>8.698777857656362</v>
      </c>
      <c r="K32" s="137">
        <v>2.9235561945842323</v>
      </c>
      <c r="L32" s="157">
        <v>0.23963575365444525</v>
      </c>
    </row>
    <row r="33" spans="2:12" s="14" customFormat="1" ht="15" customHeight="1">
      <c r="B33" s="169" t="s">
        <v>180</v>
      </c>
      <c r="C33" s="152" t="s">
        <v>37</v>
      </c>
      <c r="D33" s="152" t="s">
        <v>182</v>
      </c>
      <c r="E33" s="156">
        <v>100</v>
      </c>
      <c r="F33" s="137">
        <v>16.563811404591462</v>
      </c>
      <c r="G33" s="137">
        <v>26.117008146136754</v>
      </c>
      <c r="H33" s="137">
        <v>26.018267094544555</v>
      </c>
      <c r="I33" s="137">
        <v>19.600098741051593</v>
      </c>
      <c r="J33" s="137">
        <v>8.615156751419402</v>
      </c>
      <c r="K33" s="137">
        <v>2.863490496173784</v>
      </c>
      <c r="L33" s="157">
        <v>0.22216736608244875</v>
      </c>
    </row>
    <row r="34" spans="2:12" s="14" customFormat="1" ht="15" customHeight="1">
      <c r="B34" s="169" t="s">
        <v>179</v>
      </c>
      <c r="C34" s="152" t="s">
        <v>39</v>
      </c>
      <c r="D34" s="152" t="s">
        <v>178</v>
      </c>
      <c r="E34" s="153">
        <v>2.2984999999999998</v>
      </c>
      <c r="F34" s="154">
        <v>0.0962</v>
      </c>
      <c r="G34" s="154">
        <v>0.1317</v>
      </c>
      <c r="H34" s="154">
        <v>0.1045</v>
      </c>
      <c r="I34" s="154">
        <v>0.0713</v>
      </c>
      <c r="J34" s="154">
        <v>0.0424</v>
      </c>
      <c r="K34" s="154">
        <v>0.0123</v>
      </c>
      <c r="L34" s="155">
        <v>0.0013</v>
      </c>
    </row>
    <row r="35" spans="2:12" s="14" customFormat="1" ht="15" customHeight="1">
      <c r="B35" s="169" t="s">
        <v>180</v>
      </c>
      <c r="C35" s="152" t="s">
        <v>39</v>
      </c>
      <c r="D35" s="152" t="s">
        <v>178</v>
      </c>
      <c r="E35" s="153">
        <v>2.207</v>
      </c>
      <c r="F35" s="154">
        <v>0.0969</v>
      </c>
      <c r="G35" s="154">
        <v>0.1254</v>
      </c>
      <c r="H35" s="154">
        <v>0.0984</v>
      </c>
      <c r="I35" s="154">
        <v>0.0672</v>
      </c>
      <c r="J35" s="154">
        <v>0.0403</v>
      </c>
      <c r="K35" s="154">
        <v>0.0119</v>
      </c>
      <c r="L35" s="155">
        <v>0.0013</v>
      </c>
    </row>
    <row r="36" spans="2:12" s="14" customFormat="1" ht="15" customHeight="1">
      <c r="B36" s="169" t="s">
        <v>179</v>
      </c>
      <c r="C36" s="152" t="s">
        <v>39</v>
      </c>
      <c r="D36" s="152" t="s">
        <v>182</v>
      </c>
      <c r="E36" s="156">
        <v>100</v>
      </c>
      <c r="F36" s="137">
        <v>20.926691320426364</v>
      </c>
      <c r="G36" s="137">
        <v>28.649118990646077</v>
      </c>
      <c r="H36" s="137">
        <v>22.732216663041115</v>
      </c>
      <c r="I36" s="137">
        <v>15.510115292582121</v>
      </c>
      <c r="J36" s="137">
        <v>9.22340656950185</v>
      </c>
      <c r="K36" s="137">
        <v>2.6756580378507726</v>
      </c>
      <c r="L36" s="157">
        <v>0.2827931259517077</v>
      </c>
    </row>
    <row r="37" spans="2:12" s="14" customFormat="1" ht="15" customHeight="1">
      <c r="B37" s="169" t="s">
        <v>180</v>
      </c>
      <c r="C37" s="152" t="s">
        <v>39</v>
      </c>
      <c r="D37" s="152" t="s">
        <v>182</v>
      </c>
      <c r="E37" s="156">
        <v>100</v>
      </c>
      <c r="F37" s="137">
        <v>21.95287720888083</v>
      </c>
      <c r="G37" s="137">
        <v>28.409605799728137</v>
      </c>
      <c r="H37" s="137">
        <v>22.292705029451746</v>
      </c>
      <c r="I37" s="137">
        <v>15.2242863615768</v>
      </c>
      <c r="J37" s="137">
        <v>9.130040779338469</v>
      </c>
      <c r="K37" s="137">
        <v>2.695967376529225</v>
      </c>
      <c r="L37" s="157">
        <v>0.2945174444947893</v>
      </c>
    </row>
    <row r="38" spans="2:12" s="14" customFormat="1" ht="15" customHeight="1">
      <c r="B38" s="169" t="s">
        <v>179</v>
      </c>
      <c r="C38" s="152" t="s">
        <v>45</v>
      </c>
      <c r="D38" s="152" t="s">
        <v>178</v>
      </c>
      <c r="E38" s="153">
        <v>1.9205</v>
      </c>
      <c r="F38" s="154">
        <v>0.0686</v>
      </c>
      <c r="G38" s="154">
        <v>0.1057</v>
      </c>
      <c r="H38" s="154">
        <v>0.0878</v>
      </c>
      <c r="I38" s="154">
        <v>0.0688</v>
      </c>
      <c r="J38" s="154">
        <v>0.0405</v>
      </c>
      <c r="K38" s="154">
        <v>0.0119</v>
      </c>
      <c r="L38" s="155">
        <v>0.0008</v>
      </c>
    </row>
    <row r="39" spans="2:12" s="14" customFormat="1" ht="15" customHeight="1">
      <c r="B39" s="169" t="s">
        <v>180</v>
      </c>
      <c r="C39" s="152" t="s">
        <v>45</v>
      </c>
      <c r="D39" s="152" t="s">
        <v>178</v>
      </c>
      <c r="E39" s="153">
        <v>1.8320000000000003</v>
      </c>
      <c r="F39" s="154">
        <v>0.066</v>
      </c>
      <c r="G39" s="154">
        <v>0.1012</v>
      </c>
      <c r="H39" s="154">
        <v>0.0836</v>
      </c>
      <c r="I39" s="154">
        <v>0.0653</v>
      </c>
      <c r="J39" s="154">
        <v>0.0383</v>
      </c>
      <c r="K39" s="154">
        <v>0.0112</v>
      </c>
      <c r="L39" s="155">
        <v>0.0008</v>
      </c>
    </row>
    <row r="40" spans="2:12" s="14" customFormat="1" ht="15" customHeight="1">
      <c r="B40" s="169" t="s">
        <v>179</v>
      </c>
      <c r="C40" s="152" t="s">
        <v>45</v>
      </c>
      <c r="D40" s="152" t="s">
        <v>182</v>
      </c>
      <c r="E40" s="156">
        <v>100</v>
      </c>
      <c r="F40" s="137">
        <v>17.859932309294454</v>
      </c>
      <c r="G40" s="137">
        <v>27.518875292892474</v>
      </c>
      <c r="H40" s="137">
        <v>22.858630564957043</v>
      </c>
      <c r="I40" s="137">
        <v>17.91200208279094</v>
      </c>
      <c r="J40" s="137">
        <v>10.544129133038272</v>
      </c>
      <c r="K40" s="137">
        <v>3.0981515230408747</v>
      </c>
      <c r="L40" s="157">
        <v>0.2082790939859412</v>
      </c>
    </row>
    <row r="41" spans="2:12" s="14" customFormat="1" ht="15" customHeight="1">
      <c r="B41" s="169" t="s">
        <v>180</v>
      </c>
      <c r="C41" s="152" t="s">
        <v>45</v>
      </c>
      <c r="D41" s="152" t="s">
        <v>182</v>
      </c>
      <c r="E41" s="156">
        <v>100</v>
      </c>
      <c r="F41" s="137">
        <v>18.01310043668122</v>
      </c>
      <c r="G41" s="137">
        <v>27.620087336244538</v>
      </c>
      <c r="H41" s="137">
        <v>22.816593886462876</v>
      </c>
      <c r="I41" s="137">
        <v>17.82205240174672</v>
      </c>
      <c r="J41" s="137">
        <v>10.45305676855895</v>
      </c>
      <c r="K41" s="137">
        <v>3.0567685589519646</v>
      </c>
      <c r="L41" s="157">
        <v>0.21834061135371177</v>
      </c>
    </row>
    <row r="42" spans="2:12" s="14" customFormat="1" ht="15" customHeight="1">
      <c r="B42" s="169" t="s">
        <v>179</v>
      </c>
      <c r="C42" s="152" t="s">
        <v>58</v>
      </c>
      <c r="D42" s="152" t="s">
        <v>178</v>
      </c>
      <c r="E42" s="153">
        <v>1.8359999999999999</v>
      </c>
      <c r="F42" s="154">
        <v>0.05</v>
      </c>
      <c r="G42" s="154">
        <v>0.0908</v>
      </c>
      <c r="H42" s="154">
        <v>0.0889</v>
      </c>
      <c r="I42" s="154">
        <v>0.0819</v>
      </c>
      <c r="J42" s="154">
        <v>0.0439</v>
      </c>
      <c r="K42" s="154">
        <v>0.0108</v>
      </c>
      <c r="L42" s="155">
        <v>0.0009</v>
      </c>
    </row>
    <row r="43" spans="2:12" s="14" customFormat="1" ht="15" customHeight="1">
      <c r="B43" s="169" t="s">
        <v>180</v>
      </c>
      <c r="C43" s="152" t="s">
        <v>58</v>
      </c>
      <c r="D43" s="152" t="s">
        <v>178</v>
      </c>
      <c r="E43" s="153">
        <v>1.831</v>
      </c>
      <c r="F43" s="154">
        <v>0.0498</v>
      </c>
      <c r="G43" s="154">
        <v>0.0905</v>
      </c>
      <c r="H43" s="154">
        <v>0.0887</v>
      </c>
      <c r="I43" s="154">
        <v>0.0817</v>
      </c>
      <c r="J43" s="154">
        <v>0.0438</v>
      </c>
      <c r="K43" s="154">
        <v>0.0108</v>
      </c>
      <c r="L43" s="155">
        <v>0.0009</v>
      </c>
    </row>
    <row r="44" spans="2:12" s="14" customFormat="1" ht="15" customHeight="1">
      <c r="B44" s="169" t="s">
        <v>179</v>
      </c>
      <c r="C44" s="152" t="s">
        <v>58</v>
      </c>
      <c r="D44" s="152" t="s">
        <v>182</v>
      </c>
      <c r="E44" s="156">
        <v>100</v>
      </c>
      <c r="F44" s="137">
        <v>13.616557734204795</v>
      </c>
      <c r="G44" s="137">
        <v>24.727668845315907</v>
      </c>
      <c r="H44" s="137">
        <v>24.210239651416128</v>
      </c>
      <c r="I44" s="137">
        <v>22.30392156862745</v>
      </c>
      <c r="J44" s="137">
        <v>11.95533769063181</v>
      </c>
      <c r="K44" s="137">
        <v>2.9411764705882355</v>
      </c>
      <c r="L44" s="157">
        <v>0.24509803921568626</v>
      </c>
    </row>
    <row r="45" spans="2:12" s="14" customFormat="1" ht="15" customHeight="1">
      <c r="B45" s="169" t="s">
        <v>180</v>
      </c>
      <c r="C45" s="152" t="s">
        <v>58</v>
      </c>
      <c r="D45" s="152" t="s">
        <v>182</v>
      </c>
      <c r="E45" s="156">
        <v>100</v>
      </c>
      <c r="F45" s="137">
        <v>13.599126160567995</v>
      </c>
      <c r="G45" s="137">
        <v>24.713271436373567</v>
      </c>
      <c r="H45" s="137">
        <v>24.221736755871113</v>
      </c>
      <c r="I45" s="137">
        <v>22.31021299836155</v>
      </c>
      <c r="J45" s="137">
        <v>11.960677225559804</v>
      </c>
      <c r="K45" s="137">
        <v>2.9492080830147467</v>
      </c>
      <c r="L45" s="157">
        <v>0.24576734025122884</v>
      </c>
    </row>
    <row r="46" spans="2:12" s="14" customFormat="1" ht="15" customHeight="1">
      <c r="B46" s="169" t="s">
        <v>179</v>
      </c>
      <c r="C46" s="152" t="s">
        <v>66</v>
      </c>
      <c r="D46" s="152" t="s">
        <v>178</v>
      </c>
      <c r="E46" s="153">
        <v>1.7045000000000001</v>
      </c>
      <c r="F46" s="154">
        <v>0.0502</v>
      </c>
      <c r="G46" s="154">
        <v>0.0858</v>
      </c>
      <c r="H46" s="154">
        <v>0.0844</v>
      </c>
      <c r="I46" s="154">
        <v>0.0667</v>
      </c>
      <c r="J46" s="154">
        <v>0.0404</v>
      </c>
      <c r="K46" s="154">
        <v>0.0124</v>
      </c>
      <c r="L46" s="155">
        <v>0.001</v>
      </c>
    </row>
    <row r="47" spans="2:12" s="14" customFormat="1" ht="15" customHeight="1">
      <c r="B47" s="169" t="s">
        <v>180</v>
      </c>
      <c r="C47" s="152" t="s">
        <v>66</v>
      </c>
      <c r="D47" s="152" t="s">
        <v>178</v>
      </c>
      <c r="E47" s="153">
        <v>1.671</v>
      </c>
      <c r="F47" s="154">
        <v>0.0495</v>
      </c>
      <c r="G47" s="154">
        <v>0.0843</v>
      </c>
      <c r="H47" s="154">
        <v>0.0827</v>
      </c>
      <c r="I47" s="154">
        <v>0.0652</v>
      </c>
      <c r="J47" s="154">
        <v>0.0395</v>
      </c>
      <c r="K47" s="154">
        <v>0.0121</v>
      </c>
      <c r="L47" s="155">
        <v>0.0009</v>
      </c>
    </row>
    <row r="48" spans="2:12" s="14" customFormat="1" ht="15" customHeight="1">
      <c r="B48" s="169" t="s">
        <v>179</v>
      </c>
      <c r="C48" s="152" t="s">
        <v>66</v>
      </c>
      <c r="D48" s="152" t="s">
        <v>182</v>
      </c>
      <c r="E48" s="156">
        <v>100</v>
      </c>
      <c r="F48" s="137">
        <v>14.725726019360517</v>
      </c>
      <c r="G48" s="137">
        <v>25.168671164564387</v>
      </c>
      <c r="H48" s="137">
        <v>24.75799354649457</v>
      </c>
      <c r="I48" s="137">
        <v>19.56585508946905</v>
      </c>
      <c r="J48" s="137">
        <v>11.850982692871808</v>
      </c>
      <c r="K48" s="137">
        <v>3.637430331475505</v>
      </c>
      <c r="L48" s="157">
        <v>0.2933411557641537</v>
      </c>
    </row>
    <row r="49" spans="2:12" s="14" customFormat="1" ht="15" customHeight="1">
      <c r="B49" s="169" t="s">
        <v>180</v>
      </c>
      <c r="C49" s="152" t="s">
        <v>66</v>
      </c>
      <c r="D49" s="152" t="s">
        <v>182</v>
      </c>
      <c r="E49" s="156">
        <v>100</v>
      </c>
      <c r="F49" s="137">
        <v>14.811490125673252</v>
      </c>
      <c r="G49" s="137">
        <v>25.224416517055655</v>
      </c>
      <c r="H49" s="137">
        <v>24.745661280670255</v>
      </c>
      <c r="I49" s="137">
        <v>19.509275882704966</v>
      </c>
      <c r="J49" s="137">
        <v>11.819269898264514</v>
      </c>
      <c r="K49" s="137">
        <v>3.620586475164572</v>
      </c>
      <c r="L49" s="157">
        <v>0.26929982046678635</v>
      </c>
    </row>
    <row r="50" spans="2:12" s="14" customFormat="1" ht="15" customHeight="1">
      <c r="B50" s="169" t="s">
        <v>179</v>
      </c>
      <c r="C50" s="152" t="s">
        <v>75</v>
      </c>
      <c r="D50" s="152" t="s">
        <v>178</v>
      </c>
      <c r="E50" s="153">
        <v>1.9120000000000004</v>
      </c>
      <c r="F50" s="154">
        <v>0.0561</v>
      </c>
      <c r="G50" s="154">
        <v>0.091</v>
      </c>
      <c r="H50" s="154">
        <v>0.0941</v>
      </c>
      <c r="I50" s="154">
        <v>0.082</v>
      </c>
      <c r="J50" s="154">
        <v>0.0451</v>
      </c>
      <c r="K50" s="154">
        <v>0.013</v>
      </c>
      <c r="L50" s="155">
        <v>0.0011</v>
      </c>
    </row>
    <row r="51" spans="2:12" s="14" customFormat="1" ht="15" customHeight="1">
      <c r="B51" s="169" t="s">
        <v>180</v>
      </c>
      <c r="C51" s="152" t="s">
        <v>75</v>
      </c>
      <c r="D51" s="152" t="s">
        <v>178</v>
      </c>
      <c r="E51" s="153">
        <v>1.903</v>
      </c>
      <c r="F51" s="154">
        <v>0.0559</v>
      </c>
      <c r="G51" s="154">
        <v>0.0906</v>
      </c>
      <c r="H51" s="154">
        <v>0.0936</v>
      </c>
      <c r="I51" s="154">
        <v>0.0816</v>
      </c>
      <c r="J51" s="154">
        <v>0.0449</v>
      </c>
      <c r="K51" s="154">
        <v>0.0129</v>
      </c>
      <c r="L51" s="155">
        <v>0.0011</v>
      </c>
    </row>
    <row r="52" spans="2:12" s="14" customFormat="1" ht="15" customHeight="1">
      <c r="B52" s="169" t="s">
        <v>179</v>
      </c>
      <c r="C52" s="152" t="s">
        <v>75</v>
      </c>
      <c r="D52" s="152" t="s">
        <v>182</v>
      </c>
      <c r="E52" s="156">
        <v>99.99999999999999</v>
      </c>
      <c r="F52" s="137">
        <v>14.670502092050205</v>
      </c>
      <c r="G52" s="137">
        <v>23.79707112970711</v>
      </c>
      <c r="H52" s="137">
        <v>24.607740585774053</v>
      </c>
      <c r="I52" s="137">
        <v>21.44351464435146</v>
      </c>
      <c r="J52" s="137">
        <v>11.793933054393303</v>
      </c>
      <c r="K52" s="137">
        <v>3.3995815899581583</v>
      </c>
      <c r="L52" s="157">
        <v>0.28765690376569036</v>
      </c>
    </row>
    <row r="53" spans="2:12" s="14" customFormat="1" ht="15" customHeight="1">
      <c r="B53" s="169" t="s">
        <v>180</v>
      </c>
      <c r="C53" s="152" t="s">
        <v>75</v>
      </c>
      <c r="D53" s="152" t="s">
        <v>182</v>
      </c>
      <c r="E53" s="156">
        <v>100</v>
      </c>
      <c r="F53" s="137">
        <v>14.687335785601682</v>
      </c>
      <c r="G53" s="137">
        <v>23.804519180241723</v>
      </c>
      <c r="H53" s="137">
        <v>24.592748292170256</v>
      </c>
      <c r="I53" s="137">
        <v>21.439831844456123</v>
      </c>
      <c r="J53" s="137">
        <v>11.797162375197058</v>
      </c>
      <c r="K53" s="137">
        <v>3.389385181292696</v>
      </c>
      <c r="L53" s="157">
        <v>0.28901734104046245</v>
      </c>
    </row>
    <row r="54" spans="2:12" s="14" customFormat="1" ht="15" customHeight="1">
      <c r="B54" s="169" t="s">
        <v>179</v>
      </c>
      <c r="C54" s="152" t="s">
        <v>87</v>
      </c>
      <c r="D54" s="152" t="s">
        <v>178</v>
      </c>
      <c r="E54" s="153">
        <v>1.8185000000000004</v>
      </c>
      <c r="F54" s="154">
        <v>0.0402</v>
      </c>
      <c r="G54" s="154">
        <v>0.0701</v>
      </c>
      <c r="H54" s="154">
        <v>0.0899</v>
      </c>
      <c r="I54" s="154">
        <v>0.0849</v>
      </c>
      <c r="J54" s="154">
        <v>0.0669</v>
      </c>
      <c r="K54" s="154">
        <v>0.0109</v>
      </c>
      <c r="L54" s="155">
        <v>0.0008</v>
      </c>
    </row>
    <row r="55" spans="2:12" s="14" customFormat="1" ht="15" customHeight="1">
      <c r="B55" s="169" t="s">
        <v>180</v>
      </c>
      <c r="C55" s="152" t="s">
        <v>87</v>
      </c>
      <c r="D55" s="152" t="s">
        <v>178</v>
      </c>
      <c r="E55" s="153">
        <v>1.7995</v>
      </c>
      <c r="F55" s="154">
        <v>0.0391</v>
      </c>
      <c r="G55" s="154">
        <v>0.0694</v>
      </c>
      <c r="H55" s="154">
        <v>0.0894</v>
      </c>
      <c r="I55" s="154">
        <v>0.0844</v>
      </c>
      <c r="J55" s="154">
        <v>0.0661</v>
      </c>
      <c r="K55" s="154">
        <v>0.0107</v>
      </c>
      <c r="L55" s="155">
        <v>0.0008</v>
      </c>
    </row>
    <row r="56" spans="2:12" s="14" customFormat="1" ht="15" customHeight="1">
      <c r="B56" s="169" t="s">
        <v>179</v>
      </c>
      <c r="C56" s="152" t="s">
        <v>87</v>
      </c>
      <c r="D56" s="152" t="s">
        <v>182</v>
      </c>
      <c r="E56" s="156">
        <v>99.99999999999999</v>
      </c>
      <c r="F56" s="137">
        <v>11.053065713500136</v>
      </c>
      <c r="G56" s="137">
        <v>19.274127027770135</v>
      </c>
      <c r="H56" s="137">
        <v>24.718174319494082</v>
      </c>
      <c r="I56" s="137">
        <v>23.343414902392077</v>
      </c>
      <c r="J56" s="137">
        <v>18.394281000824854</v>
      </c>
      <c r="K56" s="137">
        <v>2.9969755292823748</v>
      </c>
      <c r="L56" s="157">
        <v>0.21996150673632112</v>
      </c>
    </row>
    <row r="57" spans="2:12" s="14" customFormat="1" ht="15" customHeight="1">
      <c r="B57" s="169" t="s">
        <v>180</v>
      </c>
      <c r="C57" s="152" t="s">
        <v>87</v>
      </c>
      <c r="D57" s="152" t="s">
        <v>182</v>
      </c>
      <c r="E57" s="156">
        <v>100</v>
      </c>
      <c r="F57" s="137">
        <v>10.864128924701307</v>
      </c>
      <c r="G57" s="137">
        <v>19.283134203945544</v>
      </c>
      <c r="H57" s="137">
        <v>24.840233398166156</v>
      </c>
      <c r="I57" s="137">
        <v>23.450958599611006</v>
      </c>
      <c r="J57" s="137">
        <v>18.36621283689914</v>
      </c>
      <c r="K57" s="137">
        <v>2.97304806890803</v>
      </c>
      <c r="L57" s="157">
        <v>0.2222839677688247</v>
      </c>
    </row>
    <row r="58" spans="2:12" s="14" customFormat="1" ht="15" customHeight="1">
      <c r="B58" s="169" t="s">
        <v>179</v>
      </c>
      <c r="C58" s="152" t="s">
        <v>92</v>
      </c>
      <c r="D58" s="152" t="s">
        <v>178</v>
      </c>
      <c r="E58" s="153">
        <v>1.3335000000000004</v>
      </c>
      <c r="F58" s="154">
        <v>0.0135</v>
      </c>
      <c r="G58" s="154">
        <v>0.0325</v>
      </c>
      <c r="H58" s="154">
        <v>0.0605</v>
      </c>
      <c r="I58" s="154">
        <v>0.0876</v>
      </c>
      <c r="J58" s="154">
        <v>0.0564</v>
      </c>
      <c r="K58" s="154">
        <v>0.0154</v>
      </c>
      <c r="L58" s="155">
        <v>0.0008</v>
      </c>
    </row>
    <row r="59" spans="2:12" s="14" customFormat="1" ht="15" customHeight="1">
      <c r="B59" s="169" t="s">
        <v>180</v>
      </c>
      <c r="C59" s="152" t="s">
        <v>92</v>
      </c>
      <c r="D59" s="152" t="s">
        <v>178</v>
      </c>
      <c r="E59" s="153">
        <v>1.3319999999999999</v>
      </c>
      <c r="F59" s="154">
        <v>0.0133</v>
      </c>
      <c r="G59" s="154">
        <v>0.0324</v>
      </c>
      <c r="H59" s="154">
        <v>0.0605</v>
      </c>
      <c r="I59" s="154">
        <v>0.0877</v>
      </c>
      <c r="J59" s="154">
        <v>0.0564</v>
      </c>
      <c r="K59" s="154">
        <v>0.0153</v>
      </c>
      <c r="L59" s="155">
        <v>0.0008</v>
      </c>
    </row>
    <row r="60" spans="2:12" s="14" customFormat="1" ht="15" customHeight="1">
      <c r="B60" s="169" t="s">
        <v>179</v>
      </c>
      <c r="C60" s="152" t="s">
        <v>92</v>
      </c>
      <c r="D60" s="152" t="s">
        <v>182</v>
      </c>
      <c r="E60" s="156">
        <v>99.99999999999999</v>
      </c>
      <c r="F60" s="137">
        <v>5.061867266591675</v>
      </c>
      <c r="G60" s="137">
        <v>12.185976752905885</v>
      </c>
      <c r="H60" s="137">
        <v>22.68466441694788</v>
      </c>
      <c r="I60" s="137">
        <v>32.84589426321709</v>
      </c>
      <c r="J60" s="137">
        <v>21.14735658042744</v>
      </c>
      <c r="K60" s="137">
        <v>5.774278215223096</v>
      </c>
      <c r="L60" s="157">
        <v>0.2999625046869141</v>
      </c>
    </row>
    <row r="61" spans="2:12" s="14" customFormat="1" ht="15" customHeight="1">
      <c r="B61" s="169" t="s">
        <v>180</v>
      </c>
      <c r="C61" s="152" t="s">
        <v>92</v>
      </c>
      <c r="D61" s="152" t="s">
        <v>182</v>
      </c>
      <c r="E61" s="156">
        <v>100.00000000000001</v>
      </c>
      <c r="F61" s="137">
        <v>4.992492492492493</v>
      </c>
      <c r="G61" s="137">
        <v>12.162162162162163</v>
      </c>
      <c r="H61" s="137">
        <v>22.710210210210214</v>
      </c>
      <c r="I61" s="137">
        <v>32.92042042042043</v>
      </c>
      <c r="J61" s="137">
        <v>21.171171171171174</v>
      </c>
      <c r="K61" s="137">
        <v>5.743243243243244</v>
      </c>
      <c r="L61" s="157">
        <v>0.30030030030030036</v>
      </c>
    </row>
    <row r="62" spans="2:12" s="14" customFormat="1" ht="15" customHeight="1">
      <c r="B62" s="169" t="s">
        <v>179</v>
      </c>
      <c r="C62" s="152" t="s">
        <v>98</v>
      </c>
      <c r="D62" s="152" t="s">
        <v>178</v>
      </c>
      <c r="E62" s="153">
        <v>1.907</v>
      </c>
      <c r="F62" s="154">
        <v>0.061</v>
      </c>
      <c r="G62" s="154">
        <v>0.0997</v>
      </c>
      <c r="H62" s="154">
        <v>0.0885</v>
      </c>
      <c r="I62" s="154">
        <v>0.0796</v>
      </c>
      <c r="J62" s="154">
        <v>0.0411</v>
      </c>
      <c r="K62" s="154">
        <v>0.0109</v>
      </c>
      <c r="L62" s="155">
        <v>0.0006</v>
      </c>
    </row>
    <row r="63" spans="2:12" s="14" customFormat="1" ht="15" customHeight="1">
      <c r="B63" s="169" t="s">
        <v>180</v>
      </c>
      <c r="C63" s="152" t="s">
        <v>98</v>
      </c>
      <c r="D63" s="152" t="s">
        <v>178</v>
      </c>
      <c r="E63" s="153">
        <v>1.9024999999999999</v>
      </c>
      <c r="F63" s="154">
        <v>0.0608</v>
      </c>
      <c r="G63" s="154">
        <v>0.0996</v>
      </c>
      <c r="H63" s="154">
        <v>0.0883</v>
      </c>
      <c r="I63" s="154">
        <v>0.0794</v>
      </c>
      <c r="J63" s="154">
        <v>0.0409</v>
      </c>
      <c r="K63" s="154">
        <v>0.0109</v>
      </c>
      <c r="L63" s="155">
        <v>0.0006</v>
      </c>
    </row>
    <row r="64" spans="2:12" s="14" customFormat="1" ht="15" customHeight="1">
      <c r="B64" s="169" t="s">
        <v>179</v>
      </c>
      <c r="C64" s="152" t="s">
        <v>98</v>
      </c>
      <c r="D64" s="152" t="s">
        <v>182</v>
      </c>
      <c r="E64" s="156">
        <v>100</v>
      </c>
      <c r="F64" s="137">
        <v>15.99370739381227</v>
      </c>
      <c r="G64" s="137">
        <v>26.140534871525954</v>
      </c>
      <c r="H64" s="137">
        <v>23.203985317252226</v>
      </c>
      <c r="I64" s="137">
        <v>20.87047718930257</v>
      </c>
      <c r="J64" s="137">
        <v>10.776088096486628</v>
      </c>
      <c r="K64" s="137">
        <v>2.8578919769271107</v>
      </c>
      <c r="L64" s="157">
        <v>0.15731515469323543</v>
      </c>
    </row>
    <row r="65" spans="2:12" s="14" customFormat="1" ht="15" customHeight="1">
      <c r="B65" s="169" t="s">
        <v>180</v>
      </c>
      <c r="C65" s="152" t="s">
        <v>98</v>
      </c>
      <c r="D65" s="152" t="s">
        <v>182</v>
      </c>
      <c r="E65" s="156">
        <v>100.00000000000003</v>
      </c>
      <c r="F65" s="137">
        <v>15.978975032851514</v>
      </c>
      <c r="G65" s="137">
        <v>26.176084099868596</v>
      </c>
      <c r="H65" s="137">
        <v>23.20630749014455</v>
      </c>
      <c r="I65" s="137">
        <v>20.867279894875164</v>
      </c>
      <c r="J65" s="137">
        <v>10.749014454664914</v>
      </c>
      <c r="K65" s="137">
        <v>2.8646517739816035</v>
      </c>
      <c r="L65" s="157">
        <v>0.15768725361366623</v>
      </c>
    </row>
    <row r="66" spans="2:12" s="14" customFormat="1" ht="15" customHeight="1">
      <c r="B66" s="169" t="s">
        <v>179</v>
      </c>
      <c r="C66" s="152" t="s">
        <v>101</v>
      </c>
      <c r="D66" s="152" t="s">
        <v>178</v>
      </c>
      <c r="E66" s="153">
        <v>1.7030000000000003</v>
      </c>
      <c r="F66" s="154">
        <v>0.0475</v>
      </c>
      <c r="G66" s="154">
        <v>0.0888</v>
      </c>
      <c r="H66" s="154">
        <v>0.0858</v>
      </c>
      <c r="I66" s="154">
        <v>0.0695</v>
      </c>
      <c r="J66" s="154">
        <v>0.0391</v>
      </c>
      <c r="K66" s="154">
        <v>0.0095</v>
      </c>
      <c r="L66" s="155">
        <v>0.0004</v>
      </c>
    </row>
    <row r="67" spans="2:12" s="14" customFormat="1" ht="15" customHeight="1">
      <c r="B67" s="169" t="s">
        <v>180</v>
      </c>
      <c r="C67" s="152" t="s">
        <v>101</v>
      </c>
      <c r="D67" s="152" t="s">
        <v>178</v>
      </c>
      <c r="E67" s="153">
        <v>1.6550000000000002</v>
      </c>
      <c r="F67" s="154">
        <v>0.044</v>
      </c>
      <c r="G67" s="154">
        <v>0.0884</v>
      </c>
      <c r="H67" s="154">
        <v>0.0856</v>
      </c>
      <c r="I67" s="154">
        <v>0.0678</v>
      </c>
      <c r="J67" s="154">
        <v>0.0366</v>
      </c>
      <c r="K67" s="154">
        <v>0.0083</v>
      </c>
      <c r="L67" s="155">
        <v>0.0003</v>
      </c>
    </row>
    <row r="68" spans="2:12" s="14" customFormat="1" ht="15" customHeight="1">
      <c r="B68" s="169" t="s">
        <v>179</v>
      </c>
      <c r="C68" s="152" t="s">
        <v>101</v>
      </c>
      <c r="D68" s="152" t="s">
        <v>182</v>
      </c>
      <c r="E68" s="156">
        <v>99.99999999999999</v>
      </c>
      <c r="F68" s="137">
        <v>13.945977686435699</v>
      </c>
      <c r="G68" s="137">
        <v>26.07163828537874</v>
      </c>
      <c r="H68" s="137">
        <v>25.190839694656486</v>
      </c>
      <c r="I68" s="137">
        <v>20.405167351732235</v>
      </c>
      <c r="J68" s="137">
        <v>11.479741632413386</v>
      </c>
      <c r="K68" s="137">
        <v>2.7891955372871395</v>
      </c>
      <c r="L68" s="157">
        <v>0.11743981209630062</v>
      </c>
    </row>
    <row r="69" spans="2:12" s="14" customFormat="1" ht="15" customHeight="1">
      <c r="B69" s="169" t="s">
        <v>180</v>
      </c>
      <c r="C69" s="152" t="s">
        <v>101</v>
      </c>
      <c r="D69" s="152" t="s">
        <v>182</v>
      </c>
      <c r="E69" s="156">
        <v>99.99999999999999</v>
      </c>
      <c r="F69" s="137">
        <v>13.293051359516614</v>
      </c>
      <c r="G69" s="137">
        <v>26.70694864048338</v>
      </c>
      <c r="H69" s="137">
        <v>25.86102719033232</v>
      </c>
      <c r="I69" s="137">
        <v>20.4833836858006</v>
      </c>
      <c r="J69" s="137">
        <v>11.05740181268882</v>
      </c>
      <c r="K69" s="137">
        <v>2.5075528700906338</v>
      </c>
      <c r="L69" s="157">
        <v>0.09063444108761326</v>
      </c>
    </row>
    <row r="70" spans="2:12" s="14" customFormat="1" ht="15" customHeight="1">
      <c r="B70" s="169" t="s">
        <v>179</v>
      </c>
      <c r="C70" s="152" t="s">
        <v>104</v>
      </c>
      <c r="D70" s="152" t="s">
        <v>178</v>
      </c>
      <c r="E70" s="153">
        <v>1.645</v>
      </c>
      <c r="F70" s="154">
        <v>0.0419</v>
      </c>
      <c r="G70" s="154">
        <v>0.0871</v>
      </c>
      <c r="H70" s="154">
        <v>0.0831</v>
      </c>
      <c r="I70" s="154">
        <v>0.0686</v>
      </c>
      <c r="J70" s="154">
        <v>0.0349</v>
      </c>
      <c r="K70" s="154">
        <v>0.0126</v>
      </c>
      <c r="L70" s="155">
        <v>0.0008</v>
      </c>
    </row>
    <row r="71" spans="2:12" s="14" customFormat="1" ht="15" customHeight="1">
      <c r="B71" s="169" t="s">
        <v>180</v>
      </c>
      <c r="C71" s="152" t="s">
        <v>104</v>
      </c>
      <c r="D71" s="152" t="s">
        <v>178</v>
      </c>
      <c r="E71" s="153">
        <v>1.6070000000000002</v>
      </c>
      <c r="F71" s="154">
        <v>0.0409</v>
      </c>
      <c r="G71" s="154">
        <v>0.0852</v>
      </c>
      <c r="H71" s="154">
        <v>0.0813</v>
      </c>
      <c r="I71" s="154">
        <v>0.067</v>
      </c>
      <c r="J71" s="154">
        <v>0.034</v>
      </c>
      <c r="K71" s="154">
        <v>0.0122</v>
      </c>
      <c r="L71" s="155">
        <v>0.0008</v>
      </c>
    </row>
    <row r="72" spans="2:12" s="14" customFormat="1" ht="15" customHeight="1">
      <c r="B72" s="169" t="s">
        <v>179</v>
      </c>
      <c r="C72" s="152" t="s">
        <v>104</v>
      </c>
      <c r="D72" s="152" t="s">
        <v>182</v>
      </c>
      <c r="E72" s="156">
        <v>99.99999999999999</v>
      </c>
      <c r="F72" s="137">
        <v>12.735562310030394</v>
      </c>
      <c r="G72" s="137">
        <v>26.474164133738597</v>
      </c>
      <c r="H72" s="137">
        <v>25.25835866261398</v>
      </c>
      <c r="I72" s="137">
        <v>20.85106382978723</v>
      </c>
      <c r="J72" s="137">
        <v>10.607902735562309</v>
      </c>
      <c r="K72" s="137">
        <v>3.829787234042553</v>
      </c>
      <c r="L72" s="157">
        <v>0.24316109422492402</v>
      </c>
    </row>
    <row r="73" spans="2:12" s="14" customFormat="1" ht="15" customHeight="1">
      <c r="B73" s="169" t="s">
        <v>180</v>
      </c>
      <c r="C73" s="152" t="s">
        <v>104</v>
      </c>
      <c r="D73" s="152" t="s">
        <v>182</v>
      </c>
      <c r="E73" s="156">
        <v>100</v>
      </c>
      <c r="F73" s="137">
        <v>12.725575606720597</v>
      </c>
      <c r="G73" s="137">
        <v>26.509023024268824</v>
      </c>
      <c r="H73" s="137">
        <v>25.295581829495955</v>
      </c>
      <c r="I73" s="137">
        <v>20.846297448662103</v>
      </c>
      <c r="J73" s="137">
        <v>10.578718108276291</v>
      </c>
      <c r="K73" s="137">
        <v>3.7958929682638454</v>
      </c>
      <c r="L73" s="157">
        <v>0.24891101431238333</v>
      </c>
    </row>
    <row r="74" spans="2:12" s="14" customFormat="1" ht="15" customHeight="1">
      <c r="B74" s="169" t="s">
        <v>179</v>
      </c>
      <c r="C74" s="152" t="s">
        <v>109</v>
      </c>
      <c r="D74" s="152" t="s">
        <v>178</v>
      </c>
      <c r="E74" s="153">
        <v>1.7025000000000001</v>
      </c>
      <c r="F74" s="154">
        <v>0.0618</v>
      </c>
      <c r="G74" s="154">
        <v>0.0806</v>
      </c>
      <c r="H74" s="154">
        <v>0.0924</v>
      </c>
      <c r="I74" s="154">
        <v>0.0562</v>
      </c>
      <c r="J74" s="154">
        <v>0.0334</v>
      </c>
      <c r="K74" s="154">
        <v>0.0148</v>
      </c>
      <c r="L74" s="155">
        <v>0.0013</v>
      </c>
    </row>
    <row r="75" spans="2:12" s="14" customFormat="1" ht="15" customHeight="1">
      <c r="B75" s="169" t="s">
        <v>180</v>
      </c>
      <c r="C75" s="152" t="s">
        <v>109</v>
      </c>
      <c r="D75" s="152" t="s">
        <v>178</v>
      </c>
      <c r="E75" s="153">
        <v>1.653</v>
      </c>
      <c r="F75" s="154">
        <v>0.0589</v>
      </c>
      <c r="G75" s="154">
        <v>0.0787</v>
      </c>
      <c r="H75" s="154">
        <v>0.0904</v>
      </c>
      <c r="I75" s="154">
        <v>0.0548</v>
      </c>
      <c r="J75" s="154">
        <v>0.0323</v>
      </c>
      <c r="K75" s="154">
        <v>0.0142</v>
      </c>
      <c r="L75" s="155">
        <v>0.0013</v>
      </c>
    </row>
    <row r="76" spans="2:12" s="14" customFormat="1" ht="15" customHeight="1">
      <c r="B76" s="169" t="s">
        <v>179</v>
      </c>
      <c r="C76" s="152" t="s">
        <v>109</v>
      </c>
      <c r="D76" s="152" t="s">
        <v>182</v>
      </c>
      <c r="E76" s="156">
        <v>99.99999999999999</v>
      </c>
      <c r="F76" s="137">
        <v>18.14977973568282</v>
      </c>
      <c r="G76" s="137">
        <v>23.671071953010276</v>
      </c>
      <c r="H76" s="137">
        <v>27.13656387665198</v>
      </c>
      <c r="I76" s="137">
        <v>16.505139500734213</v>
      </c>
      <c r="J76" s="137">
        <v>9.809104258443464</v>
      </c>
      <c r="K76" s="137">
        <v>4.34654919236417</v>
      </c>
      <c r="L76" s="157">
        <v>0.381791483113069</v>
      </c>
    </row>
    <row r="77" spans="2:12" s="14" customFormat="1" ht="15" customHeight="1">
      <c r="B77" s="169" t="s">
        <v>180</v>
      </c>
      <c r="C77" s="152" t="s">
        <v>109</v>
      </c>
      <c r="D77" s="152" t="s">
        <v>182</v>
      </c>
      <c r="E77" s="156">
        <v>100.00000000000001</v>
      </c>
      <c r="F77" s="137">
        <v>17.81609195402299</v>
      </c>
      <c r="G77" s="137">
        <v>23.805202661826982</v>
      </c>
      <c r="H77" s="137">
        <v>27.34422262552934</v>
      </c>
      <c r="I77" s="137">
        <v>16.575922565033274</v>
      </c>
      <c r="J77" s="137">
        <v>9.770114942528735</v>
      </c>
      <c r="K77" s="137">
        <v>4.295220810647308</v>
      </c>
      <c r="L77" s="157">
        <v>0.3932244404113733</v>
      </c>
    </row>
    <row r="78" spans="2:12" s="14" customFormat="1" ht="15" customHeight="1">
      <c r="B78" s="169" t="s">
        <v>179</v>
      </c>
      <c r="C78" s="152" t="s">
        <v>110</v>
      </c>
      <c r="D78" s="152" t="s">
        <v>178</v>
      </c>
      <c r="E78" s="153">
        <v>2.114</v>
      </c>
      <c r="F78" s="154">
        <v>0.0879</v>
      </c>
      <c r="G78" s="154">
        <v>0.1186</v>
      </c>
      <c r="H78" s="154">
        <v>0.097</v>
      </c>
      <c r="I78" s="154">
        <v>0.0689</v>
      </c>
      <c r="J78" s="154">
        <v>0.0381</v>
      </c>
      <c r="K78" s="154">
        <v>0.0111</v>
      </c>
      <c r="L78" s="155">
        <v>0.0012</v>
      </c>
    </row>
    <row r="79" spans="2:12" s="14" customFormat="1" ht="15" customHeight="1">
      <c r="B79" s="169" t="s">
        <v>180</v>
      </c>
      <c r="C79" s="152" t="s">
        <v>110</v>
      </c>
      <c r="D79" s="152" t="s">
        <v>178</v>
      </c>
      <c r="E79" s="153">
        <v>2.041</v>
      </c>
      <c r="F79" s="154">
        <v>0.0846</v>
      </c>
      <c r="G79" s="154">
        <v>0.1164</v>
      </c>
      <c r="H79" s="154">
        <v>0.0944</v>
      </c>
      <c r="I79" s="154">
        <v>0.066</v>
      </c>
      <c r="J79" s="154">
        <v>0.0357</v>
      </c>
      <c r="K79" s="154">
        <v>0.0101</v>
      </c>
      <c r="L79" s="155">
        <v>0.001</v>
      </c>
    </row>
    <row r="80" spans="2:12" s="14" customFormat="1" ht="15" customHeight="1">
      <c r="B80" s="169" t="s">
        <v>179</v>
      </c>
      <c r="C80" s="152" t="s">
        <v>110</v>
      </c>
      <c r="D80" s="152" t="s">
        <v>182</v>
      </c>
      <c r="E80" s="156">
        <v>100</v>
      </c>
      <c r="F80" s="137">
        <v>20.789971617786186</v>
      </c>
      <c r="G80" s="137">
        <v>28.051087984862814</v>
      </c>
      <c r="H80" s="137">
        <v>22.94228949858089</v>
      </c>
      <c r="I80" s="137">
        <v>16.2961210974456</v>
      </c>
      <c r="J80" s="137">
        <v>9.011352885525072</v>
      </c>
      <c r="K80" s="137">
        <v>2.6253547776726585</v>
      </c>
      <c r="L80" s="157">
        <v>0.28382213812677387</v>
      </c>
    </row>
    <row r="81" spans="2:12" s="14" customFormat="1" ht="15" customHeight="1">
      <c r="B81" s="169" t="s">
        <v>180</v>
      </c>
      <c r="C81" s="152" t="s">
        <v>110</v>
      </c>
      <c r="D81" s="152" t="s">
        <v>182</v>
      </c>
      <c r="E81" s="156">
        <v>100</v>
      </c>
      <c r="F81" s="137">
        <v>20.725134737873592</v>
      </c>
      <c r="G81" s="137">
        <v>28.51543361097501</v>
      </c>
      <c r="H81" s="137">
        <v>23.12591866731994</v>
      </c>
      <c r="I81" s="137">
        <v>16.168544830965214</v>
      </c>
      <c r="J81" s="137">
        <v>8.745712885840275</v>
      </c>
      <c r="K81" s="137">
        <v>2.474277315041646</v>
      </c>
      <c r="L81" s="157">
        <v>0.2449779519843214</v>
      </c>
    </row>
    <row r="82" spans="2:12" s="14" customFormat="1" ht="15" customHeight="1">
      <c r="B82" s="169" t="s">
        <v>179</v>
      </c>
      <c r="C82" s="152" t="s">
        <v>116</v>
      </c>
      <c r="D82" s="152" t="s">
        <v>178</v>
      </c>
      <c r="E82" s="153">
        <v>2.483</v>
      </c>
      <c r="F82" s="154">
        <v>0.1126</v>
      </c>
      <c r="G82" s="154">
        <v>0.1374</v>
      </c>
      <c r="H82" s="154">
        <v>0.1097</v>
      </c>
      <c r="I82" s="154">
        <v>0.0722</v>
      </c>
      <c r="J82" s="154">
        <v>0.0445</v>
      </c>
      <c r="K82" s="154">
        <v>0.0163</v>
      </c>
      <c r="L82" s="155">
        <v>0.0039</v>
      </c>
    </row>
    <row r="83" spans="2:12" s="14" customFormat="1" ht="15" customHeight="1">
      <c r="B83" s="169" t="s">
        <v>180</v>
      </c>
      <c r="C83" s="152" t="s">
        <v>116</v>
      </c>
      <c r="D83" s="152" t="s">
        <v>178</v>
      </c>
      <c r="E83" s="153">
        <v>2.2664999999999997</v>
      </c>
      <c r="F83" s="154">
        <v>0.1072</v>
      </c>
      <c r="G83" s="154">
        <v>0.124</v>
      </c>
      <c r="H83" s="154">
        <v>0.0982</v>
      </c>
      <c r="I83" s="154">
        <v>0.0648</v>
      </c>
      <c r="J83" s="154">
        <v>0.0404</v>
      </c>
      <c r="K83" s="154">
        <v>0.015</v>
      </c>
      <c r="L83" s="155">
        <v>0.0037</v>
      </c>
    </row>
    <row r="84" spans="2:12" s="14" customFormat="1" ht="15" customHeight="1">
      <c r="B84" s="169" t="s">
        <v>179</v>
      </c>
      <c r="C84" s="152" t="s">
        <v>116</v>
      </c>
      <c r="D84" s="152" t="s">
        <v>182</v>
      </c>
      <c r="E84" s="156">
        <v>100</v>
      </c>
      <c r="F84" s="137">
        <v>22.67418445428917</v>
      </c>
      <c r="G84" s="137">
        <v>27.668143374949654</v>
      </c>
      <c r="H84" s="137">
        <v>22.09021345147</v>
      </c>
      <c r="I84" s="137">
        <v>14.538864277084173</v>
      </c>
      <c r="J84" s="137">
        <v>8.960934353604511</v>
      </c>
      <c r="K84" s="137">
        <v>3.2823197744663712</v>
      </c>
      <c r="L84" s="157">
        <v>0.7853403141361256</v>
      </c>
    </row>
    <row r="85" spans="2:12" s="14" customFormat="1" ht="15" customHeight="1">
      <c r="B85" s="169" t="s">
        <v>180</v>
      </c>
      <c r="C85" s="152" t="s">
        <v>116</v>
      </c>
      <c r="D85" s="152" t="s">
        <v>182</v>
      </c>
      <c r="E85" s="156">
        <v>100</v>
      </c>
      <c r="F85" s="137">
        <v>23.648797705713655</v>
      </c>
      <c r="G85" s="137">
        <v>27.354952570041917</v>
      </c>
      <c r="H85" s="137">
        <v>21.663357599823517</v>
      </c>
      <c r="I85" s="137">
        <v>14.295168762409</v>
      </c>
      <c r="J85" s="137">
        <v>8.912420030884624</v>
      </c>
      <c r="K85" s="137">
        <v>3.3090668431502315</v>
      </c>
      <c r="L85" s="157">
        <v>0.8162364879770573</v>
      </c>
    </row>
    <row r="86" spans="2:12" s="14" customFormat="1" ht="15" customHeight="1">
      <c r="B86" s="169" t="s">
        <v>179</v>
      </c>
      <c r="C86" s="152" t="s">
        <v>125</v>
      </c>
      <c r="D86" s="152" t="s">
        <v>178</v>
      </c>
      <c r="E86" s="153">
        <v>2.6834999999999996</v>
      </c>
      <c r="F86" s="154">
        <v>0.0599</v>
      </c>
      <c r="G86" s="154">
        <v>0.219</v>
      </c>
      <c r="H86" s="154">
        <v>0.0863</v>
      </c>
      <c r="I86" s="154">
        <v>0.1038</v>
      </c>
      <c r="J86" s="154">
        <v>0.0396</v>
      </c>
      <c r="K86" s="154">
        <v>0.0222</v>
      </c>
      <c r="L86" s="155">
        <v>0.0059</v>
      </c>
    </row>
    <row r="87" spans="2:12" s="14" customFormat="1" ht="15" customHeight="1">
      <c r="B87" s="169" t="s">
        <v>180</v>
      </c>
      <c r="C87" s="152" t="s">
        <v>125</v>
      </c>
      <c r="D87" s="152" t="s">
        <v>178</v>
      </c>
      <c r="E87" s="153">
        <v>2.4939999999999998</v>
      </c>
      <c r="F87" s="154">
        <v>0.0548</v>
      </c>
      <c r="G87" s="154">
        <v>0.2047</v>
      </c>
      <c r="H87" s="154">
        <v>0.0807</v>
      </c>
      <c r="I87" s="154">
        <v>0.0965</v>
      </c>
      <c r="J87" s="154">
        <v>0.0365</v>
      </c>
      <c r="K87" s="154">
        <v>0.0203</v>
      </c>
      <c r="L87" s="155">
        <v>0.0053</v>
      </c>
    </row>
    <row r="88" spans="2:12" s="14" customFormat="1" ht="15" customHeight="1">
      <c r="B88" s="169" t="s">
        <v>179</v>
      </c>
      <c r="C88" s="152" t="s">
        <v>125</v>
      </c>
      <c r="D88" s="152" t="s">
        <v>182</v>
      </c>
      <c r="E88" s="156">
        <v>100.00000000000001</v>
      </c>
      <c r="F88" s="137">
        <v>11.160797465995902</v>
      </c>
      <c r="G88" s="137">
        <v>40.804918949133594</v>
      </c>
      <c r="H88" s="137">
        <v>16.079746599590088</v>
      </c>
      <c r="I88" s="137">
        <v>19.34041363890442</v>
      </c>
      <c r="J88" s="137">
        <v>7.378423700391282</v>
      </c>
      <c r="K88" s="137">
        <v>4.136389044158748</v>
      </c>
      <c r="L88" s="157">
        <v>1.0993106018259737</v>
      </c>
    </row>
    <row r="89" spans="2:12" s="14" customFormat="1" ht="15" customHeight="1" thickBot="1">
      <c r="B89" s="171" t="s">
        <v>180</v>
      </c>
      <c r="C89" s="165" t="s">
        <v>125</v>
      </c>
      <c r="D89" s="165" t="s">
        <v>182</v>
      </c>
      <c r="E89" s="166">
        <v>100</v>
      </c>
      <c r="F89" s="140">
        <v>10.986367281475543</v>
      </c>
      <c r="G89" s="140">
        <v>41.03849238171612</v>
      </c>
      <c r="H89" s="140">
        <v>16.178829190056135</v>
      </c>
      <c r="I89" s="140">
        <v>19.34643143544507</v>
      </c>
      <c r="J89" s="140">
        <v>7.317562149157979</v>
      </c>
      <c r="K89" s="140">
        <v>4.069767441860465</v>
      </c>
      <c r="L89" s="167">
        <v>1.0625501202886931</v>
      </c>
    </row>
  </sheetData>
  <sheetProtection/>
  <mergeCells count="12">
    <mergeCell ref="D7:L7"/>
    <mergeCell ref="B8:B9"/>
    <mergeCell ref="F8:L8"/>
    <mergeCell ref="E8:E9"/>
    <mergeCell ref="C8:C9"/>
    <mergeCell ref="D8:D9"/>
    <mergeCell ref="D5:L5"/>
    <mergeCell ref="D6:L6"/>
    <mergeCell ref="B2:C6"/>
    <mergeCell ref="D2:L2"/>
    <mergeCell ref="D3:L3"/>
    <mergeCell ref="D4:L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D.A.P.D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Daza</dc:creator>
  <cp:keywords/>
  <dc:description/>
  <cp:lastModifiedBy>Charles Daza</cp:lastModifiedBy>
  <dcterms:created xsi:type="dcterms:W3CDTF">2009-12-22T17:14:13Z</dcterms:created>
  <dcterms:modified xsi:type="dcterms:W3CDTF">2010-02-19T18:45:48Z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