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hidePivotFieldList="1" defaultThemeVersion="124226"/>
  <bookViews>
    <workbookView xWindow="720" yWindow="390" windowWidth="14115" windowHeight="8220"/>
  </bookViews>
  <sheets>
    <sheet name="Plan2" sheetId="3" r:id="rId1"/>
    <sheet name="prefaturamento (25)" sheetId="1" r:id="rId2"/>
    <sheet name="Plan5" sheetId="6" r:id="rId3"/>
    <sheet name="SLA" sheetId="2" r:id="rId4"/>
  </sheets>
  <definedNames>
    <definedName name="_xlnm._FilterDatabase" localSheetId="1" hidden="1">'prefaturamento (25)'!#REF!</definedName>
    <definedName name="_xlnm._FilterDatabase" localSheetId="3" hidden="1">SLA!$A$1:$M$59</definedName>
  </definedNames>
  <calcPr calcId="144525"/>
  <pivotCaches>
    <pivotCache cacheId="0" r:id="rId5"/>
    <pivotCache cacheId="1" r:id="rId6"/>
    <pivotCache cacheId="2" r:id="rId7"/>
  </pivotCaches>
</workbook>
</file>

<file path=xl/calcChain.xml><?xml version="1.0" encoding="utf-8"?>
<calcChain xmlns="http://schemas.openxmlformats.org/spreadsheetml/2006/main">
  <c r="G5" i="3" l="1"/>
  <c r="G6" i="3"/>
  <c r="G7" i="3"/>
  <c r="G4" i="3"/>
  <c r="F8" i="3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40" i="1"/>
  <c r="I440" i="1"/>
  <c r="K440" i="1" s="1"/>
  <c r="I441" i="1"/>
  <c r="K441" i="1" s="1"/>
  <c r="K444" i="1"/>
  <c r="K448" i="1"/>
  <c r="K451" i="1"/>
  <c r="K452" i="1"/>
  <c r="K453" i="1"/>
  <c r="K455" i="1"/>
  <c r="K456" i="1"/>
  <c r="K459" i="1"/>
  <c r="K460" i="1"/>
  <c r="K463" i="1"/>
  <c r="K464" i="1"/>
  <c r="I464" i="1"/>
  <c r="I463" i="1"/>
  <c r="I462" i="1"/>
  <c r="K462" i="1" s="1"/>
  <c r="I461" i="1"/>
  <c r="K461" i="1" s="1"/>
  <c r="I460" i="1"/>
  <c r="I459" i="1"/>
  <c r="I458" i="1"/>
  <c r="K458" i="1" s="1"/>
  <c r="I457" i="1"/>
  <c r="K457" i="1" s="1"/>
  <c r="I456" i="1"/>
  <c r="I454" i="1"/>
  <c r="K454" i="1" s="1"/>
  <c r="I452" i="1"/>
  <c r="I450" i="1"/>
  <c r="K450" i="1" s="1"/>
  <c r="I449" i="1"/>
  <c r="K449" i="1" s="1"/>
  <c r="I448" i="1"/>
  <c r="I447" i="1"/>
  <c r="K447" i="1" s="1"/>
  <c r="I446" i="1"/>
  <c r="K446" i="1" s="1"/>
  <c r="I445" i="1"/>
  <c r="K445" i="1" s="1"/>
  <c r="I444" i="1"/>
  <c r="I443" i="1"/>
  <c r="K443" i="1" s="1"/>
  <c r="I442" i="1"/>
  <c r="K442" i="1" s="1"/>
  <c r="G8" i="3" l="1"/>
  <c r="K465" i="1"/>
  <c r="E8" i="3" l="1"/>
  <c r="J63" i="2"/>
  <c r="L7" i="2"/>
  <c r="M7" i="2" s="1"/>
  <c r="L8" i="2"/>
  <c r="M8" i="2" s="1"/>
  <c r="L16" i="2"/>
  <c r="M16" i="2" s="1"/>
  <c r="L30" i="2"/>
  <c r="M30" i="2" s="1"/>
  <c r="L31" i="2"/>
  <c r="M31" i="2" s="1"/>
  <c r="L35" i="2"/>
  <c r="M35" i="2" s="1"/>
  <c r="L43" i="2"/>
  <c r="M43" i="2" s="1"/>
  <c r="L50" i="2"/>
  <c r="M50" i="2" s="1"/>
  <c r="L53" i="2"/>
  <c r="M53" i="2" s="1"/>
  <c r="L54" i="2"/>
  <c r="M54" i="2" s="1"/>
  <c r="M59" i="2" l="1"/>
</calcChain>
</file>

<file path=xl/sharedStrings.xml><?xml version="1.0" encoding="utf-8"?>
<sst xmlns="http://schemas.openxmlformats.org/spreadsheetml/2006/main" count="3750" uniqueCount="576">
  <si>
    <t>Relatório de Pré Faturamento</t>
  </si>
  <si>
    <t>Contrato</t>
  </si>
  <si>
    <t>Cliente</t>
  </si>
  <si>
    <t>Início da Competência</t>
  </si>
  <si>
    <t>Fim da Competência</t>
  </si>
  <si>
    <t>Valor Total</t>
  </si>
  <si>
    <t>Série</t>
  </si>
  <si>
    <t>Ítem Contrato</t>
  </si>
  <si>
    <t>Modelo</t>
  </si>
  <si>
    <t>Tipo Máquina</t>
  </si>
  <si>
    <t>Instalação</t>
  </si>
  <si>
    <t>Retirada</t>
  </si>
  <si>
    <t>Inicial P&amp;B</t>
  </si>
  <si>
    <t>Inicial Color</t>
  </si>
  <si>
    <t>Final Pb</t>
  </si>
  <si>
    <t>Final Color</t>
  </si>
  <si>
    <t>Data Leitura</t>
  </si>
  <si>
    <t>Produção PB</t>
  </si>
  <si>
    <t>Produção Color</t>
  </si>
  <si>
    <t>Valor Unit.</t>
  </si>
  <si>
    <t>Valor Unit. Color</t>
  </si>
  <si>
    <t>Valor Exc. P&amp;B</t>
  </si>
  <si>
    <t>Valor Exc. Color</t>
  </si>
  <si>
    <t>Valor Mensal</t>
  </si>
  <si>
    <t>Valor (Pro Rata)</t>
  </si>
  <si>
    <t>Valor Fat.</t>
  </si>
  <si>
    <t>Id Cliente</t>
  </si>
  <si>
    <t>Cód.Cliente Fat.</t>
  </si>
  <si>
    <t>CNPJ Faturamento</t>
  </si>
  <si>
    <t>Descrição</t>
  </si>
  <si>
    <t>Endereço</t>
  </si>
  <si>
    <t>CNPJ Instalação</t>
  </si>
  <si>
    <t>Cod.Cliente Inst.</t>
  </si>
  <si>
    <t>Via de Leitura</t>
  </si>
  <si>
    <t>R3287300556</t>
  </si>
  <si>
    <t>GX3050SFN</t>
  </si>
  <si>
    <t>Descentralizada</t>
  </si>
  <si>
    <t>Média</t>
  </si>
  <si>
    <t>R3287300756</t>
  </si>
  <si>
    <t>Repetição</t>
  </si>
  <si>
    <t>S2086500648</t>
  </si>
  <si>
    <t>SP4100N</t>
  </si>
  <si>
    <t>FMAudit</t>
  </si>
  <si>
    <t>S2086500720</t>
  </si>
  <si>
    <t>L3785200492</t>
  </si>
  <si>
    <t>MPC3000</t>
  </si>
  <si>
    <t>S2077100182</t>
  </si>
  <si>
    <t>M5585401234</t>
  </si>
  <si>
    <t>MP4000SP</t>
  </si>
  <si>
    <t>S2077100145</t>
  </si>
  <si>
    <t>M5585401244</t>
  </si>
  <si>
    <t>M5585401243</t>
  </si>
  <si>
    <t>S2077100156</t>
  </si>
  <si>
    <t>S2077100162</t>
  </si>
  <si>
    <t>S2077100172</t>
  </si>
  <si>
    <t>Q7079500332</t>
  </si>
  <si>
    <t>SPC410DN</t>
  </si>
  <si>
    <t>Q7088600184</t>
  </si>
  <si>
    <t>Chamado Técnico</t>
  </si>
  <si>
    <t>Q7079500447</t>
  </si>
  <si>
    <t>Q7088600519</t>
  </si>
  <si>
    <t>Q7079500008</t>
  </si>
  <si>
    <t>M5585400504</t>
  </si>
  <si>
    <t>S0000001120</t>
  </si>
  <si>
    <t>EQUITRAC</t>
  </si>
  <si>
    <t>M0189312181</t>
  </si>
  <si>
    <t>MP161SPF</t>
  </si>
  <si>
    <t>R3287500187</t>
  </si>
  <si>
    <t>M0189104079</t>
  </si>
  <si>
    <t>M0189311583</t>
  </si>
  <si>
    <t>M0189311501</t>
  </si>
  <si>
    <t>M0189311577</t>
  </si>
  <si>
    <t>M0189108991</t>
  </si>
  <si>
    <t>Planilha de UPLOAD BC</t>
  </si>
  <si>
    <t>M6385600072</t>
  </si>
  <si>
    <t>MP3350SPF</t>
  </si>
  <si>
    <t>M6385600115</t>
  </si>
  <si>
    <t>MP3350SP</t>
  </si>
  <si>
    <t>FM AUDIT - Incl. Manual</t>
  </si>
  <si>
    <t>V1594900290</t>
  </si>
  <si>
    <t>MPC3300</t>
  </si>
  <si>
    <t>S2089300799</t>
  </si>
  <si>
    <t>S2089200466</t>
  </si>
  <si>
    <t>S2089200506</t>
  </si>
  <si>
    <t>S2089300557</t>
  </si>
  <si>
    <t>S2089200312</t>
  </si>
  <si>
    <t>S2089301228</t>
  </si>
  <si>
    <t>Planilha Automatica</t>
  </si>
  <si>
    <t>S2089200539</t>
  </si>
  <si>
    <t>S2089300654</t>
  </si>
  <si>
    <t>S2089200463</t>
  </si>
  <si>
    <t>S2089401961</t>
  </si>
  <si>
    <t>S2089200459</t>
  </si>
  <si>
    <t>S2089200222</t>
  </si>
  <si>
    <t>S2089402046</t>
  </si>
  <si>
    <t>S2089200462</t>
  </si>
  <si>
    <t>S2089402024</t>
  </si>
  <si>
    <t>S2089301180</t>
  </si>
  <si>
    <t>S2089200461</t>
  </si>
  <si>
    <t>S2089301075</t>
  </si>
  <si>
    <t>S2089301087</t>
  </si>
  <si>
    <t>S2089200469</t>
  </si>
  <si>
    <t>S2089200460</t>
  </si>
  <si>
    <t>S2089300755</t>
  </si>
  <si>
    <t>S2089301186</t>
  </si>
  <si>
    <t>S2089200513</t>
  </si>
  <si>
    <t>S2089200561</t>
  </si>
  <si>
    <t>S2089200558</t>
  </si>
  <si>
    <t>S2089200130</t>
  </si>
  <si>
    <t>S2089200512</t>
  </si>
  <si>
    <t>S2089200131</t>
  </si>
  <si>
    <t>S2089300589</t>
  </si>
  <si>
    <t>S2089200509</t>
  </si>
  <si>
    <t>S2089200301</t>
  </si>
  <si>
    <t>S2089301181</t>
  </si>
  <si>
    <t>S2076900315</t>
  </si>
  <si>
    <t>Q3266800287</t>
  </si>
  <si>
    <t>AP410N</t>
  </si>
  <si>
    <t>Q3266900480</t>
  </si>
  <si>
    <t>Q3266900523</t>
  </si>
  <si>
    <t>Q3266500297</t>
  </si>
  <si>
    <t>Q3256600382</t>
  </si>
  <si>
    <t>Q3266500290</t>
  </si>
  <si>
    <t>Q3266700247</t>
  </si>
  <si>
    <t>Backup</t>
  </si>
  <si>
    <t>Q3266500245</t>
  </si>
  <si>
    <t>Q3266900499</t>
  </si>
  <si>
    <t>V2295500372</t>
  </si>
  <si>
    <t>MPC2050</t>
  </si>
  <si>
    <t>S5289607937</t>
  </si>
  <si>
    <t>SP4210N</t>
  </si>
  <si>
    <t>S5289607933</t>
  </si>
  <si>
    <t>S6199000332</t>
  </si>
  <si>
    <t>SPC232DN</t>
  </si>
  <si>
    <t>Q3266900340</t>
  </si>
  <si>
    <t>V4499105983</t>
  </si>
  <si>
    <t>MP171SPF</t>
  </si>
  <si>
    <t>WEB</t>
  </si>
  <si>
    <t>V4499003648</t>
  </si>
  <si>
    <t>L7096340352</t>
  </si>
  <si>
    <t>MP2000FP</t>
  </si>
  <si>
    <t>V4499105964</t>
  </si>
  <si>
    <t>V4499106015</t>
  </si>
  <si>
    <t>V4499106008</t>
  </si>
  <si>
    <t>V4499203052</t>
  </si>
  <si>
    <t>V4499203046</t>
  </si>
  <si>
    <t>V4499201428</t>
  </si>
  <si>
    <t>V4499201434</t>
  </si>
  <si>
    <t>V4499203044</t>
  </si>
  <si>
    <t>V4499105852</t>
  </si>
  <si>
    <t>V4499203045</t>
  </si>
  <si>
    <t>V4499203090</t>
  </si>
  <si>
    <t>V4499201432</t>
  </si>
  <si>
    <t>V4499201427</t>
  </si>
  <si>
    <t>V4499203065</t>
  </si>
  <si>
    <t>V4499105854</t>
  </si>
  <si>
    <t>V4499203057</t>
  </si>
  <si>
    <t>V4499203063</t>
  </si>
  <si>
    <t>V4499203086</t>
  </si>
  <si>
    <t>V4499203118</t>
  </si>
  <si>
    <t>V4499203094</t>
  </si>
  <si>
    <t>V4499203064</t>
  </si>
  <si>
    <t>V4499202787</t>
  </si>
  <si>
    <t>V4499203093</t>
  </si>
  <si>
    <t>V4499203077</t>
  </si>
  <si>
    <t>V4499203076</t>
  </si>
  <si>
    <t>V4499203071</t>
  </si>
  <si>
    <t>V4499203091</t>
  </si>
  <si>
    <t>V4499203022</t>
  </si>
  <si>
    <t>V4499203069</t>
  </si>
  <si>
    <t>V4499203085</t>
  </si>
  <si>
    <t>V4499203067</t>
  </si>
  <si>
    <t>V4499203083</t>
  </si>
  <si>
    <t>V4499203059</t>
  </si>
  <si>
    <t>V4499203062</t>
  </si>
  <si>
    <t>V4499202993</t>
  </si>
  <si>
    <t>V4499203037</t>
  </si>
  <si>
    <t>V4499203032</t>
  </si>
  <si>
    <t>V4499203087</t>
  </si>
  <si>
    <t>V4499203047</t>
  </si>
  <si>
    <t>V4499203066</t>
  </si>
  <si>
    <t>V4499203078</t>
  </si>
  <si>
    <t>V4499203072</t>
  </si>
  <si>
    <t>V4499003238</t>
  </si>
  <si>
    <t>V4499203070</t>
  </si>
  <si>
    <t>V4499105838</t>
  </si>
  <si>
    <t>V4499203088</t>
  </si>
  <si>
    <t>V4499203084</t>
  </si>
  <si>
    <t>V4499105860</t>
  </si>
  <si>
    <t>S6199000271</t>
  </si>
  <si>
    <t>L7096240284</t>
  </si>
  <si>
    <t>4F99BDASA01514</t>
  </si>
  <si>
    <t>SS ML2851ND</t>
  </si>
  <si>
    <t>S5299302294</t>
  </si>
  <si>
    <t>V4499106550</t>
  </si>
  <si>
    <t>S6199500781</t>
  </si>
  <si>
    <t>V2295601186</t>
  </si>
  <si>
    <t>S5499600270</t>
  </si>
  <si>
    <t>SPC232SF</t>
  </si>
  <si>
    <t>S5408500249</t>
  </si>
  <si>
    <t>V4499203058</t>
  </si>
  <si>
    <t>S5408500871</t>
  </si>
  <si>
    <t>S5299600404</t>
  </si>
  <si>
    <t>L7096840947</t>
  </si>
  <si>
    <t>MP2000FPF</t>
  </si>
  <si>
    <t>S5408500375</t>
  </si>
  <si>
    <t>V4408706049</t>
  </si>
  <si>
    <t>V4409115636</t>
  </si>
  <si>
    <t>V4409203622</t>
  </si>
  <si>
    <t>V4409203695</t>
  </si>
  <si>
    <t>S5208700648</t>
  </si>
  <si>
    <t>S5209200620</t>
  </si>
  <si>
    <t>S3797200117</t>
  </si>
  <si>
    <t>SP8200DN</t>
  </si>
  <si>
    <t>S3797200149</t>
  </si>
  <si>
    <t>S5408500366</t>
  </si>
  <si>
    <t>S5408500199</t>
  </si>
  <si>
    <t>V4409202887</t>
  </si>
  <si>
    <t>Sistema</t>
  </si>
  <si>
    <t>S5208901017</t>
  </si>
  <si>
    <t>S5208900959</t>
  </si>
  <si>
    <t>S5208900920</t>
  </si>
  <si>
    <t>L7006740542</t>
  </si>
  <si>
    <t>V8005400870</t>
  </si>
  <si>
    <t>MP5001SP</t>
  </si>
  <si>
    <t>V8005400872</t>
  </si>
  <si>
    <t>S2086500760</t>
  </si>
  <si>
    <t>S2089200149</t>
  </si>
  <si>
    <t>S2089200529</t>
  </si>
  <si>
    <t>S2089200549</t>
  </si>
  <si>
    <t>S2089300642</t>
  </si>
  <si>
    <t>V4499203075</t>
  </si>
  <si>
    <t>L3675900120</t>
  </si>
  <si>
    <t>MPC2500</t>
  </si>
  <si>
    <t>S5209400602</t>
  </si>
  <si>
    <t>S5209401060</t>
  </si>
  <si>
    <t>S3796900004</t>
  </si>
  <si>
    <t>V9406000496</t>
  </si>
  <si>
    <t>MPC3501</t>
  </si>
  <si>
    <t>V4499003747</t>
  </si>
  <si>
    <t>V2205800082</t>
  </si>
  <si>
    <t>V2205700699</t>
  </si>
  <si>
    <t>S5209401115</t>
  </si>
  <si>
    <t>S5408701917</t>
  </si>
  <si>
    <t>V4499003800</t>
  </si>
  <si>
    <t>V2205700785</t>
  </si>
  <si>
    <t>S5409300241</t>
  </si>
  <si>
    <t>V4409502259</t>
  </si>
  <si>
    <t>S5209400674</t>
  </si>
  <si>
    <t>V4409201951</t>
  </si>
  <si>
    <t>V4499203060</t>
  </si>
  <si>
    <t>S5409500293</t>
  </si>
  <si>
    <t>Q0747100053</t>
  </si>
  <si>
    <t>AP600N</t>
  </si>
  <si>
    <t>L7007040424</t>
  </si>
  <si>
    <t>V4409007779</t>
  </si>
  <si>
    <t>W3018508712</t>
  </si>
  <si>
    <t>MP201SPF</t>
  </si>
  <si>
    <t>S5409500265</t>
  </si>
  <si>
    <t>W3018508695</t>
  </si>
  <si>
    <t>S5409500101</t>
  </si>
  <si>
    <t>S5409500125</t>
  </si>
  <si>
    <t>R0878200045</t>
  </si>
  <si>
    <t>GX3050N</t>
  </si>
  <si>
    <t>S5409000058</t>
  </si>
  <si>
    <t>S5409000054</t>
  </si>
  <si>
    <t>M0179200765</t>
  </si>
  <si>
    <t>S5408800752</t>
  </si>
  <si>
    <t>L9788500715</t>
  </si>
  <si>
    <t>MP161P</t>
  </si>
  <si>
    <t>W3018705625</t>
  </si>
  <si>
    <t>S9309600731</t>
  </si>
  <si>
    <t>SPC430DN</t>
  </si>
  <si>
    <t>S5408800616</t>
  </si>
  <si>
    <t>S5408800531</t>
  </si>
  <si>
    <t>V9715300049</t>
  </si>
  <si>
    <t>MPC2051</t>
  </si>
  <si>
    <t>S5408800678</t>
  </si>
  <si>
    <t>V9415200756</t>
  </si>
  <si>
    <t>W3019205359</t>
  </si>
  <si>
    <t>W3019205476</t>
  </si>
  <si>
    <t>S5409300373</t>
  </si>
  <si>
    <t>S5218800261</t>
  </si>
  <si>
    <t>M4411600366</t>
  </si>
  <si>
    <t>MP2500FPF</t>
  </si>
  <si>
    <t>S5218800253</t>
  </si>
  <si>
    <t>S5218800254</t>
  </si>
  <si>
    <t>V4408709348</t>
  </si>
  <si>
    <t>S2089200473</t>
  </si>
  <si>
    <t>T1118900961</t>
  </si>
  <si>
    <t>SP4310N</t>
  </si>
  <si>
    <t>T1119100318</t>
  </si>
  <si>
    <t>S3716600074</t>
  </si>
  <si>
    <t>S3716700093</t>
  </si>
  <si>
    <t>T1119100291</t>
  </si>
  <si>
    <t>V7915500772</t>
  </si>
  <si>
    <t>MP4001SPF</t>
  </si>
  <si>
    <t>S9319000904</t>
  </si>
  <si>
    <t>T1119100277</t>
  </si>
  <si>
    <t>T1119100226</t>
  </si>
  <si>
    <t>T1119100248</t>
  </si>
  <si>
    <t>T221P901303</t>
  </si>
  <si>
    <t>SPC242SF</t>
  </si>
  <si>
    <t>T1118900995</t>
  </si>
  <si>
    <t>T1118900876</t>
  </si>
  <si>
    <t>T1119000113</t>
  </si>
  <si>
    <t>T1118901002</t>
  </si>
  <si>
    <t>T1119100280</t>
  </si>
  <si>
    <t>T1118901001</t>
  </si>
  <si>
    <t>T1119000119</t>
  </si>
  <si>
    <t>T1119000153</t>
  </si>
  <si>
    <t>T1118900994</t>
  </si>
  <si>
    <t>W3019205726</t>
  </si>
  <si>
    <t>W3019205721</t>
  </si>
  <si>
    <t>W3019205756</t>
  </si>
  <si>
    <t>W3019206016</t>
  </si>
  <si>
    <t>W3019205613</t>
  </si>
  <si>
    <t>W3019205651</t>
  </si>
  <si>
    <t>W3019205988</t>
  </si>
  <si>
    <t>W3019205478</t>
  </si>
  <si>
    <t>T1119100289</t>
  </si>
  <si>
    <t>S3716400087</t>
  </si>
  <si>
    <t>W3019205511</t>
  </si>
  <si>
    <t>T221P901328</t>
  </si>
  <si>
    <t>T221P901416</t>
  </si>
  <si>
    <t>W3019307358</t>
  </si>
  <si>
    <t>W3019205474</t>
  </si>
  <si>
    <t>W3019306557</t>
  </si>
  <si>
    <t>T221P901358</t>
  </si>
  <si>
    <t>T1119001151</t>
  </si>
  <si>
    <t>T1119001164</t>
  </si>
  <si>
    <t>W3019307341</t>
  </si>
  <si>
    <t>T1119001056</t>
  </si>
  <si>
    <t>W3019307340</t>
  </si>
  <si>
    <t>T1128610680</t>
  </si>
  <si>
    <t>W3019307286</t>
  </si>
  <si>
    <t>W3019306933</t>
  </si>
  <si>
    <t>T1119001153</t>
  </si>
  <si>
    <t>T1119401279</t>
  </si>
  <si>
    <t>T1119300097</t>
  </si>
  <si>
    <t>W3019307304</t>
  </si>
  <si>
    <t>T1119001167</t>
  </si>
  <si>
    <t>W3019307301</t>
  </si>
  <si>
    <t>W3019306551</t>
  </si>
  <si>
    <t>T1119001055</t>
  </si>
  <si>
    <t>W3019307346</t>
  </si>
  <si>
    <t>T1119001168</t>
  </si>
  <si>
    <t>T1119001160</t>
  </si>
  <si>
    <t>T1128610478</t>
  </si>
  <si>
    <t>W3019500238</t>
  </si>
  <si>
    <t>S9309502047</t>
  </si>
  <si>
    <t>T221P901685</t>
  </si>
  <si>
    <t>T221P901326</t>
  </si>
  <si>
    <t>T221P901402</t>
  </si>
  <si>
    <t>T221P901413</t>
  </si>
  <si>
    <t>T221P901622</t>
  </si>
  <si>
    <t>W3019607291</t>
  </si>
  <si>
    <t>V4499003735</t>
  </si>
  <si>
    <t>V9715400068</t>
  </si>
  <si>
    <t>S7215200595</t>
  </si>
  <si>
    <t>MPC300FTC</t>
  </si>
  <si>
    <t>S9309502062</t>
  </si>
  <si>
    <t>W3028501514</t>
  </si>
  <si>
    <t>W3028501537</t>
  </si>
  <si>
    <t>W3028501553</t>
  </si>
  <si>
    <t>W3028501497</t>
  </si>
  <si>
    <t>W3028501247</t>
  </si>
  <si>
    <t>W3028501554</t>
  </si>
  <si>
    <t>W3028501559</t>
  </si>
  <si>
    <t>W3028501558</t>
  </si>
  <si>
    <t>T222P100104</t>
  </si>
  <si>
    <t>S9318900306</t>
  </si>
  <si>
    <t>T221P901401</t>
  </si>
  <si>
    <t>T221P901417</t>
  </si>
  <si>
    <t>W3019607332</t>
  </si>
  <si>
    <t>W3019607743</t>
  </si>
  <si>
    <t>W3019607664</t>
  </si>
  <si>
    <t>W3019607378</t>
  </si>
  <si>
    <t>T222P201557</t>
  </si>
  <si>
    <t>T222P100127</t>
  </si>
  <si>
    <t>W3028700644</t>
  </si>
  <si>
    <t>V9725000826</t>
  </si>
  <si>
    <t>W3028703978</t>
  </si>
  <si>
    <t>S8121300651</t>
  </si>
  <si>
    <t>SP5200DN</t>
  </si>
  <si>
    <t>S8121300658</t>
  </si>
  <si>
    <t>S8121300656</t>
  </si>
  <si>
    <t>W3028700557</t>
  </si>
  <si>
    <t>T222P201982</t>
  </si>
  <si>
    <t>M6425400500</t>
  </si>
  <si>
    <t>MP2550B</t>
  </si>
  <si>
    <t>M6425400494</t>
  </si>
  <si>
    <t>M6425400187</t>
  </si>
  <si>
    <t>M6425400461</t>
  </si>
  <si>
    <t>M6425400045</t>
  </si>
  <si>
    <t>W3028501847</t>
  </si>
  <si>
    <t>Mat Consumo</t>
  </si>
  <si>
    <t>V9715301754</t>
  </si>
  <si>
    <t>S8121300660</t>
  </si>
  <si>
    <t>S8121300433</t>
  </si>
  <si>
    <t>S8121300653</t>
  </si>
  <si>
    <t>E-mail</t>
  </si>
  <si>
    <t>S8121300436</t>
  </si>
  <si>
    <t>S8121300662</t>
  </si>
  <si>
    <t>S8121300434</t>
  </si>
  <si>
    <t>W3028608573</t>
  </si>
  <si>
    <t>S8121300654</t>
  </si>
  <si>
    <t>V9725000394</t>
  </si>
  <si>
    <t>T222P201853</t>
  </si>
  <si>
    <t>M6425600069</t>
  </si>
  <si>
    <t>MP2550BFPF1</t>
  </si>
  <si>
    <t>W3028704137</t>
  </si>
  <si>
    <t>S8121300650</t>
  </si>
  <si>
    <t>S8121300443</t>
  </si>
  <si>
    <t>V9725000435</t>
  </si>
  <si>
    <t>V9725000807</t>
  </si>
  <si>
    <t>W3028700641</t>
  </si>
  <si>
    <t>T222P201837</t>
  </si>
  <si>
    <t>T222P201823</t>
  </si>
  <si>
    <t>T222P300061</t>
  </si>
  <si>
    <t>V9725401069</t>
  </si>
  <si>
    <t>T222P201783</t>
  </si>
  <si>
    <t>T222P201835</t>
  </si>
  <si>
    <t>T222P201970</t>
  </si>
  <si>
    <t>S9319500369</t>
  </si>
  <si>
    <t>T222P501273</t>
  </si>
  <si>
    <t>W3028901431</t>
  </si>
  <si>
    <t>W3019205830</t>
  </si>
  <si>
    <t>W3028705193</t>
  </si>
  <si>
    <t>T202P600309</t>
  </si>
  <si>
    <t>SPC242DN</t>
  </si>
  <si>
    <t>M6425400197</t>
  </si>
  <si>
    <t>W3029001308</t>
  </si>
  <si>
    <t>W3029102995</t>
  </si>
  <si>
    <t>W3029001091</t>
  </si>
  <si>
    <t>M0189204402</t>
  </si>
  <si>
    <t>S8221600021</t>
  </si>
  <si>
    <t>SP5210DN</t>
  </si>
  <si>
    <t>T222P601588</t>
  </si>
  <si>
    <t>W3029001004</t>
  </si>
  <si>
    <t>W3029000753</t>
  </si>
  <si>
    <t>W3029000752</t>
  </si>
  <si>
    <t>T1129111478</t>
  </si>
  <si>
    <t>T222P100307</t>
  </si>
  <si>
    <t>W3019607333</t>
  </si>
  <si>
    <t>W3029001327</t>
  </si>
  <si>
    <t>W3029206694</t>
  </si>
  <si>
    <t>W3029204546</t>
  </si>
  <si>
    <t>W3029205464</t>
  </si>
  <si>
    <t>W3029205608</t>
  </si>
  <si>
    <t>S8222100378</t>
  </si>
  <si>
    <t>S8222100370</t>
  </si>
  <si>
    <t>S5408900043</t>
  </si>
  <si>
    <t>S2089200232</t>
  </si>
  <si>
    <t>W3029001209</t>
  </si>
  <si>
    <t>T222P901080</t>
  </si>
  <si>
    <t>S9338500760</t>
  </si>
  <si>
    <t>S8222400133</t>
  </si>
  <si>
    <t>S9338500879</t>
  </si>
  <si>
    <t>T222P901916</t>
  </si>
  <si>
    <t>S9329601332</t>
  </si>
  <si>
    <t>T222PC00757</t>
  </si>
  <si>
    <t>T222PC00798</t>
  </si>
  <si>
    <t>W3029204825</t>
  </si>
  <si>
    <t>W3029205249</t>
  </si>
  <si>
    <t>W3029403219</t>
  </si>
  <si>
    <t>W3029205193</t>
  </si>
  <si>
    <t>W3029206554</t>
  </si>
  <si>
    <t>S3726600107</t>
  </si>
  <si>
    <t>T222P901017</t>
  </si>
  <si>
    <t>S8222000434</t>
  </si>
  <si>
    <t>T222P901905</t>
  </si>
  <si>
    <t>S9338500903</t>
  </si>
  <si>
    <t>W433L100634</t>
  </si>
  <si>
    <t>MP3352SP</t>
  </si>
  <si>
    <t>W3029402796</t>
  </si>
  <si>
    <t>M0189311487</t>
  </si>
  <si>
    <t>W3038501401</t>
  </si>
  <si>
    <t>T222PC01265</t>
  </si>
  <si>
    <t>W3038501403</t>
  </si>
  <si>
    <t>S2089200218</t>
  </si>
  <si>
    <t>L7086140167</t>
  </si>
  <si>
    <t>T222PC01166</t>
  </si>
  <si>
    <t>S9129300298</t>
  </si>
  <si>
    <t>SP5210SF</t>
  </si>
  <si>
    <t>W3038603218</t>
  </si>
  <si>
    <t>S2089301084</t>
  </si>
  <si>
    <t>S2089300806</t>
  </si>
  <si>
    <t>S5409500300</t>
  </si>
  <si>
    <t>M1062000022</t>
  </si>
  <si>
    <t>MP3010P</t>
  </si>
  <si>
    <t>S8121300657</t>
  </si>
  <si>
    <t>S8121300441</t>
  </si>
  <si>
    <t>Q7079000747</t>
  </si>
  <si>
    <t>Q7069501317</t>
  </si>
  <si>
    <t>W3028501549</t>
  </si>
  <si>
    <t>W3019300867</t>
  </si>
  <si>
    <t>T202P500974</t>
  </si>
  <si>
    <t>T222PC00706</t>
  </si>
  <si>
    <t>M4411500272</t>
  </si>
  <si>
    <t>MP2500FP</t>
  </si>
  <si>
    <t>T222PC00956</t>
  </si>
  <si>
    <t>W3029205325</t>
  </si>
  <si>
    <t>S2076400549</t>
  </si>
  <si>
    <t>T1119001117</t>
  </si>
  <si>
    <t>T1118900973</t>
  </si>
  <si>
    <t>W3019205653</t>
  </si>
  <si>
    <t>T1119100346</t>
  </si>
  <si>
    <t>W3019205989</t>
  </si>
  <si>
    <t>T1118900900</t>
  </si>
  <si>
    <t>T222PC01240</t>
  </si>
  <si>
    <t>T1128813314</t>
  </si>
  <si>
    <t>T222PC00605</t>
  </si>
  <si>
    <t>T223PC01233</t>
  </si>
  <si>
    <t>Totais:</t>
  </si>
  <si>
    <t>Valor</t>
  </si>
  <si>
    <t>Runner Residente - 01</t>
  </si>
  <si>
    <t>Total:</t>
  </si>
  <si>
    <t>OS</t>
  </si>
  <si>
    <t>Tipo de Ocorrência</t>
  </si>
  <si>
    <t>Data Abertura</t>
  </si>
  <si>
    <t>Data Solução</t>
  </si>
  <si>
    <t>SLA (Hs Úteis)</t>
  </si>
  <si>
    <t>Tempo Total de Atendimento (Horas Úteis)</t>
  </si>
  <si>
    <t>SLA Atendido?</t>
  </si>
  <si>
    <t xml:space="preserve">Tempo além do SLA </t>
  </si>
  <si>
    <t>VALOR DE LOCAÇÃO</t>
  </si>
  <si>
    <t>VALOR DESCONTO</t>
  </si>
  <si>
    <t>Não inicializa/liga</t>
  </si>
  <si>
    <t>Sim</t>
  </si>
  <si>
    <t>Cópia/impressão claras</t>
  </si>
  <si>
    <t>Atolamento de Originais</t>
  </si>
  <si>
    <t>Web de Limpeza</t>
  </si>
  <si>
    <t>Driver de impressão</t>
  </si>
  <si>
    <t>Não</t>
  </si>
  <si>
    <t>Cópia/impressão manchada</t>
  </si>
  <si>
    <t>Unidade fotocondutora</t>
  </si>
  <si>
    <t>Kit de manutenção</t>
  </si>
  <si>
    <t>Config. da funcionalidade</t>
  </si>
  <si>
    <t>Peça solta/desencaixada</t>
  </si>
  <si>
    <t>Código de erro SC1xx</t>
  </si>
  <si>
    <t>Indica falta de toner</t>
  </si>
  <si>
    <t>Código de erro SC3xx</t>
  </si>
  <si>
    <t>Copia/impressão cortadas</t>
  </si>
  <si>
    <t>Ruído excessivo</t>
  </si>
  <si>
    <t>Atolamento</t>
  </si>
  <si>
    <t>Copia/impressão falhada</t>
  </si>
  <si>
    <t>Reservatório de toner usa</t>
  </si>
  <si>
    <t>Código de erro SC4xx</t>
  </si>
  <si>
    <t>Código de erro SC5xx</t>
  </si>
  <si>
    <t>NÚMERO TOTAL DE CHAMADOS</t>
  </si>
  <si>
    <t>CHAMADOS ATENDIDOS FORA DO PRAZO</t>
  </si>
  <si>
    <t>% DE ATENDIMENTO</t>
  </si>
  <si>
    <t>MULTA SOBRE O VALOR DE LOCAÇÃO</t>
  </si>
  <si>
    <t>VALOR TOTAL DE DESCONTO</t>
  </si>
  <si>
    <t>Rótulos de Linha</t>
  </si>
  <si>
    <t>Total Geral</t>
  </si>
  <si>
    <t>Soma de Valor Exc. P&amp;B</t>
  </si>
  <si>
    <t>Soma de Valor Exc. Color</t>
  </si>
  <si>
    <t>CLIENTE</t>
  </si>
  <si>
    <t>Total</t>
  </si>
  <si>
    <t>Soma de VALOR DESCONTO</t>
  </si>
  <si>
    <t xml:space="preserve"> Valor Faturamento</t>
  </si>
  <si>
    <t>Soma de Valor (Pro Rata)</t>
  </si>
  <si>
    <t>SÉRIE</t>
  </si>
  <si>
    <t>CONTADOR PB - REAL</t>
  </si>
  <si>
    <t>DIFERENÇA - PB</t>
  </si>
  <si>
    <t>Valor Preço Pg</t>
  </si>
  <si>
    <t>TOTAL</t>
  </si>
  <si>
    <t>CONTADOR PB - FATURADO / MARÇO</t>
  </si>
  <si>
    <t>DESCONTO</t>
  </si>
  <si>
    <t>Desconto de Contador a Maior</t>
  </si>
  <si>
    <t>11111111111111'</t>
  </si>
  <si>
    <t>nonononononononononononononon</t>
  </si>
  <si>
    <t>nonononononononononon</t>
  </si>
  <si>
    <t>nonononononono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</si>
</sst>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_-&quot;R$&quot;\ * #,##0.00_-;\-&quot;R$&quot;\ * #,##0.00_-;_-&quot;R$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4B4B4B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333333"/>
      <name val="Calibri"/>
      <family val="2"/>
      <scheme val="minor"/>
    </font>
    <font>
      <sz val="7.5"/>
      <color rgb="FF4B4B4B"/>
      <name val="Verdana"/>
      <family val="2"/>
    </font>
    <font>
      <b/>
      <sz val="10"/>
      <color rgb="FF333333"/>
      <name val="Calibri"/>
      <family val="2"/>
      <scheme val="minor"/>
    </font>
    <font>
      <b/>
      <sz val="11"/>
      <color theme="0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46D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18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wrapText="1"/>
    </xf>
    <xf numFmtId="14" fontId="21" fillId="34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wrapText="1"/>
    </xf>
    <xf numFmtId="3" fontId="23" fillId="34" borderId="10" xfId="0" applyNumberFormat="1" applyFont="1" applyFill="1" applyBorder="1" applyAlignment="1">
      <alignment horizontal="right" wrapText="1"/>
    </xf>
    <xf numFmtId="0" fontId="23" fillId="34" borderId="10" xfId="0" applyFont="1" applyFill="1" applyBorder="1" applyAlignment="1">
      <alignment horizontal="right" wrapText="1"/>
    </xf>
    <xf numFmtId="4" fontId="23" fillId="34" borderId="10" xfId="0" applyNumberFormat="1" applyFont="1" applyFill="1" applyBorder="1" applyAlignment="1">
      <alignment horizontal="right" wrapText="1"/>
    </xf>
    <xf numFmtId="0" fontId="19" fillId="0" borderId="0" xfId="0" applyFont="1"/>
    <xf numFmtId="0" fontId="0" fillId="0" borderId="11" xfId="0" applyBorder="1"/>
    <xf numFmtId="165" fontId="21" fillId="34" borderId="10" xfId="1" applyFont="1" applyFill="1" applyBorder="1" applyAlignment="1">
      <alignment wrapText="1"/>
    </xf>
    <xf numFmtId="0" fontId="0" fillId="36" borderId="0" xfId="0" applyFill="1"/>
    <xf numFmtId="0" fontId="0" fillId="36" borderId="0" xfId="0" applyFill="1" applyAlignment="1">
      <alignment horizontal="center"/>
    </xf>
    <xf numFmtId="165" fontId="0" fillId="36" borderId="0" xfId="1" applyFont="1" applyFill="1"/>
    <xf numFmtId="0" fontId="16" fillId="36" borderId="12" xfId="0" applyFont="1" applyFill="1" applyBorder="1" applyAlignment="1">
      <alignment horizontal="center"/>
    </xf>
    <xf numFmtId="2" fontId="16" fillId="36" borderId="12" xfId="2" applyNumberFormat="1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9" fontId="16" fillId="36" borderId="14" xfId="0" applyNumberFormat="1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22" fontId="0" fillId="36" borderId="19" xfId="0" applyNumberFormat="1" applyFill="1" applyBorder="1" applyAlignment="1">
      <alignment horizontal="center"/>
    </xf>
    <xf numFmtId="21" fontId="0" fillId="36" borderId="19" xfId="0" applyNumberFormat="1" applyFill="1" applyBorder="1" applyAlignment="1">
      <alignment horizontal="center"/>
    </xf>
    <xf numFmtId="165" fontId="0" fillId="36" borderId="19" xfId="1" applyFont="1" applyFill="1" applyBorder="1" applyAlignment="1">
      <alignment horizontal="center"/>
    </xf>
    <xf numFmtId="165" fontId="0" fillId="36" borderId="20" xfId="1" applyFont="1" applyFill="1" applyBorder="1" applyAlignment="1">
      <alignment horizontal="center"/>
    </xf>
    <xf numFmtId="46" fontId="0" fillId="36" borderId="19" xfId="0" applyNumberFormat="1" applyFill="1" applyBorder="1" applyAlignment="1">
      <alignment horizontal="center"/>
    </xf>
    <xf numFmtId="165" fontId="0" fillId="36" borderId="2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5" fontId="0" fillId="36" borderId="0" xfId="0" applyNumberFormat="1" applyFill="1" applyBorder="1"/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65" fontId="13" fillId="39" borderId="23" xfId="0" applyNumberFormat="1" applyFont="1" applyFill="1" applyBorder="1"/>
    <xf numFmtId="0" fontId="24" fillId="39" borderId="15" xfId="0" applyFont="1" applyFill="1" applyBorder="1" applyAlignment="1">
      <alignment horizontal="center" vertical="center"/>
    </xf>
    <xf numFmtId="0" fontId="24" fillId="39" borderId="16" xfId="0" applyFont="1" applyFill="1" applyBorder="1" applyAlignment="1">
      <alignment horizontal="center" vertical="center"/>
    </xf>
    <xf numFmtId="165" fontId="24" fillId="39" borderId="16" xfId="1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1" fillId="34" borderId="10" xfId="0" applyFont="1" applyFill="1" applyBorder="1" applyAlignment="1"/>
    <xf numFmtId="0" fontId="22" fillId="34" borderId="10" xfId="0" applyFont="1" applyFill="1" applyBorder="1" applyAlignment="1"/>
    <xf numFmtId="22" fontId="21" fillId="34" borderId="10" xfId="0" applyNumberFormat="1" applyFont="1" applyFill="1" applyBorder="1" applyAlignment="1"/>
    <xf numFmtId="0" fontId="21" fillId="34" borderId="10" xfId="0" applyFont="1" applyFill="1" applyBorder="1" applyAlignment="1">
      <alignment horizontal="right"/>
    </xf>
    <xf numFmtId="14" fontId="21" fillId="34" borderId="10" xfId="0" applyNumberFormat="1" applyFont="1" applyFill="1" applyBorder="1" applyAlignment="1"/>
    <xf numFmtId="164" fontId="21" fillId="34" borderId="10" xfId="0" applyNumberFormat="1" applyFont="1" applyFill="1" applyBorder="1" applyAlignment="1">
      <alignment horizontal="right"/>
    </xf>
    <xf numFmtId="0" fontId="0" fillId="0" borderId="0" xfId="0" applyAlignment="1"/>
    <xf numFmtId="0" fontId="21" fillId="35" borderId="10" xfId="0" applyFont="1" applyFill="1" applyBorder="1" applyAlignment="1"/>
    <xf numFmtId="0" fontId="22" fillId="35" borderId="10" xfId="0" applyFont="1" applyFill="1" applyBorder="1" applyAlignment="1"/>
    <xf numFmtId="22" fontId="21" fillId="35" borderId="10" xfId="0" applyNumberFormat="1" applyFont="1" applyFill="1" applyBorder="1" applyAlignment="1"/>
    <xf numFmtId="0" fontId="21" fillId="35" borderId="10" xfId="0" applyFont="1" applyFill="1" applyBorder="1" applyAlignment="1">
      <alignment horizontal="right"/>
    </xf>
    <xf numFmtId="14" fontId="21" fillId="35" borderId="10" xfId="0" applyNumberFormat="1" applyFont="1" applyFill="1" applyBorder="1" applyAlignment="1"/>
    <xf numFmtId="164" fontId="21" fillId="35" borderId="10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6" borderId="12" xfId="0" applyFill="1" applyBorder="1" applyAlignment="1">
      <alignment horizontal="left"/>
    </xf>
    <xf numFmtId="0" fontId="13" fillId="39" borderId="12" xfId="0" applyFont="1" applyFill="1" applyBorder="1" applyAlignment="1">
      <alignment horizontal="center"/>
    </xf>
    <xf numFmtId="165" fontId="0" fillId="36" borderId="12" xfId="0" applyNumberFormat="1" applyFill="1" applyBorder="1"/>
    <xf numFmtId="165" fontId="13" fillId="39" borderId="12" xfId="0" applyNumberFormat="1" applyFont="1" applyFill="1" applyBorder="1" applyAlignment="1">
      <alignment horizontal="center"/>
    </xf>
    <xf numFmtId="0" fontId="21" fillId="36" borderId="12" xfId="0" applyFont="1" applyFill="1" applyBorder="1" applyAlignment="1">
      <alignment wrapText="1"/>
    </xf>
    <xf numFmtId="165" fontId="21" fillId="36" borderId="12" xfId="1" applyFont="1" applyFill="1" applyBorder="1" applyAlignment="1">
      <alignment wrapText="1"/>
    </xf>
    <xf numFmtId="165" fontId="13" fillId="39" borderId="12" xfId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165" fontId="0" fillId="0" borderId="12" xfId="0" applyNumberFormat="1" applyBorder="1"/>
    <xf numFmtId="0" fontId="25" fillId="0" borderId="12" xfId="0" applyFont="1" applyBorder="1"/>
    <xf numFmtId="165" fontId="25" fillId="0" borderId="12" xfId="1" applyFont="1" applyBorder="1"/>
    <xf numFmtId="165" fontId="26" fillId="33" borderId="10" xfId="1" applyFont="1" applyFill="1" applyBorder="1" applyAlignment="1">
      <alignment horizontal="center" vertical="center"/>
    </xf>
    <xf numFmtId="0" fontId="21" fillId="34" borderId="10" xfId="0" quotePrefix="1" applyFont="1" applyFill="1" applyBorder="1" applyAlignment="1"/>
    <xf numFmtId="0" fontId="13" fillId="40" borderId="12" xfId="0" applyFont="1" applyFill="1" applyBorder="1" applyAlignment="1">
      <alignment horizontal="center"/>
    </xf>
    <xf numFmtId="165" fontId="0" fillId="0" borderId="0" xfId="0" applyNumberFormat="1"/>
    <xf numFmtId="0" fontId="13" fillId="39" borderId="0" xfId="0" applyFont="1" applyFill="1" applyAlignment="1">
      <alignment horizontal="center"/>
    </xf>
    <xf numFmtId="165" fontId="13" fillId="39" borderId="0" xfId="0" applyNumberFormat="1" applyFont="1" applyFill="1" applyAlignment="1">
      <alignment horizontal="center"/>
    </xf>
    <xf numFmtId="0" fontId="13" fillId="39" borderId="24" xfId="0" applyFont="1" applyFill="1" applyBorder="1" applyAlignment="1">
      <alignment horizontal="center"/>
    </xf>
    <xf numFmtId="0" fontId="13" fillId="39" borderId="25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13" fillId="39" borderId="21" xfId="0" applyFont="1" applyFill="1" applyBorder="1" applyAlignment="1">
      <alignment horizontal="center"/>
    </xf>
    <xf numFmtId="0" fontId="13" fillId="39" borderId="22" xfId="0" applyFont="1" applyFill="1" applyBorder="1" applyAlignment="1">
      <alignment horizontal="center"/>
    </xf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Moeda" xfId="1" builtinId="4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</cellStyles>
  <dxfs count="45">
    <dxf>
      <numFmt numFmtId="165" formatCode="_-&quot;R$&quot;\ * #,##0.00_-;\-&quot;R$&quot;\ * #,##0.00_-;_-&quot;R$&quot;\ * &quot;-&quot;??_-;_-@_-"/>
    </dxf>
    <dxf>
      <font>
        <b/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font>
        <b/>
        <color theme="0"/>
      </font>
      <fill>
        <patternFill patternType="solid">
          <fgColor indexed="64"/>
          <bgColor theme="3"/>
        </patternFill>
      </fill>
      <alignment horizontal="center" readingOrder="0"/>
    </dxf>
    <dxf>
      <numFmt numFmtId="165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ont>
        <b/>
      </font>
    </dxf>
    <dxf>
      <font>
        <b/>
      </font>
    </dxf>
    <dxf>
      <font>
        <b/>
        <color theme="0"/>
      </font>
      <fill>
        <patternFill>
          <bgColor indexed="64"/>
        </patternFill>
      </fill>
      <alignment horizontal="center" readingOrder="0"/>
    </dxf>
    <dxf>
      <numFmt numFmtId="165" formatCode="_-&quot;R$&quot;\ * #,##0.00_-;\-&quot;R$&quot;\ * #,##0.00_-;_-&quot;R$&quot;\ * &quot;-&quot;??_-;_-@_-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3"/>
        </patternFill>
      </fill>
    </dxf>
    <dxf>
      <fill>
        <patternFill>
          <bgColor theme="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68</xdr:row>
      <xdr:rowOff>171450</xdr:rowOff>
    </xdr:from>
    <xdr:to>
      <xdr:col>11</xdr:col>
      <xdr:colOff>47625</xdr:colOff>
      <xdr:row>79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50" y="13173075"/>
          <a:ext cx="5991225" cy="19335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1778.444208564812" createdVersion="4" refreshedVersion="4" minRefreshableVersion="3" recordCount="425">
  <cacheSource type="worksheet">
    <worksheetSource ref="A9:X434" sheet="prefaturamento (25)"/>
  </cacheSource>
  <cacheFields count="24">
    <cacheField name="Série" numFmtId="0">
      <sharedItems/>
    </cacheField>
    <cacheField name="Ítem Contrato" numFmtId="0">
      <sharedItems containsSemiMixedTypes="0" containsString="0" containsNumber="1" containsInteger="1" minValue="2" maxValue="708"/>
    </cacheField>
    <cacheField name="Modelo" numFmtId="0">
      <sharedItems/>
    </cacheField>
    <cacheField name="Tipo Máquina" numFmtId="0">
      <sharedItems/>
    </cacheField>
    <cacheField name="Instalação" numFmtId="22">
      <sharedItems containsSemiMixedTypes="0" containsNonDate="0" containsDate="1" containsString="0" minDate="2008-07-01T00:00:00" maxDate="2014-04-24T12:31:00"/>
    </cacheField>
    <cacheField name="Retirada" numFmtId="0">
      <sharedItems containsNonDate="0" containsDate="1" containsString="0" containsBlank="1" minDate="2014-04-09T00:00:00" maxDate="2014-05-16T00:00:00"/>
    </cacheField>
    <cacheField name="Inicial P&amp;B" numFmtId="0">
      <sharedItems containsSemiMixedTypes="0" containsString="0" containsNumber="1" containsInteger="1" minValue="0" maxValue="1832446"/>
    </cacheField>
    <cacheField name="Inicial Color" numFmtId="0">
      <sharedItems containsSemiMixedTypes="0" containsString="0" containsNumber="1" containsInteger="1" minValue="0" maxValue="270508"/>
    </cacheField>
    <cacheField name="Final Pb" numFmtId="0">
      <sharedItems containsSemiMixedTypes="0" containsString="0" containsNumber="1" containsInteger="1" minValue="0" maxValue="1864939"/>
    </cacheField>
    <cacheField name="Final Color" numFmtId="0">
      <sharedItems containsSemiMixedTypes="0" containsString="0" containsNumber="1" containsInteger="1" minValue="0" maxValue="271490"/>
    </cacheField>
    <cacheField name="Data Leitura" numFmtId="0">
      <sharedItems containsNonDate="0" containsDate="1" containsString="0" containsBlank="1" minDate="2014-04-07T00:00:00" maxDate="2014-05-15T00:00:00"/>
    </cacheField>
    <cacheField name="Produção PB" numFmtId="0">
      <sharedItems containsSemiMixedTypes="0" containsString="0" containsNumber="1" containsInteger="1" minValue="0" maxValue="32493"/>
    </cacheField>
    <cacheField name="Produção Color" numFmtId="0">
      <sharedItems containsSemiMixedTypes="0" containsString="0" containsNumber="1" containsInteger="1" minValue="0" maxValue="7628"/>
    </cacheField>
    <cacheField name="Valor Unit." numFmtId="0">
      <sharedItems containsSemiMixedTypes="0" containsString="0" containsNumber="1" minValue="0" maxValue="0.06"/>
    </cacheField>
    <cacheField name="Valor Unit. Color" numFmtId="0">
      <sharedItems containsSemiMixedTypes="0" containsString="0" containsNumber="1" minValue="0" maxValue="0.51670000000000005"/>
    </cacheField>
    <cacheField name="Valor Exc. P&amp;B" numFmtId="0">
      <sharedItems containsSemiMixedTypes="0" containsString="0" containsNumber="1" minValue="0" maxValue="1026.7788"/>
    </cacheField>
    <cacheField name="Valor Exc. Color" numFmtId="0">
      <sharedItems containsSemiMixedTypes="0" containsString="0" containsNumber="1" minValue="0" maxValue="1499.6648"/>
    </cacheField>
    <cacheField name="Valor Mensal" numFmtId="164">
      <sharedItems containsSemiMixedTypes="0" containsString="0" containsNumber="1" minValue="0" maxValue="980.3"/>
    </cacheField>
    <cacheField name="Valor (Pro Rata)" numFmtId="164">
      <sharedItems containsSemiMixedTypes="0" containsString="0" containsNumber="1" minValue="0" maxValue="980.3"/>
    </cacheField>
    <cacheField name="Valor Fat." numFmtId="164">
      <sharedItems containsSemiMixedTypes="0" containsString="0" containsNumber="1" minValue="0" maxValue="1934.2288000000001"/>
    </cacheField>
    <cacheField name="Id Cliente" numFmtId="0">
      <sharedItems containsSemiMixedTypes="0" containsString="0" containsNumber="1" containsInteger="1" minValue="1111111" maxValue="1111111"/>
    </cacheField>
    <cacheField name="Cód.Cliente Fat." numFmtId="0">
      <sharedItems containsSemiMixedTypes="0" containsString="0" containsNumber="1" containsInteger="1" minValue="11111" maxValue="11111"/>
    </cacheField>
    <cacheField name="CNPJ Faturamento" numFmtId="0">
      <sharedItems/>
    </cacheField>
    <cacheField name="Descrição" numFmtId="0">
      <sharedItems count="5">
        <s v="nonononononononononononononon"/>
        <s v="AMAGGI E LD COMMODITIES LTDA" u="1"/>
        <s v="MACROFERTIL INDUSTRIA E COMERCIO DE FERTILIZANTES LTDA" u="1"/>
        <s v="LOUIS DREYFUS COMMODITIES BRASIL SA" u="1"/>
        <s v="LOUIS DREYFUS COMMODITIES AGROINDUSTRIAL S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1778.44480798611" createdVersion="4" refreshedVersion="4" minRefreshableVersion="3" recordCount="57">
  <cacheSource type="worksheet">
    <worksheetSource ref="A1:M58" sheet="SLA"/>
  </cacheSource>
  <cacheFields count="13">
    <cacheField name="Contrato" numFmtId="0">
      <sharedItems containsSemiMixedTypes="0" containsString="0" containsNumber="1" containsInteger="1" minValue="3211" maxValue="3211"/>
    </cacheField>
    <cacheField name="OS" numFmtId="0">
      <sharedItems containsSemiMixedTypes="0" containsString="0" containsNumber="1" containsInteger="1" minValue="1183006" maxValue="1250406"/>
    </cacheField>
    <cacheField name="Série" numFmtId="0">
      <sharedItems/>
    </cacheField>
    <cacheField name="Cliente" numFmtId="0">
      <sharedItems count="4">
        <s v="nonononononononononon"/>
        <s v="LOUIS DREYFUS COMMODITIES AGROINDUSTRIAL SA" u="1"/>
        <s v="MACROFERTIL INDUSTRIA E COMERCIO DE FERTILIZANTES LTDA" u="1"/>
        <s v="LOUIS DREYFUS COMMODITIES BRASIL SA" u="1"/>
      </sharedItems>
    </cacheField>
    <cacheField name="Tipo de Ocorrência" numFmtId="0">
      <sharedItems/>
    </cacheField>
    <cacheField name="Data Abertura" numFmtId="22">
      <sharedItems containsSemiMixedTypes="0" containsNonDate="0" containsDate="1" containsString="0" minDate="2013-12-26T08:21:00" maxDate="2014-04-28T17:34:00"/>
    </cacheField>
    <cacheField name="Data Solução" numFmtId="22">
      <sharedItems containsSemiMixedTypes="0" containsNonDate="0" containsDate="1" containsString="0" minDate="2014-02-12T10:25:00" maxDate="2014-04-29T10:00:00"/>
    </cacheField>
    <cacheField name="SLA (Hs Úteis)" numFmtId="0">
      <sharedItems containsSemiMixedTypes="0" containsString="0" containsNumber="1" containsInteger="1" minValue="16" maxValue="40"/>
    </cacheField>
    <cacheField name="Tempo Total de Atendimento (Horas Úteis)" numFmtId="0">
      <sharedItems containsSemiMixedTypes="0" containsNonDate="0" containsDate="1" containsString="0" minDate="1899-12-30T00:48:00" maxDate="1900-01-11T10:25:00"/>
    </cacheField>
    <cacheField name="SLA Atendido?" numFmtId="0">
      <sharedItems/>
    </cacheField>
    <cacheField name="Tempo além do SLA " numFmtId="0">
      <sharedItems containsSemiMixedTypes="0" containsDate="1" containsString="0" containsMixedTypes="1" minDate="1899-12-31T00:00:00" maxDate="1900-01-10T18:25:00"/>
    </cacheField>
    <cacheField name="VALOR DE LOCAÇÃO" numFmtId="165">
      <sharedItems containsSemiMixedTypes="0" containsString="0" containsNumber="1" minValue="0" maxValue="432.63"/>
    </cacheField>
    <cacheField name="VALOR DESCONTO" numFmtId="165">
      <sharedItems containsSemiMixedTypes="0" containsString="0" containsNumber="1" minValue="0" maxValue="17.3051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uario" refreshedDate="41778.444837037037" createdVersion="4" refreshedVersion="4" minRefreshableVersion="3" recordCount="25">
  <cacheSource type="worksheet">
    <worksheetSource ref="E439:K464" sheet="prefaturamento (25)"/>
  </cacheSource>
  <cacheFields count="7">
    <cacheField name="SÉRIE" numFmtId="0">
      <sharedItems/>
    </cacheField>
    <cacheField name="CLIENTE" numFmtId="0">
      <sharedItems count="3">
        <s v="nonononononononononononononon"/>
        <s v="LOUIS DREYFUS COMMODITIES BRASIL SA" u="1"/>
        <s v="LOUIS DREYFUS COMMODITIES AGROINDUSTRIAL SA" u="1"/>
      </sharedItems>
    </cacheField>
    <cacheField name="CONTADOR PB - FATURADO / MARÇO" numFmtId="0">
      <sharedItems containsSemiMixedTypes="0" containsString="0" containsNumber="1" containsInteger="1" minValue="948" maxValue="799366"/>
    </cacheField>
    <cacheField name="CONTADOR PB - REAL" numFmtId="0">
      <sharedItems containsSemiMixedTypes="0" containsString="0" containsNumber="1" containsInteger="1" minValue="650" maxValue="808880"/>
    </cacheField>
    <cacheField name="DIFERENÇA - PB" numFmtId="0">
      <sharedItems containsSemiMixedTypes="0" containsString="0" containsNumber="1" containsInteger="1" minValue="0" maxValue="37892"/>
    </cacheField>
    <cacheField name="Valor Preço Pg" numFmtId="165">
      <sharedItems containsSemiMixedTypes="0" containsString="0" containsNumber="1" minValue="3.1600000000000003E-2" maxValue="5.2600000000000001E-2"/>
    </cacheField>
    <cacheField name="DESCONTO" numFmtId="165">
      <sharedItems containsSemiMixedTypes="0" containsString="0" containsNumber="1" minValue="0" maxValue="1197.3872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">
  <r>
    <s v="R3287300556"/>
    <n v="2"/>
    <s v="GX3050SFN"/>
    <s v="Descentralizada"/>
    <d v="2008-09-08T00:00:00"/>
    <m/>
    <n v="37317"/>
    <n v="6712"/>
    <n v="37397"/>
    <n v="6773"/>
    <d v="2014-05-14T00:00:00"/>
    <n v="80"/>
    <n v="61"/>
    <n v="3.5900000000000001E-2"/>
    <n v="0.1966"/>
    <n v="2.8719999999999999"/>
    <n v="11.992599999999999"/>
    <n v="57.284100000000002"/>
    <n v="57.284100000000002"/>
    <n v="72.148700000000005"/>
    <n v="1111111"/>
    <n v="11111"/>
    <s v="11111111111111'"/>
    <x v="0"/>
  </r>
  <r>
    <s v="R3287300756"/>
    <n v="5"/>
    <s v="GX3050SFN"/>
    <s v="Descentralizada"/>
    <d v="2008-09-21T00:00:00"/>
    <m/>
    <n v="8407"/>
    <n v="2016"/>
    <n v="8407"/>
    <n v="2016"/>
    <d v="2014-05-14T00:00:00"/>
    <n v="0"/>
    <n v="0"/>
    <n v="3.5900000000000001E-2"/>
    <n v="0.1966"/>
    <n v="0"/>
    <n v="0"/>
    <n v="57.2821"/>
    <n v="57.2821"/>
    <n v="57.2821"/>
    <n v="1111111"/>
    <n v="11111"/>
    <s v="11111111111111'"/>
    <x v="0"/>
  </r>
  <r>
    <s v="S2086500648"/>
    <n v="16"/>
    <s v="SP4100N"/>
    <s v="Descentralizada"/>
    <d v="2008-08-26T00:00:00"/>
    <m/>
    <n v="895876"/>
    <n v="0"/>
    <n v="897964"/>
    <n v="0"/>
    <d v="2014-05-02T00:00:00"/>
    <n v="2088"/>
    <n v="0"/>
    <n v="3.5900000000000001E-2"/>
    <n v="0"/>
    <n v="74.959199999999996"/>
    <n v="0"/>
    <n v="93.22"/>
    <n v="93.22"/>
    <n v="168.17920000000001"/>
    <n v="1111111"/>
    <n v="11111"/>
    <s v="11111111111111'"/>
    <x v="0"/>
  </r>
  <r>
    <s v="S2086500720"/>
    <n v="17"/>
    <s v="SP4100N"/>
    <s v="Descentralizada"/>
    <d v="2008-09-02T00:00:00"/>
    <m/>
    <n v="415055"/>
    <n v="0"/>
    <n v="416558"/>
    <n v="0"/>
    <d v="2014-05-02T00:00:00"/>
    <n v="1503"/>
    <n v="0"/>
    <n v="3.5900000000000001E-2"/>
    <n v="0"/>
    <n v="53.957700000000003"/>
    <n v="0"/>
    <n v="71.212000000000003"/>
    <n v="71.212000000000003"/>
    <n v="125.16970000000001"/>
    <n v="1111111"/>
    <n v="11111"/>
    <s v="11111111111111'"/>
    <x v="0"/>
  </r>
  <r>
    <s v="L3785200492"/>
    <n v="18"/>
    <s v="MPC3000"/>
    <s v="Descentralizada"/>
    <d v="2008-09-19T00:00:00"/>
    <m/>
    <n v="366122"/>
    <n v="102261"/>
    <n v="372068"/>
    <n v="104989"/>
    <d v="2014-05-02T00:00:00"/>
    <n v="5946"/>
    <n v="2728"/>
    <n v="3.15E-2"/>
    <n v="0.1966"/>
    <n v="187.29900000000001"/>
    <n v="536.32479999999998"/>
    <n v="797.44"/>
    <n v="797.44"/>
    <n v="1521.0637999999999"/>
    <n v="1111111"/>
    <n v="11111"/>
    <s v="11111111111111'"/>
    <x v="0"/>
  </r>
  <r>
    <s v="S2077100182"/>
    <n v="19"/>
    <s v="SP4100N"/>
    <s v="Descentralizada"/>
    <d v="2008-10-03T00:00:00"/>
    <m/>
    <n v="163674"/>
    <n v="0"/>
    <n v="164854"/>
    <n v="0"/>
    <d v="2014-05-02T00:00:00"/>
    <n v="1180"/>
    <n v="0"/>
    <n v="3.5900000000000001E-2"/>
    <n v="0"/>
    <n v="42.362000000000002"/>
    <n v="0"/>
    <n v="71.212000000000003"/>
    <n v="71.212000000000003"/>
    <n v="113.574"/>
    <n v="1111111"/>
    <n v="11111"/>
    <s v="11111111111111'"/>
    <x v="0"/>
  </r>
  <r>
    <s v="M5585401234"/>
    <n v="21"/>
    <s v="MP4000SP"/>
    <s v="Descentralizada"/>
    <d v="2008-09-19T00:00:00"/>
    <m/>
    <n v="866735"/>
    <n v="0"/>
    <n v="870467"/>
    <n v="0"/>
    <d v="2014-05-02T00:00:00"/>
    <n v="3732"/>
    <n v="0"/>
    <n v="2.0199999999999999E-2"/>
    <n v="0"/>
    <n v="75.386399999999995"/>
    <n v="0"/>
    <n v="621.11"/>
    <n v="621.11"/>
    <n v="696.49639999999999"/>
    <n v="1111111"/>
    <n v="11111"/>
    <s v="11111111111111'"/>
    <x v="0"/>
  </r>
  <r>
    <s v="S2077100145"/>
    <n v="22"/>
    <s v="SP4100N"/>
    <s v="Descentralizada"/>
    <d v="2008-10-03T00:00:00"/>
    <m/>
    <n v="286468"/>
    <n v="0"/>
    <n v="287321"/>
    <n v="0"/>
    <d v="2014-05-02T00:00:00"/>
    <n v="853"/>
    <n v="0"/>
    <n v="3.5900000000000001E-2"/>
    <n v="0"/>
    <n v="30.622699999999998"/>
    <n v="0"/>
    <n v="71.212000000000003"/>
    <n v="71.212000000000003"/>
    <n v="101.8347"/>
    <n v="1111111"/>
    <n v="11111"/>
    <s v="11111111111111'"/>
    <x v="0"/>
  </r>
  <r>
    <s v="M5585401244"/>
    <n v="23"/>
    <s v="MP4000SP"/>
    <s v="Descentralizada"/>
    <d v="2008-09-19T00:00:00"/>
    <m/>
    <n v="412330"/>
    <n v="0"/>
    <n v="413671"/>
    <n v="0"/>
    <d v="2014-05-02T00:00:00"/>
    <n v="1341"/>
    <n v="0"/>
    <n v="2.0199999999999999E-2"/>
    <n v="0"/>
    <n v="27.088200000000001"/>
    <n v="0"/>
    <n v="621.11"/>
    <n v="621.11"/>
    <n v="648.19820000000004"/>
    <n v="1111111"/>
    <n v="11111"/>
    <s v="11111111111111'"/>
    <x v="0"/>
  </r>
  <r>
    <s v="M5585401243"/>
    <n v="24"/>
    <s v="MP4000SP"/>
    <s v="Descentralizada"/>
    <d v="2008-09-19T00:00:00"/>
    <m/>
    <n v="320786"/>
    <n v="0"/>
    <n v="325773"/>
    <n v="0"/>
    <d v="2014-05-02T00:00:00"/>
    <n v="4987"/>
    <n v="0"/>
    <n v="2.0199999999999999E-2"/>
    <n v="0"/>
    <n v="100.73739999999999"/>
    <n v="0"/>
    <n v="621.11"/>
    <n v="621.11"/>
    <n v="721.84739999999999"/>
    <n v="1111111"/>
    <n v="11111"/>
    <s v="11111111111111'"/>
    <x v="0"/>
  </r>
  <r>
    <s v="S2077100156"/>
    <n v="25"/>
    <s v="SP4100N"/>
    <s v="Descentralizada"/>
    <d v="2008-10-03T00:00:00"/>
    <m/>
    <n v="163137"/>
    <n v="0"/>
    <n v="164692"/>
    <n v="0"/>
    <d v="2014-05-02T00:00:00"/>
    <n v="1555"/>
    <n v="0"/>
    <n v="3.5900000000000001E-2"/>
    <n v="0"/>
    <n v="55.8245"/>
    <n v="0"/>
    <n v="93.22"/>
    <n v="93.22"/>
    <n v="149.0445"/>
    <n v="1111111"/>
    <n v="11111"/>
    <s v="11111111111111'"/>
    <x v="0"/>
  </r>
  <r>
    <s v="S2077100162"/>
    <n v="27"/>
    <s v="SP4100N"/>
    <s v="Descentralizada"/>
    <d v="2008-10-10T00:00:00"/>
    <m/>
    <n v="47281"/>
    <n v="0"/>
    <n v="47847"/>
    <n v="0"/>
    <d v="2014-05-02T00:00:00"/>
    <n v="566"/>
    <n v="0"/>
    <n v="3.5900000000000001E-2"/>
    <n v="0"/>
    <n v="20.319400000000002"/>
    <n v="0"/>
    <n v="71.210400000000007"/>
    <n v="71.210400000000007"/>
    <n v="91.529799999999994"/>
    <n v="1111111"/>
    <n v="11111"/>
    <s v="11111111111111'"/>
    <x v="0"/>
  </r>
  <r>
    <s v="S2077100172"/>
    <n v="28"/>
    <s v="SP4100N"/>
    <s v="Descentralizada"/>
    <d v="2008-09-23T00:00:00"/>
    <m/>
    <n v="491004"/>
    <n v="0"/>
    <n v="495979"/>
    <n v="0"/>
    <d v="2014-05-02T00:00:00"/>
    <n v="4975"/>
    <n v="0"/>
    <n v="3.5900000000000001E-2"/>
    <n v="0"/>
    <n v="178.60249999999999"/>
    <n v="0"/>
    <n v="71.212000000000003"/>
    <n v="71.212000000000003"/>
    <n v="249.81450000000001"/>
    <n v="1111111"/>
    <n v="11111"/>
    <s v="11111111111111'"/>
    <x v="0"/>
  </r>
  <r>
    <s v="Q7079500332"/>
    <n v="29"/>
    <s v="SPC410DN"/>
    <s v="Descentralizada"/>
    <d v="2008-08-26T00:00:00"/>
    <m/>
    <n v="260065"/>
    <n v="22513"/>
    <n v="260470"/>
    <n v="23681"/>
    <d v="2014-05-02T00:00:00"/>
    <n v="405"/>
    <n v="1168"/>
    <n v="3.5900000000000001E-2"/>
    <n v="0.1966"/>
    <n v="14.5395"/>
    <n v="229.62880000000001"/>
    <n v="117.25"/>
    <n v="117.25"/>
    <n v="361.41829999999999"/>
    <n v="1111111"/>
    <n v="11111"/>
    <s v="11111111111111'"/>
    <x v="0"/>
  </r>
  <r>
    <s v="Q7088600184"/>
    <n v="32"/>
    <s v="SPC410DN"/>
    <s v="Descentralizada"/>
    <d v="2008-09-02T00:00:00"/>
    <m/>
    <n v="394417"/>
    <n v="74564"/>
    <n v="395122"/>
    <n v="74767"/>
    <d v="2014-04-16T00:00:00"/>
    <n v="705"/>
    <n v="203"/>
    <n v="3.5900000000000001E-2"/>
    <n v="0.1966"/>
    <n v="25.3095"/>
    <n v="39.909799999999997"/>
    <n v="117.25"/>
    <n v="117.25"/>
    <n v="182.4693"/>
    <n v="1111111"/>
    <n v="11111"/>
    <s v="11111111111111'"/>
    <x v="0"/>
  </r>
  <r>
    <s v="Q7079500447"/>
    <n v="33"/>
    <s v="SPC410DN"/>
    <s v="Descentralizada"/>
    <d v="2008-08-30T00:00:00"/>
    <m/>
    <n v="463933"/>
    <n v="190780"/>
    <n v="465421"/>
    <n v="198408"/>
    <d v="2014-05-02T00:00:00"/>
    <n v="1488"/>
    <n v="7628"/>
    <n v="3.5900000000000001E-2"/>
    <n v="0.1966"/>
    <n v="53.419199999999996"/>
    <n v="1499.6648"/>
    <n v="117.25"/>
    <n v="117.25"/>
    <n v="1670.3340000000001"/>
    <n v="1111111"/>
    <n v="11111"/>
    <s v="11111111111111'"/>
    <x v="0"/>
  </r>
  <r>
    <s v="Q7088600519"/>
    <n v="34"/>
    <s v="SPC410DN"/>
    <s v="Descentralizada"/>
    <d v="2008-10-06T00:00:00"/>
    <m/>
    <n v="56776"/>
    <n v="36889"/>
    <n v="57152"/>
    <n v="37329"/>
    <d v="2014-05-02T00:00:00"/>
    <n v="376"/>
    <n v="440"/>
    <n v="3.5900000000000001E-2"/>
    <n v="0.1966"/>
    <n v="13.4984"/>
    <n v="86.504000000000005"/>
    <n v="117.25"/>
    <n v="117.25"/>
    <n v="217.25239999999999"/>
    <n v="1111111"/>
    <n v="11111"/>
    <s v="11111111111111'"/>
    <x v="0"/>
  </r>
  <r>
    <s v="Q7079500008"/>
    <n v="38"/>
    <s v="SPC410DN"/>
    <s v="Descentralizada"/>
    <d v="2008-07-01T00:00:00"/>
    <m/>
    <n v="103066"/>
    <n v="28271"/>
    <n v="103080"/>
    <n v="28399"/>
    <d v="2014-05-05T00:00:00"/>
    <n v="14"/>
    <n v="128"/>
    <n v="3.5900000000000001E-2"/>
    <n v="0.1966"/>
    <n v="0.50260000000000005"/>
    <n v="25.1648"/>
    <n v="117.25"/>
    <n v="117.25"/>
    <n v="142.91739999999999"/>
    <n v="1111111"/>
    <n v="11111"/>
    <s v="11111111111111'"/>
    <x v="0"/>
  </r>
  <r>
    <s v="M5585400504"/>
    <n v="39"/>
    <s v="MP4000SP"/>
    <s v="Descentralizada"/>
    <d v="2008-10-29T00:00:00"/>
    <m/>
    <n v="419182"/>
    <n v="0"/>
    <n v="426649"/>
    <n v="0"/>
    <d v="2014-05-02T00:00:00"/>
    <n v="7467"/>
    <n v="0"/>
    <n v="2.0199999999999999E-2"/>
    <n v="0"/>
    <n v="150.83340000000001"/>
    <n v="0"/>
    <n v="621.11"/>
    <n v="621.11"/>
    <n v="771.9434"/>
    <n v="1111111"/>
    <n v="11111"/>
    <s v="11111111111111'"/>
    <x v="0"/>
  </r>
  <r>
    <s v="S0000001120"/>
    <n v="40"/>
    <s v="EQUITRAC"/>
    <s v="Descentralizada"/>
    <d v="2008-12-19T00:00:00"/>
    <m/>
    <n v="0"/>
    <n v="0"/>
    <n v="0"/>
    <n v="0"/>
    <m/>
    <n v="0"/>
    <n v="0"/>
    <n v="0"/>
    <n v="0"/>
    <n v="0"/>
    <n v="0"/>
    <n v="488.57"/>
    <n v="488.57"/>
    <n v="488.57"/>
    <n v="1111111"/>
    <n v="11111"/>
    <s v="11111111111111'"/>
    <x v="0"/>
  </r>
  <r>
    <s v="M0189312181"/>
    <n v="41"/>
    <s v="MP161SPF"/>
    <s v="Descentralizada"/>
    <d v="2009-03-06T00:00:00"/>
    <m/>
    <n v="158067"/>
    <n v="0"/>
    <n v="158890"/>
    <n v="0"/>
    <d v="2014-05-14T00:00:00"/>
    <n v="823"/>
    <n v="0"/>
    <n v="3.3700000000000001E-2"/>
    <n v="0"/>
    <n v="27.735099999999999"/>
    <n v="0"/>
    <n v="174.93"/>
    <n v="174.93"/>
    <n v="202.6651"/>
    <n v="1111111"/>
    <n v="11111"/>
    <s v="11111111111111'"/>
    <x v="0"/>
  </r>
  <r>
    <s v="R3287500187"/>
    <n v="70"/>
    <s v="GX3050SFN"/>
    <s v="Descentralizada"/>
    <d v="2009-06-10T00:00:00"/>
    <m/>
    <n v="2203"/>
    <n v="7209"/>
    <n v="2206"/>
    <n v="7220"/>
    <d v="2014-04-11T00:00:00"/>
    <n v="3"/>
    <n v="11"/>
    <n v="3.5900000000000001E-2"/>
    <n v="0.51670000000000005"/>
    <n v="0.1077"/>
    <n v="5.6837"/>
    <n v="70.799899999999994"/>
    <n v="70.799899999999994"/>
    <n v="76.591300000000004"/>
    <n v="1111111"/>
    <n v="11111"/>
    <s v="11111111111111'"/>
    <x v="0"/>
  </r>
  <r>
    <s v="M0189104079"/>
    <n v="72"/>
    <s v="MP161SPF"/>
    <s v="Descentralizada"/>
    <d v="2009-06-05T00:00:00"/>
    <m/>
    <n v="196150"/>
    <n v="0"/>
    <n v="199553"/>
    <n v="0"/>
    <d v="2014-05-02T00:00:00"/>
    <n v="3403"/>
    <n v="0"/>
    <n v="3.3700000000000001E-2"/>
    <n v="0"/>
    <n v="114.6811"/>
    <n v="0"/>
    <n v="174.93"/>
    <n v="174.93"/>
    <n v="289.61110000000002"/>
    <n v="1111111"/>
    <n v="11111"/>
    <s v="11111111111111'"/>
    <x v="0"/>
  </r>
  <r>
    <s v="M0189311583"/>
    <n v="83"/>
    <s v="MP161SPF"/>
    <s v="Descentralizada"/>
    <d v="2009-07-08T00:00:00"/>
    <d v="2014-05-15T00:00:00"/>
    <n v="288871"/>
    <n v="0"/>
    <n v="290830"/>
    <n v="0"/>
    <d v="2014-04-25T00:00:00"/>
    <n v="1959"/>
    <n v="0"/>
    <n v="3.3700000000000001E-2"/>
    <n v="0"/>
    <n v="66.018299999999996"/>
    <n v="0"/>
    <n v="174.93"/>
    <n v="174.93"/>
    <n v="240.94829999999999"/>
    <n v="1111111"/>
    <n v="11111"/>
    <s v="11111111111111'"/>
    <x v="0"/>
  </r>
  <r>
    <s v="M0189311501"/>
    <n v="84"/>
    <s v="MP161SPF"/>
    <s v="Descentralizada"/>
    <d v="2009-07-08T00:00:00"/>
    <m/>
    <n v="574133"/>
    <n v="0"/>
    <n v="582870"/>
    <n v="0"/>
    <d v="2014-05-02T00:00:00"/>
    <n v="8737"/>
    <n v="0"/>
    <n v="3.3700000000000001E-2"/>
    <n v="0"/>
    <n v="294.43689999999998"/>
    <n v="0"/>
    <n v="174.93"/>
    <n v="174.93"/>
    <n v="469.36689999999999"/>
    <n v="1111111"/>
    <n v="11111"/>
    <s v="11111111111111'"/>
    <x v="0"/>
  </r>
  <r>
    <s v="M0189311577"/>
    <n v="85"/>
    <s v="MP161SPF"/>
    <s v="Descentralizada"/>
    <d v="2009-07-08T00:00:00"/>
    <m/>
    <n v="830334"/>
    <n v="0"/>
    <n v="841297"/>
    <n v="0"/>
    <d v="2014-05-02T00:00:00"/>
    <n v="10963"/>
    <n v="0"/>
    <n v="3.3700000000000001E-2"/>
    <n v="0"/>
    <n v="369.45310000000001"/>
    <n v="0"/>
    <n v="174.93"/>
    <n v="174.93"/>
    <n v="544.38310000000001"/>
    <n v="1111111"/>
    <n v="11111"/>
    <s v="11111111111111'"/>
    <x v="0"/>
  </r>
  <r>
    <s v="M0189108991"/>
    <n v="86"/>
    <s v="MP161SPF"/>
    <s v="Descentralizada"/>
    <d v="2009-07-08T00:00:00"/>
    <m/>
    <n v="184776"/>
    <n v="0"/>
    <n v="185168"/>
    <n v="0"/>
    <d v="2014-04-16T00:00:00"/>
    <n v="392"/>
    <n v="0"/>
    <n v="3.3700000000000001E-2"/>
    <n v="0"/>
    <n v="13.2104"/>
    <n v="0"/>
    <n v="174.93"/>
    <n v="174.93"/>
    <n v="188.1404"/>
    <n v="1111111"/>
    <n v="11111"/>
    <s v="11111111111111'"/>
    <x v="0"/>
  </r>
  <r>
    <s v="M6385600072"/>
    <n v="87"/>
    <s v="MP3350SPF"/>
    <s v="Descentralizada"/>
    <d v="2009-08-07T00:00:00"/>
    <m/>
    <n v="627914"/>
    <n v="0"/>
    <n v="635255"/>
    <n v="0"/>
    <d v="2014-05-02T00:00:00"/>
    <n v="7341"/>
    <n v="0"/>
    <n v="3.3700000000000001E-2"/>
    <n v="0"/>
    <n v="247.39169999999999"/>
    <n v="0"/>
    <n v="730.05"/>
    <n v="730.05"/>
    <n v="977.44169999999997"/>
    <n v="1111111"/>
    <n v="11111"/>
    <s v="11111111111111'"/>
    <x v="0"/>
  </r>
  <r>
    <s v="M6385600115"/>
    <n v="90"/>
    <s v="MP3350SP"/>
    <s v="Descentralizada"/>
    <d v="2009-07-13T00:00:00"/>
    <m/>
    <n v="269138"/>
    <n v="0"/>
    <n v="269150"/>
    <n v="0"/>
    <d v="2014-05-08T00:00:00"/>
    <n v="12"/>
    <n v="0"/>
    <n v="3.3700000000000001E-2"/>
    <n v="0"/>
    <n v="0.40439999999999998"/>
    <n v="0"/>
    <n v="730.05"/>
    <n v="730.05"/>
    <n v="730.45439999999996"/>
    <n v="1111111"/>
    <n v="11111"/>
    <s v="11111111111111'"/>
    <x v="0"/>
  </r>
  <r>
    <s v="V1594900290"/>
    <n v="92"/>
    <s v="MPC3300"/>
    <s v="Descentralizada"/>
    <d v="2009-08-20T00:00:00"/>
    <m/>
    <n v="895844"/>
    <n v="204029"/>
    <n v="896119"/>
    <n v="205366"/>
    <d v="2014-05-14T00:00:00"/>
    <n v="275"/>
    <n v="1337"/>
    <n v="3.3700000000000001E-2"/>
    <n v="0.2213"/>
    <n v="9.2675000000000001"/>
    <n v="295.87810000000002"/>
    <n v="980.3"/>
    <n v="980.3"/>
    <n v="1285.4456"/>
    <n v="1111111"/>
    <n v="11111"/>
    <s v="11111111111111'"/>
    <x v="0"/>
  </r>
  <r>
    <s v="S2089300799"/>
    <n v="94"/>
    <s v="SP4100N"/>
    <s v="Descentralizada"/>
    <d v="2009-07-24T00:00:00"/>
    <m/>
    <n v="184621"/>
    <n v="0"/>
    <n v="197118"/>
    <n v="0"/>
    <d v="2014-05-14T00:00:00"/>
    <n v="12497"/>
    <n v="0"/>
    <n v="3.5900000000000001E-2"/>
    <n v="0"/>
    <n v="448.64229999999998"/>
    <n v="0"/>
    <n v="87.044300000000007"/>
    <n v="87.044300000000007"/>
    <n v="535.6866"/>
    <n v="1111111"/>
    <n v="11111"/>
    <s v="11111111111111'"/>
    <x v="0"/>
  </r>
  <r>
    <s v="S2089200466"/>
    <n v="97"/>
    <s v="SP4100N"/>
    <s v="Descentralizada"/>
    <d v="2009-07-29T00:00:00"/>
    <m/>
    <n v="242127"/>
    <n v="0"/>
    <n v="249773"/>
    <n v="0"/>
    <d v="2014-04-28T00:00:00"/>
    <n v="7646"/>
    <n v="0"/>
    <n v="3.5900000000000001E-2"/>
    <n v="0"/>
    <n v="274.4914"/>
    <n v="0"/>
    <n v="87.044300000000007"/>
    <n v="87.044300000000007"/>
    <n v="361.53570000000002"/>
    <n v="1111111"/>
    <n v="11111"/>
    <s v="11111111111111'"/>
    <x v="0"/>
  </r>
  <r>
    <s v="S2089200506"/>
    <n v="98"/>
    <s v="SP4100N"/>
    <s v="Descentralizada"/>
    <d v="2009-08-14T00:00:00"/>
    <m/>
    <n v="37395"/>
    <n v="0"/>
    <n v="39033"/>
    <n v="0"/>
    <d v="2014-05-14T00:00:00"/>
    <n v="1638"/>
    <n v="0"/>
    <n v="3.5900000000000001E-2"/>
    <n v="0"/>
    <n v="58.804200000000002"/>
    <n v="0"/>
    <n v="87.044300000000007"/>
    <n v="87.044300000000007"/>
    <n v="145.8485"/>
    <n v="1111111"/>
    <n v="11111"/>
    <s v="11111111111111'"/>
    <x v="0"/>
  </r>
  <r>
    <s v="S2089300557"/>
    <n v="99"/>
    <s v="SP4100N"/>
    <s v="Descentralizada"/>
    <d v="2009-08-14T00:00:00"/>
    <m/>
    <n v="98925"/>
    <n v="0"/>
    <n v="102182"/>
    <n v="0"/>
    <d v="2014-05-14T00:00:00"/>
    <n v="3257"/>
    <n v="0"/>
    <n v="3.5900000000000001E-2"/>
    <n v="0"/>
    <n v="116.9263"/>
    <n v="0"/>
    <n v="87.044300000000007"/>
    <n v="87.044300000000007"/>
    <n v="203.97059999999999"/>
    <n v="1111111"/>
    <n v="11111"/>
    <s v="11111111111111'"/>
    <x v="0"/>
  </r>
  <r>
    <s v="S2089200312"/>
    <n v="100"/>
    <s v="SP4100N"/>
    <s v="Descentralizada"/>
    <d v="2009-08-13T00:00:00"/>
    <m/>
    <n v="12211"/>
    <n v="0"/>
    <n v="12215"/>
    <n v="0"/>
    <d v="2014-05-14T00:00:00"/>
    <n v="4"/>
    <n v="0"/>
    <n v="3.5900000000000001E-2"/>
    <n v="0"/>
    <n v="0.14360000000000001"/>
    <n v="0"/>
    <n v="87.044300000000007"/>
    <n v="87.044300000000007"/>
    <n v="87.187899999999999"/>
    <n v="1111111"/>
    <n v="11111"/>
    <s v="11111111111111'"/>
    <x v="0"/>
  </r>
  <r>
    <s v="S2089301228"/>
    <n v="101"/>
    <s v="SP4100N"/>
    <s v="Descentralizada"/>
    <d v="2009-08-11T00:00:00"/>
    <m/>
    <n v="80150"/>
    <n v="0"/>
    <n v="85254"/>
    <n v="0"/>
    <d v="2014-05-06T00:00:00"/>
    <n v="5104"/>
    <n v="0"/>
    <n v="3.5900000000000001E-2"/>
    <n v="0"/>
    <n v="183.2336"/>
    <n v="0"/>
    <n v="87.044300000000007"/>
    <n v="87.044300000000007"/>
    <n v="270.27789999999999"/>
    <n v="1111111"/>
    <n v="11111"/>
    <s v="11111111111111'"/>
    <x v="0"/>
  </r>
  <r>
    <s v="S2089200539"/>
    <n v="104"/>
    <s v="SP4100N"/>
    <s v="Descentralizada"/>
    <d v="2009-08-14T00:00:00"/>
    <m/>
    <n v="54342"/>
    <n v="0"/>
    <n v="54472"/>
    <n v="0"/>
    <d v="2014-05-05T00:00:00"/>
    <n v="130"/>
    <n v="0"/>
    <n v="3.5900000000000001E-2"/>
    <n v="0"/>
    <n v="4.6669999999999998"/>
    <n v="0"/>
    <n v="87.044300000000007"/>
    <n v="87.044300000000007"/>
    <n v="91.711299999999994"/>
    <n v="1111111"/>
    <n v="11111"/>
    <s v="11111111111111'"/>
    <x v="0"/>
  </r>
  <r>
    <s v="S2089300654"/>
    <n v="105"/>
    <s v="SP4100N"/>
    <s v="Descentralizada"/>
    <d v="2009-08-06T00:00:00"/>
    <m/>
    <n v="146934"/>
    <n v="0"/>
    <n v="146934"/>
    <n v="0"/>
    <d v="2014-05-14T00:00:00"/>
    <n v="0"/>
    <n v="0"/>
    <n v="3.5900000000000001E-2"/>
    <n v="0"/>
    <n v="0"/>
    <n v="0"/>
    <n v="87.044300000000007"/>
    <n v="87.044300000000007"/>
    <n v="87.044300000000007"/>
    <n v="1111111"/>
    <n v="11111"/>
    <s v="11111111111111'"/>
    <x v="0"/>
  </r>
  <r>
    <s v="S2089200463"/>
    <n v="106"/>
    <s v="SP4100N"/>
    <s v="Descentralizada"/>
    <d v="2009-08-05T00:00:00"/>
    <m/>
    <n v="92387"/>
    <n v="0"/>
    <n v="94140"/>
    <n v="0"/>
    <d v="2014-04-24T00:00:00"/>
    <n v="1753"/>
    <n v="0"/>
    <n v="3.5900000000000001E-2"/>
    <n v="0"/>
    <n v="62.932699999999997"/>
    <n v="0"/>
    <n v="87.044300000000007"/>
    <n v="87.044300000000007"/>
    <n v="149.977"/>
    <n v="1111111"/>
    <n v="11111"/>
    <s v="11111111111111'"/>
    <x v="0"/>
  </r>
  <r>
    <s v="S2089401961"/>
    <n v="111"/>
    <s v="SP4100N"/>
    <s v="Descentralizada"/>
    <d v="2009-08-13T00:00:00"/>
    <m/>
    <n v="4396"/>
    <n v="0"/>
    <n v="4415"/>
    <n v="0"/>
    <d v="2014-05-08T00:00:00"/>
    <n v="19"/>
    <n v="0"/>
    <n v="3.5900000000000001E-2"/>
    <n v="0"/>
    <n v="0.68210000000000004"/>
    <n v="0"/>
    <n v="87.04"/>
    <n v="87.04"/>
    <n v="87.722099999999998"/>
    <n v="1111111"/>
    <n v="11111"/>
    <s v="11111111111111'"/>
    <x v="0"/>
  </r>
  <r>
    <s v="S2089200459"/>
    <n v="112"/>
    <s v="SP4100N"/>
    <s v="Descentralizada"/>
    <d v="2009-08-13T00:00:00"/>
    <m/>
    <n v="2932"/>
    <n v="0"/>
    <n v="2932"/>
    <n v="0"/>
    <d v="2014-05-14T00:00:00"/>
    <n v="0"/>
    <n v="0"/>
    <n v="3.5900000000000001E-2"/>
    <n v="0"/>
    <n v="0"/>
    <n v="0"/>
    <n v="87.04"/>
    <n v="87.04"/>
    <n v="87.04"/>
    <n v="1111111"/>
    <n v="11111"/>
    <s v="11111111111111'"/>
    <x v="0"/>
  </r>
  <r>
    <s v="S2089200222"/>
    <n v="113"/>
    <s v="SP4100N"/>
    <s v="Descentralizada"/>
    <d v="2009-08-13T00:00:00"/>
    <m/>
    <n v="36480"/>
    <n v="0"/>
    <n v="37757"/>
    <n v="0"/>
    <d v="2014-05-08T00:00:00"/>
    <n v="1277"/>
    <n v="0"/>
    <n v="3.5900000000000001E-2"/>
    <n v="0"/>
    <n v="45.844299999999997"/>
    <n v="0"/>
    <n v="87.044300000000007"/>
    <n v="87.044300000000007"/>
    <n v="132.8886"/>
    <n v="1111111"/>
    <n v="11111"/>
    <s v="11111111111111'"/>
    <x v="0"/>
  </r>
  <r>
    <s v="S2089402046"/>
    <n v="114"/>
    <s v="SP4100N"/>
    <s v="Descentralizada"/>
    <d v="2009-08-06T00:00:00"/>
    <m/>
    <n v="48026"/>
    <n v="0"/>
    <n v="48440"/>
    <n v="0"/>
    <d v="2014-05-08T00:00:00"/>
    <n v="414"/>
    <n v="0"/>
    <n v="3.5900000000000001E-2"/>
    <n v="0"/>
    <n v="14.8626"/>
    <n v="0"/>
    <n v="87.044300000000007"/>
    <n v="87.044300000000007"/>
    <n v="101.90689999999999"/>
    <n v="1111111"/>
    <n v="11111"/>
    <s v="11111111111111'"/>
    <x v="0"/>
  </r>
  <r>
    <s v="S2089200462"/>
    <n v="115"/>
    <s v="SP4100N"/>
    <s v="Descentralizada"/>
    <d v="2009-08-13T00:00:00"/>
    <m/>
    <n v="100922"/>
    <n v="0"/>
    <n v="101811"/>
    <n v="0"/>
    <d v="2014-05-02T00:00:00"/>
    <n v="889"/>
    <n v="0"/>
    <n v="3.5900000000000001E-2"/>
    <n v="0"/>
    <n v="31.915099999999999"/>
    <n v="0"/>
    <n v="87.044300000000007"/>
    <n v="87.044300000000007"/>
    <n v="118.9594"/>
    <n v="1111111"/>
    <n v="11111"/>
    <s v="11111111111111'"/>
    <x v="0"/>
  </r>
  <r>
    <s v="S2089402024"/>
    <n v="116"/>
    <s v="SP4100N"/>
    <s v="Descentralizada"/>
    <d v="2009-08-04T00:00:00"/>
    <m/>
    <n v="262422"/>
    <n v="0"/>
    <n v="272731"/>
    <n v="0"/>
    <d v="2014-05-02T00:00:00"/>
    <n v="10309"/>
    <n v="0"/>
    <n v="3.5900000000000001E-2"/>
    <n v="0"/>
    <n v="370.09309999999999"/>
    <n v="0"/>
    <n v="87.044300000000007"/>
    <n v="87.044300000000007"/>
    <n v="457.13740000000001"/>
    <n v="1111111"/>
    <n v="11111"/>
    <s v="11111111111111'"/>
    <x v="0"/>
  </r>
  <r>
    <s v="S2089301180"/>
    <n v="118"/>
    <s v="SP4100N"/>
    <s v="Descentralizada"/>
    <d v="2009-08-24T00:00:00"/>
    <m/>
    <n v="34473"/>
    <n v="0"/>
    <n v="34484"/>
    <n v="0"/>
    <d v="2014-05-08T00:00:00"/>
    <n v="11"/>
    <n v="0"/>
    <n v="3.5900000000000001E-2"/>
    <n v="0"/>
    <n v="0.39489999999999997"/>
    <n v="0"/>
    <n v="87.044300000000007"/>
    <n v="87.044300000000007"/>
    <n v="87.4392"/>
    <n v="1111111"/>
    <n v="11111"/>
    <s v="11111111111111'"/>
    <x v="0"/>
  </r>
  <r>
    <s v="S2089200461"/>
    <n v="119"/>
    <s v="SP4100N"/>
    <s v="Descentralizada"/>
    <d v="2009-07-24T00:00:00"/>
    <m/>
    <n v="43155"/>
    <n v="0"/>
    <n v="46095"/>
    <n v="0"/>
    <d v="2014-05-02T00:00:00"/>
    <n v="2940"/>
    <n v="0"/>
    <n v="3.5900000000000001E-2"/>
    <n v="0"/>
    <n v="105.54600000000001"/>
    <n v="0"/>
    <n v="87.044300000000007"/>
    <n v="87.044300000000007"/>
    <n v="192.59030000000001"/>
    <n v="1111111"/>
    <n v="11111"/>
    <s v="11111111111111'"/>
    <x v="0"/>
  </r>
  <r>
    <s v="S2089301075"/>
    <n v="120"/>
    <s v="SP4100N"/>
    <s v="Descentralizada"/>
    <d v="2009-07-24T00:00:00"/>
    <m/>
    <n v="100002"/>
    <n v="0"/>
    <n v="101256"/>
    <n v="0"/>
    <d v="2014-05-14T00:00:00"/>
    <n v="1254"/>
    <n v="0"/>
    <n v="3.5900000000000001E-2"/>
    <n v="0"/>
    <n v="45.018599999999999"/>
    <n v="0"/>
    <n v="87.044300000000007"/>
    <n v="87.044300000000007"/>
    <n v="132.06290000000001"/>
    <n v="1111111"/>
    <n v="11111"/>
    <s v="11111111111111'"/>
    <x v="0"/>
  </r>
  <r>
    <s v="S2089301087"/>
    <n v="121"/>
    <s v="SP4100N"/>
    <s v="Descentralizada"/>
    <d v="2009-08-06T00:00:00"/>
    <m/>
    <n v="183840"/>
    <n v="0"/>
    <n v="184613"/>
    <n v="0"/>
    <d v="2014-05-08T00:00:00"/>
    <n v="773"/>
    <n v="0"/>
    <n v="3.5900000000000001E-2"/>
    <n v="0"/>
    <n v="27.750699999999998"/>
    <n v="0"/>
    <n v="87.044300000000007"/>
    <n v="87.044300000000007"/>
    <n v="114.795"/>
    <n v="1111111"/>
    <n v="11111"/>
    <s v="11111111111111'"/>
    <x v="0"/>
  </r>
  <r>
    <s v="S2089200469"/>
    <n v="122"/>
    <s v="SP4100N"/>
    <s v="Descentralizada"/>
    <d v="2009-08-06T00:00:00"/>
    <m/>
    <n v="28235"/>
    <n v="0"/>
    <n v="28492"/>
    <n v="0"/>
    <d v="2014-05-14T00:00:00"/>
    <n v="257"/>
    <n v="0"/>
    <n v="3.5900000000000001E-2"/>
    <n v="0"/>
    <n v="9.2263000000000002"/>
    <n v="0"/>
    <n v="87.044300000000007"/>
    <n v="87.044300000000007"/>
    <n v="96.270600000000002"/>
    <n v="1111111"/>
    <n v="11111"/>
    <s v="11111111111111'"/>
    <x v="0"/>
  </r>
  <r>
    <s v="S2089200460"/>
    <n v="124"/>
    <s v="SP4100N"/>
    <s v="Descentralizada"/>
    <d v="2009-07-28T00:00:00"/>
    <m/>
    <n v="248755"/>
    <n v="0"/>
    <n v="253745"/>
    <n v="0"/>
    <d v="2014-05-14T00:00:00"/>
    <n v="4990"/>
    <n v="0"/>
    <n v="3.5900000000000001E-2"/>
    <n v="0"/>
    <n v="179.14099999999999"/>
    <n v="0"/>
    <n v="87.044300000000007"/>
    <n v="87.044300000000007"/>
    <n v="266.18529999999998"/>
    <n v="1111111"/>
    <n v="11111"/>
    <s v="11111111111111'"/>
    <x v="0"/>
  </r>
  <r>
    <s v="S2089300755"/>
    <n v="125"/>
    <s v="SP4100N"/>
    <s v="Descentralizada"/>
    <d v="2009-08-28T00:00:00"/>
    <m/>
    <n v="23308"/>
    <n v="0"/>
    <n v="23723"/>
    <n v="0"/>
    <d v="2014-05-14T00:00:00"/>
    <n v="415"/>
    <n v="0"/>
    <n v="3.5900000000000001E-2"/>
    <n v="0"/>
    <n v="14.8985"/>
    <n v="0"/>
    <n v="87.044300000000007"/>
    <n v="87.044300000000007"/>
    <n v="101.94280000000001"/>
    <n v="1111111"/>
    <n v="11111"/>
    <s v="11111111111111'"/>
    <x v="0"/>
  </r>
  <r>
    <s v="S2089301186"/>
    <n v="128"/>
    <s v="SP4100N"/>
    <s v="Descentralizada"/>
    <d v="2009-07-24T00:00:00"/>
    <m/>
    <n v="5140"/>
    <n v="0"/>
    <n v="5278"/>
    <n v="0"/>
    <d v="2014-05-14T00:00:00"/>
    <n v="138"/>
    <n v="0"/>
    <n v="3.5900000000000001E-2"/>
    <n v="0"/>
    <n v="4.9542000000000002"/>
    <n v="0"/>
    <n v="87.044300000000007"/>
    <n v="87.044300000000007"/>
    <n v="91.998500000000007"/>
    <n v="1111111"/>
    <n v="11111"/>
    <s v="11111111111111'"/>
    <x v="0"/>
  </r>
  <r>
    <s v="S2089200513"/>
    <n v="129"/>
    <s v="SP4100N"/>
    <s v="Descentralizada"/>
    <d v="2009-08-26T00:00:00"/>
    <m/>
    <n v="46473"/>
    <n v="0"/>
    <n v="46474"/>
    <n v="0"/>
    <d v="2014-05-14T00:00:00"/>
    <n v="1"/>
    <n v="0"/>
    <n v="3.5900000000000001E-2"/>
    <n v="0"/>
    <n v="3.5900000000000001E-2"/>
    <n v="0"/>
    <n v="87.044300000000007"/>
    <n v="87.044300000000007"/>
    <n v="87.080200000000005"/>
    <n v="1111111"/>
    <n v="11111"/>
    <s v="11111111111111'"/>
    <x v="0"/>
  </r>
  <r>
    <s v="S2089200561"/>
    <n v="130"/>
    <s v="SP4100N"/>
    <s v="Descentralizada"/>
    <d v="2009-08-26T00:00:00"/>
    <m/>
    <n v="99659"/>
    <n v="0"/>
    <n v="100127"/>
    <n v="0"/>
    <d v="2014-05-14T00:00:00"/>
    <n v="468"/>
    <n v="0"/>
    <n v="3.5900000000000001E-2"/>
    <n v="0"/>
    <n v="16.801200000000001"/>
    <n v="0"/>
    <n v="87.044300000000007"/>
    <n v="87.044300000000007"/>
    <n v="103.8455"/>
    <n v="1111111"/>
    <n v="11111"/>
    <s v="11111111111111'"/>
    <x v="0"/>
  </r>
  <r>
    <s v="S2089200558"/>
    <n v="135"/>
    <s v="SP4100N"/>
    <s v="Descentralizada"/>
    <d v="2009-08-14T00:00:00"/>
    <m/>
    <n v="234129"/>
    <n v="0"/>
    <n v="236294"/>
    <n v="0"/>
    <d v="2014-05-14T00:00:00"/>
    <n v="2165"/>
    <n v="0"/>
    <n v="3.5900000000000001E-2"/>
    <n v="0"/>
    <n v="77.723500000000001"/>
    <n v="0"/>
    <n v="87.044300000000007"/>
    <n v="87.044300000000007"/>
    <n v="164.76779999999999"/>
    <n v="1111111"/>
    <n v="11111"/>
    <s v="11111111111111'"/>
    <x v="0"/>
  </r>
  <r>
    <s v="S2089200130"/>
    <n v="136"/>
    <s v="SP4100N"/>
    <s v="Descentralizada"/>
    <d v="2009-08-14T00:00:00"/>
    <m/>
    <n v="190494"/>
    <n v="0"/>
    <n v="191339"/>
    <n v="0"/>
    <d v="2014-05-14T00:00:00"/>
    <n v="845"/>
    <n v="0"/>
    <n v="3.5900000000000001E-2"/>
    <n v="0"/>
    <n v="30.3355"/>
    <n v="0"/>
    <n v="87.044300000000007"/>
    <n v="87.044300000000007"/>
    <n v="117.3798"/>
    <n v="1111111"/>
    <n v="11111"/>
    <s v="11111111111111'"/>
    <x v="0"/>
  </r>
  <r>
    <s v="S2089200512"/>
    <n v="137"/>
    <s v="SP4100N"/>
    <s v="Descentralizada"/>
    <d v="2009-08-17T00:00:00"/>
    <m/>
    <n v="99503"/>
    <n v="0"/>
    <n v="101201"/>
    <n v="0"/>
    <d v="2014-05-06T00:00:00"/>
    <n v="1698"/>
    <n v="0"/>
    <n v="3.5900000000000001E-2"/>
    <n v="0"/>
    <n v="60.958199999999998"/>
    <n v="0"/>
    <n v="87.044300000000007"/>
    <n v="87.044300000000007"/>
    <n v="148.0025"/>
    <n v="1111111"/>
    <n v="11111"/>
    <s v="11111111111111'"/>
    <x v="0"/>
  </r>
  <r>
    <s v="S2089200131"/>
    <n v="138"/>
    <s v="SP4100N"/>
    <s v="Descentralizada"/>
    <d v="2009-08-10T00:00:00"/>
    <m/>
    <n v="133121"/>
    <n v="0"/>
    <n v="140632"/>
    <n v="0"/>
    <d v="2014-05-14T00:00:00"/>
    <n v="7511"/>
    <n v="0"/>
    <n v="3.5900000000000001E-2"/>
    <n v="0"/>
    <n v="269.64490000000001"/>
    <n v="0"/>
    <n v="87.044300000000007"/>
    <n v="87.044300000000007"/>
    <n v="356.68920000000003"/>
    <n v="1111111"/>
    <n v="11111"/>
    <s v="11111111111111'"/>
    <x v="0"/>
  </r>
  <r>
    <s v="S2089300589"/>
    <n v="139"/>
    <s v="SP4100N"/>
    <s v="Descentralizada"/>
    <d v="2009-08-13T00:00:00"/>
    <m/>
    <n v="71270"/>
    <n v="0"/>
    <n v="71282"/>
    <n v="0"/>
    <d v="2014-05-14T00:00:00"/>
    <n v="12"/>
    <n v="0"/>
    <n v="3.5900000000000001E-2"/>
    <n v="0"/>
    <n v="0.43080000000000002"/>
    <n v="0"/>
    <n v="87.044300000000007"/>
    <n v="87.044300000000007"/>
    <n v="87.475099999999998"/>
    <n v="1111111"/>
    <n v="11111"/>
    <s v="11111111111111'"/>
    <x v="0"/>
  </r>
  <r>
    <s v="S2089200509"/>
    <n v="140"/>
    <s v="SP4100N"/>
    <s v="Descentralizada"/>
    <d v="2009-08-04T00:00:00"/>
    <m/>
    <n v="98745"/>
    <n v="0"/>
    <n v="98801"/>
    <n v="0"/>
    <d v="2014-05-06T00:00:00"/>
    <n v="56"/>
    <n v="0"/>
    <n v="3.5900000000000001E-2"/>
    <n v="0"/>
    <n v="2.0104000000000002"/>
    <n v="0"/>
    <n v="87.044300000000007"/>
    <n v="87.044300000000007"/>
    <n v="89.054699999999997"/>
    <n v="1111111"/>
    <n v="11111"/>
    <s v="11111111111111'"/>
    <x v="0"/>
  </r>
  <r>
    <s v="S2089200301"/>
    <n v="141"/>
    <s v="SP4100N"/>
    <s v="Descentralizada"/>
    <d v="2009-09-08T00:00:00"/>
    <m/>
    <n v="30827"/>
    <n v="0"/>
    <n v="31914"/>
    <n v="0"/>
    <d v="2014-05-14T00:00:00"/>
    <n v="1087"/>
    <n v="0"/>
    <n v="3.5900000000000001E-2"/>
    <n v="0"/>
    <n v="39.023299999999999"/>
    <n v="0"/>
    <n v="87.044300000000007"/>
    <n v="87.044300000000007"/>
    <n v="126.0676"/>
    <n v="1111111"/>
    <n v="11111"/>
    <s v="11111111111111'"/>
    <x v="0"/>
  </r>
  <r>
    <s v="S2089301181"/>
    <n v="143"/>
    <s v="SP4100N"/>
    <s v="Descentralizada"/>
    <d v="2009-08-13T00:00:00"/>
    <m/>
    <n v="45076"/>
    <n v="0"/>
    <n v="46081"/>
    <n v="0"/>
    <d v="2014-05-02T00:00:00"/>
    <n v="1005"/>
    <n v="0"/>
    <n v="3.5900000000000001E-2"/>
    <n v="0"/>
    <n v="36.079500000000003"/>
    <n v="0"/>
    <n v="87.044300000000007"/>
    <n v="87.044300000000007"/>
    <n v="123.1238"/>
    <n v="1111111"/>
    <n v="11111"/>
    <s v="11111111111111'"/>
    <x v="0"/>
  </r>
  <r>
    <s v="S2076900315"/>
    <n v="146"/>
    <s v="SP4100N"/>
    <s v="Descentralizada"/>
    <d v="2009-08-13T00:00:00"/>
    <m/>
    <n v="141530"/>
    <n v="0"/>
    <n v="145808"/>
    <n v="0"/>
    <d v="2014-05-02T00:00:00"/>
    <n v="4278"/>
    <n v="0"/>
    <n v="3.5900000000000001E-2"/>
    <n v="0"/>
    <n v="153.58019999999999"/>
    <n v="0"/>
    <n v="72.452699999999993"/>
    <n v="72.452699999999993"/>
    <n v="226.03290000000001"/>
    <n v="1111111"/>
    <n v="11111"/>
    <s v="11111111111111'"/>
    <x v="0"/>
  </r>
  <r>
    <s v="Q3266800287"/>
    <n v="148"/>
    <s v="AP410N"/>
    <s v="Descentralizada"/>
    <d v="2009-09-09T00:00:00"/>
    <m/>
    <n v="128222"/>
    <n v="0"/>
    <n v="128294"/>
    <n v="0"/>
    <d v="2014-05-08T00:00:00"/>
    <n v="72"/>
    <n v="0"/>
    <n v="3.5900000000000001E-2"/>
    <n v="0"/>
    <n v="2.5848"/>
    <n v="0"/>
    <n v="72.452699999999993"/>
    <n v="72.452699999999993"/>
    <n v="75.037499999999994"/>
    <n v="1111111"/>
    <n v="11111"/>
    <s v="11111111111111'"/>
    <x v="0"/>
  </r>
  <r>
    <s v="Q3266900480"/>
    <n v="150"/>
    <s v="AP410N"/>
    <s v="Descentralizada"/>
    <d v="2009-08-27T00:00:00"/>
    <m/>
    <n v="880259"/>
    <n v="0"/>
    <n v="881279"/>
    <n v="0"/>
    <d v="2014-05-14T00:00:00"/>
    <n v="1020"/>
    <n v="0"/>
    <n v="3.5900000000000001E-2"/>
    <n v="0"/>
    <n v="36.618000000000002"/>
    <n v="0"/>
    <n v="72.452699999999993"/>
    <n v="72.452699999999993"/>
    <n v="109.0707"/>
    <n v="1111111"/>
    <n v="11111"/>
    <s v="11111111111111'"/>
    <x v="0"/>
  </r>
  <r>
    <s v="Q3266900523"/>
    <n v="152"/>
    <s v="AP410N"/>
    <s v="Descentralizada"/>
    <d v="2009-09-16T00:00:00"/>
    <m/>
    <n v="239576"/>
    <n v="0"/>
    <n v="241515"/>
    <n v="0"/>
    <d v="2014-05-14T00:00:00"/>
    <n v="1939"/>
    <n v="0"/>
    <n v="3.5900000000000001E-2"/>
    <n v="0"/>
    <n v="69.610100000000003"/>
    <n v="0"/>
    <n v="72.452699999999993"/>
    <n v="72.452699999999993"/>
    <n v="142.06280000000001"/>
    <n v="1111111"/>
    <n v="11111"/>
    <s v="11111111111111'"/>
    <x v="0"/>
  </r>
  <r>
    <s v="Q3266500297"/>
    <n v="154"/>
    <s v="AP410N"/>
    <s v="Descentralizada"/>
    <d v="2009-09-16T00:00:00"/>
    <m/>
    <n v="119591"/>
    <n v="0"/>
    <n v="119591"/>
    <n v="0"/>
    <d v="2014-05-06T00:00:00"/>
    <n v="0"/>
    <n v="0"/>
    <n v="3.5900000000000001E-2"/>
    <n v="0"/>
    <n v="0"/>
    <n v="0"/>
    <n v="72.452699999999993"/>
    <n v="72.452699999999993"/>
    <n v="72.452699999999993"/>
    <n v="1111111"/>
    <n v="11111"/>
    <s v="11111111111111'"/>
    <x v="0"/>
  </r>
  <r>
    <s v="Q3256600382"/>
    <n v="158"/>
    <s v="AP410N"/>
    <s v="Descentralizada"/>
    <d v="2009-09-10T00:00:00"/>
    <m/>
    <n v="526022"/>
    <n v="0"/>
    <n v="527024"/>
    <n v="0"/>
    <d v="2014-05-08T00:00:00"/>
    <n v="1002"/>
    <n v="0"/>
    <n v="3.5900000000000001E-2"/>
    <n v="0"/>
    <n v="35.971800000000002"/>
    <n v="0"/>
    <n v="72.452699999999993"/>
    <n v="72.452699999999993"/>
    <n v="108.42449999999999"/>
    <n v="1111111"/>
    <n v="11111"/>
    <s v="11111111111111'"/>
    <x v="0"/>
  </r>
  <r>
    <s v="Q3266500290"/>
    <n v="159"/>
    <s v="AP410N"/>
    <s v="Descentralizada"/>
    <d v="2009-09-21T00:00:00"/>
    <m/>
    <n v="279380"/>
    <n v="0"/>
    <n v="284555"/>
    <n v="0"/>
    <d v="2014-05-14T00:00:00"/>
    <n v="5175"/>
    <n v="0"/>
    <n v="3.5900000000000001E-2"/>
    <n v="0"/>
    <n v="185.7825"/>
    <n v="0"/>
    <n v="72.452699999999993"/>
    <n v="72.452699999999993"/>
    <n v="258.23520000000002"/>
    <n v="1111111"/>
    <n v="11111"/>
    <s v="11111111111111'"/>
    <x v="0"/>
  </r>
  <r>
    <s v="Q3266700247"/>
    <n v="160"/>
    <s v="AP410N"/>
    <s v="Descentralizada"/>
    <d v="2009-10-20T00:00:00"/>
    <m/>
    <n v="60829"/>
    <n v="0"/>
    <n v="60829"/>
    <n v="0"/>
    <d v="2014-05-06T00:00:00"/>
    <n v="0"/>
    <n v="0"/>
    <n v="3.5900000000000001E-2"/>
    <n v="0"/>
    <n v="0"/>
    <n v="0"/>
    <n v="72.452699999999993"/>
    <n v="72.452699999999993"/>
    <n v="72.452699999999993"/>
    <n v="1111111"/>
    <n v="11111"/>
    <s v="11111111111111'"/>
    <x v="0"/>
  </r>
  <r>
    <s v="Q3266500245"/>
    <n v="161"/>
    <s v="AP410N"/>
    <s v="Descentralizada"/>
    <d v="2009-09-02T00:00:00"/>
    <m/>
    <n v="401957"/>
    <n v="0"/>
    <n v="402117"/>
    <n v="0"/>
    <d v="2014-05-14T00:00:00"/>
    <n v="160"/>
    <n v="0"/>
    <n v="3.5900000000000001E-2"/>
    <n v="0"/>
    <n v="5.7439999999999998"/>
    <n v="0"/>
    <n v="72.452699999999993"/>
    <n v="72.452699999999993"/>
    <n v="78.196700000000007"/>
    <n v="1111111"/>
    <n v="11111"/>
    <s v="11111111111111'"/>
    <x v="0"/>
  </r>
  <r>
    <s v="Q3266900499"/>
    <n v="164"/>
    <s v="AP410N"/>
    <s v="Descentralizada"/>
    <d v="2012-04-01T00:00:00"/>
    <m/>
    <n v="262880"/>
    <n v="0"/>
    <n v="262880"/>
    <n v="0"/>
    <d v="2014-05-14T00:00:00"/>
    <n v="0"/>
    <n v="0"/>
    <n v="3.5900000000000001E-2"/>
    <n v="0"/>
    <n v="0"/>
    <n v="0"/>
    <n v="72.452699999999993"/>
    <n v="72.452699999999993"/>
    <n v="72.452699999999993"/>
    <n v="1111111"/>
    <n v="11111"/>
    <s v="11111111111111'"/>
    <x v="0"/>
  </r>
  <r>
    <s v="V2295500372"/>
    <n v="168"/>
    <s v="MPC2050"/>
    <s v="Descentralizada"/>
    <d v="2009-10-21T00:00:00"/>
    <m/>
    <n v="202672"/>
    <n v="33358"/>
    <n v="204290"/>
    <n v="34199"/>
    <d v="2014-05-02T00:00:00"/>
    <n v="1618"/>
    <n v="841"/>
    <n v="3.5900000000000001E-2"/>
    <n v="0.2213"/>
    <n v="58.086199999999998"/>
    <n v="186.11330000000001"/>
    <n v="432.63"/>
    <n v="432.63"/>
    <n v="676.82950000000005"/>
    <n v="1111111"/>
    <n v="11111"/>
    <s v="11111111111111'"/>
    <x v="0"/>
  </r>
  <r>
    <s v="S5289607937"/>
    <n v="170"/>
    <s v="SP4210N"/>
    <s v="Descentralizada"/>
    <d v="2009-10-21T00:00:00"/>
    <m/>
    <n v="83981"/>
    <n v="0"/>
    <n v="106941"/>
    <n v="0"/>
    <d v="2014-05-05T00:00:00"/>
    <n v="22960"/>
    <n v="0"/>
    <n v="4.2599999999999999E-2"/>
    <n v="0"/>
    <n v="978.096"/>
    <n v="0"/>
    <n v="88.11"/>
    <n v="88.11"/>
    <n v="1066.2059999999999"/>
    <n v="1111111"/>
    <n v="11111"/>
    <s v="11111111111111'"/>
    <x v="0"/>
  </r>
  <r>
    <s v="S5289607933"/>
    <n v="171"/>
    <s v="SP4210N"/>
    <s v="Descentralizada"/>
    <d v="2009-10-21T00:00:00"/>
    <m/>
    <n v="170388"/>
    <n v="0"/>
    <n v="171796"/>
    <n v="0"/>
    <d v="2014-05-02T00:00:00"/>
    <n v="1408"/>
    <n v="0"/>
    <n v="4.2599999999999999E-2"/>
    <n v="0"/>
    <n v="59.980800000000002"/>
    <n v="0"/>
    <n v="88.11"/>
    <n v="88.11"/>
    <n v="148.0908"/>
    <n v="1111111"/>
    <n v="11111"/>
    <s v="11111111111111'"/>
    <x v="0"/>
  </r>
  <r>
    <s v="S6199000332"/>
    <n v="172"/>
    <s v="SPC232DN"/>
    <s v="Descentralizada"/>
    <d v="2009-11-16T00:00:00"/>
    <m/>
    <n v="59566"/>
    <n v="22352"/>
    <n v="60156"/>
    <n v="22726"/>
    <d v="2014-05-02T00:00:00"/>
    <n v="590"/>
    <n v="374"/>
    <n v="5.5100000000000003E-2"/>
    <n v="0.28079999999999999"/>
    <n v="32.509"/>
    <n v="105.0192"/>
    <n v="83.001599999999996"/>
    <n v="83.001599999999996"/>
    <n v="220.52979999999999"/>
    <n v="1111111"/>
    <n v="11111"/>
    <s v="11111111111111'"/>
    <x v="0"/>
  </r>
  <r>
    <s v="Q3266900340"/>
    <n v="173"/>
    <s v="AP410N"/>
    <s v="Descentralizada"/>
    <d v="2009-10-21T00:00:00"/>
    <m/>
    <n v="157781"/>
    <n v="0"/>
    <n v="165410"/>
    <n v="0"/>
    <d v="2014-05-06T00:00:00"/>
    <n v="7629"/>
    <n v="0"/>
    <n v="3.5900000000000001E-2"/>
    <n v="0"/>
    <n v="273.8811"/>
    <n v="0"/>
    <n v="72.452699999999993"/>
    <n v="72.452699999999993"/>
    <n v="346.3338"/>
    <n v="1111111"/>
    <n v="11111"/>
    <s v="11111111111111'"/>
    <x v="0"/>
  </r>
  <r>
    <s v="V4499105983"/>
    <n v="174"/>
    <s v="MP171SPF"/>
    <s v="Descentralizada"/>
    <d v="2009-10-26T00:00:00"/>
    <m/>
    <n v="139258"/>
    <n v="0"/>
    <n v="139881"/>
    <n v="0"/>
    <d v="2014-04-25T00:00:00"/>
    <n v="623"/>
    <n v="0"/>
    <n v="3.3700000000000001E-2"/>
    <n v="0"/>
    <n v="20.995100000000001"/>
    <n v="0"/>
    <n v="173.47"/>
    <n v="173.47"/>
    <n v="194.46510000000001"/>
    <n v="1111111"/>
    <n v="11111"/>
    <s v="11111111111111'"/>
    <x v="0"/>
  </r>
  <r>
    <s v="V4499003648"/>
    <n v="175"/>
    <s v="MP171SPF"/>
    <s v="Descentralizada"/>
    <d v="2009-10-26T00:00:00"/>
    <m/>
    <n v="656526"/>
    <n v="0"/>
    <n v="656526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L7096340352"/>
    <n v="179"/>
    <s v="MP2000FP"/>
    <s v="Descentralizada"/>
    <d v="2009-10-29T00:00:00"/>
    <m/>
    <n v="720077"/>
    <n v="0"/>
    <n v="730620"/>
    <n v="0"/>
    <d v="2014-05-02T00:00:00"/>
    <n v="10543"/>
    <n v="0"/>
    <n v="3.3700000000000001E-2"/>
    <n v="0"/>
    <n v="355.29910000000001"/>
    <n v="0"/>
    <n v="339.76"/>
    <n v="339.76"/>
    <n v="695.05909999999994"/>
    <n v="1111111"/>
    <n v="11111"/>
    <s v="11111111111111'"/>
    <x v="0"/>
  </r>
  <r>
    <s v="V4499105964"/>
    <n v="182"/>
    <s v="MP171SPF"/>
    <s v="Descentralizada"/>
    <d v="2009-11-06T00:00:00"/>
    <m/>
    <n v="80376"/>
    <n v="0"/>
    <n v="81256"/>
    <n v="0"/>
    <d v="2014-05-02T00:00:00"/>
    <n v="880"/>
    <n v="0"/>
    <n v="3.3700000000000001E-2"/>
    <n v="0"/>
    <n v="29.655999999999999"/>
    <n v="0"/>
    <n v="173.47"/>
    <n v="173.47"/>
    <n v="203.126"/>
    <n v="1111111"/>
    <n v="11111"/>
    <s v="11111111111111'"/>
    <x v="0"/>
  </r>
  <r>
    <s v="V4499106015"/>
    <n v="183"/>
    <s v="MP171SPF"/>
    <s v="Descentralizada"/>
    <d v="2009-11-06T00:00:00"/>
    <m/>
    <n v="108549"/>
    <n v="0"/>
    <n v="113192"/>
    <n v="0"/>
    <d v="2014-05-14T00:00:00"/>
    <n v="4643"/>
    <n v="0"/>
    <n v="3.3700000000000001E-2"/>
    <n v="0"/>
    <n v="156.4691"/>
    <n v="0"/>
    <n v="173.47"/>
    <n v="173.47"/>
    <n v="329.9391"/>
    <n v="1111111"/>
    <n v="11111"/>
    <s v="11111111111111'"/>
    <x v="0"/>
  </r>
  <r>
    <s v="V4499106008"/>
    <n v="184"/>
    <s v="MP171SPF"/>
    <s v="Descentralizada"/>
    <d v="2009-11-06T00:00:00"/>
    <m/>
    <n v="181460"/>
    <n v="0"/>
    <n v="184258"/>
    <n v="0"/>
    <d v="2014-05-02T00:00:00"/>
    <n v="2798"/>
    <n v="0"/>
    <n v="3.3700000000000001E-2"/>
    <n v="0"/>
    <n v="94.292599999999993"/>
    <n v="0"/>
    <n v="173.47"/>
    <n v="173.47"/>
    <n v="267.76260000000002"/>
    <n v="1111111"/>
    <n v="11111"/>
    <s v="11111111111111'"/>
    <x v="0"/>
  </r>
  <r>
    <s v="V4499203052"/>
    <n v="185"/>
    <s v="MP171SPF"/>
    <s v="Descentralizada"/>
    <d v="2009-12-17T00:00:00"/>
    <m/>
    <n v="60658"/>
    <n v="0"/>
    <n v="61769"/>
    <n v="0"/>
    <d v="2014-05-02T00:00:00"/>
    <n v="1111"/>
    <n v="0"/>
    <n v="3.3700000000000001E-2"/>
    <n v="0"/>
    <n v="37.4407"/>
    <n v="0"/>
    <n v="173.47"/>
    <n v="173.47"/>
    <n v="210.91069999999999"/>
    <n v="1111111"/>
    <n v="11111"/>
    <s v="11111111111111'"/>
    <x v="0"/>
  </r>
  <r>
    <s v="V4499203046"/>
    <n v="189"/>
    <s v="MP171SPF"/>
    <s v="Descentralizada"/>
    <d v="2009-11-16T00:00:00"/>
    <m/>
    <n v="127783"/>
    <n v="0"/>
    <n v="127819"/>
    <n v="0"/>
    <d v="2014-05-08T00:00:00"/>
    <n v="36"/>
    <n v="0"/>
    <n v="3.3700000000000001E-2"/>
    <n v="0"/>
    <n v="1.2132000000000001"/>
    <n v="0"/>
    <n v="173.47"/>
    <n v="173.47"/>
    <n v="174.6832"/>
    <n v="1111111"/>
    <n v="11111"/>
    <s v="11111111111111'"/>
    <x v="0"/>
  </r>
  <r>
    <s v="V4499201428"/>
    <n v="190"/>
    <s v="MP171SPF"/>
    <s v="Descentralizada"/>
    <d v="2009-12-18T00:00:00"/>
    <m/>
    <n v="130404"/>
    <n v="0"/>
    <n v="130613"/>
    <n v="0"/>
    <d v="2014-05-08T00:00:00"/>
    <n v="209"/>
    <n v="0"/>
    <n v="3.3700000000000001E-2"/>
    <n v="0"/>
    <n v="7.0433000000000003"/>
    <n v="0"/>
    <n v="173.47"/>
    <n v="173.47"/>
    <n v="180.51329999999999"/>
    <n v="1111111"/>
    <n v="11111"/>
    <s v="11111111111111'"/>
    <x v="0"/>
  </r>
  <r>
    <s v="V4499201434"/>
    <n v="191"/>
    <s v="MP171SPF"/>
    <s v="Descentralizada"/>
    <d v="2009-11-24T00:00:00"/>
    <m/>
    <n v="133401"/>
    <n v="0"/>
    <n v="133477"/>
    <n v="0"/>
    <d v="2014-04-16T00:00:00"/>
    <n v="76"/>
    <n v="0"/>
    <n v="3.3700000000000001E-2"/>
    <n v="0"/>
    <n v="2.5611999999999999"/>
    <n v="0"/>
    <n v="173.47"/>
    <n v="173.47"/>
    <n v="176.03120000000001"/>
    <n v="1111111"/>
    <n v="11111"/>
    <s v="11111111111111'"/>
    <x v="0"/>
  </r>
  <r>
    <s v="V4499203044"/>
    <n v="194"/>
    <s v="MP171SPF"/>
    <s v="Descentralizada"/>
    <d v="2009-11-23T00:00:00"/>
    <m/>
    <n v="162469"/>
    <n v="0"/>
    <n v="163326"/>
    <n v="0"/>
    <d v="2014-04-25T00:00:00"/>
    <n v="857"/>
    <n v="0"/>
    <n v="3.3700000000000001E-2"/>
    <n v="0"/>
    <n v="28.8809"/>
    <n v="0"/>
    <n v="173.47"/>
    <n v="173.47"/>
    <n v="202.3509"/>
    <n v="1111111"/>
    <n v="11111"/>
    <s v="11111111111111'"/>
    <x v="0"/>
  </r>
  <r>
    <s v="V4499105852"/>
    <n v="196"/>
    <s v="MP171SPF"/>
    <s v="Descentralizada"/>
    <d v="2009-11-13T00:00:00"/>
    <m/>
    <n v="324770"/>
    <n v="0"/>
    <n v="334906"/>
    <n v="0"/>
    <d v="2014-05-14T00:00:00"/>
    <n v="10136"/>
    <n v="0"/>
    <n v="3.3700000000000001E-2"/>
    <n v="0"/>
    <n v="341.58319999999998"/>
    <n v="0"/>
    <n v="173.47"/>
    <n v="173.47"/>
    <n v="515.05319999999995"/>
    <n v="1111111"/>
    <n v="11111"/>
    <s v="11111111111111'"/>
    <x v="0"/>
  </r>
  <r>
    <s v="V4499203045"/>
    <n v="197"/>
    <s v="MP171SPF"/>
    <s v="Descentralizada"/>
    <d v="2009-11-20T00:00:00"/>
    <m/>
    <n v="125393"/>
    <n v="0"/>
    <n v="125434"/>
    <n v="0"/>
    <d v="2014-05-08T00:00:00"/>
    <n v="41"/>
    <n v="0"/>
    <n v="3.3700000000000001E-2"/>
    <n v="0"/>
    <n v="1.3816999999999999"/>
    <n v="0"/>
    <n v="173.47"/>
    <n v="173.47"/>
    <n v="174.85169999999999"/>
    <n v="1111111"/>
    <n v="11111"/>
    <s v="11111111111111'"/>
    <x v="0"/>
  </r>
  <r>
    <s v="V4499203090"/>
    <n v="198"/>
    <s v="MP171SPF"/>
    <s v="Descentralizada"/>
    <d v="2009-11-06T00:00:00"/>
    <m/>
    <n v="191863"/>
    <n v="0"/>
    <n v="191863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V4499201432"/>
    <n v="199"/>
    <s v="MP171SPF"/>
    <s v="Descentralizada"/>
    <d v="2009-11-06T00:00:00"/>
    <m/>
    <n v="68119"/>
    <n v="0"/>
    <n v="68439"/>
    <n v="0"/>
    <d v="2014-04-16T00:00:00"/>
    <n v="320"/>
    <n v="0"/>
    <n v="3.3700000000000001E-2"/>
    <n v="0"/>
    <n v="10.784000000000001"/>
    <n v="0"/>
    <n v="173.47"/>
    <n v="173.47"/>
    <n v="184.25399999999999"/>
    <n v="1111111"/>
    <n v="11111"/>
    <s v="11111111111111'"/>
    <x v="0"/>
  </r>
  <r>
    <s v="V4499201427"/>
    <n v="200"/>
    <s v="MP171SPF"/>
    <s v="Descentralizada"/>
    <d v="2009-11-06T00:00:00"/>
    <m/>
    <n v="155934"/>
    <n v="0"/>
    <n v="159893"/>
    <n v="0"/>
    <d v="2014-05-14T00:00:00"/>
    <n v="3959"/>
    <n v="0"/>
    <n v="3.3700000000000001E-2"/>
    <n v="0"/>
    <n v="133.41829999999999"/>
    <n v="0"/>
    <n v="173.47"/>
    <n v="173.47"/>
    <n v="306.88830000000002"/>
    <n v="1111111"/>
    <n v="11111"/>
    <s v="11111111111111'"/>
    <x v="0"/>
  </r>
  <r>
    <s v="V4499203065"/>
    <n v="201"/>
    <s v="MP171SPF"/>
    <s v="Descentralizada"/>
    <d v="2009-11-16T00:00:00"/>
    <m/>
    <n v="217557"/>
    <n v="0"/>
    <n v="217705"/>
    <n v="0"/>
    <d v="2014-04-16T00:00:00"/>
    <n v="148"/>
    <n v="0"/>
    <n v="3.3700000000000001E-2"/>
    <n v="0"/>
    <n v="4.9875999999999996"/>
    <n v="0"/>
    <n v="173.47"/>
    <n v="173.47"/>
    <n v="178.45760000000001"/>
    <n v="1111111"/>
    <n v="11111"/>
    <s v="11111111111111'"/>
    <x v="0"/>
  </r>
  <r>
    <s v="V4499105854"/>
    <n v="202"/>
    <s v="MP171SPF"/>
    <s v="Descentralizada"/>
    <d v="2009-11-12T00:00:00"/>
    <m/>
    <n v="44031"/>
    <n v="0"/>
    <n v="44092"/>
    <n v="0"/>
    <d v="2014-04-16T00:00:00"/>
    <n v="61"/>
    <n v="0"/>
    <n v="3.3700000000000001E-2"/>
    <n v="0"/>
    <n v="2.0556999999999999"/>
    <n v="0"/>
    <n v="173.47"/>
    <n v="173.47"/>
    <n v="175.5257"/>
    <n v="1111111"/>
    <n v="11111"/>
    <s v="11111111111111'"/>
    <x v="0"/>
  </r>
  <r>
    <s v="V4499203057"/>
    <n v="205"/>
    <s v="MP171SPF"/>
    <s v="Descentralizada"/>
    <d v="2009-11-12T00:00:00"/>
    <m/>
    <n v="113913"/>
    <n v="0"/>
    <n v="114012"/>
    <n v="0"/>
    <d v="2014-04-16T00:00:00"/>
    <n v="99"/>
    <n v="0"/>
    <n v="3.3700000000000001E-2"/>
    <n v="0"/>
    <n v="3.3363"/>
    <n v="0"/>
    <n v="173.47"/>
    <n v="173.47"/>
    <n v="176.80629999999999"/>
    <n v="1111111"/>
    <n v="11111"/>
    <s v="11111111111111'"/>
    <x v="0"/>
  </r>
  <r>
    <s v="V4499203063"/>
    <n v="207"/>
    <s v="MP171SPF"/>
    <s v="Descentralizada"/>
    <d v="2009-11-12T00:00:00"/>
    <m/>
    <n v="95102"/>
    <n v="0"/>
    <n v="95134"/>
    <n v="0"/>
    <d v="2014-04-16T00:00:00"/>
    <n v="32"/>
    <n v="0"/>
    <n v="3.3700000000000001E-2"/>
    <n v="0"/>
    <n v="1.0784"/>
    <n v="0"/>
    <n v="173.47"/>
    <n v="173.47"/>
    <n v="174.54839999999999"/>
    <n v="1111111"/>
    <n v="11111"/>
    <s v="11111111111111'"/>
    <x v="0"/>
  </r>
  <r>
    <s v="V4499203086"/>
    <n v="208"/>
    <s v="MP171SPF"/>
    <s v="Descentralizada"/>
    <d v="2009-11-26T00:00:00"/>
    <m/>
    <n v="115285"/>
    <n v="0"/>
    <n v="116169"/>
    <n v="0"/>
    <d v="2014-05-02T00:00:00"/>
    <n v="884"/>
    <n v="0"/>
    <n v="3.3700000000000001E-2"/>
    <n v="0"/>
    <n v="29.790800000000001"/>
    <n v="0"/>
    <n v="173.47"/>
    <n v="173.47"/>
    <n v="203.26079999999999"/>
    <n v="1111111"/>
    <n v="11111"/>
    <s v="11111111111111'"/>
    <x v="0"/>
  </r>
  <r>
    <s v="V4499203118"/>
    <n v="209"/>
    <s v="MP171SPF"/>
    <s v="Descentralizada"/>
    <d v="2009-11-26T00:00:00"/>
    <m/>
    <n v="64987"/>
    <n v="0"/>
    <n v="64987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V4499203094"/>
    <n v="210"/>
    <s v="MP171SPF"/>
    <s v="Descentralizada"/>
    <d v="2009-11-26T00:00:00"/>
    <m/>
    <n v="148453"/>
    <n v="0"/>
    <n v="151288"/>
    <n v="0"/>
    <d v="2014-05-02T00:00:00"/>
    <n v="2835"/>
    <n v="0"/>
    <n v="3.3700000000000001E-2"/>
    <n v="0"/>
    <n v="95.539500000000004"/>
    <n v="0"/>
    <n v="173.47"/>
    <n v="173.47"/>
    <n v="269.0095"/>
    <n v="1111111"/>
    <n v="11111"/>
    <s v="11111111111111'"/>
    <x v="0"/>
  </r>
  <r>
    <s v="V4499203064"/>
    <n v="211"/>
    <s v="MP171SPF"/>
    <s v="Descentralizada"/>
    <d v="2009-11-12T00:00:00"/>
    <m/>
    <n v="129105"/>
    <n v="0"/>
    <n v="131859"/>
    <n v="0"/>
    <d v="2014-05-09T00:00:00"/>
    <n v="2754"/>
    <n v="0"/>
    <n v="3.3700000000000001E-2"/>
    <n v="0"/>
    <n v="92.809799999999996"/>
    <n v="0"/>
    <n v="173.47"/>
    <n v="173.47"/>
    <n v="266.27980000000002"/>
    <n v="1111111"/>
    <n v="11111"/>
    <s v="11111111111111'"/>
    <x v="0"/>
  </r>
  <r>
    <s v="V4499202787"/>
    <n v="212"/>
    <s v="MP171SPF"/>
    <s v="Descentralizada"/>
    <d v="2009-11-05T00:00:00"/>
    <m/>
    <n v="141970"/>
    <n v="0"/>
    <n v="141988"/>
    <n v="0"/>
    <d v="2014-04-16T00:00:00"/>
    <n v="18"/>
    <n v="0"/>
    <n v="3.3700000000000001E-2"/>
    <n v="0"/>
    <n v="0.60660000000000003"/>
    <n v="0"/>
    <n v="173.47"/>
    <n v="173.47"/>
    <n v="174.07660000000001"/>
    <n v="1111111"/>
    <n v="11111"/>
    <s v="11111111111111'"/>
    <x v="0"/>
  </r>
  <r>
    <s v="V4499203093"/>
    <n v="213"/>
    <s v="MP171SPF"/>
    <s v="Descentralizada"/>
    <d v="2009-11-05T00:00:00"/>
    <m/>
    <n v="37069"/>
    <n v="0"/>
    <n v="37069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V4499203077"/>
    <n v="214"/>
    <s v="MP171SPF"/>
    <s v="Descentralizada"/>
    <d v="2009-11-13T00:00:00"/>
    <m/>
    <n v="226172"/>
    <n v="0"/>
    <n v="226250"/>
    <n v="0"/>
    <d v="2014-05-09T00:00:00"/>
    <n v="78"/>
    <n v="0"/>
    <n v="3.3700000000000001E-2"/>
    <n v="0"/>
    <n v="2.6286"/>
    <n v="0"/>
    <n v="173.47"/>
    <n v="173.47"/>
    <n v="176.0986"/>
    <n v="1111111"/>
    <n v="11111"/>
    <s v="11111111111111'"/>
    <x v="0"/>
  </r>
  <r>
    <s v="V4499203076"/>
    <n v="216"/>
    <s v="MP171SPF"/>
    <s v="Descentralizada"/>
    <d v="2009-11-13T00:00:00"/>
    <m/>
    <n v="131252"/>
    <n v="0"/>
    <n v="131293"/>
    <n v="0"/>
    <d v="2014-05-09T00:00:00"/>
    <n v="41"/>
    <n v="0"/>
    <n v="3.3700000000000001E-2"/>
    <n v="0"/>
    <n v="1.3816999999999999"/>
    <n v="0"/>
    <n v="173.47"/>
    <n v="173.47"/>
    <n v="174.85169999999999"/>
    <n v="1111111"/>
    <n v="11111"/>
    <s v="11111111111111'"/>
    <x v="0"/>
  </r>
  <r>
    <s v="V4499203071"/>
    <n v="218"/>
    <s v="MP171SPF"/>
    <s v="Descentralizada"/>
    <d v="2009-11-13T00:00:00"/>
    <m/>
    <n v="39384"/>
    <n v="0"/>
    <n v="42192"/>
    <n v="0"/>
    <d v="2014-05-02T00:00:00"/>
    <n v="2808"/>
    <n v="0"/>
    <n v="3.3700000000000001E-2"/>
    <n v="0"/>
    <n v="94.629599999999996"/>
    <n v="0"/>
    <n v="173.47"/>
    <n v="173.47"/>
    <n v="268.09960000000001"/>
    <n v="1111111"/>
    <n v="11111"/>
    <s v="11111111111111'"/>
    <x v="0"/>
  </r>
  <r>
    <s v="V4499203091"/>
    <n v="219"/>
    <s v="MP171SPF"/>
    <s v="Descentralizada"/>
    <d v="2009-11-05T00:00:00"/>
    <m/>
    <n v="251413"/>
    <n v="0"/>
    <n v="251524"/>
    <n v="0"/>
    <d v="2014-04-16T00:00:00"/>
    <n v="111"/>
    <n v="0"/>
    <n v="3.3700000000000001E-2"/>
    <n v="0"/>
    <n v="3.7406999999999999"/>
    <n v="0"/>
    <n v="173.47"/>
    <n v="173.47"/>
    <n v="177.2107"/>
    <n v="1111111"/>
    <n v="11111"/>
    <s v="11111111111111'"/>
    <x v="0"/>
  </r>
  <r>
    <s v="V4499203022"/>
    <n v="220"/>
    <s v="MP171SPF"/>
    <s v="Descentralizada"/>
    <d v="2009-12-01T00:00:00"/>
    <m/>
    <n v="134818"/>
    <n v="0"/>
    <n v="134846"/>
    <n v="0"/>
    <d v="2014-05-09T00:00:00"/>
    <n v="28"/>
    <n v="0"/>
    <n v="3.3700000000000001E-2"/>
    <n v="0"/>
    <n v="0.94359999999999999"/>
    <n v="0"/>
    <n v="173.47"/>
    <n v="173.47"/>
    <n v="174.4136"/>
    <n v="1111111"/>
    <n v="11111"/>
    <s v="11111111111111'"/>
    <x v="0"/>
  </r>
  <r>
    <s v="V4499203069"/>
    <n v="221"/>
    <s v="MP171SPF"/>
    <s v="Descentralizada"/>
    <d v="2009-11-27T00:00:00"/>
    <m/>
    <n v="12954"/>
    <n v="0"/>
    <n v="13411"/>
    <n v="0"/>
    <d v="2014-05-14T00:00:00"/>
    <n v="457"/>
    <n v="0"/>
    <n v="3.3700000000000001E-2"/>
    <n v="0"/>
    <n v="15.4009"/>
    <n v="0"/>
    <n v="173.47"/>
    <n v="173.47"/>
    <n v="188.87090000000001"/>
    <n v="1111111"/>
    <n v="11111"/>
    <s v="11111111111111'"/>
    <x v="0"/>
  </r>
  <r>
    <s v="V4499203085"/>
    <n v="222"/>
    <s v="MP171SPF"/>
    <s v="Descentralizada"/>
    <d v="2009-11-27T00:00:00"/>
    <m/>
    <n v="251020"/>
    <n v="0"/>
    <n v="254197"/>
    <n v="0"/>
    <d v="2014-05-14T00:00:00"/>
    <n v="3177"/>
    <n v="0"/>
    <n v="3.3700000000000001E-2"/>
    <n v="0"/>
    <n v="107.06489999999999"/>
    <n v="0"/>
    <n v="173.47"/>
    <n v="173.47"/>
    <n v="280.53489999999999"/>
    <n v="1111111"/>
    <n v="11111"/>
    <s v="11111111111111'"/>
    <x v="0"/>
  </r>
  <r>
    <s v="V4499203067"/>
    <n v="223"/>
    <s v="MP171SPF"/>
    <s v="Descentralizada"/>
    <d v="2009-11-11T00:00:00"/>
    <m/>
    <n v="231921"/>
    <n v="0"/>
    <n v="231921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V4499203083"/>
    <n v="224"/>
    <s v="MP171SPF"/>
    <s v="Descentralizada"/>
    <d v="2009-11-18T00:00:00"/>
    <m/>
    <n v="232054"/>
    <n v="0"/>
    <n v="235787"/>
    <n v="0"/>
    <d v="2014-05-14T00:00:00"/>
    <n v="3733"/>
    <n v="0"/>
    <n v="3.3700000000000001E-2"/>
    <n v="0"/>
    <n v="125.8021"/>
    <n v="0"/>
    <n v="173.47"/>
    <n v="173.47"/>
    <n v="299.27210000000002"/>
    <n v="1111111"/>
    <n v="11111"/>
    <s v="11111111111111'"/>
    <x v="0"/>
  </r>
  <r>
    <s v="V4499203059"/>
    <n v="225"/>
    <s v="MP171SPF"/>
    <s v="Descentralizada"/>
    <d v="2009-11-10T00:00:00"/>
    <m/>
    <n v="104557"/>
    <n v="0"/>
    <n v="107170"/>
    <n v="0"/>
    <d v="2014-05-14T00:00:00"/>
    <n v="2613"/>
    <n v="0"/>
    <n v="3.3700000000000001E-2"/>
    <n v="0"/>
    <n v="88.058099999999996"/>
    <n v="0"/>
    <n v="173.47"/>
    <n v="173.47"/>
    <n v="261.52809999999999"/>
    <n v="1111111"/>
    <n v="11111"/>
    <s v="11111111111111'"/>
    <x v="0"/>
  </r>
  <r>
    <s v="V4499203062"/>
    <n v="226"/>
    <s v="MP171SPF"/>
    <s v="Descentralizada"/>
    <d v="2009-11-18T00:00:00"/>
    <m/>
    <n v="26045"/>
    <n v="0"/>
    <n v="29163"/>
    <n v="0"/>
    <d v="2014-05-14T00:00:00"/>
    <n v="3118"/>
    <n v="0"/>
    <n v="3.3700000000000001E-2"/>
    <n v="0"/>
    <n v="105.0766"/>
    <n v="0"/>
    <n v="173.47"/>
    <n v="173.47"/>
    <n v="278.54660000000001"/>
    <n v="1111111"/>
    <n v="11111"/>
    <s v="11111111111111'"/>
    <x v="0"/>
  </r>
  <r>
    <s v="V4499202993"/>
    <n v="227"/>
    <s v="MP171SPF"/>
    <s v="Descentralizada"/>
    <d v="2009-12-15T00:00:00"/>
    <m/>
    <n v="116978"/>
    <n v="0"/>
    <n v="117208"/>
    <n v="0"/>
    <d v="2014-04-16T00:00:00"/>
    <n v="230"/>
    <n v="0"/>
    <n v="3.3700000000000001E-2"/>
    <n v="0"/>
    <n v="7.7510000000000003"/>
    <n v="0"/>
    <n v="173.47"/>
    <n v="173.47"/>
    <n v="181.221"/>
    <n v="1111111"/>
    <n v="11111"/>
    <s v="11111111111111'"/>
    <x v="0"/>
  </r>
  <r>
    <s v="V4499203037"/>
    <n v="228"/>
    <s v="MP171SPF"/>
    <s v="Descentralizada"/>
    <d v="2009-11-16T00:00:00"/>
    <m/>
    <n v="197939"/>
    <n v="0"/>
    <n v="200079"/>
    <n v="0"/>
    <d v="2014-05-05T00:00:00"/>
    <n v="2140"/>
    <n v="0"/>
    <n v="3.3700000000000001E-2"/>
    <n v="0"/>
    <n v="72.117999999999995"/>
    <n v="0"/>
    <n v="173.47"/>
    <n v="173.47"/>
    <n v="245.58799999999999"/>
    <n v="1111111"/>
    <n v="11111"/>
    <s v="11111111111111'"/>
    <x v="0"/>
  </r>
  <r>
    <s v="V4499203032"/>
    <n v="229"/>
    <s v="MP171SPF"/>
    <s v="Descentralizada"/>
    <d v="2009-11-16T00:00:00"/>
    <m/>
    <n v="121986"/>
    <n v="0"/>
    <n v="123177"/>
    <n v="0"/>
    <d v="2014-05-02T00:00:00"/>
    <n v="1191"/>
    <n v="0"/>
    <n v="3.3700000000000001E-2"/>
    <n v="0"/>
    <n v="40.136699999999998"/>
    <n v="0"/>
    <n v="173.47"/>
    <n v="173.47"/>
    <n v="213.60669999999999"/>
    <n v="1111111"/>
    <n v="11111"/>
    <s v="11111111111111'"/>
    <x v="0"/>
  </r>
  <r>
    <s v="V4499203087"/>
    <n v="230"/>
    <s v="MP171SPF"/>
    <s v="Descentralizada"/>
    <d v="2009-11-11T00:00:00"/>
    <m/>
    <n v="115218"/>
    <n v="0"/>
    <n v="115304"/>
    <n v="0"/>
    <d v="2014-05-09T00:00:00"/>
    <n v="86"/>
    <n v="0"/>
    <n v="3.3700000000000001E-2"/>
    <n v="0"/>
    <n v="2.8982000000000001"/>
    <n v="0"/>
    <n v="173.47"/>
    <n v="173.47"/>
    <n v="176.3682"/>
    <n v="1111111"/>
    <n v="11111"/>
    <s v="11111111111111'"/>
    <x v="0"/>
  </r>
  <r>
    <s v="V4499203047"/>
    <n v="231"/>
    <s v="MP171SPF"/>
    <s v="Descentralizada"/>
    <d v="2009-11-20T00:00:00"/>
    <m/>
    <n v="237201"/>
    <n v="0"/>
    <n v="237201"/>
    <n v="0"/>
    <d v="2014-05-14T00:00:00"/>
    <n v="0"/>
    <n v="0"/>
    <n v="3.3700000000000001E-2"/>
    <n v="0"/>
    <n v="0"/>
    <n v="0"/>
    <n v="173.47"/>
    <n v="173.47"/>
    <n v="173.47"/>
    <n v="1111111"/>
    <n v="11111"/>
    <s v="11111111111111'"/>
    <x v="0"/>
  </r>
  <r>
    <s v="V4499203066"/>
    <n v="232"/>
    <s v="MP171SPF"/>
    <s v="Descentralizada"/>
    <d v="2009-11-16T00:00:00"/>
    <m/>
    <n v="86605"/>
    <n v="0"/>
    <n v="86878"/>
    <n v="0"/>
    <d v="2014-04-16T00:00:00"/>
    <n v="273"/>
    <n v="0"/>
    <n v="3.3700000000000001E-2"/>
    <n v="0"/>
    <n v="9.2001000000000008"/>
    <n v="0"/>
    <n v="173.47"/>
    <n v="173.47"/>
    <n v="182.67009999999999"/>
    <n v="1111111"/>
    <n v="11111"/>
    <s v="11111111111111'"/>
    <x v="0"/>
  </r>
  <r>
    <s v="V4499203078"/>
    <n v="233"/>
    <s v="MP171SPF"/>
    <s v="Descentralizada"/>
    <d v="2009-11-16T00:00:00"/>
    <m/>
    <n v="52612"/>
    <n v="0"/>
    <n v="52634"/>
    <n v="0"/>
    <d v="2014-05-09T00:00:00"/>
    <n v="22"/>
    <n v="0"/>
    <n v="3.3700000000000001E-2"/>
    <n v="0"/>
    <n v="0.74139999999999995"/>
    <n v="0"/>
    <n v="173.47"/>
    <n v="173.47"/>
    <n v="174.2114"/>
    <n v="1111111"/>
    <n v="11111"/>
    <s v="11111111111111'"/>
    <x v="0"/>
  </r>
  <r>
    <s v="V4499203072"/>
    <n v="234"/>
    <s v="MP171SPF"/>
    <s v="Descentralizada"/>
    <d v="2009-11-08T00:00:00"/>
    <m/>
    <n v="98894"/>
    <n v="0"/>
    <n v="101806"/>
    <n v="0"/>
    <d v="2014-05-14T00:00:00"/>
    <n v="2912"/>
    <n v="0"/>
    <n v="3.3700000000000001E-2"/>
    <n v="0"/>
    <n v="98.134399999999999"/>
    <n v="0"/>
    <n v="173.47"/>
    <n v="173.47"/>
    <n v="271.6044"/>
    <n v="1111111"/>
    <n v="11111"/>
    <s v="11111111111111'"/>
    <x v="0"/>
  </r>
  <r>
    <s v="V4499003238"/>
    <n v="236"/>
    <s v="MP171SPF"/>
    <s v="Descentralizada"/>
    <d v="2009-11-11T00:00:00"/>
    <m/>
    <n v="196056"/>
    <n v="0"/>
    <n v="196171"/>
    <n v="0"/>
    <d v="2014-04-16T00:00:00"/>
    <n v="115"/>
    <n v="0"/>
    <n v="3.3700000000000001E-2"/>
    <n v="0"/>
    <n v="3.8755000000000002"/>
    <n v="0"/>
    <n v="173.47"/>
    <n v="173.47"/>
    <n v="177.34549999999999"/>
    <n v="1111111"/>
    <n v="11111"/>
    <s v="11111111111111'"/>
    <x v="0"/>
  </r>
  <r>
    <s v="V4499203070"/>
    <n v="237"/>
    <s v="MP171SPF"/>
    <s v="Descentralizada"/>
    <d v="2009-11-10T00:00:00"/>
    <m/>
    <n v="81688"/>
    <n v="0"/>
    <n v="81758"/>
    <n v="0"/>
    <d v="2014-05-09T00:00:00"/>
    <n v="70"/>
    <n v="0"/>
    <n v="3.3700000000000001E-2"/>
    <n v="0"/>
    <n v="2.359"/>
    <n v="0"/>
    <n v="173.47"/>
    <n v="173.47"/>
    <n v="175.82900000000001"/>
    <n v="1111111"/>
    <n v="11111"/>
    <s v="11111111111111'"/>
    <x v="0"/>
  </r>
  <r>
    <s v="V4499105838"/>
    <n v="238"/>
    <s v="MP171SPF"/>
    <s v="Descentralizada"/>
    <d v="2011-11-01T00:00:00"/>
    <m/>
    <n v="246576"/>
    <n v="0"/>
    <n v="248125"/>
    <n v="0"/>
    <d v="2014-05-14T00:00:00"/>
    <n v="1549"/>
    <n v="0"/>
    <n v="3.3700000000000001E-2"/>
    <n v="0"/>
    <n v="52.201300000000003"/>
    <n v="0"/>
    <n v="173.47"/>
    <n v="173.47"/>
    <n v="225.6713"/>
    <n v="1111111"/>
    <n v="11111"/>
    <s v="11111111111111'"/>
    <x v="0"/>
  </r>
  <r>
    <s v="V4499203088"/>
    <n v="239"/>
    <s v="MP171SPF"/>
    <s v="Descentralizada"/>
    <d v="2009-11-10T00:00:00"/>
    <m/>
    <n v="7268"/>
    <n v="0"/>
    <n v="7392"/>
    <n v="0"/>
    <d v="2014-05-14T00:00:00"/>
    <n v="124"/>
    <n v="0"/>
    <n v="3.3700000000000001E-2"/>
    <n v="0"/>
    <n v="4.1787999999999998"/>
    <n v="0"/>
    <n v="173.47"/>
    <n v="173.47"/>
    <n v="177.64879999999999"/>
    <n v="1111111"/>
    <n v="11111"/>
    <s v="11111111111111'"/>
    <x v="0"/>
  </r>
  <r>
    <s v="V4499203084"/>
    <n v="240"/>
    <s v="MP171SPF"/>
    <s v="Descentralizada"/>
    <d v="2009-11-10T00:00:00"/>
    <m/>
    <n v="149010"/>
    <n v="0"/>
    <n v="149207"/>
    <n v="0"/>
    <d v="2014-04-16T00:00:00"/>
    <n v="197"/>
    <n v="0"/>
    <n v="3.3700000000000001E-2"/>
    <n v="0"/>
    <n v="6.6388999999999996"/>
    <n v="0"/>
    <n v="173.47"/>
    <n v="173.47"/>
    <n v="180.10890000000001"/>
    <n v="1111111"/>
    <n v="11111"/>
    <s v="11111111111111'"/>
    <x v="0"/>
  </r>
  <r>
    <s v="V4499105860"/>
    <n v="241"/>
    <s v="MP171SPF"/>
    <s v="Descentralizada"/>
    <d v="2009-11-25T00:00:00"/>
    <m/>
    <n v="80468"/>
    <n v="0"/>
    <n v="80588"/>
    <n v="0"/>
    <d v="2014-04-16T00:00:00"/>
    <n v="120"/>
    <n v="0"/>
    <n v="3.3700000000000001E-2"/>
    <n v="0"/>
    <n v="4.0439999999999996"/>
    <n v="0"/>
    <n v="173.47"/>
    <n v="173.47"/>
    <n v="177.51400000000001"/>
    <n v="1111111"/>
    <n v="11111"/>
    <s v="11111111111111'"/>
    <x v="0"/>
  </r>
  <r>
    <s v="S6199000271"/>
    <n v="242"/>
    <s v="SPC232DN"/>
    <s v="Descentralizada"/>
    <d v="2009-12-03T00:00:00"/>
    <m/>
    <n v="19298"/>
    <n v="7314"/>
    <n v="19531"/>
    <n v="8370"/>
    <d v="2014-05-02T00:00:00"/>
    <n v="233"/>
    <n v="1056"/>
    <n v="5.5100000000000003E-2"/>
    <n v="0.28079999999999999"/>
    <n v="12.8383"/>
    <n v="296.52480000000003"/>
    <n v="83.001599999999996"/>
    <n v="83.001599999999996"/>
    <n v="392.36470000000003"/>
    <n v="1111111"/>
    <n v="11111"/>
    <s v="11111111111111'"/>
    <x v="0"/>
  </r>
  <r>
    <s v="L7096240284"/>
    <n v="243"/>
    <s v="MP2000FP"/>
    <s v="Descentralizada"/>
    <d v="2009-12-02T00:00:00"/>
    <m/>
    <n v="78956"/>
    <n v="0"/>
    <n v="79175"/>
    <n v="0"/>
    <d v="2014-05-02T00:00:00"/>
    <n v="219"/>
    <n v="0"/>
    <n v="3.3700000000000001E-2"/>
    <n v="0"/>
    <n v="7.3803000000000001"/>
    <n v="0"/>
    <n v="339.76"/>
    <n v="339.76"/>
    <n v="347.14030000000002"/>
    <n v="1111111"/>
    <n v="11111"/>
    <s v="11111111111111'"/>
    <x v="0"/>
  </r>
  <r>
    <s v="4F99BDASA01514"/>
    <n v="181"/>
    <s v="SS ML2851ND"/>
    <s v="Descentralizada"/>
    <d v="2009-11-30T00:00:00"/>
    <m/>
    <n v="7981"/>
    <n v="0"/>
    <n v="8125"/>
    <n v="0"/>
    <d v="2014-05-14T00:00:00"/>
    <n v="144"/>
    <n v="0"/>
    <n v="5.5100000000000003E-2"/>
    <n v="0"/>
    <n v="7.9344000000000001"/>
    <n v="0"/>
    <n v="83.005799999999994"/>
    <n v="83.005799999999994"/>
    <n v="90.940200000000004"/>
    <n v="1111111"/>
    <n v="11111"/>
    <s v="11111111111111'"/>
    <x v="0"/>
  </r>
  <r>
    <s v="S5299302294"/>
    <n v="251"/>
    <s v="SP4210N"/>
    <s v="Descentralizada"/>
    <d v="2010-02-04T00:00:00"/>
    <m/>
    <n v="122344"/>
    <n v="0"/>
    <n v="132801"/>
    <n v="0"/>
    <d v="2014-05-05T00:00:00"/>
    <n v="10457"/>
    <n v="0"/>
    <n v="4.2599999999999999E-2"/>
    <n v="0"/>
    <n v="445.46820000000002"/>
    <n v="0"/>
    <n v="88.11"/>
    <n v="88.11"/>
    <n v="533.57820000000004"/>
    <n v="1111111"/>
    <n v="11111"/>
    <s v="11111111111111'"/>
    <x v="0"/>
  </r>
  <r>
    <s v="V4499106550"/>
    <n v="252"/>
    <s v="MP171SPF"/>
    <s v="Descentralizada"/>
    <d v="2010-03-04T00:00:00"/>
    <m/>
    <n v="151974"/>
    <n v="0"/>
    <n v="158548"/>
    <n v="0"/>
    <d v="2014-05-06T00:00:00"/>
    <n v="6574"/>
    <n v="0"/>
    <n v="3.3700000000000001E-2"/>
    <n v="0"/>
    <n v="221.5438"/>
    <n v="0"/>
    <n v="164.87"/>
    <n v="164.87"/>
    <n v="386.41379999999998"/>
    <n v="1111111"/>
    <n v="11111"/>
    <s v="11111111111111'"/>
    <x v="0"/>
  </r>
  <r>
    <s v="S6199500781"/>
    <n v="7"/>
    <s v="SPC232DN"/>
    <s v="Descentralizada"/>
    <d v="2010-03-10T00:00:00"/>
    <m/>
    <n v="21422"/>
    <n v="294"/>
    <n v="21422"/>
    <n v="294"/>
    <d v="2014-05-14T00:00:00"/>
    <n v="0"/>
    <n v="0"/>
    <n v="3.5900000000000001E-2"/>
    <n v="0.1966"/>
    <n v="0"/>
    <n v="0"/>
    <n v="24.710799999999999"/>
    <n v="24.710799999999999"/>
    <n v="24.710799999999999"/>
    <n v="1111111"/>
    <n v="11111"/>
    <s v="11111111111111'"/>
    <x v="0"/>
  </r>
  <r>
    <s v="V2295601186"/>
    <n v="269"/>
    <s v="MPC2050"/>
    <s v="Descentralizada"/>
    <d v="2010-05-04T00:00:00"/>
    <m/>
    <n v="288421"/>
    <n v="49868"/>
    <n v="288421"/>
    <n v="49868"/>
    <d v="2014-05-14T00:00:00"/>
    <n v="0"/>
    <n v="0"/>
    <n v="3.5900000000000001E-2"/>
    <n v="0.2213"/>
    <n v="0"/>
    <n v="0"/>
    <n v="397"/>
    <n v="397"/>
    <n v="397"/>
    <n v="1111111"/>
    <n v="11111"/>
    <s v="11111111111111'"/>
    <x v="0"/>
  </r>
  <r>
    <s v="S5499600270"/>
    <n v="270"/>
    <s v="SPC232SF"/>
    <s v="Descentralizada"/>
    <d v="2010-05-04T00:00:00"/>
    <m/>
    <n v="40294"/>
    <n v="6932"/>
    <n v="41734"/>
    <n v="7490"/>
    <d v="2014-04-25T00:00:00"/>
    <n v="1440"/>
    <n v="558"/>
    <n v="3.8199999999999998E-2"/>
    <n v="0.25840000000000002"/>
    <n v="55.008000000000003"/>
    <n v="144.18719999999999"/>
    <n v="67.999399999999994"/>
    <n v="67.999399999999994"/>
    <n v="267.19459999999998"/>
    <n v="1111111"/>
    <n v="11111"/>
    <s v="11111111111111'"/>
    <x v="0"/>
  </r>
  <r>
    <s v="S5408500249"/>
    <n v="278"/>
    <s v="SPC232SF"/>
    <s v="Descentralizada"/>
    <d v="2010-05-23T00:00:00"/>
    <m/>
    <n v="29882"/>
    <n v="721"/>
    <n v="35331"/>
    <n v="721"/>
    <d v="2014-05-14T00:00:00"/>
    <n v="5449"/>
    <n v="0"/>
    <n v="3.8199999999999998E-2"/>
    <n v="0.25840000000000002"/>
    <n v="208.15180000000001"/>
    <n v="0"/>
    <n v="89.71"/>
    <n v="89.71"/>
    <n v="297.86180000000002"/>
    <n v="1111111"/>
    <n v="11111"/>
    <s v="11111111111111'"/>
    <x v="0"/>
  </r>
  <r>
    <s v="V4499203058"/>
    <n v="235"/>
    <s v="MP171SPF"/>
    <s v="Descentralizada"/>
    <d v="2010-05-14T00:00:00"/>
    <m/>
    <n v="83651"/>
    <n v="0"/>
    <n v="83999"/>
    <n v="0"/>
    <d v="2014-04-16T00:00:00"/>
    <n v="348"/>
    <n v="0"/>
    <n v="3.3700000000000001E-2"/>
    <n v="0"/>
    <n v="11.727600000000001"/>
    <n v="0"/>
    <n v="173.47"/>
    <n v="173.47"/>
    <n v="185.19759999999999"/>
    <n v="1111111"/>
    <n v="11111"/>
    <s v="11111111111111'"/>
    <x v="0"/>
  </r>
  <r>
    <s v="S5408500871"/>
    <n v="279"/>
    <s v="SPC232SF"/>
    <s v="Descentralizada"/>
    <d v="2010-05-28T00:00:00"/>
    <m/>
    <n v="14062"/>
    <n v="50926"/>
    <n v="14536"/>
    <n v="50926"/>
    <d v="2014-05-14T00:00:00"/>
    <n v="474"/>
    <n v="0"/>
    <n v="3.8199999999999998E-2"/>
    <n v="0.25840000000000002"/>
    <n v="18.1068"/>
    <n v="0"/>
    <n v="89.71"/>
    <n v="89.71"/>
    <n v="107.8168"/>
    <n v="1111111"/>
    <n v="11111"/>
    <s v="11111111111111'"/>
    <x v="0"/>
  </r>
  <r>
    <s v="S5299600404"/>
    <n v="280"/>
    <s v="SP4210N"/>
    <s v="Descentralizada"/>
    <d v="2010-06-05T00:00:00"/>
    <m/>
    <n v="127114"/>
    <n v="0"/>
    <n v="137612"/>
    <n v="0"/>
    <d v="2014-05-14T00:00:00"/>
    <n v="10498"/>
    <n v="0"/>
    <n v="3.8199999999999998E-2"/>
    <n v="0"/>
    <n v="401.02359999999999"/>
    <n v="0"/>
    <n v="83.843900000000005"/>
    <n v="83.843900000000005"/>
    <n v="484.86750000000001"/>
    <n v="1111111"/>
    <n v="11111"/>
    <s v="11111111111111'"/>
    <x v="0"/>
  </r>
  <r>
    <s v="L7096840947"/>
    <n v="286"/>
    <s v="MP2000FPF"/>
    <s v="Descentralizada"/>
    <d v="2010-08-12T00:00:00"/>
    <m/>
    <n v="278852"/>
    <n v="0"/>
    <n v="283774"/>
    <n v="0"/>
    <d v="2014-05-02T00:00:00"/>
    <n v="4922"/>
    <n v="0"/>
    <n v="3.3700000000000001E-2"/>
    <n v="0"/>
    <n v="165.87139999999999"/>
    <n v="0"/>
    <n v="327.69"/>
    <n v="327.69"/>
    <n v="493.56139999999999"/>
    <n v="1111111"/>
    <n v="11111"/>
    <s v="11111111111111'"/>
    <x v="0"/>
  </r>
  <r>
    <s v="S5408500375"/>
    <n v="8"/>
    <s v="SPC232SF"/>
    <s v="Descentralizada"/>
    <d v="2010-09-28T00:00:00"/>
    <m/>
    <n v="4888"/>
    <n v="3590"/>
    <n v="4912"/>
    <n v="3688"/>
    <d v="2014-04-28T00:00:00"/>
    <n v="24"/>
    <n v="98"/>
    <n v="3.8199999999999998E-2"/>
    <n v="0.25840000000000002"/>
    <n v="0.91679999999999995"/>
    <n v="25.3232"/>
    <n v="89.71"/>
    <n v="89.71"/>
    <n v="115.95"/>
    <n v="1111111"/>
    <n v="11111"/>
    <s v="11111111111111'"/>
    <x v="0"/>
  </r>
  <r>
    <s v="V4408706049"/>
    <n v="180"/>
    <s v="MP171SPF"/>
    <s v="Descentralizada"/>
    <d v="2010-11-26T00:00:00"/>
    <m/>
    <n v="280314"/>
    <n v="0"/>
    <n v="283212"/>
    <n v="0"/>
    <d v="2014-05-02T00:00:00"/>
    <n v="2898"/>
    <n v="0"/>
    <n v="3.3700000000000001E-2"/>
    <n v="0"/>
    <n v="97.662599999999998"/>
    <n v="0"/>
    <n v="164.78"/>
    <n v="164.78"/>
    <n v="262.44260000000003"/>
    <n v="1111111"/>
    <n v="11111"/>
    <s v="11111111111111'"/>
    <x v="0"/>
  </r>
  <r>
    <s v="V4409115636"/>
    <n v="368"/>
    <s v="MP171SPF"/>
    <s v="Descentralizada"/>
    <d v="2010-12-14T00:00:00"/>
    <m/>
    <n v="16216"/>
    <n v="0"/>
    <n v="16408"/>
    <n v="0"/>
    <d v="2014-05-02T00:00:00"/>
    <n v="192"/>
    <n v="0"/>
    <n v="3.3700000000000001E-2"/>
    <n v="0"/>
    <n v="6.4703999999999997"/>
    <n v="0"/>
    <n v="154.53"/>
    <n v="154.53"/>
    <n v="161.00040000000001"/>
    <n v="1111111"/>
    <n v="11111"/>
    <s v="11111111111111'"/>
    <x v="0"/>
  </r>
  <r>
    <s v="V4409203622"/>
    <n v="369"/>
    <s v="MP171SPF"/>
    <s v="Descentralizada"/>
    <d v="2010-12-13T00:00:00"/>
    <m/>
    <n v="167436"/>
    <n v="0"/>
    <n v="168438"/>
    <n v="0"/>
    <d v="2014-05-02T00:00:00"/>
    <n v="1002"/>
    <n v="0"/>
    <n v="3.3700000000000001E-2"/>
    <n v="0"/>
    <n v="33.767400000000002"/>
    <n v="0"/>
    <n v="154.53"/>
    <n v="154.53"/>
    <n v="188.29740000000001"/>
    <n v="1111111"/>
    <n v="11111"/>
    <s v="11111111111111'"/>
    <x v="0"/>
  </r>
  <r>
    <s v="V4409203695"/>
    <n v="370"/>
    <s v="MP171SPF"/>
    <s v="Descentralizada"/>
    <d v="2010-12-22T00:00:00"/>
    <m/>
    <n v="79098"/>
    <n v="0"/>
    <n v="81670"/>
    <n v="0"/>
    <d v="2014-05-09T00:00:00"/>
    <n v="2572"/>
    <n v="0"/>
    <n v="3.3700000000000001E-2"/>
    <n v="0"/>
    <n v="86.676400000000001"/>
    <n v="0"/>
    <n v="154.53"/>
    <n v="154.53"/>
    <n v="241.2064"/>
    <n v="1111111"/>
    <n v="11111"/>
    <s v="11111111111111'"/>
    <x v="0"/>
  </r>
  <r>
    <s v="S5208700648"/>
    <n v="374"/>
    <s v="SP4210N"/>
    <s v="Descentralizada"/>
    <d v="2011-01-27T00:00:00"/>
    <m/>
    <n v="55208"/>
    <n v="0"/>
    <n v="58439"/>
    <n v="0"/>
    <d v="2014-05-02T00:00:00"/>
    <n v="3231"/>
    <n v="0"/>
    <n v="3.5799999999999998E-2"/>
    <n v="0"/>
    <n v="115.6698"/>
    <n v="0"/>
    <n v="78.590500000000006"/>
    <n v="78.590500000000006"/>
    <n v="194.2603"/>
    <n v="1111111"/>
    <n v="11111"/>
    <s v="11111111111111'"/>
    <x v="0"/>
  </r>
  <r>
    <s v="S5209200620"/>
    <n v="375"/>
    <s v="SP4210N"/>
    <s v="Descentralizada"/>
    <d v="2011-01-18T00:00:00"/>
    <m/>
    <n v="172050"/>
    <n v="0"/>
    <n v="174742"/>
    <n v="0"/>
    <d v="2014-05-14T00:00:00"/>
    <n v="2692"/>
    <n v="0"/>
    <n v="3.5799999999999998E-2"/>
    <n v="0"/>
    <n v="96.373599999999996"/>
    <n v="0"/>
    <n v="78.590500000000006"/>
    <n v="78.590500000000006"/>
    <n v="174.9641"/>
    <n v="1111111"/>
    <n v="11111"/>
    <s v="11111111111111'"/>
    <x v="0"/>
  </r>
  <r>
    <s v="S3797200117"/>
    <n v="376"/>
    <s v="SP8200DN"/>
    <s v="Descentralizada"/>
    <d v="2011-01-27T00:00:00"/>
    <m/>
    <n v="230556"/>
    <n v="0"/>
    <n v="234278"/>
    <n v="0"/>
    <d v="2014-04-15T00:00:00"/>
    <n v="3722"/>
    <n v="0"/>
    <n v="3.1600000000000003E-2"/>
    <n v="0"/>
    <n v="117.6152"/>
    <n v="0"/>
    <n v="270.89"/>
    <n v="270.89"/>
    <n v="388.5052"/>
    <n v="1111111"/>
    <n v="11111"/>
    <s v="11111111111111'"/>
    <x v="0"/>
  </r>
  <r>
    <s v="S3797200149"/>
    <n v="377"/>
    <s v="SP8200DN"/>
    <s v="Descentralizada"/>
    <d v="2011-01-18T00:00:00"/>
    <m/>
    <n v="156059"/>
    <n v="0"/>
    <n v="156059"/>
    <n v="0"/>
    <d v="2014-05-06T00:00:00"/>
    <n v="0"/>
    <n v="0"/>
    <n v="3.1600000000000003E-2"/>
    <n v="0"/>
    <n v="0"/>
    <n v="0"/>
    <n v="270.89"/>
    <n v="270.89"/>
    <n v="270.89"/>
    <n v="1111111"/>
    <n v="11111"/>
    <s v="11111111111111'"/>
    <x v="0"/>
  </r>
  <r>
    <s v="S5408500366"/>
    <n v="378"/>
    <s v="SPC232SF"/>
    <s v="Descentralizada"/>
    <d v="2011-01-27T00:00:00"/>
    <m/>
    <n v="61719"/>
    <n v="64452"/>
    <n v="61735"/>
    <n v="64510"/>
    <d v="2014-05-09T00:00:00"/>
    <n v="16"/>
    <n v="58"/>
    <n v="3.5799999999999998E-2"/>
    <n v="0.24210000000000001"/>
    <n v="0.57279999999999998"/>
    <n v="14.0418"/>
    <n v="84.096500000000006"/>
    <n v="84.096500000000006"/>
    <n v="98.711100000000002"/>
    <n v="1111111"/>
    <n v="11111"/>
    <s v="11111111111111'"/>
    <x v="0"/>
  </r>
  <r>
    <s v="S5408500199"/>
    <n v="379"/>
    <s v="SPC232SF"/>
    <s v="Descentralizada"/>
    <d v="2011-01-27T00:00:00"/>
    <m/>
    <n v="5875"/>
    <n v="13170"/>
    <n v="5901"/>
    <n v="13174"/>
    <d v="2014-05-09T00:00:00"/>
    <n v="26"/>
    <n v="4"/>
    <n v="3.5799999999999998E-2"/>
    <n v="0.24210000000000001"/>
    <n v="0.93079999999999996"/>
    <n v="0.96840000000000004"/>
    <n v="84.096500000000006"/>
    <n v="84.096500000000006"/>
    <n v="85.995699999999999"/>
    <n v="1111111"/>
    <n v="11111"/>
    <s v="11111111111111'"/>
    <x v="0"/>
  </r>
  <r>
    <s v="V4409202887"/>
    <n v="380"/>
    <s v="MP171SPF"/>
    <s v="Descentralizada"/>
    <d v="2011-01-26T00:00:00"/>
    <d v="2014-04-25T00:00:00"/>
    <n v="163244"/>
    <n v="0"/>
    <n v="165459"/>
    <n v="0"/>
    <d v="2014-04-25T00:00:00"/>
    <n v="2215"/>
    <n v="0"/>
    <n v="3.1600000000000003E-2"/>
    <n v="0"/>
    <n v="69.994"/>
    <n v="0"/>
    <n v="154.53"/>
    <n v="128.77500000000001"/>
    <n v="198.76900000000001"/>
    <n v="1111111"/>
    <n v="11111"/>
    <s v="11111111111111'"/>
    <x v="0"/>
  </r>
  <r>
    <s v="S5208901017"/>
    <n v="383"/>
    <s v="SP4210N"/>
    <s v="Descentralizada"/>
    <d v="2011-01-14T00:00:00"/>
    <m/>
    <n v="164034"/>
    <n v="0"/>
    <n v="167673"/>
    <n v="0"/>
    <d v="2014-05-02T00:00:00"/>
    <n v="3639"/>
    <n v="0"/>
    <n v="3.5799999999999998E-2"/>
    <n v="0"/>
    <n v="130.27619999999999"/>
    <n v="0"/>
    <n v="78.590500000000006"/>
    <n v="78.590500000000006"/>
    <n v="208.86670000000001"/>
    <n v="1111111"/>
    <n v="11111"/>
    <s v="11111111111111'"/>
    <x v="0"/>
  </r>
  <r>
    <s v="S5208900959"/>
    <n v="384"/>
    <s v="SP4210N"/>
    <s v="Descentralizada"/>
    <d v="2011-01-14T00:00:00"/>
    <m/>
    <n v="58987"/>
    <n v="0"/>
    <n v="59570"/>
    <n v="0"/>
    <d v="2014-05-14T00:00:00"/>
    <n v="583"/>
    <n v="0"/>
    <n v="3.5799999999999998E-2"/>
    <n v="0"/>
    <n v="20.871400000000001"/>
    <n v="0"/>
    <n v="78.590500000000006"/>
    <n v="78.590500000000006"/>
    <n v="99.4619"/>
    <n v="1111111"/>
    <n v="11111"/>
    <s v="11111111111111'"/>
    <x v="0"/>
  </r>
  <r>
    <s v="S5208900920"/>
    <n v="385"/>
    <s v="SP4210N"/>
    <s v="Descentralizada"/>
    <d v="2011-02-02T00:00:00"/>
    <m/>
    <n v="8827"/>
    <n v="0"/>
    <n v="12291"/>
    <n v="0"/>
    <d v="2014-05-02T00:00:00"/>
    <n v="3464"/>
    <n v="0"/>
    <n v="3.5799999999999998E-2"/>
    <n v="0"/>
    <n v="124.0112"/>
    <n v="0"/>
    <n v="78.590500000000006"/>
    <n v="78.590500000000006"/>
    <n v="202.60169999999999"/>
    <n v="1111111"/>
    <n v="11111"/>
    <s v="11111111111111'"/>
    <x v="0"/>
  </r>
  <r>
    <s v="L7006740542"/>
    <n v="386"/>
    <s v="MP2000FPF"/>
    <s v="Descentralizada"/>
    <d v="2011-01-14T00:00:00"/>
    <m/>
    <n v="480775"/>
    <n v="0"/>
    <n v="482176"/>
    <n v="0"/>
    <d v="2014-05-14T00:00:00"/>
    <n v="1401"/>
    <n v="0"/>
    <n v="3.1600000000000003E-2"/>
    <n v="0"/>
    <n v="44.271599999999999"/>
    <n v="0"/>
    <n v="307.14"/>
    <n v="307.14"/>
    <n v="351.41160000000002"/>
    <n v="1111111"/>
    <n v="11111"/>
    <s v="11111111111111'"/>
    <x v="0"/>
  </r>
  <r>
    <s v="V8005400870"/>
    <n v="88"/>
    <s v="MP5001SP"/>
    <s v="Descentralizada"/>
    <d v="2011-01-19T00:00:00"/>
    <m/>
    <n v="1832446"/>
    <n v="0"/>
    <n v="1864939"/>
    <n v="0"/>
    <d v="2014-05-14T00:00:00"/>
    <n v="32493"/>
    <n v="0"/>
    <n v="3.1600000000000003E-2"/>
    <n v="0"/>
    <n v="1026.7788"/>
    <n v="0"/>
    <n v="907.45"/>
    <n v="907.45"/>
    <n v="1934.2288000000001"/>
    <n v="1111111"/>
    <n v="11111"/>
    <s v="11111111111111'"/>
    <x v="0"/>
  </r>
  <r>
    <s v="V8005400872"/>
    <n v="89"/>
    <s v="MP5001SP"/>
    <s v="Descentralizada"/>
    <d v="2011-01-19T00:00:00"/>
    <m/>
    <n v="1482151"/>
    <n v="0"/>
    <n v="1510258"/>
    <n v="0"/>
    <d v="2014-05-14T00:00:00"/>
    <n v="28107"/>
    <n v="0"/>
    <n v="3.1600000000000003E-2"/>
    <n v="0"/>
    <n v="888.18119999999999"/>
    <n v="0"/>
    <n v="907.45"/>
    <n v="907.45"/>
    <n v="1795.6312"/>
    <n v="1111111"/>
    <n v="11111"/>
    <s v="11111111111111'"/>
    <x v="0"/>
  </r>
  <r>
    <s v="S2086500760"/>
    <n v="149"/>
    <s v="SP4100N"/>
    <s v="Descentralizada"/>
    <d v="2010-12-23T16:28:00"/>
    <m/>
    <n v="69748"/>
    <n v="0"/>
    <n v="75241"/>
    <n v="0"/>
    <d v="2014-05-14T00:00:00"/>
    <n v="5493"/>
    <n v="0"/>
    <n v="3.5900000000000001E-2"/>
    <n v="0"/>
    <n v="197.1987"/>
    <n v="0"/>
    <n v="72.452699999999993"/>
    <n v="72.452699999999993"/>
    <n v="269.65140000000002"/>
    <n v="1111111"/>
    <n v="11111"/>
    <s v="11111111111111'"/>
    <x v="0"/>
  </r>
  <r>
    <s v="S2089200149"/>
    <n v="132"/>
    <s v="SP4100N"/>
    <s v="Descentralizada"/>
    <d v="2010-12-23T16:25:00"/>
    <m/>
    <n v="34722"/>
    <n v="0"/>
    <n v="36447"/>
    <n v="0"/>
    <d v="2014-05-14T00:00:00"/>
    <n v="1725"/>
    <n v="0"/>
    <n v="3.5900000000000001E-2"/>
    <n v="0"/>
    <n v="61.927500000000002"/>
    <n v="0"/>
    <n v="87.044300000000007"/>
    <n v="87.044300000000007"/>
    <n v="148.9718"/>
    <n v="1111111"/>
    <n v="11111"/>
    <s v="11111111111111'"/>
    <x v="0"/>
  </r>
  <r>
    <s v="S2089200529"/>
    <n v="131"/>
    <s v="SP4100N"/>
    <s v="Descentralizada"/>
    <d v="2010-12-23T16:21:00"/>
    <m/>
    <n v="41881"/>
    <n v="0"/>
    <n v="44615"/>
    <n v="0"/>
    <d v="2014-05-14T00:00:00"/>
    <n v="2734"/>
    <n v="0"/>
    <n v="3.5900000000000001E-2"/>
    <n v="0"/>
    <n v="98.150599999999997"/>
    <n v="0"/>
    <n v="87.044300000000007"/>
    <n v="87.044300000000007"/>
    <n v="185.19489999999999"/>
    <n v="1111111"/>
    <n v="11111"/>
    <s v="11111111111111'"/>
    <x v="0"/>
  </r>
  <r>
    <s v="S2089200549"/>
    <n v="133"/>
    <s v="SP4100N"/>
    <s v="Descentralizada"/>
    <d v="2010-12-23T00:00:00"/>
    <m/>
    <n v="51339"/>
    <n v="0"/>
    <n v="55344"/>
    <n v="0"/>
    <d v="2014-05-14T00:00:00"/>
    <n v="4005"/>
    <n v="0"/>
    <n v="3.5900000000000001E-2"/>
    <n v="0"/>
    <n v="143.77950000000001"/>
    <n v="0"/>
    <n v="87.044300000000007"/>
    <n v="87.044300000000007"/>
    <n v="230.82380000000001"/>
    <n v="1111111"/>
    <n v="11111"/>
    <s v="11111111111111'"/>
    <x v="0"/>
  </r>
  <r>
    <s v="S2089300642"/>
    <n v="134"/>
    <s v="SP4100N"/>
    <s v="Descentralizada"/>
    <d v="2010-12-23T00:00:00"/>
    <m/>
    <n v="13536"/>
    <n v="0"/>
    <n v="15250"/>
    <n v="0"/>
    <d v="2014-05-14T00:00:00"/>
    <n v="1714"/>
    <n v="0"/>
    <n v="3.5900000000000001E-2"/>
    <n v="0"/>
    <n v="61.532600000000002"/>
    <n v="0"/>
    <n v="87.044300000000007"/>
    <n v="87.044300000000007"/>
    <n v="148.57689999999999"/>
    <n v="1111111"/>
    <n v="11111"/>
    <s v="11111111111111'"/>
    <x v="0"/>
  </r>
  <r>
    <s v="V4499203075"/>
    <n v="215"/>
    <s v="MP171SPF"/>
    <s v="Descentralizada"/>
    <d v="2011-01-05T00:00:00"/>
    <m/>
    <n v="105896"/>
    <n v="0"/>
    <n v="107688"/>
    <n v="0"/>
    <d v="2014-05-02T00:00:00"/>
    <n v="1792"/>
    <n v="0"/>
    <n v="3.3700000000000001E-2"/>
    <n v="0"/>
    <n v="60.3904"/>
    <n v="0"/>
    <n v="176.63640000000001"/>
    <n v="176.63640000000001"/>
    <n v="237.02680000000001"/>
    <n v="1111111"/>
    <n v="11111"/>
    <s v="11111111111111'"/>
    <x v="0"/>
  </r>
  <r>
    <s v="L3675900120"/>
    <n v="387"/>
    <s v="MPC2500"/>
    <s v="Descentralizada"/>
    <d v="2011-02-02T00:00:00"/>
    <m/>
    <n v="423676"/>
    <n v="66894"/>
    <n v="446782"/>
    <n v="69322"/>
    <d v="2014-05-14T00:00:00"/>
    <n v="23106"/>
    <n v="2428"/>
    <n v="3.5900000000000001E-2"/>
    <n v="0.2213"/>
    <n v="829.50540000000001"/>
    <n v="537.31640000000004"/>
    <n v="0"/>
    <n v="0"/>
    <n v="1366.8217999999999"/>
    <n v="1111111"/>
    <n v="11111"/>
    <s v="11111111111111'"/>
    <x v="0"/>
  </r>
  <r>
    <s v="S5209400602"/>
    <n v="388"/>
    <s v="SP4210N"/>
    <s v="Descentralizada"/>
    <d v="2011-03-15T00:00:00"/>
    <m/>
    <n v="42954"/>
    <n v="0"/>
    <n v="44951"/>
    <n v="0"/>
    <d v="2014-05-02T00:00:00"/>
    <n v="1997"/>
    <n v="0"/>
    <n v="3.5799999999999998E-2"/>
    <n v="0"/>
    <n v="71.492599999999996"/>
    <n v="0"/>
    <n v="78.590500000000006"/>
    <n v="78.590500000000006"/>
    <n v="150.0831"/>
    <n v="1111111"/>
    <n v="11111"/>
    <s v="11111111111111'"/>
    <x v="0"/>
  </r>
  <r>
    <s v="S5209401060"/>
    <n v="390"/>
    <s v="SP4210N"/>
    <s v="Descentralizada"/>
    <d v="2011-03-15T00:00:00"/>
    <m/>
    <n v="23949"/>
    <n v="0"/>
    <n v="25359"/>
    <n v="0"/>
    <d v="2014-05-02T00:00:00"/>
    <n v="1410"/>
    <n v="0"/>
    <n v="3.5799999999999998E-2"/>
    <n v="0"/>
    <n v="50.478000000000002"/>
    <n v="0"/>
    <n v="78.590500000000006"/>
    <n v="78.590500000000006"/>
    <n v="129.0685"/>
    <n v="1111111"/>
    <n v="11111"/>
    <s v="11111111111111'"/>
    <x v="0"/>
  </r>
  <r>
    <s v="S3796900004"/>
    <n v="391"/>
    <s v="SP8200DN"/>
    <s v="Descentralizada"/>
    <d v="2011-03-25T00:00:00"/>
    <m/>
    <n v="418367"/>
    <n v="0"/>
    <n v="435710"/>
    <n v="0"/>
    <d v="2014-04-25T00:00:00"/>
    <n v="17343"/>
    <n v="0"/>
    <n v="3.1600000000000003E-2"/>
    <n v="0"/>
    <n v="548.03880000000004"/>
    <n v="0"/>
    <n v="270.89"/>
    <n v="270.89"/>
    <n v="818.92880000000002"/>
    <n v="1111111"/>
    <n v="11111"/>
    <s v="11111111111111'"/>
    <x v="0"/>
  </r>
  <r>
    <s v="V9406000496"/>
    <n v="42"/>
    <s v="MPC3501"/>
    <s v="Descentralizada"/>
    <d v="2011-05-04T00:00:00"/>
    <m/>
    <n v="179248"/>
    <n v="203021"/>
    <n v="181722"/>
    <n v="207216"/>
    <d v="2014-05-02T00:00:00"/>
    <n v="2474"/>
    <n v="4195"/>
    <n v="3.3700000000000001E-2"/>
    <n v="0.2074"/>
    <n v="83.373800000000003"/>
    <n v="870.04300000000001"/>
    <n v="777.46"/>
    <n v="777.46"/>
    <n v="1730.8768"/>
    <n v="1111111"/>
    <n v="11111"/>
    <s v="11111111111111'"/>
    <x v="0"/>
  </r>
  <r>
    <s v="V4499003747"/>
    <n v="192"/>
    <s v="MP171SPF"/>
    <s v="Descentralizada"/>
    <d v="2011-02-09T00:00:00"/>
    <m/>
    <n v="86148"/>
    <n v="0"/>
    <n v="87429"/>
    <n v="0"/>
    <d v="2014-05-02T00:00:00"/>
    <n v="1281"/>
    <n v="0"/>
    <n v="3.3700000000000001E-2"/>
    <n v="0"/>
    <n v="43.169699999999999"/>
    <n v="0"/>
    <n v="173.47"/>
    <n v="173.47"/>
    <n v="216.6397"/>
    <n v="1111111"/>
    <n v="11111"/>
    <s v="11111111111111'"/>
    <x v="0"/>
  </r>
  <r>
    <s v="V2205800082"/>
    <n v="268"/>
    <s v="MPC2050"/>
    <s v="Descentralizada"/>
    <d v="2011-03-31T00:00:00"/>
    <m/>
    <n v="798051"/>
    <n v="37395"/>
    <n v="798051"/>
    <n v="37395"/>
    <d v="2014-05-14T00:00:00"/>
    <n v="0"/>
    <n v="0"/>
    <n v="3.5900000000000001E-2"/>
    <n v="0.2213"/>
    <n v="0"/>
    <n v="0"/>
    <n v="397"/>
    <n v="397"/>
    <n v="397"/>
    <n v="1111111"/>
    <n v="11111"/>
    <s v="11111111111111'"/>
    <x v="0"/>
  </r>
  <r>
    <s v="V2205700699"/>
    <n v="167"/>
    <s v="MPC2050"/>
    <s v="Descentralizada"/>
    <d v="2011-03-21T00:00:00"/>
    <m/>
    <n v="362835"/>
    <n v="27319"/>
    <n v="366768"/>
    <n v="27586"/>
    <d v="2014-05-02T00:00:00"/>
    <n v="3933"/>
    <n v="267"/>
    <n v="3.5900000000000001E-2"/>
    <n v="0.2213"/>
    <n v="141.19470000000001"/>
    <n v="59.0871"/>
    <n v="432.63"/>
    <n v="432.63"/>
    <n v="632.91179999999997"/>
    <n v="1111111"/>
    <n v="11111"/>
    <s v="11111111111111'"/>
    <x v="0"/>
  </r>
  <r>
    <s v="S5209401115"/>
    <n v="392"/>
    <s v="SP4210N"/>
    <s v="Descentralizada"/>
    <d v="2011-03-22T00:00:00"/>
    <m/>
    <n v="237631"/>
    <n v="0"/>
    <n v="237631"/>
    <n v="0"/>
    <d v="2014-05-14T00:00:00"/>
    <n v="0"/>
    <n v="0"/>
    <n v="3.5799999999999998E-2"/>
    <n v="0"/>
    <n v="0"/>
    <n v="0"/>
    <n v="78.590500000000006"/>
    <n v="78.590500000000006"/>
    <n v="78.590500000000006"/>
    <n v="1111111"/>
    <n v="11111"/>
    <s v="11111111111111'"/>
    <x v="0"/>
  </r>
  <r>
    <s v="S5408701917"/>
    <n v="277"/>
    <s v="SPC232SF"/>
    <s v="Descentralizada"/>
    <d v="2011-03-04T00:00:00"/>
    <m/>
    <n v="119944"/>
    <n v="13319"/>
    <n v="121295"/>
    <n v="13540"/>
    <d v="2014-05-02T00:00:00"/>
    <n v="1351"/>
    <n v="221"/>
    <n v="3.8199999999999998E-2"/>
    <n v="0.25840000000000002"/>
    <n v="51.608199999999997"/>
    <n v="57.106400000000001"/>
    <n v="89.71"/>
    <n v="89.71"/>
    <n v="198.4246"/>
    <n v="1111111"/>
    <n v="11111"/>
    <s v="11111111111111'"/>
    <x v="0"/>
  </r>
  <r>
    <s v="V4499003800"/>
    <n v="195"/>
    <s v="MP171SPF"/>
    <s v="Descentralizada"/>
    <d v="2011-03-04T00:00:00"/>
    <m/>
    <n v="50506"/>
    <n v="0"/>
    <n v="52725"/>
    <n v="0"/>
    <d v="2014-05-14T00:00:00"/>
    <n v="2219"/>
    <n v="0"/>
    <n v="3.3700000000000001E-2"/>
    <n v="0"/>
    <n v="74.780299999999997"/>
    <n v="0"/>
    <n v="173.47"/>
    <n v="173.47"/>
    <n v="248.25030000000001"/>
    <n v="1111111"/>
    <n v="11111"/>
    <s v="11111111111111'"/>
    <x v="0"/>
  </r>
  <r>
    <s v="V2205700785"/>
    <n v="393"/>
    <s v="MPC2050"/>
    <s v="Descentralizada"/>
    <d v="2011-04-14T00:00:00"/>
    <m/>
    <n v="141403"/>
    <n v="77419"/>
    <n v="142667"/>
    <n v="78999"/>
    <d v="2014-04-14T00:00:00"/>
    <n v="1264"/>
    <n v="1580"/>
    <n v="3.3700000000000001E-2"/>
    <n v="0.2074"/>
    <n v="42.596800000000002"/>
    <n v="327.69200000000001"/>
    <n v="372.11"/>
    <n v="372.11"/>
    <n v="742.39880000000005"/>
    <n v="1111111"/>
    <n v="11111"/>
    <s v="11111111111111'"/>
    <x v="0"/>
  </r>
  <r>
    <s v="S5409300241"/>
    <n v="78"/>
    <s v="SPC232SF"/>
    <s v="Descentralizada"/>
    <d v="2011-04-05T00:00:00"/>
    <m/>
    <n v="41668"/>
    <n v="28954"/>
    <n v="41731"/>
    <n v="29145"/>
    <d v="2014-04-11T00:00:00"/>
    <n v="63"/>
    <n v="191"/>
    <n v="3.5900000000000001E-2"/>
    <n v="0.51670000000000005"/>
    <n v="2.2616999999999998"/>
    <n v="98.689700000000002"/>
    <n v="70.799899999999994"/>
    <n v="70.799899999999994"/>
    <n v="171.75129999999999"/>
    <n v="1111111"/>
    <n v="11111"/>
    <s v="11111111111111'"/>
    <x v="0"/>
  </r>
  <r>
    <s v="V4409502259"/>
    <n v="396"/>
    <s v="MP171SPF"/>
    <s v="Descentralizada"/>
    <d v="2011-04-28T00:00:00"/>
    <m/>
    <n v="96119"/>
    <n v="0"/>
    <n v="96402"/>
    <n v="0"/>
    <d v="2014-04-07T00:00:00"/>
    <n v="283"/>
    <n v="0"/>
    <n v="3.1600000000000003E-2"/>
    <n v="0"/>
    <n v="8.9428000000000001"/>
    <n v="0"/>
    <n v="154.53"/>
    <n v="154.53"/>
    <n v="163.47280000000001"/>
    <n v="1111111"/>
    <n v="11111"/>
    <s v="11111111111111'"/>
    <x v="0"/>
  </r>
  <r>
    <s v="S5209400674"/>
    <n v="397"/>
    <s v="SP4210N"/>
    <s v="Descentralizada"/>
    <d v="2011-04-15T00:00:00"/>
    <m/>
    <n v="346968"/>
    <n v="0"/>
    <n v="354531"/>
    <n v="0"/>
    <d v="2014-04-15T00:00:00"/>
    <n v="7563"/>
    <n v="0"/>
    <n v="3.5799999999999998E-2"/>
    <n v="0"/>
    <n v="270.75540000000001"/>
    <n v="0"/>
    <n v="90.65"/>
    <n v="90.65"/>
    <n v="361.40539999999999"/>
    <n v="1111111"/>
    <n v="11111"/>
    <s v="11111111111111'"/>
    <x v="0"/>
  </r>
  <r>
    <s v="V4409201951"/>
    <n v="398"/>
    <s v="MP171SPF"/>
    <s v="Descentralizada"/>
    <d v="2011-04-18T00:00:00"/>
    <m/>
    <n v="445167"/>
    <n v="0"/>
    <n v="448941"/>
    <n v="0"/>
    <d v="2014-04-17T00:00:00"/>
    <n v="3774"/>
    <n v="0"/>
    <n v="3.1600000000000003E-2"/>
    <n v="0"/>
    <n v="119.25839999999999"/>
    <n v="0"/>
    <n v="163.69999999999999"/>
    <n v="163.69999999999999"/>
    <n v="282.95839999999998"/>
    <n v="1111111"/>
    <n v="11111"/>
    <s v="11111111111111'"/>
    <x v="0"/>
  </r>
  <r>
    <s v="V4499203060"/>
    <n v="206"/>
    <s v="MP171SPF"/>
    <s v="Descentralizada"/>
    <d v="2011-04-12T00:00:00"/>
    <m/>
    <n v="93342"/>
    <n v="0"/>
    <n v="96260"/>
    <n v="0"/>
    <d v="2014-05-14T00:00:00"/>
    <n v="2918"/>
    <n v="0"/>
    <n v="3.3700000000000001E-2"/>
    <n v="0"/>
    <n v="98.336600000000004"/>
    <n v="0"/>
    <n v="173.47"/>
    <n v="173.47"/>
    <n v="271.8066"/>
    <n v="1111111"/>
    <n v="11111"/>
    <s v="11111111111111'"/>
    <x v="0"/>
  </r>
  <r>
    <s v="S5409500293"/>
    <n v="80"/>
    <s v="SPC232SF"/>
    <s v="Descentralizada"/>
    <d v="2011-04-28T00:00:00"/>
    <m/>
    <n v="41837"/>
    <n v="7530"/>
    <n v="41948"/>
    <n v="7534"/>
    <d v="2014-04-11T00:00:00"/>
    <n v="111"/>
    <n v="4"/>
    <n v="3.5900000000000001E-2"/>
    <n v="0.51670000000000005"/>
    <n v="3.9849000000000001"/>
    <n v="2.0668000000000002"/>
    <n v="70.799899999999994"/>
    <n v="70.799899999999994"/>
    <n v="76.851600000000005"/>
    <n v="1111111"/>
    <n v="11111"/>
    <s v="11111111111111'"/>
    <x v="0"/>
  </r>
  <r>
    <s v="Q0747100053"/>
    <n v="399"/>
    <s v="AP600N"/>
    <s v="Descentralizada"/>
    <d v="2011-05-06T00:00:00"/>
    <m/>
    <n v="228252"/>
    <n v="0"/>
    <n v="234659"/>
    <n v="0"/>
    <d v="2014-05-14T00:00:00"/>
    <n v="6407"/>
    <n v="0"/>
    <n v="3.5799999999999998E-2"/>
    <n v="0"/>
    <n v="229.3706"/>
    <n v="0"/>
    <n v="0"/>
    <n v="0"/>
    <n v="229.3706"/>
    <n v="1111111"/>
    <n v="11111"/>
    <s v="11111111111111'"/>
    <x v="0"/>
  </r>
  <r>
    <s v="L7007040424"/>
    <n v="400"/>
    <s v="MP2000FPF"/>
    <s v="Descentralizada"/>
    <d v="2011-05-09T00:00:00"/>
    <m/>
    <n v="76234"/>
    <n v="0"/>
    <n v="77157"/>
    <n v="0"/>
    <d v="2014-05-02T00:00:00"/>
    <n v="923"/>
    <n v="0"/>
    <n v="3.1600000000000003E-2"/>
    <n v="0"/>
    <n v="29.166799999999999"/>
    <n v="0"/>
    <n v="314.51"/>
    <n v="314.51"/>
    <n v="343.67680000000001"/>
    <n v="1111111"/>
    <n v="11111"/>
    <s v="11111111111111'"/>
    <x v="0"/>
  </r>
  <r>
    <s v="V4409007779"/>
    <n v="408"/>
    <s v="MP171SPF"/>
    <s v="Descentralizada"/>
    <d v="2011-08-30T00:00:00"/>
    <m/>
    <n v="41491"/>
    <n v="0"/>
    <n v="44261"/>
    <n v="0"/>
    <d v="2014-05-06T00:00:00"/>
    <n v="2770"/>
    <n v="0"/>
    <n v="3.1600000000000003E-2"/>
    <n v="0"/>
    <n v="87.531999999999996"/>
    <n v="0"/>
    <n v="163.69999999999999"/>
    <n v="163.69999999999999"/>
    <n v="251.232"/>
    <n v="1111111"/>
    <n v="11111"/>
    <s v="11111111111111'"/>
    <x v="0"/>
  </r>
  <r>
    <s v="W3018508712"/>
    <n v="415"/>
    <s v="MP201SPF"/>
    <s v="Descentralizada"/>
    <d v="2011-06-27T00:00:00"/>
    <m/>
    <n v="190489"/>
    <n v="0"/>
    <n v="191895"/>
    <n v="0"/>
    <d v="2014-04-25T00:00:00"/>
    <n v="1406"/>
    <n v="0"/>
    <n v="3.1600000000000003E-2"/>
    <n v="0"/>
    <n v="44.429600000000001"/>
    <n v="0"/>
    <n v="163.69999999999999"/>
    <n v="163.69999999999999"/>
    <n v="208.12960000000001"/>
    <n v="1111111"/>
    <n v="11111"/>
    <s v="11111111111111'"/>
    <x v="0"/>
  </r>
  <r>
    <s v="S5409500265"/>
    <n v="417"/>
    <s v="SPC232SF"/>
    <s v="Descentralizada"/>
    <d v="2011-06-15T00:00:00"/>
    <m/>
    <n v="78938"/>
    <n v="18389"/>
    <n v="81016"/>
    <n v="18792"/>
    <d v="2014-05-02T00:00:00"/>
    <n v="2078"/>
    <n v="403"/>
    <n v="3.5799999999999998E-2"/>
    <n v="0.24210000000000001"/>
    <n v="74.392399999999995"/>
    <n v="97.566299999999998"/>
    <n v="94.62"/>
    <n v="94.62"/>
    <n v="266.57870000000003"/>
    <n v="1111111"/>
    <n v="11111"/>
    <s v="11111111111111'"/>
    <x v="0"/>
  </r>
  <r>
    <s v="W3018508695"/>
    <n v="176"/>
    <s v="MP201SPF"/>
    <s v="Descentralizada"/>
    <d v="2011-06-28T00:00:00"/>
    <m/>
    <n v="161293"/>
    <n v="0"/>
    <n v="161561"/>
    <n v="0"/>
    <d v="2014-05-08T00:00:00"/>
    <n v="268"/>
    <n v="0"/>
    <n v="3.3700000000000001E-2"/>
    <n v="0"/>
    <n v="9.0315999999999992"/>
    <n v="0"/>
    <n v="173.47"/>
    <n v="173.47"/>
    <n v="182.5016"/>
    <n v="1111111"/>
    <n v="11111"/>
    <s v="11111111111111'"/>
    <x v="0"/>
  </r>
  <r>
    <s v="S5409500101"/>
    <n v="419"/>
    <s v="SPC232SF"/>
    <s v="Descentralizada"/>
    <d v="2011-06-27T00:00:00"/>
    <m/>
    <n v="24441"/>
    <n v="10939"/>
    <n v="24589"/>
    <n v="11142"/>
    <d v="2014-05-02T00:00:00"/>
    <n v="148"/>
    <n v="203"/>
    <n v="3.5799999999999998E-2"/>
    <n v="0.24210000000000001"/>
    <n v="5.2984"/>
    <n v="49.146299999999997"/>
    <n v="94.62"/>
    <n v="94.62"/>
    <n v="149.06469999999999"/>
    <n v="1111111"/>
    <n v="11111"/>
    <s v="11111111111111'"/>
    <x v="0"/>
  </r>
  <r>
    <s v="S5409500125"/>
    <n v="81"/>
    <s v="SPC232SF"/>
    <s v="Descentralizada"/>
    <d v="2011-06-30T00:00:00"/>
    <m/>
    <n v="28233"/>
    <n v="33659"/>
    <n v="28870"/>
    <n v="34814"/>
    <d v="2014-05-02T00:00:00"/>
    <n v="637"/>
    <n v="1155"/>
    <n v="3.5900000000000001E-2"/>
    <n v="0.51670000000000005"/>
    <n v="22.868300000000001"/>
    <n v="596.7885"/>
    <n v="70.799899999999994"/>
    <n v="70.799899999999994"/>
    <n v="690.45669999999996"/>
    <n v="1111111"/>
    <n v="11111"/>
    <s v="11111111111111'"/>
    <x v="0"/>
  </r>
  <r>
    <s v="R0878200045"/>
    <n v="14"/>
    <s v="GX3050N"/>
    <s v="Descentralizada"/>
    <d v="2011-06-04T00:00:00"/>
    <m/>
    <n v="6179"/>
    <n v="9688"/>
    <n v="6224"/>
    <n v="9816"/>
    <d v="2014-05-02T00:00:00"/>
    <n v="45"/>
    <n v="128"/>
    <n v="3.5900000000000001E-2"/>
    <n v="0.1966"/>
    <n v="1.6154999999999999"/>
    <n v="25.1648"/>
    <n v="24.7089"/>
    <n v="24.7089"/>
    <n v="51.489199999999997"/>
    <n v="1111111"/>
    <n v="11111"/>
    <s v="11111111111111'"/>
    <x v="0"/>
  </r>
  <r>
    <s v="S5409000058"/>
    <n v="69"/>
    <s v="SPC232SF"/>
    <s v="Descentralizada"/>
    <d v="2011-08-16T00:00:00"/>
    <m/>
    <n v="66612"/>
    <n v="8424"/>
    <n v="68949"/>
    <n v="8665"/>
    <d v="2014-05-02T00:00:00"/>
    <n v="2337"/>
    <n v="241"/>
    <n v="3.5799999999999998E-2"/>
    <n v="0.24210000000000001"/>
    <n v="83.664599999999993"/>
    <n v="58.3461"/>
    <n v="117.25"/>
    <n v="117.25"/>
    <n v="259.26069999999999"/>
    <n v="1111111"/>
    <n v="11111"/>
    <s v="11111111111111'"/>
    <x v="0"/>
  </r>
  <r>
    <s v="S5409000054"/>
    <n v="464"/>
    <s v="SPC232SF"/>
    <s v="Descentralizada"/>
    <d v="2011-08-03T00:00:00"/>
    <m/>
    <n v="58078"/>
    <n v="11172"/>
    <n v="59337"/>
    <n v="11371"/>
    <d v="2014-04-25T00:00:00"/>
    <n v="1259"/>
    <n v="199"/>
    <n v="3.5799999999999998E-2"/>
    <n v="0.24210000000000001"/>
    <n v="45.072200000000002"/>
    <n v="48.177900000000001"/>
    <n v="103.8047"/>
    <n v="103.8047"/>
    <n v="197.0548"/>
    <n v="1111111"/>
    <n v="11111"/>
    <s v="11111111111111'"/>
    <x v="0"/>
  </r>
  <r>
    <s v="M0179200765"/>
    <n v="465"/>
    <s v="MP161SPF"/>
    <s v="Descentralizada"/>
    <d v="2011-09-28T00:00:00"/>
    <m/>
    <n v="231266"/>
    <n v="0"/>
    <n v="232650"/>
    <n v="0"/>
    <d v="2014-05-02T00:00:00"/>
    <n v="1384"/>
    <n v="0"/>
    <n v="3.1600000000000003E-2"/>
    <n v="0"/>
    <n v="43.734400000000001"/>
    <n v="0"/>
    <n v="0"/>
    <n v="0"/>
    <n v="43.734400000000001"/>
    <n v="1111111"/>
    <n v="11111"/>
    <s v="11111111111111'"/>
    <x v="0"/>
  </r>
  <r>
    <s v="S5408800752"/>
    <n v="466"/>
    <s v="SPC232SF"/>
    <s v="Descentralizada"/>
    <d v="2011-11-01T00:00:00"/>
    <d v="2014-04-23T00:00:00"/>
    <n v="19902"/>
    <n v="2289"/>
    <n v="19902"/>
    <n v="2289"/>
    <d v="2014-04-23T00:00:00"/>
    <n v="0"/>
    <n v="0"/>
    <n v="3.5799999999999998E-2"/>
    <n v="0.24210000000000001"/>
    <n v="0"/>
    <n v="0"/>
    <n v="103.8047"/>
    <n v="79.583600000000004"/>
    <n v="79.583600000000004"/>
    <n v="1111111"/>
    <n v="11111"/>
    <s v="11111111111111'"/>
    <x v="0"/>
  </r>
  <r>
    <s v="L9788500715"/>
    <n v="467"/>
    <s v="MP161P"/>
    <s v="Descentralizada"/>
    <d v="2011-08-25T00:00:00"/>
    <m/>
    <n v="124168"/>
    <n v="0"/>
    <n v="124168"/>
    <n v="0"/>
    <d v="2014-05-14T00:00:00"/>
    <n v="0"/>
    <n v="0"/>
    <n v="3.1600000000000003E-2"/>
    <n v="0"/>
    <n v="0"/>
    <n v="0"/>
    <n v="0"/>
    <n v="0"/>
    <n v="0"/>
    <n v="1111111"/>
    <n v="11111"/>
    <s v="11111111111111'"/>
    <x v="0"/>
  </r>
  <r>
    <s v="W3018705625"/>
    <n v="468"/>
    <s v="MP201SPF"/>
    <s v="Descentralizada"/>
    <d v="2011-08-02T00:00:00"/>
    <m/>
    <n v="67034"/>
    <n v="0"/>
    <n v="69151"/>
    <n v="0"/>
    <d v="2014-05-06T00:00:00"/>
    <n v="2117"/>
    <n v="0"/>
    <n v="3.1600000000000003E-2"/>
    <n v="0"/>
    <n v="66.897199999999998"/>
    <n v="0"/>
    <n v="163.69999999999999"/>
    <n v="163.69999999999999"/>
    <n v="230.59719999999999"/>
    <n v="1111111"/>
    <n v="11111"/>
    <s v="11111111111111'"/>
    <x v="0"/>
  </r>
  <r>
    <s v="S9309600731"/>
    <n v="470"/>
    <s v="SPC430DN"/>
    <s v="Descentralizada"/>
    <d v="2011-07-28T00:00:00"/>
    <m/>
    <n v="57069"/>
    <n v="16747"/>
    <n v="57552"/>
    <n v="16747"/>
    <d v="2014-04-09T00:00:00"/>
    <n v="483"/>
    <n v="0"/>
    <n v="3.3700000000000001E-2"/>
    <n v="0.1842"/>
    <n v="16.277100000000001"/>
    <n v="0"/>
    <n v="141.59"/>
    <n v="141.59"/>
    <n v="157.86709999999999"/>
    <n v="1111111"/>
    <n v="11111"/>
    <s v="11111111111111'"/>
    <x v="0"/>
  </r>
  <r>
    <s v="S5408800616"/>
    <n v="75"/>
    <s v="SPC232SF"/>
    <s v="Descentralizada"/>
    <d v="2011-07-28T00:00:00"/>
    <m/>
    <n v="21258"/>
    <n v="13614"/>
    <n v="21264"/>
    <n v="13623"/>
    <d v="2014-05-08T00:00:00"/>
    <n v="6"/>
    <n v="9"/>
    <n v="3.5900000000000001E-2"/>
    <n v="0.51670000000000005"/>
    <n v="0.21540000000000001"/>
    <n v="4.6502999999999997"/>
    <n v="70.799899999999994"/>
    <n v="70.799899999999994"/>
    <n v="75.665599999999998"/>
    <n v="1111111"/>
    <n v="11111"/>
    <s v="11111111111111'"/>
    <x v="0"/>
  </r>
  <r>
    <s v="S5408800531"/>
    <n v="474"/>
    <s v="SPC232SF"/>
    <s v="Descentralizada"/>
    <d v="2011-09-08T00:00:00"/>
    <m/>
    <n v="10197"/>
    <n v="17571"/>
    <n v="10209"/>
    <n v="17614"/>
    <d v="2014-05-09T00:00:00"/>
    <n v="12"/>
    <n v="43"/>
    <n v="3.5799999999999998E-2"/>
    <n v="0.24210000000000001"/>
    <n v="0.42959999999999998"/>
    <n v="10.410299999999999"/>
    <n v="103.8047"/>
    <n v="103.8047"/>
    <n v="114.6446"/>
    <n v="1111111"/>
    <n v="11111"/>
    <s v="11111111111111'"/>
    <x v="0"/>
  </r>
  <r>
    <s v="V9715300049"/>
    <n v="476"/>
    <s v="MPC2051"/>
    <s v="Descentralizada"/>
    <d v="2011-09-13T00:00:00"/>
    <m/>
    <n v="110893"/>
    <n v="30913"/>
    <n v="113805"/>
    <n v="31664"/>
    <d v="2014-05-02T00:00:00"/>
    <n v="2912"/>
    <n v="751"/>
    <n v="3.3700000000000001E-2"/>
    <n v="0.2074"/>
    <n v="98.134399999999999"/>
    <n v="155.75739999999999"/>
    <n v="372.11"/>
    <n v="372.11"/>
    <n v="626.0018"/>
    <n v="1111111"/>
    <n v="11111"/>
    <s v="11111111111111'"/>
    <x v="0"/>
  </r>
  <r>
    <s v="S5408800678"/>
    <n v="68"/>
    <s v="SPC232SF"/>
    <s v="Descentralizada"/>
    <d v="2011-09-05T00:00:00"/>
    <m/>
    <n v="15169"/>
    <n v="3978"/>
    <n v="15408"/>
    <n v="4298"/>
    <d v="2014-05-02T00:00:00"/>
    <n v="239"/>
    <n v="320"/>
    <n v="3.5799999999999998E-2"/>
    <n v="0.24210000000000001"/>
    <n v="8.5562000000000005"/>
    <n v="77.471999999999994"/>
    <n v="117.25"/>
    <n v="117.25"/>
    <n v="203.2782"/>
    <n v="1111111"/>
    <n v="11111"/>
    <s v="11111111111111'"/>
    <x v="0"/>
  </r>
  <r>
    <s v="V9415200756"/>
    <n v="37"/>
    <s v="MPC3501"/>
    <s v="Descentralizada"/>
    <d v="2011-09-12T00:00:00"/>
    <m/>
    <n v="289160"/>
    <n v="16585"/>
    <n v="301539"/>
    <n v="18098"/>
    <d v="2014-05-02T00:00:00"/>
    <n v="12379"/>
    <n v="1513"/>
    <n v="3.3700000000000001E-2"/>
    <n v="0.2074"/>
    <n v="417.17230000000001"/>
    <n v="313.7962"/>
    <n v="794.81"/>
    <n v="794.81"/>
    <n v="1525.7784999999999"/>
    <n v="1111111"/>
    <n v="11111"/>
    <s v="11111111111111'"/>
    <x v="0"/>
  </r>
  <r>
    <s v="W3019205359"/>
    <n v="480"/>
    <s v="MP201SPF"/>
    <s v="Descentralizada"/>
    <d v="2011-10-07T00:00:00"/>
    <m/>
    <n v="311592"/>
    <n v="0"/>
    <n v="337476"/>
    <n v="0"/>
    <d v="2014-05-14T00:00:00"/>
    <n v="25884"/>
    <n v="0"/>
    <n v="3.1600000000000003E-2"/>
    <n v="0"/>
    <n v="817.93439999999998"/>
    <n v="0"/>
    <n v="183.17"/>
    <n v="183.17"/>
    <n v="1001.1044000000001"/>
    <n v="1111111"/>
    <n v="11111"/>
    <s v="11111111111111'"/>
    <x v="0"/>
  </r>
  <r>
    <s v="W3019205476"/>
    <n v="481"/>
    <s v="MP201SPF"/>
    <s v="Descentralizada"/>
    <d v="2011-10-07T00:00:00"/>
    <m/>
    <n v="198003"/>
    <n v="0"/>
    <n v="215580"/>
    <n v="0"/>
    <d v="2014-05-14T00:00:00"/>
    <n v="17577"/>
    <n v="0"/>
    <n v="3.1600000000000003E-2"/>
    <n v="0"/>
    <n v="555.43320000000006"/>
    <n v="0"/>
    <n v="183.17"/>
    <n v="183.17"/>
    <n v="738.60320000000002"/>
    <n v="1111111"/>
    <n v="11111"/>
    <s v="11111111111111'"/>
    <x v="0"/>
  </r>
  <r>
    <s v="S5409300373"/>
    <n v="484"/>
    <s v="SPC232SF"/>
    <s v="Descentralizada"/>
    <d v="2011-10-18T00:00:00"/>
    <m/>
    <n v="24408"/>
    <n v="1247"/>
    <n v="24408"/>
    <n v="1247"/>
    <d v="2014-05-14T00:00:00"/>
    <n v="0"/>
    <n v="0"/>
    <n v="3.5799999999999998E-2"/>
    <n v="0.24210000000000001"/>
    <n v="0"/>
    <n v="0"/>
    <n v="103.8047"/>
    <n v="103.8047"/>
    <n v="103.8047"/>
    <n v="1111111"/>
    <n v="11111"/>
    <s v="11111111111111'"/>
    <x v="0"/>
  </r>
  <r>
    <s v="S5218800261"/>
    <n v="485"/>
    <s v="SP4210N"/>
    <s v="Descentralizada"/>
    <d v="2011-10-19T00:00:00"/>
    <m/>
    <n v="293464"/>
    <n v="0"/>
    <n v="294639"/>
    <n v="0"/>
    <d v="2014-04-16T00:00:00"/>
    <n v="1175"/>
    <n v="0"/>
    <n v="3.5799999999999998E-2"/>
    <n v="0"/>
    <n v="42.064999999999998"/>
    <n v="0"/>
    <n v="125.41"/>
    <n v="125.41"/>
    <n v="167.47499999999999"/>
    <n v="1111111"/>
    <n v="11111"/>
    <s v="11111111111111'"/>
    <x v="0"/>
  </r>
  <r>
    <s v="M4411600366"/>
    <n v="486"/>
    <s v="MP2500FPF"/>
    <s v="Descentralizada"/>
    <d v="2011-10-18T00:00:00"/>
    <m/>
    <n v="77444"/>
    <n v="0"/>
    <n v="77723"/>
    <n v="0"/>
    <d v="2014-04-16T00:00:00"/>
    <n v="279"/>
    <n v="0"/>
    <n v="3.1600000000000003E-2"/>
    <n v="0"/>
    <n v="8.8163999999999998"/>
    <n v="0"/>
    <n v="323.19"/>
    <n v="323.19"/>
    <n v="332.00639999999999"/>
    <n v="1111111"/>
    <n v="11111"/>
    <s v="11111111111111'"/>
    <x v="0"/>
  </r>
  <r>
    <s v="S5218800253"/>
    <n v="487"/>
    <s v="SP4210N"/>
    <s v="Descentralizada"/>
    <d v="2011-10-07T00:00:00"/>
    <m/>
    <n v="335551"/>
    <n v="0"/>
    <n v="346517"/>
    <n v="0"/>
    <d v="2014-05-14T00:00:00"/>
    <n v="10966"/>
    <n v="0"/>
    <n v="3.5799999999999998E-2"/>
    <n v="0"/>
    <n v="392.58280000000002"/>
    <n v="0"/>
    <n v="125.41"/>
    <n v="125.41"/>
    <n v="517.99279999999999"/>
    <n v="1111111"/>
    <n v="11111"/>
    <s v="11111111111111'"/>
    <x v="0"/>
  </r>
  <r>
    <s v="S5218800254"/>
    <n v="488"/>
    <s v="SP4210N"/>
    <s v="Descentralizada"/>
    <d v="2011-10-18T00:00:00"/>
    <m/>
    <n v="232294"/>
    <n v="0"/>
    <n v="234345"/>
    <n v="0"/>
    <d v="2014-04-16T00:00:00"/>
    <n v="2051"/>
    <n v="0"/>
    <n v="3.5799999999999998E-2"/>
    <n v="0"/>
    <n v="73.425799999999995"/>
    <n v="0"/>
    <n v="125.41"/>
    <n v="125.41"/>
    <n v="198.83580000000001"/>
    <n v="1111111"/>
    <n v="11111"/>
    <s v="11111111111111'"/>
    <x v="0"/>
  </r>
  <r>
    <s v="V4408709348"/>
    <n v="49"/>
    <s v="MP171SPF"/>
    <s v="Descentralizada"/>
    <d v="2011-10-20T00:00:00"/>
    <m/>
    <n v="111515"/>
    <n v="0"/>
    <n v="118231"/>
    <n v="0"/>
    <d v="2014-05-02T00:00:00"/>
    <n v="6716"/>
    <n v="0"/>
    <n v="3.3700000000000001E-2"/>
    <n v="0"/>
    <n v="226.32919999999999"/>
    <n v="0"/>
    <n v="174.93"/>
    <n v="174.93"/>
    <n v="401.25920000000002"/>
    <n v="1111111"/>
    <n v="11111"/>
    <s v="11111111111111'"/>
    <x v="0"/>
  </r>
  <r>
    <s v="S2089200473"/>
    <n v="43"/>
    <s v="SP4100N"/>
    <s v="Descentralizada"/>
    <d v="2011-10-06T11:01:00"/>
    <m/>
    <n v="174807"/>
    <n v="0"/>
    <n v="192603"/>
    <n v="0"/>
    <d v="2014-05-14T00:00:00"/>
    <n v="17796"/>
    <n v="0"/>
    <n v="3.5900000000000001E-2"/>
    <n v="0"/>
    <n v="638.87639999999999"/>
    <n v="0"/>
    <n v="90.34"/>
    <n v="90.34"/>
    <n v="729.21640000000002"/>
    <n v="1111111"/>
    <n v="11111"/>
    <s v="11111111111111'"/>
    <x v="0"/>
  </r>
  <r>
    <s v="T1118900961"/>
    <n v="493"/>
    <s v="SP4310N"/>
    <s v="Descentralizada"/>
    <d v="2011-12-07T00:00:00"/>
    <m/>
    <n v="267128"/>
    <n v="0"/>
    <n v="277387"/>
    <n v="0"/>
    <d v="2014-05-14T00:00:00"/>
    <n v="10259"/>
    <n v="0"/>
    <n v="3.5799999999999998E-2"/>
    <n v="0"/>
    <n v="367.2722"/>
    <n v="0"/>
    <n v="125.41"/>
    <n v="125.41"/>
    <n v="492.68220000000002"/>
    <n v="1111111"/>
    <n v="11111"/>
    <s v="11111111111111'"/>
    <x v="0"/>
  </r>
  <r>
    <s v="T1119100318"/>
    <n v="496"/>
    <s v="SP4310N"/>
    <s v="Descentralizada"/>
    <d v="2012-01-02T00:00:00"/>
    <m/>
    <n v="42251"/>
    <n v="0"/>
    <n v="45108"/>
    <n v="0"/>
    <d v="2014-05-02T00:00:00"/>
    <n v="2857"/>
    <n v="0"/>
    <n v="3.5799999999999998E-2"/>
    <n v="0"/>
    <n v="102.28060000000001"/>
    <n v="0"/>
    <n v="125.41"/>
    <n v="125.41"/>
    <n v="227.69059999999999"/>
    <n v="1111111"/>
    <n v="11111"/>
    <s v="11111111111111'"/>
    <x v="0"/>
  </r>
  <r>
    <s v="S3716600074"/>
    <n v="497"/>
    <s v="SP8200DN"/>
    <s v="Descentralizada"/>
    <d v="2012-01-02T00:00:00"/>
    <m/>
    <n v="76137"/>
    <n v="0"/>
    <n v="77899"/>
    <n v="0"/>
    <d v="2014-05-02T00:00:00"/>
    <n v="1762"/>
    <n v="0"/>
    <n v="3.1600000000000003E-2"/>
    <n v="0"/>
    <n v="55.679200000000002"/>
    <n v="0"/>
    <n v="272.66000000000003"/>
    <n v="272.66000000000003"/>
    <n v="328.33920000000001"/>
    <n v="1111111"/>
    <n v="11111"/>
    <s v="11111111111111'"/>
    <x v="0"/>
  </r>
  <r>
    <s v="S3716700093"/>
    <n v="498"/>
    <s v="SP8200DN"/>
    <s v="Descentralizada"/>
    <d v="2012-01-19T00:00:00"/>
    <m/>
    <n v="90174"/>
    <n v="0"/>
    <n v="94971"/>
    <n v="0"/>
    <d v="2014-05-14T00:00:00"/>
    <n v="4797"/>
    <n v="0"/>
    <n v="3.1600000000000003E-2"/>
    <n v="0"/>
    <n v="151.58519999999999"/>
    <n v="0"/>
    <n v="272.66000000000003"/>
    <n v="272.66000000000003"/>
    <n v="424.24520000000001"/>
    <n v="1111111"/>
    <n v="11111"/>
    <s v="11111111111111'"/>
    <x v="0"/>
  </r>
  <r>
    <s v="T1119100291"/>
    <n v="499"/>
    <s v="SP4310N"/>
    <s v="Descentralizada"/>
    <d v="2012-01-13T00:00:00"/>
    <m/>
    <n v="181937"/>
    <n v="0"/>
    <n v="189038"/>
    <n v="0"/>
    <d v="2014-05-02T00:00:00"/>
    <n v="7101"/>
    <n v="0"/>
    <n v="3.5799999999999998E-2"/>
    <n v="0"/>
    <n v="254.2158"/>
    <n v="0"/>
    <n v="125.41"/>
    <n v="125.41"/>
    <n v="379.62580000000003"/>
    <n v="1111111"/>
    <n v="11111"/>
    <s v="11111111111111'"/>
    <x v="0"/>
  </r>
  <r>
    <s v="V7915500772"/>
    <n v="500"/>
    <s v="MP4001SPF"/>
    <s v="Descentralizada"/>
    <d v="2012-01-04T00:00:00"/>
    <m/>
    <n v="190535"/>
    <n v="0"/>
    <n v="199191"/>
    <n v="0"/>
    <d v="2014-05-02T00:00:00"/>
    <n v="8656"/>
    <n v="0"/>
    <n v="2.63E-2"/>
    <n v="0"/>
    <n v="227.65280000000001"/>
    <n v="0"/>
    <n v="724.28"/>
    <n v="724.28"/>
    <n v="951.93280000000004"/>
    <n v="1111111"/>
    <n v="11111"/>
    <s v="11111111111111'"/>
    <x v="0"/>
  </r>
  <r>
    <s v="S9319000904"/>
    <n v="501"/>
    <s v="SPC430DN"/>
    <s v="Descentralizada"/>
    <d v="2011-12-28T00:00:00"/>
    <m/>
    <n v="10534"/>
    <n v="16066"/>
    <n v="10552"/>
    <n v="16110"/>
    <d v="2014-05-02T00:00:00"/>
    <n v="18"/>
    <n v="44"/>
    <n v="3.3700000000000001E-2"/>
    <n v="0.1842"/>
    <n v="0.60660000000000003"/>
    <n v="8.1047999999999991"/>
    <n v="141.59"/>
    <n v="141.59"/>
    <n v="150.3014"/>
    <n v="1111111"/>
    <n v="11111"/>
    <s v="11111111111111'"/>
    <x v="0"/>
  </r>
  <r>
    <s v="T1119100277"/>
    <n v="502"/>
    <s v="SP4310N"/>
    <s v="Descentralizada"/>
    <d v="2011-11-30T00:00:00"/>
    <m/>
    <n v="262505"/>
    <n v="0"/>
    <n v="262719"/>
    <n v="0"/>
    <d v="2014-04-16T00:00:00"/>
    <n v="214"/>
    <n v="0"/>
    <n v="3.5799999999999998E-2"/>
    <n v="0"/>
    <n v="7.6612"/>
    <n v="0"/>
    <n v="125.41"/>
    <n v="125.41"/>
    <n v="133.0712"/>
    <n v="1111111"/>
    <n v="11111"/>
    <s v="11111111111111'"/>
    <x v="0"/>
  </r>
  <r>
    <s v="T1119100226"/>
    <n v="503"/>
    <s v="SP4310N"/>
    <s v="Descentralizada"/>
    <d v="2011-12-12T00:00:00"/>
    <m/>
    <n v="6143"/>
    <n v="0"/>
    <n v="6156"/>
    <n v="0"/>
    <d v="2014-05-09T00:00:00"/>
    <n v="13"/>
    <n v="0"/>
    <n v="3.5799999999999998E-2"/>
    <n v="0"/>
    <n v="0.46539999999999998"/>
    <n v="0"/>
    <n v="125.41"/>
    <n v="125.41"/>
    <n v="125.8754"/>
    <n v="1111111"/>
    <n v="11111"/>
    <s v="11111111111111'"/>
    <x v="0"/>
  </r>
  <r>
    <s v="T1119100248"/>
    <n v="504"/>
    <s v="SP4310N"/>
    <s v="Descentralizada"/>
    <d v="2011-12-05T00:00:00"/>
    <m/>
    <n v="1526"/>
    <n v="0"/>
    <n v="1526"/>
    <n v="0"/>
    <d v="2014-05-14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T221P901303"/>
    <n v="505"/>
    <s v="SPC242SF"/>
    <s v="Descentralizada"/>
    <d v="2011-12-12T00:00:00"/>
    <m/>
    <n v="30861"/>
    <n v="15015"/>
    <n v="30867"/>
    <n v="15039"/>
    <d v="2014-05-09T00:00:00"/>
    <n v="6"/>
    <n v="24"/>
    <n v="3.5799999999999998E-2"/>
    <n v="0.24210000000000001"/>
    <n v="0.21479999999999999"/>
    <n v="5.8103999999999996"/>
    <n v="103.8047"/>
    <n v="103.8047"/>
    <n v="109.82989999999999"/>
    <n v="1111111"/>
    <n v="11111"/>
    <s v="11111111111111'"/>
    <x v="0"/>
  </r>
  <r>
    <s v="T1118900995"/>
    <n v="506"/>
    <s v="SP4310N"/>
    <s v="Descentralizada"/>
    <d v="2011-12-06T00:00:00"/>
    <m/>
    <n v="20110"/>
    <n v="0"/>
    <n v="20610"/>
    <n v="0"/>
    <d v="2014-05-06T00:00:00"/>
    <n v="500"/>
    <n v="0"/>
    <n v="3.5799999999999998E-2"/>
    <n v="0"/>
    <n v="17.899999999999999"/>
    <n v="0"/>
    <n v="125.41"/>
    <n v="125.41"/>
    <n v="143.31"/>
    <n v="1111111"/>
    <n v="11111"/>
    <s v="11111111111111'"/>
    <x v="0"/>
  </r>
  <r>
    <s v="T1118900876"/>
    <n v="507"/>
    <s v="SP4310N"/>
    <s v="Descentralizada"/>
    <d v="2011-12-05T00:00:00"/>
    <m/>
    <n v="10682"/>
    <n v="0"/>
    <n v="12152"/>
    <n v="0"/>
    <d v="2014-05-06T00:00:00"/>
    <n v="1470"/>
    <n v="0"/>
    <n v="3.5799999999999998E-2"/>
    <n v="0"/>
    <n v="52.625999999999998"/>
    <n v="0"/>
    <n v="125.41"/>
    <n v="125.41"/>
    <n v="178.036"/>
    <n v="1111111"/>
    <n v="11111"/>
    <s v="11111111111111'"/>
    <x v="0"/>
  </r>
  <r>
    <s v="T1119000113"/>
    <n v="508"/>
    <s v="SP4310N"/>
    <s v="Descentralizada"/>
    <d v="2011-12-19T00:00:00"/>
    <m/>
    <n v="24926"/>
    <n v="0"/>
    <n v="25197"/>
    <n v="0"/>
    <d v="2014-05-06T00:00:00"/>
    <n v="271"/>
    <n v="0"/>
    <n v="3.5799999999999998E-2"/>
    <n v="0"/>
    <n v="9.7018000000000004"/>
    <n v="0"/>
    <n v="125.41"/>
    <n v="125.41"/>
    <n v="135.11179999999999"/>
    <n v="1111111"/>
    <n v="11111"/>
    <s v="11111111111111'"/>
    <x v="0"/>
  </r>
  <r>
    <s v="T1118901002"/>
    <n v="511"/>
    <s v="SP4310N"/>
    <s v="Descentralizada"/>
    <d v="2011-12-07T00:00:00"/>
    <m/>
    <n v="14869"/>
    <n v="0"/>
    <n v="15214"/>
    <n v="0"/>
    <d v="2014-05-06T00:00:00"/>
    <n v="345"/>
    <n v="0"/>
    <n v="3.5799999999999998E-2"/>
    <n v="0"/>
    <n v="12.351000000000001"/>
    <n v="0"/>
    <n v="125.41"/>
    <n v="125.41"/>
    <n v="137.761"/>
    <n v="1111111"/>
    <n v="11111"/>
    <s v="11111111111111'"/>
    <x v="0"/>
  </r>
  <r>
    <s v="T1119100280"/>
    <n v="513"/>
    <s v="SP4310N"/>
    <s v="Descentralizada"/>
    <d v="2011-12-01T00:00:00"/>
    <m/>
    <n v="55076"/>
    <n v="0"/>
    <n v="55076"/>
    <n v="0"/>
    <d v="2014-05-06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T1118901001"/>
    <n v="514"/>
    <s v="SP4310N"/>
    <s v="Descentralizada"/>
    <d v="2011-12-19T00:00:00"/>
    <m/>
    <n v="113077"/>
    <n v="0"/>
    <n v="113199"/>
    <n v="0"/>
    <d v="2014-05-14T00:00:00"/>
    <n v="122"/>
    <n v="0"/>
    <n v="3.5799999999999998E-2"/>
    <n v="0"/>
    <n v="4.3676000000000004"/>
    <n v="0"/>
    <n v="125.41"/>
    <n v="125.41"/>
    <n v="129.77760000000001"/>
    <n v="1111111"/>
    <n v="11111"/>
    <s v="11111111111111'"/>
    <x v="0"/>
  </r>
  <r>
    <s v="T1119000119"/>
    <n v="515"/>
    <s v="SP4310N"/>
    <s v="Descentralizada"/>
    <d v="2011-12-06T00:00:00"/>
    <m/>
    <n v="2471"/>
    <n v="0"/>
    <n v="2471"/>
    <n v="0"/>
    <d v="2014-05-06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T1119000153"/>
    <n v="516"/>
    <s v="SP4310N"/>
    <s v="Descentralizada"/>
    <d v="2012-03-30T00:00:00"/>
    <m/>
    <n v="13850"/>
    <n v="0"/>
    <n v="13998"/>
    <n v="0"/>
    <d v="2014-05-14T00:00:00"/>
    <n v="148"/>
    <n v="0"/>
    <n v="3.5799999999999998E-2"/>
    <n v="0"/>
    <n v="5.2984"/>
    <n v="0"/>
    <n v="125.41"/>
    <n v="125.41"/>
    <n v="130.70840000000001"/>
    <n v="1111111"/>
    <n v="11111"/>
    <s v="11111111111111'"/>
    <x v="0"/>
  </r>
  <r>
    <s v="T1118900994"/>
    <n v="517"/>
    <s v="SP4310N"/>
    <s v="Descentralizada"/>
    <d v="2011-12-09T00:00:00"/>
    <m/>
    <n v="89553"/>
    <n v="0"/>
    <n v="93039"/>
    <n v="0"/>
    <d v="2014-05-02T00:00:00"/>
    <n v="3486"/>
    <n v="0"/>
    <n v="3.5799999999999998E-2"/>
    <n v="0"/>
    <n v="124.7988"/>
    <n v="0"/>
    <n v="125.41"/>
    <n v="125.41"/>
    <n v="250.2088"/>
    <n v="1111111"/>
    <n v="11111"/>
    <s v="11111111111111'"/>
    <x v="0"/>
  </r>
  <r>
    <s v="W3019205726"/>
    <n v="519"/>
    <s v="MP201SPF"/>
    <s v="Descentralizada"/>
    <d v="2011-12-06T00:00:00"/>
    <m/>
    <n v="70668"/>
    <n v="0"/>
    <n v="72272"/>
    <n v="0"/>
    <d v="2014-05-06T00:00:00"/>
    <n v="1604"/>
    <n v="0"/>
    <n v="3.1600000000000003E-2"/>
    <n v="0"/>
    <n v="50.686399999999999"/>
    <n v="0"/>
    <n v="183.17"/>
    <n v="183.17"/>
    <n v="233.85640000000001"/>
    <n v="1111111"/>
    <n v="11111"/>
    <s v="11111111111111'"/>
    <x v="0"/>
  </r>
  <r>
    <s v="W3019205721"/>
    <n v="520"/>
    <s v="MP201SPF"/>
    <s v="Descentralizada"/>
    <d v="2011-12-05T00:00:00"/>
    <m/>
    <n v="24564"/>
    <n v="0"/>
    <n v="25525"/>
    <n v="0"/>
    <d v="2014-05-06T00:00:00"/>
    <n v="961"/>
    <n v="0"/>
    <n v="3.1600000000000003E-2"/>
    <n v="0"/>
    <n v="30.367599999999999"/>
    <n v="0"/>
    <n v="183.17"/>
    <n v="183.17"/>
    <n v="213.5376"/>
    <n v="1111111"/>
    <n v="11111"/>
    <s v="11111111111111'"/>
    <x v="0"/>
  </r>
  <r>
    <s v="W3019205756"/>
    <n v="521"/>
    <s v="MP201SPF"/>
    <s v="Descentralizada"/>
    <d v="2011-12-19T00:00:00"/>
    <m/>
    <n v="84740"/>
    <n v="0"/>
    <n v="87770"/>
    <n v="0"/>
    <d v="2014-05-06T00:00:00"/>
    <n v="3030"/>
    <n v="0"/>
    <n v="3.1600000000000003E-2"/>
    <n v="0"/>
    <n v="95.748000000000005"/>
    <n v="0"/>
    <n v="183.17"/>
    <n v="183.17"/>
    <n v="278.91800000000001"/>
    <n v="1111111"/>
    <n v="11111"/>
    <s v="11111111111111'"/>
    <x v="0"/>
  </r>
  <r>
    <s v="W3019206016"/>
    <n v="522"/>
    <s v="MP201SPF"/>
    <s v="Descentralizada"/>
    <d v="2011-12-08T00:00:00"/>
    <m/>
    <n v="14966"/>
    <n v="0"/>
    <n v="16096"/>
    <n v="0"/>
    <d v="2014-05-06T00:00:00"/>
    <n v="1130"/>
    <n v="0"/>
    <n v="3.1600000000000003E-2"/>
    <n v="0"/>
    <n v="35.707999999999998"/>
    <n v="0"/>
    <n v="183.17"/>
    <n v="183.17"/>
    <n v="218.87799999999999"/>
    <n v="1111111"/>
    <n v="11111"/>
    <s v="11111111111111'"/>
    <x v="0"/>
  </r>
  <r>
    <s v="W3019205613"/>
    <n v="526"/>
    <s v="MP201SPF"/>
    <s v="Descentralizada"/>
    <d v="2011-12-20T00:00:00"/>
    <m/>
    <n v="82983"/>
    <n v="0"/>
    <n v="89100"/>
    <n v="0"/>
    <d v="2014-05-06T00:00:00"/>
    <n v="6117"/>
    <n v="0"/>
    <n v="3.1600000000000003E-2"/>
    <n v="0"/>
    <n v="193.2972"/>
    <n v="0"/>
    <n v="183.17"/>
    <n v="183.17"/>
    <n v="376.46719999999999"/>
    <n v="1111111"/>
    <n v="11111"/>
    <s v="11111111111111'"/>
    <x v="0"/>
  </r>
  <r>
    <s v="W3019205651"/>
    <n v="527"/>
    <s v="MP201SPF"/>
    <s v="Descentralizada"/>
    <d v="2011-12-12T00:00:00"/>
    <m/>
    <n v="47278"/>
    <n v="0"/>
    <n v="48161"/>
    <n v="0"/>
    <d v="2014-05-06T00:00:00"/>
    <n v="883"/>
    <n v="0"/>
    <n v="3.1600000000000003E-2"/>
    <n v="0"/>
    <n v="27.902799999999999"/>
    <n v="0"/>
    <n v="183.17"/>
    <n v="183.17"/>
    <n v="211.0728"/>
    <n v="1111111"/>
    <n v="11111"/>
    <s v="11111111111111'"/>
    <x v="0"/>
  </r>
  <r>
    <s v="W3019205988"/>
    <n v="529"/>
    <s v="MP201SPF"/>
    <s v="Descentralizada"/>
    <d v="2011-12-20T00:00:00"/>
    <m/>
    <n v="32841"/>
    <n v="0"/>
    <n v="32841"/>
    <n v="0"/>
    <d v="2014-05-06T00:00:00"/>
    <n v="0"/>
    <n v="0"/>
    <n v="3.1600000000000003E-2"/>
    <n v="0"/>
    <n v="0"/>
    <n v="0"/>
    <n v="183.17"/>
    <n v="183.17"/>
    <n v="183.17"/>
    <n v="1111111"/>
    <n v="11111"/>
    <s v="11111111111111'"/>
    <x v="0"/>
  </r>
  <r>
    <s v="W3019205478"/>
    <n v="530"/>
    <s v="MP201SPF"/>
    <s v="Descentralizada"/>
    <d v="2011-12-09T00:00:00"/>
    <m/>
    <n v="126519"/>
    <n v="0"/>
    <n v="133120"/>
    <n v="0"/>
    <d v="2014-05-02T00:00:00"/>
    <n v="6601"/>
    <n v="0"/>
    <n v="3.1600000000000003E-2"/>
    <n v="0"/>
    <n v="208.5916"/>
    <n v="0"/>
    <n v="183.17"/>
    <n v="183.17"/>
    <n v="391.76159999999999"/>
    <n v="1111111"/>
    <n v="11111"/>
    <s v="11111111111111'"/>
    <x v="0"/>
  </r>
  <r>
    <s v="T1119100289"/>
    <n v="532"/>
    <s v="SP4310N"/>
    <s v="Descentralizada"/>
    <d v="2011-12-07T00:00:00"/>
    <m/>
    <n v="34281"/>
    <n v="0"/>
    <n v="36388"/>
    <n v="0"/>
    <d v="2014-05-02T00:00:00"/>
    <n v="2107"/>
    <n v="0"/>
    <n v="3.5799999999999998E-2"/>
    <n v="0"/>
    <n v="75.430599999999998"/>
    <n v="0"/>
    <n v="125.41"/>
    <n v="125.41"/>
    <n v="200.84059999999999"/>
    <n v="1111111"/>
    <n v="11111"/>
    <s v="11111111111111'"/>
    <x v="0"/>
  </r>
  <r>
    <s v="S3716400087"/>
    <n v="533"/>
    <s v="SP8200DN"/>
    <s v="Descentralizada"/>
    <d v="2011-12-07T00:00:00"/>
    <m/>
    <n v="94260"/>
    <n v="0"/>
    <n v="104261"/>
    <n v="0"/>
    <d v="2014-05-14T00:00:00"/>
    <n v="10001"/>
    <n v="0"/>
    <n v="3.1600000000000003E-2"/>
    <n v="0"/>
    <n v="316.03160000000003"/>
    <n v="0"/>
    <n v="272.66000000000003"/>
    <n v="272.66000000000003"/>
    <n v="588.69159999999999"/>
    <n v="1111111"/>
    <n v="11111"/>
    <s v="11111111111111'"/>
    <x v="0"/>
  </r>
  <r>
    <s v="W3019205511"/>
    <n v="142"/>
    <s v="MP201SPF"/>
    <s v="Descentralizada"/>
    <d v="2012-01-06T00:00:00"/>
    <m/>
    <n v="116526"/>
    <n v="0"/>
    <n v="119613"/>
    <n v="0"/>
    <d v="2014-05-02T00:00:00"/>
    <n v="3087"/>
    <n v="0"/>
    <n v="3.1600000000000003E-2"/>
    <n v="0"/>
    <n v="97.549199999999999"/>
    <n v="0"/>
    <n v="183.17"/>
    <n v="183.17"/>
    <n v="280.7192"/>
    <n v="1111111"/>
    <n v="11111"/>
    <s v="11111111111111'"/>
    <x v="0"/>
  </r>
  <r>
    <s v="T221P901328"/>
    <n v="534"/>
    <s v="SPC242SF"/>
    <s v="Descentralizada"/>
    <d v="2011-12-12T00:00:00"/>
    <m/>
    <n v="17984"/>
    <n v="50319"/>
    <n v="17984"/>
    <n v="50319"/>
    <d v="2014-05-14T00:00:00"/>
    <n v="0"/>
    <n v="0"/>
    <n v="3.5799999999999998E-2"/>
    <n v="0.24210000000000001"/>
    <n v="0"/>
    <n v="0"/>
    <n v="103.8047"/>
    <n v="103.8047"/>
    <n v="103.8047"/>
    <n v="1111111"/>
    <n v="11111"/>
    <s v="11111111111111'"/>
    <x v="0"/>
  </r>
  <r>
    <s v="T221P901416"/>
    <n v="535"/>
    <s v="SPC242SF"/>
    <s v="Descentralizada"/>
    <d v="2011-12-12T00:00:00"/>
    <m/>
    <n v="22139"/>
    <n v="42115"/>
    <n v="22242"/>
    <n v="42349"/>
    <d v="2014-05-09T00:00:00"/>
    <n v="103"/>
    <n v="234"/>
    <n v="3.5799999999999998E-2"/>
    <n v="0.24210000000000001"/>
    <n v="3.6873999999999998"/>
    <n v="56.651400000000002"/>
    <n v="103.8047"/>
    <n v="103.8047"/>
    <n v="164.14349999999999"/>
    <n v="1111111"/>
    <n v="11111"/>
    <s v="11111111111111'"/>
    <x v="0"/>
  </r>
  <r>
    <s v="W3019307358"/>
    <n v="536"/>
    <s v="MP201SPF"/>
    <s v="Descentralizada"/>
    <d v="2012-01-06T00:00:00"/>
    <m/>
    <n v="4369"/>
    <n v="0"/>
    <n v="25235"/>
    <n v="0"/>
    <d v="2014-04-25T00:00:00"/>
    <n v="20866"/>
    <n v="0"/>
    <n v="3.1600000000000003E-2"/>
    <n v="0"/>
    <n v="659.36559999999997"/>
    <n v="0"/>
    <n v="183.17"/>
    <n v="183.17"/>
    <n v="842.53560000000004"/>
    <n v="1111111"/>
    <n v="11111"/>
    <s v="11111111111111'"/>
    <x v="0"/>
  </r>
  <r>
    <s v="W3019205474"/>
    <n v="483"/>
    <s v="MP201SPF"/>
    <s v="Descentralizada"/>
    <d v="2011-11-24T00:00:00"/>
    <m/>
    <n v="70293"/>
    <n v="0"/>
    <n v="70293"/>
    <n v="0"/>
    <d v="2014-05-14T00:00:00"/>
    <n v="0"/>
    <n v="0"/>
    <n v="3.1600000000000003E-2"/>
    <n v="0"/>
    <n v="0"/>
    <n v="0"/>
    <n v="183.17"/>
    <n v="183.17"/>
    <n v="183.17"/>
    <n v="1111111"/>
    <n v="11111"/>
    <s v="11111111111111'"/>
    <x v="0"/>
  </r>
  <r>
    <s v="W3019306557"/>
    <n v="554"/>
    <s v="MP201SPF"/>
    <s v="Descentralizada"/>
    <d v="2011-12-12T00:00:00"/>
    <m/>
    <n v="74435"/>
    <n v="0"/>
    <n v="74604"/>
    <n v="0"/>
    <d v="2014-04-22T00:00:00"/>
    <n v="169"/>
    <n v="0"/>
    <n v="3.1600000000000003E-2"/>
    <n v="0"/>
    <n v="5.3403999999999998"/>
    <n v="0"/>
    <n v="183.17"/>
    <n v="183.17"/>
    <n v="188.5104"/>
    <n v="1111111"/>
    <n v="11111"/>
    <s v="11111111111111'"/>
    <x v="0"/>
  </r>
  <r>
    <s v="T221P901358"/>
    <n v="76"/>
    <s v="SPC242SF"/>
    <s v="Descentralizada"/>
    <d v="2011-12-19T00:00:00"/>
    <m/>
    <n v="16527"/>
    <n v="7354"/>
    <n v="16878"/>
    <n v="7539"/>
    <d v="2014-05-02T00:00:00"/>
    <n v="351"/>
    <n v="185"/>
    <n v="3.5900000000000001E-2"/>
    <n v="0.51670000000000005"/>
    <n v="12.600899999999999"/>
    <n v="95.589500000000001"/>
    <n v="70.799899999999994"/>
    <n v="70.799899999999994"/>
    <n v="178.99029999999999"/>
    <n v="1111111"/>
    <n v="11111"/>
    <s v="11111111111111'"/>
    <x v="0"/>
  </r>
  <r>
    <s v="T1119001151"/>
    <n v="555"/>
    <s v="SP4310N"/>
    <s v="Descentralizada"/>
    <d v="2012-03-01T00:00:00"/>
    <m/>
    <n v="21172"/>
    <n v="0"/>
    <n v="21547"/>
    <n v="0"/>
    <d v="2014-05-09T00:00:00"/>
    <n v="375"/>
    <n v="0"/>
    <n v="3.5799999999999998E-2"/>
    <n v="0"/>
    <n v="13.425000000000001"/>
    <n v="0"/>
    <n v="125.41"/>
    <n v="125.41"/>
    <n v="138.83500000000001"/>
    <n v="1111111"/>
    <n v="11111"/>
    <s v="11111111111111'"/>
    <x v="0"/>
  </r>
  <r>
    <s v="T1119001164"/>
    <n v="556"/>
    <s v="SP4310N"/>
    <s v="Descentralizada"/>
    <d v="2012-02-17T00:00:00"/>
    <m/>
    <n v="29261"/>
    <n v="0"/>
    <n v="29605"/>
    <n v="0"/>
    <d v="2014-05-09T00:00:00"/>
    <n v="344"/>
    <n v="0"/>
    <n v="3.5799999999999998E-2"/>
    <n v="0"/>
    <n v="12.315200000000001"/>
    <n v="0"/>
    <n v="125.41"/>
    <n v="125.41"/>
    <n v="137.7252"/>
    <n v="1111111"/>
    <n v="11111"/>
    <s v="11111111111111'"/>
    <x v="0"/>
  </r>
  <r>
    <s v="W3019307341"/>
    <n v="557"/>
    <s v="MP201SPF"/>
    <s v="Descentralizada"/>
    <d v="2012-01-05T00:00:00"/>
    <m/>
    <n v="71913"/>
    <n v="0"/>
    <n v="74626"/>
    <n v="0"/>
    <d v="2014-05-14T00:00:00"/>
    <n v="2713"/>
    <n v="0"/>
    <n v="3.1600000000000003E-2"/>
    <n v="0"/>
    <n v="85.730800000000002"/>
    <n v="0"/>
    <n v="183.17"/>
    <n v="183.17"/>
    <n v="268.9008"/>
    <n v="1111111"/>
    <n v="11111"/>
    <s v="11111111111111'"/>
    <x v="0"/>
  </r>
  <r>
    <s v="T1119001056"/>
    <n v="558"/>
    <s v="SP4310N"/>
    <s v="Descentralizada"/>
    <d v="2012-03-01T00:00:00"/>
    <m/>
    <n v="27986"/>
    <n v="0"/>
    <n v="29947"/>
    <n v="0"/>
    <d v="2014-05-14T00:00:00"/>
    <n v="1961"/>
    <n v="0"/>
    <n v="3.5799999999999998E-2"/>
    <n v="0"/>
    <n v="70.203800000000001"/>
    <n v="0"/>
    <n v="125.41"/>
    <n v="125.41"/>
    <n v="195.6138"/>
    <n v="1111111"/>
    <n v="11111"/>
    <s v="11111111111111'"/>
    <x v="0"/>
  </r>
  <r>
    <s v="W3019307340"/>
    <n v="559"/>
    <s v="MP201SPF"/>
    <s v="Descentralizada"/>
    <d v="2011-12-16T00:00:00"/>
    <m/>
    <n v="90763"/>
    <n v="0"/>
    <n v="93177"/>
    <n v="0"/>
    <d v="2014-05-14T00:00:00"/>
    <n v="2414"/>
    <n v="0"/>
    <n v="3.1600000000000003E-2"/>
    <n v="0"/>
    <n v="76.282399999999996"/>
    <n v="0"/>
    <n v="183.17"/>
    <n v="183.17"/>
    <n v="259.45240000000001"/>
    <n v="1111111"/>
    <n v="11111"/>
    <s v="11111111111111'"/>
    <x v="0"/>
  </r>
  <r>
    <s v="T1128610680"/>
    <n v="560"/>
    <s v="SP4310N"/>
    <s v="Descentralizada"/>
    <d v="2012-05-25T00:00:00"/>
    <m/>
    <n v="30514"/>
    <n v="0"/>
    <n v="31698"/>
    <n v="0"/>
    <d v="2014-05-09T00:00:00"/>
    <n v="1184"/>
    <n v="0"/>
    <n v="3.5799999999999998E-2"/>
    <n v="0"/>
    <n v="42.3872"/>
    <n v="0"/>
    <n v="125.41"/>
    <n v="125.41"/>
    <n v="167.7972"/>
    <n v="1111111"/>
    <n v="11111"/>
    <s v="11111111111111'"/>
    <x v="0"/>
  </r>
  <r>
    <s v="W3019307286"/>
    <n v="561"/>
    <s v="MP201SPF"/>
    <s v="Descentralizada"/>
    <d v="2012-01-04T00:00:00"/>
    <m/>
    <n v="104334"/>
    <n v="0"/>
    <n v="112256"/>
    <n v="0"/>
    <d v="2014-05-14T00:00:00"/>
    <n v="7922"/>
    <n v="0"/>
    <n v="3.1600000000000003E-2"/>
    <n v="0"/>
    <n v="250.33519999999999"/>
    <n v="0"/>
    <n v="183.17"/>
    <n v="183.17"/>
    <n v="433.5052"/>
    <n v="1111111"/>
    <n v="11111"/>
    <s v="11111111111111'"/>
    <x v="0"/>
  </r>
  <r>
    <s v="W3019306933"/>
    <n v="563"/>
    <s v="MP201SPF"/>
    <s v="Descentralizada"/>
    <d v="2012-01-12T00:00:00"/>
    <m/>
    <n v="109132"/>
    <n v="0"/>
    <n v="109419"/>
    <n v="0"/>
    <d v="2014-05-09T00:00:00"/>
    <n v="287"/>
    <n v="0"/>
    <n v="3.1600000000000003E-2"/>
    <n v="0"/>
    <n v="9.0692000000000004"/>
    <n v="0"/>
    <n v="183.17"/>
    <n v="183.17"/>
    <n v="192.23920000000001"/>
    <n v="1111111"/>
    <n v="11111"/>
    <s v="11111111111111'"/>
    <x v="0"/>
  </r>
  <r>
    <s v="T1119001153"/>
    <n v="564"/>
    <s v="SP4310N"/>
    <s v="Descentralizada"/>
    <d v="2012-02-23T00:00:00"/>
    <m/>
    <n v="60285"/>
    <n v="0"/>
    <n v="60771"/>
    <n v="0"/>
    <d v="2014-05-09T00:00:00"/>
    <n v="486"/>
    <n v="0"/>
    <n v="3.5799999999999998E-2"/>
    <n v="0"/>
    <n v="17.398800000000001"/>
    <n v="0"/>
    <n v="125.41"/>
    <n v="125.41"/>
    <n v="142.80879999999999"/>
    <n v="1111111"/>
    <n v="11111"/>
    <s v="11111111111111'"/>
    <x v="0"/>
  </r>
  <r>
    <s v="T1119401279"/>
    <n v="566"/>
    <s v="SP4310N"/>
    <s v="Descentralizada"/>
    <d v="2012-03-01T00:00:00"/>
    <m/>
    <n v="0"/>
    <n v="0"/>
    <n v="0"/>
    <n v="0"/>
    <d v="2014-05-14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T1119300097"/>
    <n v="567"/>
    <s v="SP4310N"/>
    <s v="Descentralizada"/>
    <d v="2012-02-23T00:00:00"/>
    <m/>
    <n v="36333"/>
    <n v="0"/>
    <n v="36404"/>
    <n v="0"/>
    <d v="2014-05-09T00:00:00"/>
    <n v="71"/>
    <n v="0"/>
    <n v="3.5799999999999998E-2"/>
    <n v="0"/>
    <n v="2.5417999999999998"/>
    <n v="0"/>
    <n v="125.41"/>
    <n v="125.41"/>
    <n v="127.95180000000001"/>
    <n v="1111111"/>
    <n v="11111"/>
    <s v="11111111111111'"/>
    <x v="0"/>
  </r>
  <r>
    <s v="W3019307304"/>
    <n v="568"/>
    <s v="MP201SPF"/>
    <s v="Descentralizada"/>
    <d v="2012-01-13T00:00:00"/>
    <m/>
    <n v="36501"/>
    <n v="0"/>
    <n v="36596"/>
    <n v="0"/>
    <d v="2014-05-09T00:00:00"/>
    <n v="95"/>
    <n v="0"/>
    <n v="3.1600000000000003E-2"/>
    <n v="0"/>
    <n v="3.0019999999999998"/>
    <n v="0"/>
    <n v="183.17"/>
    <n v="183.17"/>
    <n v="186.172"/>
    <n v="1111111"/>
    <n v="11111"/>
    <s v="11111111111111'"/>
    <x v="0"/>
  </r>
  <r>
    <s v="T1119001167"/>
    <n v="569"/>
    <s v="SP4310N"/>
    <s v="Descentralizada"/>
    <d v="2012-02-23T00:00:00"/>
    <m/>
    <n v="47008"/>
    <n v="0"/>
    <n v="47050"/>
    <n v="0"/>
    <d v="2014-05-08T00:00:00"/>
    <n v="42"/>
    <n v="0"/>
    <n v="3.5799999999999998E-2"/>
    <n v="0"/>
    <n v="1.5036"/>
    <n v="0"/>
    <n v="125.41"/>
    <n v="125.41"/>
    <n v="126.9136"/>
    <n v="1111111"/>
    <n v="11111"/>
    <s v="11111111111111'"/>
    <x v="0"/>
  </r>
  <r>
    <s v="W3019307301"/>
    <n v="570"/>
    <s v="MP201SPF"/>
    <s v="Descentralizada"/>
    <d v="2012-01-04T00:00:00"/>
    <m/>
    <n v="102819"/>
    <n v="0"/>
    <n v="103570"/>
    <n v="0"/>
    <d v="2014-05-09T00:00:00"/>
    <n v="751"/>
    <n v="0"/>
    <n v="3.1600000000000003E-2"/>
    <n v="0"/>
    <n v="23.7316"/>
    <n v="0"/>
    <n v="183.17"/>
    <n v="183.17"/>
    <n v="206.9016"/>
    <n v="1111111"/>
    <n v="11111"/>
    <s v="11111111111111'"/>
    <x v="0"/>
  </r>
  <r>
    <s v="W3019306551"/>
    <n v="571"/>
    <s v="MP201SPF"/>
    <s v="Descentralizada"/>
    <d v="2011-12-29T00:00:00"/>
    <m/>
    <n v="115675"/>
    <n v="0"/>
    <n v="119688"/>
    <n v="0"/>
    <d v="2014-05-02T00:00:00"/>
    <n v="4013"/>
    <n v="0"/>
    <n v="3.1600000000000003E-2"/>
    <n v="0"/>
    <n v="126.8108"/>
    <n v="0"/>
    <n v="183.17"/>
    <n v="183.17"/>
    <n v="309.98079999999999"/>
    <n v="1111111"/>
    <n v="11111"/>
    <s v="11111111111111'"/>
    <x v="0"/>
  </r>
  <r>
    <s v="T1119001055"/>
    <n v="572"/>
    <s v="SP4310N"/>
    <s v="Descentralizada"/>
    <d v="2012-04-03T00:00:00"/>
    <m/>
    <n v="15483"/>
    <n v="0"/>
    <n v="16774"/>
    <n v="0"/>
    <d v="2014-05-14T00:00:00"/>
    <n v="1291"/>
    <n v="0"/>
    <n v="3.5799999999999998E-2"/>
    <n v="0"/>
    <n v="46.217799999999997"/>
    <n v="0"/>
    <n v="125.41"/>
    <n v="125.41"/>
    <n v="171.62780000000001"/>
    <n v="1111111"/>
    <n v="11111"/>
    <s v="11111111111111'"/>
    <x v="0"/>
  </r>
  <r>
    <s v="W3019307346"/>
    <n v="573"/>
    <s v="MP201SPF"/>
    <s v="Descentralizada"/>
    <d v="2012-02-01T00:00:00"/>
    <m/>
    <n v="25914"/>
    <n v="0"/>
    <n v="28781"/>
    <n v="0"/>
    <d v="2014-05-14T00:00:00"/>
    <n v="2867"/>
    <n v="0"/>
    <n v="3.1600000000000003E-2"/>
    <n v="0"/>
    <n v="90.597200000000001"/>
    <n v="0"/>
    <n v="183.17"/>
    <n v="183.17"/>
    <n v="273.7672"/>
    <n v="1111111"/>
    <n v="11111"/>
    <s v="11111111111111'"/>
    <x v="0"/>
  </r>
  <r>
    <s v="T1119001168"/>
    <n v="574"/>
    <s v="SP4310N"/>
    <s v="Descentralizada"/>
    <d v="2012-03-02T00:00:00"/>
    <m/>
    <n v="18464"/>
    <n v="0"/>
    <n v="18962"/>
    <n v="0"/>
    <d v="2014-05-14T00:00:00"/>
    <n v="498"/>
    <n v="0"/>
    <n v="3.5799999999999998E-2"/>
    <n v="0"/>
    <n v="17.828399999999998"/>
    <n v="0"/>
    <n v="125.41"/>
    <n v="125.41"/>
    <n v="143.23840000000001"/>
    <n v="1111111"/>
    <n v="11111"/>
    <s v="11111111111111'"/>
    <x v="0"/>
  </r>
  <r>
    <s v="T1119001160"/>
    <n v="575"/>
    <s v="SP4310N"/>
    <s v="Descentralizada"/>
    <d v="2012-02-24T00:00:00"/>
    <m/>
    <n v="18485"/>
    <n v="0"/>
    <n v="18593"/>
    <n v="0"/>
    <d v="2014-05-09T00:00:00"/>
    <n v="108"/>
    <n v="0"/>
    <n v="3.5799999999999998E-2"/>
    <n v="0"/>
    <n v="3.8664000000000001"/>
    <n v="0"/>
    <n v="125.41"/>
    <n v="125.41"/>
    <n v="129.2764"/>
    <n v="1111111"/>
    <n v="11111"/>
    <s v="11111111111111'"/>
    <x v="0"/>
  </r>
  <r>
    <s v="T1128610478"/>
    <n v="577"/>
    <s v="SP4310N"/>
    <s v="Descentralizada"/>
    <d v="2012-08-31T00:00:00"/>
    <m/>
    <n v="12003"/>
    <n v="0"/>
    <n v="13351"/>
    <n v="0"/>
    <d v="2014-05-14T00:00:00"/>
    <n v="1348"/>
    <n v="0"/>
    <n v="3.5799999999999998E-2"/>
    <n v="0"/>
    <n v="48.258400000000002"/>
    <n v="0"/>
    <n v="125.41"/>
    <n v="125.41"/>
    <n v="173.66839999999999"/>
    <n v="1111111"/>
    <n v="11111"/>
    <s v="11111111111111'"/>
    <x v="0"/>
  </r>
  <r>
    <s v="W3019500238"/>
    <n v="580"/>
    <s v="MP201SPF"/>
    <s v="Descentralizada"/>
    <d v="2012-01-19T00:00:00"/>
    <m/>
    <n v="29592"/>
    <n v="0"/>
    <n v="31047"/>
    <n v="0"/>
    <d v="2014-05-02T00:00:00"/>
    <n v="1455"/>
    <n v="0"/>
    <n v="3.1600000000000003E-2"/>
    <n v="0"/>
    <n v="45.978000000000002"/>
    <n v="0"/>
    <n v="183.17"/>
    <n v="183.17"/>
    <n v="229.148"/>
    <n v="1111111"/>
    <n v="11111"/>
    <s v="11111111111111'"/>
    <x v="0"/>
  </r>
  <r>
    <s v="S9309502047"/>
    <n v="581"/>
    <s v="SPC430DN"/>
    <s v="Descentralizada"/>
    <d v="2012-01-03T00:00:00"/>
    <m/>
    <n v="36867"/>
    <n v="17600"/>
    <n v="38226"/>
    <n v="18442"/>
    <d v="2014-05-02T00:00:00"/>
    <n v="1359"/>
    <n v="842"/>
    <n v="3.3700000000000001E-2"/>
    <n v="0.1842"/>
    <n v="45.798299999999998"/>
    <n v="155.09639999999999"/>
    <n v="141.59"/>
    <n v="141.59"/>
    <n v="342.48469999999998"/>
    <n v="1111111"/>
    <n v="11111"/>
    <s v="11111111111111'"/>
    <x v="0"/>
  </r>
  <r>
    <s v="T221P901685"/>
    <n v="582"/>
    <s v="SPC242SF"/>
    <s v="Descentralizada"/>
    <d v="2012-03-20T00:00:00"/>
    <m/>
    <n v="5709"/>
    <n v="12429"/>
    <n v="5934"/>
    <n v="12859"/>
    <d v="2014-05-02T00:00:00"/>
    <n v="225"/>
    <n v="430"/>
    <n v="3.5799999999999998E-2"/>
    <n v="0.24210000000000001"/>
    <n v="8.0549999999999997"/>
    <n v="104.10299999999999"/>
    <n v="103.8047"/>
    <n v="103.8047"/>
    <n v="215.96270000000001"/>
    <n v="1111111"/>
    <n v="11111"/>
    <s v="11111111111111'"/>
    <x v="0"/>
  </r>
  <r>
    <s v="T221P901326"/>
    <n v="77"/>
    <s v="SPC242SF"/>
    <s v="Descentralizada"/>
    <d v="2012-03-09T00:00:00"/>
    <m/>
    <n v="11828"/>
    <n v="9499"/>
    <n v="12218"/>
    <n v="9785"/>
    <d v="2014-05-14T00:00:00"/>
    <n v="390"/>
    <n v="286"/>
    <n v="3.5900000000000001E-2"/>
    <n v="0.51670000000000005"/>
    <n v="14.000999999999999"/>
    <n v="147.77619999999999"/>
    <n v="70.799899999999994"/>
    <n v="70.799899999999994"/>
    <n v="232.5771"/>
    <n v="1111111"/>
    <n v="11111"/>
    <s v="11111111111111'"/>
    <x v="0"/>
  </r>
  <r>
    <s v="T221P901402"/>
    <n v="585"/>
    <s v="SPC242SF"/>
    <s v="Descentralizada"/>
    <d v="2012-03-30T00:00:00"/>
    <m/>
    <n v="23484"/>
    <n v="9993"/>
    <n v="23904"/>
    <n v="10628"/>
    <d v="2014-05-02T00:00:00"/>
    <n v="420"/>
    <n v="635"/>
    <n v="3.5799999999999998E-2"/>
    <n v="0.24210000000000001"/>
    <n v="15.036"/>
    <n v="153.73349999999999"/>
    <n v="103.8047"/>
    <n v="103.8047"/>
    <n v="272.57420000000002"/>
    <n v="1111111"/>
    <n v="11111"/>
    <s v="11111111111111'"/>
    <x v="0"/>
  </r>
  <r>
    <s v="T221P901413"/>
    <n v="586"/>
    <s v="SPC242SF"/>
    <s v="Descentralizada"/>
    <d v="2012-04-26T00:00:00"/>
    <m/>
    <n v="12676"/>
    <n v="45785"/>
    <n v="12709"/>
    <n v="46111"/>
    <d v="2014-05-02T00:00:00"/>
    <n v="33"/>
    <n v="326"/>
    <n v="3.5799999999999998E-2"/>
    <n v="0.24210000000000001"/>
    <n v="1.1814"/>
    <n v="78.924599999999998"/>
    <n v="103.8047"/>
    <n v="103.8047"/>
    <n v="183.91069999999999"/>
    <n v="1111111"/>
    <n v="11111"/>
    <s v="11111111111111'"/>
    <x v="0"/>
  </r>
  <r>
    <s v="T221P901622"/>
    <n v="587"/>
    <s v="SPC242SF"/>
    <s v="Descentralizada"/>
    <d v="2012-04-03T00:00:00"/>
    <m/>
    <n v="9849"/>
    <n v="32143"/>
    <n v="10010"/>
    <n v="33039"/>
    <d v="2014-05-02T00:00:00"/>
    <n v="161"/>
    <n v="896"/>
    <n v="3.5799999999999998E-2"/>
    <n v="0.24210000000000001"/>
    <n v="5.7637999999999998"/>
    <n v="216.92160000000001"/>
    <n v="103.8047"/>
    <n v="103.8047"/>
    <n v="326.49009999999998"/>
    <n v="1111111"/>
    <n v="11111"/>
    <s v="11111111111111'"/>
    <x v="0"/>
  </r>
  <r>
    <s v="W3019607291"/>
    <n v="591"/>
    <s v="MP201SPF"/>
    <s v="Descentralizada"/>
    <d v="2012-04-04T00:00:00"/>
    <m/>
    <n v="90536"/>
    <n v="0"/>
    <n v="90810"/>
    <n v="0"/>
    <d v="2014-04-16T00:00:00"/>
    <n v="274"/>
    <n v="0"/>
    <n v="3.1600000000000003E-2"/>
    <n v="0"/>
    <n v="8.6584000000000003"/>
    <n v="0"/>
    <n v="183.17"/>
    <n v="183.17"/>
    <n v="191.82839999999999"/>
    <n v="1111111"/>
    <n v="11111"/>
    <s v="11111111111111'"/>
    <x v="0"/>
  </r>
  <r>
    <s v="V4499003735"/>
    <n v="193"/>
    <s v="MP171SPF"/>
    <s v="Descentralizada"/>
    <d v="2012-03-22T00:00:00"/>
    <m/>
    <n v="423374"/>
    <n v="0"/>
    <n v="423694"/>
    <n v="0"/>
    <d v="2014-04-11T00:00:00"/>
    <n v="320"/>
    <n v="0"/>
    <n v="3.3700000000000001E-2"/>
    <n v="0"/>
    <n v="10.784000000000001"/>
    <n v="0"/>
    <n v="173.47"/>
    <n v="173.47"/>
    <n v="184.25399999999999"/>
    <n v="1111111"/>
    <n v="11111"/>
    <s v="11111111111111'"/>
    <x v="0"/>
  </r>
  <r>
    <s v="V9715400068"/>
    <n v="599"/>
    <s v="MPC2051"/>
    <s v="Descentralizada"/>
    <d v="2012-04-23T00:00:00"/>
    <m/>
    <n v="102178"/>
    <n v="11483"/>
    <n v="105066"/>
    <n v="11552"/>
    <d v="2014-05-02T00:00:00"/>
    <n v="2888"/>
    <n v="69"/>
    <n v="3.3700000000000001E-2"/>
    <n v="0.2074"/>
    <n v="97.325599999999994"/>
    <n v="14.310600000000001"/>
    <n v="418.43"/>
    <n v="418.43"/>
    <n v="530.06619999999998"/>
    <n v="1111111"/>
    <n v="11111"/>
    <s v="11111111111111'"/>
    <x v="0"/>
  </r>
  <r>
    <s v="S7215200595"/>
    <n v="600"/>
    <s v="MPC300FTC"/>
    <s v="Descentralizada"/>
    <d v="2012-04-27T00:00:00"/>
    <m/>
    <n v="27712"/>
    <n v="56215"/>
    <n v="28749"/>
    <n v="57036"/>
    <d v="2014-05-02T00:00:00"/>
    <n v="1037"/>
    <n v="821"/>
    <n v="4.2099999999999999E-2"/>
    <n v="0.2074"/>
    <n v="43.657699999999998"/>
    <n v="170.27539999999999"/>
    <n v="610.58000000000004"/>
    <n v="610.58000000000004"/>
    <n v="824.51310000000001"/>
    <n v="1111111"/>
    <n v="11111"/>
    <s v="11111111111111'"/>
    <x v="0"/>
  </r>
  <r>
    <s v="S9309502062"/>
    <n v="601"/>
    <s v="SPC430DN"/>
    <s v="Descentralizada"/>
    <d v="2012-01-27T00:00:00"/>
    <m/>
    <n v="235690"/>
    <n v="56533"/>
    <n v="237493"/>
    <n v="61079"/>
    <d v="2014-05-02T00:00:00"/>
    <n v="1803"/>
    <n v="4546"/>
    <n v="3.3700000000000001E-2"/>
    <n v="0.1842"/>
    <n v="60.761099999999999"/>
    <n v="837.3732"/>
    <n v="141.59"/>
    <n v="141.59"/>
    <n v="1039.7243000000001"/>
    <n v="1111111"/>
    <n v="11111"/>
    <s v="11111111111111'"/>
    <x v="0"/>
  </r>
  <r>
    <s v="W3028501514"/>
    <n v="602"/>
    <s v="MP201SPF"/>
    <s v="Descentralizada"/>
    <d v="2012-05-17T00:00:00"/>
    <m/>
    <n v="118635"/>
    <n v="0"/>
    <n v="118823"/>
    <n v="0"/>
    <d v="2014-05-09T00:00:00"/>
    <n v="188"/>
    <n v="0"/>
    <n v="3.1600000000000003E-2"/>
    <n v="0"/>
    <n v="5.9408000000000003"/>
    <n v="0"/>
    <n v="183.17"/>
    <n v="183.17"/>
    <n v="189.11080000000001"/>
    <n v="1111111"/>
    <n v="11111"/>
    <s v="11111111111111'"/>
    <x v="0"/>
  </r>
  <r>
    <s v="W3028501537"/>
    <n v="604"/>
    <s v="MP201SPF"/>
    <s v="Descentralizada"/>
    <d v="2012-05-28T00:00:00"/>
    <m/>
    <n v="393"/>
    <n v="0"/>
    <n v="469"/>
    <n v="0"/>
    <d v="2014-05-14T00:00:00"/>
    <n v="76"/>
    <n v="0"/>
    <n v="3.1600000000000003E-2"/>
    <n v="0"/>
    <n v="2.4016000000000002"/>
    <n v="0"/>
    <n v="183.17"/>
    <n v="183.17"/>
    <n v="185.57159999999999"/>
    <n v="1111111"/>
    <n v="11111"/>
    <s v="11111111111111'"/>
    <x v="0"/>
  </r>
  <r>
    <s v="W3028501553"/>
    <n v="605"/>
    <s v="MP201SPF"/>
    <s v="Descentralizada"/>
    <d v="2012-06-11T00:00:00"/>
    <m/>
    <n v="30358"/>
    <n v="0"/>
    <n v="33954"/>
    <n v="0"/>
    <d v="2014-05-14T00:00:00"/>
    <n v="3596"/>
    <n v="0"/>
    <n v="3.1600000000000003E-2"/>
    <n v="0"/>
    <n v="113.6336"/>
    <n v="0"/>
    <n v="183.17"/>
    <n v="183.17"/>
    <n v="296.80360000000002"/>
    <n v="1111111"/>
    <n v="11111"/>
    <s v="11111111111111'"/>
    <x v="0"/>
  </r>
  <r>
    <s v="W3028501497"/>
    <n v="606"/>
    <s v="MP201SPF"/>
    <s v="Descentralizada"/>
    <d v="2012-05-21T00:00:00"/>
    <m/>
    <n v="617"/>
    <n v="0"/>
    <n v="704"/>
    <n v="0"/>
    <d v="2014-05-14T00:00:00"/>
    <n v="87"/>
    <n v="0"/>
    <n v="3.1600000000000003E-2"/>
    <n v="0"/>
    <n v="2.7492000000000001"/>
    <n v="0"/>
    <n v="183.17"/>
    <n v="183.17"/>
    <n v="185.91919999999999"/>
    <n v="1111111"/>
    <n v="11111"/>
    <s v="11111111111111'"/>
    <x v="0"/>
  </r>
  <r>
    <s v="W3028501247"/>
    <n v="607"/>
    <s v="MP201SPF"/>
    <s v="Descentralizada"/>
    <d v="2012-06-18T00:00:00"/>
    <m/>
    <n v="11711"/>
    <n v="0"/>
    <n v="12328"/>
    <n v="0"/>
    <d v="2014-05-14T00:00:00"/>
    <n v="617"/>
    <n v="0"/>
    <n v="3.1600000000000003E-2"/>
    <n v="0"/>
    <n v="19.497199999999999"/>
    <n v="0"/>
    <n v="183.17"/>
    <n v="183.17"/>
    <n v="202.66720000000001"/>
    <n v="1111111"/>
    <n v="11111"/>
    <s v="11111111111111'"/>
    <x v="0"/>
  </r>
  <r>
    <s v="W3028501554"/>
    <n v="608"/>
    <s v="MP201SPF"/>
    <s v="Descentralizada"/>
    <d v="2012-06-11T00:00:00"/>
    <m/>
    <n v="894"/>
    <n v="0"/>
    <n v="952"/>
    <n v="0"/>
    <d v="2014-05-14T00:00:00"/>
    <n v="58"/>
    <n v="0"/>
    <n v="3.1600000000000003E-2"/>
    <n v="0"/>
    <n v="1.8328"/>
    <n v="0"/>
    <n v="183.17"/>
    <n v="183.17"/>
    <n v="185.00280000000001"/>
    <n v="1111111"/>
    <n v="11111"/>
    <s v="11111111111111'"/>
    <x v="0"/>
  </r>
  <r>
    <s v="W3028501559"/>
    <n v="609"/>
    <s v="MP201SPF"/>
    <s v="Descentralizada"/>
    <d v="2012-06-11T00:00:00"/>
    <m/>
    <n v="1685"/>
    <n v="0"/>
    <n v="1708"/>
    <n v="0"/>
    <d v="2014-05-14T00:00:00"/>
    <n v="23"/>
    <n v="0"/>
    <n v="3.1600000000000003E-2"/>
    <n v="0"/>
    <n v="0.7268"/>
    <n v="0"/>
    <n v="183.17"/>
    <n v="183.17"/>
    <n v="183.89680000000001"/>
    <n v="1111111"/>
    <n v="11111"/>
    <s v="11111111111111'"/>
    <x v="0"/>
  </r>
  <r>
    <s v="W3028501558"/>
    <n v="610"/>
    <s v="MP201SPF"/>
    <s v="Descentralizada"/>
    <d v="2012-06-11T00:00:00"/>
    <m/>
    <n v="31345"/>
    <n v="0"/>
    <n v="34846"/>
    <n v="0"/>
    <d v="2014-05-14T00:00:00"/>
    <n v="3501"/>
    <n v="0"/>
    <n v="3.1600000000000003E-2"/>
    <n v="0"/>
    <n v="110.63160000000001"/>
    <n v="0"/>
    <n v="183.17"/>
    <n v="183.17"/>
    <n v="293.80160000000001"/>
    <n v="1111111"/>
    <n v="11111"/>
    <s v="11111111111111'"/>
    <x v="0"/>
  </r>
  <r>
    <s v="T222P100104"/>
    <n v="611"/>
    <s v="SPC242SF"/>
    <s v="Descentralizada"/>
    <d v="2012-05-23T00:00:00"/>
    <m/>
    <n v="9800"/>
    <n v="21159"/>
    <n v="9850"/>
    <n v="21369"/>
    <d v="2014-05-09T00:00:00"/>
    <n v="50"/>
    <n v="210"/>
    <n v="3.5799999999999998E-2"/>
    <n v="0.24210000000000001"/>
    <n v="1.79"/>
    <n v="50.841000000000001"/>
    <n v="103.8047"/>
    <n v="103.8047"/>
    <n v="156.4357"/>
    <n v="1111111"/>
    <n v="11111"/>
    <s v="11111111111111'"/>
    <x v="0"/>
  </r>
  <r>
    <s v="S9318900306"/>
    <n v="494"/>
    <s v="SPC430DN"/>
    <s v="Descentralizada"/>
    <d v="2012-05-03T00:00:00"/>
    <m/>
    <n v="52083"/>
    <n v="29926"/>
    <n v="52525"/>
    <n v="32375"/>
    <d v="2014-05-02T00:00:00"/>
    <n v="442"/>
    <n v="2449"/>
    <n v="3.3700000000000001E-2"/>
    <n v="0.1842"/>
    <n v="14.8954"/>
    <n v="451.10579999999999"/>
    <n v="141.59"/>
    <n v="141.59"/>
    <n v="607.59119999999996"/>
    <n v="1111111"/>
    <n v="11111"/>
    <s v="11111111111111'"/>
    <x v="0"/>
  </r>
  <r>
    <s v="T221P901401"/>
    <n v="594"/>
    <s v="SPC242SF"/>
    <s v="Descentralizada"/>
    <d v="2012-05-04T08:53:00"/>
    <m/>
    <n v="10704"/>
    <n v="29824"/>
    <n v="10704"/>
    <n v="29898"/>
    <d v="2014-05-14T00:00:00"/>
    <n v="0"/>
    <n v="74"/>
    <n v="3.5799999999999998E-2"/>
    <n v="0.24210000000000001"/>
    <n v="0"/>
    <n v="17.915400000000002"/>
    <n v="103.8047"/>
    <n v="103.8047"/>
    <n v="121.7201"/>
    <n v="1111111"/>
    <n v="11111"/>
    <s v="11111111111111'"/>
    <x v="0"/>
  </r>
  <r>
    <s v="T221P901417"/>
    <n v="595"/>
    <s v="SPC242SF"/>
    <s v="Descentralizada"/>
    <d v="2012-05-03T08:37:00"/>
    <m/>
    <n v="3425"/>
    <n v="8090"/>
    <n v="3427"/>
    <n v="8098"/>
    <d v="2014-05-09T00:00:00"/>
    <n v="2"/>
    <n v="8"/>
    <n v="3.5799999999999998E-2"/>
    <n v="0.24210000000000001"/>
    <n v="7.1599999999999997E-2"/>
    <n v="1.9368000000000001"/>
    <n v="103.8047"/>
    <n v="103.8047"/>
    <n v="105.81310000000001"/>
    <n v="1111111"/>
    <n v="11111"/>
    <s v="11111111111111'"/>
    <x v="0"/>
  </r>
  <r>
    <s v="W3019607332"/>
    <n v="588"/>
    <s v="MP201SPF"/>
    <s v="Descentralizada"/>
    <d v="2012-05-03T08:39:00"/>
    <m/>
    <n v="12282"/>
    <n v="0"/>
    <n v="12282"/>
    <n v="0"/>
    <d v="2014-05-14T00:00:00"/>
    <n v="0"/>
    <n v="0"/>
    <n v="3.1600000000000003E-2"/>
    <n v="0"/>
    <n v="0"/>
    <n v="0"/>
    <n v="183.17"/>
    <n v="183.17"/>
    <n v="183.17"/>
    <n v="1111111"/>
    <n v="11111"/>
    <s v="11111111111111'"/>
    <x v="0"/>
  </r>
  <r>
    <s v="W3019607743"/>
    <n v="593"/>
    <s v="MP201SPF"/>
    <s v="Descentralizada"/>
    <d v="2012-05-03T08:40:00"/>
    <m/>
    <n v="146196"/>
    <n v="0"/>
    <n v="146426"/>
    <n v="0"/>
    <d v="2014-05-09T00:00:00"/>
    <n v="230"/>
    <n v="0"/>
    <n v="3.1600000000000003E-2"/>
    <n v="0"/>
    <n v="7.2679999999999998"/>
    <n v="0"/>
    <n v="183.17"/>
    <n v="183.17"/>
    <n v="190.43799999999999"/>
    <n v="1111111"/>
    <n v="11111"/>
    <s v="11111111111111'"/>
    <x v="0"/>
  </r>
  <r>
    <s v="W3019607664"/>
    <n v="589"/>
    <s v="MP201SPF"/>
    <s v="Descentralizada"/>
    <d v="2012-05-03T08:42:00"/>
    <m/>
    <n v="126649"/>
    <n v="0"/>
    <n v="126649"/>
    <n v="0"/>
    <d v="2014-05-14T00:00:00"/>
    <n v="0"/>
    <n v="0"/>
    <n v="3.1600000000000003E-2"/>
    <n v="0"/>
    <n v="0"/>
    <n v="0"/>
    <n v="183.17"/>
    <n v="183.17"/>
    <n v="183.17"/>
    <n v="1111111"/>
    <n v="11111"/>
    <s v="11111111111111'"/>
    <x v="0"/>
  </r>
  <r>
    <s v="W3019607378"/>
    <n v="590"/>
    <s v="MP201SPF"/>
    <s v="Descentralizada"/>
    <d v="2012-05-03T08:43:00"/>
    <m/>
    <n v="65002"/>
    <n v="0"/>
    <n v="65170"/>
    <n v="0"/>
    <d v="2014-05-09T00:00:00"/>
    <n v="168"/>
    <n v="0"/>
    <n v="3.1600000000000003E-2"/>
    <n v="0"/>
    <n v="5.3087999999999997"/>
    <n v="0"/>
    <n v="183.17"/>
    <n v="183.17"/>
    <n v="188.47880000000001"/>
    <n v="1111111"/>
    <n v="11111"/>
    <s v="11111111111111'"/>
    <x v="0"/>
  </r>
  <r>
    <s v="T222P201557"/>
    <n v="613"/>
    <s v="SPC242SF"/>
    <s v="Descentralizada"/>
    <d v="2012-06-08T00:00:00"/>
    <m/>
    <n v="25268"/>
    <n v="1801"/>
    <n v="26760"/>
    <n v="1847"/>
    <d v="2014-05-02T00:00:00"/>
    <n v="1492"/>
    <n v="46"/>
    <n v="3.5799999999999998E-2"/>
    <n v="0.24210000000000001"/>
    <n v="53.413600000000002"/>
    <n v="11.1366"/>
    <n v="103.8047"/>
    <n v="103.8047"/>
    <n v="168.35489999999999"/>
    <n v="1111111"/>
    <n v="11111"/>
    <s v="11111111111111'"/>
    <x v="0"/>
  </r>
  <r>
    <s v="T222P100127"/>
    <n v="144"/>
    <s v="SPC242SF"/>
    <s v="Descentralizada"/>
    <d v="2012-06-01T00:00:00"/>
    <m/>
    <n v="992"/>
    <n v="714"/>
    <n v="1019"/>
    <n v="796"/>
    <d v="2014-05-02T00:00:00"/>
    <n v="27"/>
    <n v="82"/>
    <n v="3.5900000000000001E-2"/>
    <n v="0.51670000000000005"/>
    <n v="0.96930000000000005"/>
    <n v="42.369399999999999"/>
    <n v="70.799899999999994"/>
    <n v="70.799899999999994"/>
    <n v="114.1386"/>
    <n v="1111111"/>
    <n v="11111"/>
    <s v="11111111111111'"/>
    <x v="0"/>
  </r>
  <r>
    <s v="W3028700644"/>
    <n v="616"/>
    <s v="MP201SPF"/>
    <s v="Descentralizada"/>
    <d v="2012-06-29T00:00:00"/>
    <m/>
    <n v="19082"/>
    <n v="0"/>
    <n v="21039"/>
    <n v="0"/>
    <d v="2014-05-14T00:00:00"/>
    <n v="1957"/>
    <n v="0"/>
    <n v="3.1600000000000003E-2"/>
    <n v="0"/>
    <n v="61.841200000000001"/>
    <n v="0"/>
    <n v="183.1848"/>
    <n v="183.1848"/>
    <n v="245.02600000000001"/>
    <n v="1111111"/>
    <n v="11111"/>
    <s v="11111111111111'"/>
    <x v="0"/>
  </r>
  <r>
    <s v="V9725000826"/>
    <n v="618"/>
    <s v="MPC2051"/>
    <s v="Descentralizada"/>
    <d v="2012-07-02T00:00:00"/>
    <m/>
    <n v="53146"/>
    <n v="9634"/>
    <n v="54309"/>
    <n v="9750"/>
    <d v="2014-05-02T00:00:00"/>
    <n v="1163"/>
    <n v="116"/>
    <n v="3.3700000000000001E-2"/>
    <n v="0.2074"/>
    <n v="39.193100000000001"/>
    <n v="24.058399999999999"/>
    <n v="418.43"/>
    <n v="418.43"/>
    <n v="481.68150000000003"/>
    <n v="1111111"/>
    <n v="11111"/>
    <s v="11111111111111'"/>
    <x v="0"/>
  </r>
  <r>
    <s v="W3028703978"/>
    <n v="619"/>
    <s v="MP201SPF"/>
    <s v="Descentralizada"/>
    <d v="2012-07-02T00:00:00"/>
    <m/>
    <n v="43382"/>
    <n v="0"/>
    <n v="44466"/>
    <n v="0"/>
    <d v="2014-05-02T00:00:00"/>
    <n v="1084"/>
    <n v="0"/>
    <n v="3.1600000000000003E-2"/>
    <n v="0"/>
    <n v="34.254399999999997"/>
    <n v="0"/>
    <n v="183.17"/>
    <n v="183.17"/>
    <n v="217.42439999999999"/>
    <n v="1111111"/>
    <n v="11111"/>
    <s v="11111111111111'"/>
    <x v="0"/>
  </r>
  <r>
    <s v="S8121300651"/>
    <n v="620"/>
    <s v="SP5200DN"/>
    <s v="Descentralizada"/>
    <d v="2012-07-02T00:00:00"/>
    <m/>
    <n v="39457"/>
    <n v="0"/>
    <n v="42060"/>
    <n v="0"/>
    <d v="2014-05-02T00:00:00"/>
    <n v="2603"/>
    <n v="0"/>
    <n v="3.5799999999999998E-2"/>
    <n v="0"/>
    <n v="93.187399999999997"/>
    <n v="0"/>
    <n v="125.41"/>
    <n v="125.41"/>
    <n v="218.59739999999999"/>
    <n v="1111111"/>
    <n v="11111"/>
    <s v="11111111111111'"/>
    <x v="0"/>
  </r>
  <r>
    <s v="S8121300658"/>
    <n v="621"/>
    <s v="SP5200DN"/>
    <s v="Descentralizada"/>
    <d v="2012-07-02T00:00:00"/>
    <m/>
    <n v="0"/>
    <n v="0"/>
    <n v="0"/>
    <n v="0"/>
    <d v="2014-05-14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S8121300656"/>
    <n v="622"/>
    <s v="SP5200DN"/>
    <s v="Descentralizada"/>
    <d v="2012-07-02T00:00:00"/>
    <m/>
    <n v="73964"/>
    <n v="0"/>
    <n v="76287"/>
    <n v="0"/>
    <d v="2014-05-02T00:00:00"/>
    <n v="2323"/>
    <n v="0"/>
    <n v="3.5799999999999998E-2"/>
    <n v="0"/>
    <n v="83.163399999999996"/>
    <n v="0"/>
    <n v="125.41"/>
    <n v="125.41"/>
    <n v="208.57339999999999"/>
    <n v="1111111"/>
    <n v="11111"/>
    <s v="11111111111111'"/>
    <x v="0"/>
  </r>
  <r>
    <s v="W3028700557"/>
    <n v="623"/>
    <s v="MP201SPF"/>
    <s v="Descentralizada"/>
    <d v="2012-07-02T00:00:00"/>
    <m/>
    <n v="70277"/>
    <n v="0"/>
    <n v="70983"/>
    <n v="0"/>
    <d v="2014-05-02T00:00:00"/>
    <n v="706"/>
    <n v="0"/>
    <n v="3.1600000000000003E-2"/>
    <n v="0"/>
    <n v="22.3096"/>
    <n v="0"/>
    <n v="183.17"/>
    <n v="183.17"/>
    <n v="205.4796"/>
    <n v="1111111"/>
    <n v="11111"/>
    <s v="11111111111111'"/>
    <x v="0"/>
  </r>
  <r>
    <s v="T222P201982"/>
    <n v="624"/>
    <s v="SPC242SF"/>
    <s v="Descentralizada"/>
    <d v="2012-07-13T00:00:00"/>
    <m/>
    <n v="49562"/>
    <n v="27887"/>
    <n v="51237"/>
    <n v="30165"/>
    <d v="2014-05-02T00:00:00"/>
    <n v="1675"/>
    <n v="2278"/>
    <n v="3.5799999999999998E-2"/>
    <n v="0.24210000000000001"/>
    <n v="59.965000000000003"/>
    <n v="551.50379999999996"/>
    <n v="103.8047"/>
    <n v="103.8047"/>
    <n v="715.27350000000001"/>
    <n v="1111111"/>
    <n v="11111"/>
    <s v="11111111111111'"/>
    <x v="0"/>
  </r>
  <r>
    <s v="M6425400500"/>
    <n v="625"/>
    <s v="MP2550B"/>
    <s v="Descentralizada"/>
    <d v="2012-09-28T00:00:00"/>
    <m/>
    <n v="87727"/>
    <n v="0"/>
    <n v="90210"/>
    <n v="0"/>
    <d v="2014-05-02T00:00:00"/>
    <n v="2483"/>
    <n v="0"/>
    <n v="3.1600000000000003E-2"/>
    <n v="0"/>
    <n v="78.462800000000001"/>
    <n v="0"/>
    <n v="323.19"/>
    <n v="323.19"/>
    <n v="401.65280000000001"/>
    <n v="1111111"/>
    <n v="11111"/>
    <s v="11111111111111'"/>
    <x v="0"/>
  </r>
  <r>
    <s v="M6425400494"/>
    <n v="627"/>
    <s v="MP2550B"/>
    <s v="Descentralizada"/>
    <d v="2012-09-26T00:00:00"/>
    <m/>
    <n v="97564"/>
    <n v="0"/>
    <n v="102863"/>
    <n v="0"/>
    <d v="2014-05-02T00:00:00"/>
    <n v="5299"/>
    <n v="0"/>
    <n v="3.1600000000000003E-2"/>
    <n v="0"/>
    <n v="167.44839999999999"/>
    <n v="0"/>
    <n v="323.19"/>
    <n v="323.19"/>
    <n v="490.63839999999999"/>
    <n v="1111111"/>
    <n v="11111"/>
    <s v="11111111111111'"/>
    <x v="0"/>
  </r>
  <r>
    <s v="M6425400187"/>
    <n v="628"/>
    <s v="MP2550B"/>
    <s v="Descentralizada"/>
    <d v="2012-09-28T00:00:00"/>
    <m/>
    <n v="50265"/>
    <n v="0"/>
    <n v="57944"/>
    <n v="0"/>
    <d v="2014-05-14T00:00:00"/>
    <n v="7679"/>
    <n v="0"/>
    <n v="3.1600000000000003E-2"/>
    <n v="0"/>
    <n v="242.65639999999999"/>
    <n v="0"/>
    <n v="323.19"/>
    <n v="323.19"/>
    <n v="565.84640000000002"/>
    <n v="1111111"/>
    <n v="11111"/>
    <s v="11111111111111'"/>
    <x v="0"/>
  </r>
  <r>
    <s v="M6425400461"/>
    <n v="629"/>
    <s v="MP2550B"/>
    <s v="Descentralizada"/>
    <d v="2012-09-28T00:00:00"/>
    <m/>
    <n v="0"/>
    <n v="0"/>
    <n v="0"/>
    <n v="0"/>
    <d v="2014-05-14T00:00:00"/>
    <n v="0"/>
    <n v="0"/>
    <n v="3.1600000000000003E-2"/>
    <n v="0"/>
    <n v="0"/>
    <n v="0"/>
    <n v="323.19"/>
    <n v="323.19"/>
    <n v="323.19"/>
    <n v="1111111"/>
    <n v="11111"/>
    <s v="11111111111111'"/>
    <x v="0"/>
  </r>
  <r>
    <s v="M6425400045"/>
    <n v="630"/>
    <s v="MP2550B"/>
    <s v="Descentralizada"/>
    <d v="2012-11-30T00:00:00"/>
    <m/>
    <n v="8427"/>
    <n v="0"/>
    <n v="9517"/>
    <n v="0"/>
    <d v="2014-05-14T00:00:00"/>
    <n v="1090"/>
    <n v="0"/>
    <n v="3.1600000000000003E-2"/>
    <n v="0"/>
    <n v="34.444000000000003"/>
    <n v="0"/>
    <n v="321.83999999999997"/>
    <n v="321.83999999999997"/>
    <n v="356.28399999999999"/>
    <n v="1111111"/>
    <n v="11111"/>
    <s v="11111111111111'"/>
    <x v="0"/>
  </r>
  <r>
    <s v="W3028501847"/>
    <n v="631"/>
    <s v="MP201SPF"/>
    <s v="Descentralizada"/>
    <d v="2012-08-13T00:00:00"/>
    <m/>
    <n v="29989"/>
    <n v="0"/>
    <n v="30438"/>
    <n v="0"/>
    <d v="2014-04-16T00:00:00"/>
    <n v="449"/>
    <n v="0"/>
    <n v="3.1600000000000003E-2"/>
    <n v="0"/>
    <n v="14.1884"/>
    <n v="0"/>
    <n v="183.17"/>
    <n v="183.17"/>
    <n v="197.35839999999999"/>
    <n v="1111111"/>
    <n v="11111"/>
    <s v="11111111111111'"/>
    <x v="0"/>
  </r>
  <r>
    <s v="V9715301754"/>
    <n v="598"/>
    <s v="MPC2051"/>
    <s v="Descentralizada"/>
    <d v="2012-06-07T00:00:00"/>
    <m/>
    <n v="86870"/>
    <n v="14627"/>
    <n v="90791"/>
    <n v="15017"/>
    <d v="2014-05-02T00:00:00"/>
    <n v="3921"/>
    <n v="390"/>
    <n v="3.3700000000000001E-2"/>
    <n v="0.2074"/>
    <n v="132.1377"/>
    <n v="80.885999999999996"/>
    <n v="418.43"/>
    <n v="418.43"/>
    <n v="631.45370000000003"/>
    <n v="1111111"/>
    <n v="11111"/>
    <s v="11111111111111'"/>
    <x v="0"/>
  </r>
  <r>
    <s v="S8121300660"/>
    <n v="633"/>
    <s v="SP5200DN"/>
    <s v="Descentralizada"/>
    <d v="2012-07-13T00:00:00"/>
    <m/>
    <n v="125312"/>
    <n v="0"/>
    <n v="130099"/>
    <n v="0"/>
    <d v="2014-05-02T00:00:00"/>
    <n v="4787"/>
    <n v="0"/>
    <n v="3.5799999999999998E-2"/>
    <n v="0"/>
    <n v="171.37459999999999"/>
    <n v="0"/>
    <n v="125.41"/>
    <n v="125.41"/>
    <n v="296.78460000000001"/>
    <n v="1111111"/>
    <n v="11111"/>
    <s v="11111111111111'"/>
    <x v="0"/>
  </r>
  <r>
    <s v="S8121300433"/>
    <n v="634"/>
    <s v="SP5200DN"/>
    <s v="Descentralizada"/>
    <d v="2012-07-13T00:00:00"/>
    <m/>
    <n v="196199"/>
    <n v="0"/>
    <n v="210256"/>
    <n v="0"/>
    <d v="2014-05-14T00:00:00"/>
    <n v="14057"/>
    <n v="0"/>
    <n v="3.5799999999999998E-2"/>
    <n v="0"/>
    <n v="503.24059999999997"/>
    <n v="0"/>
    <n v="125.41"/>
    <n v="125.41"/>
    <n v="628.65060000000005"/>
    <n v="1111111"/>
    <n v="11111"/>
    <s v="11111111111111'"/>
    <x v="0"/>
  </r>
  <r>
    <s v="S8121300653"/>
    <n v="635"/>
    <s v="SP5200DN"/>
    <s v="Descentralizada"/>
    <d v="2012-07-13T00:00:00"/>
    <m/>
    <n v="77782"/>
    <n v="0"/>
    <n v="91255"/>
    <n v="0"/>
    <d v="2014-05-14T00:00:00"/>
    <n v="13473"/>
    <n v="0"/>
    <n v="3.5799999999999998E-2"/>
    <n v="0"/>
    <n v="482.33339999999998"/>
    <n v="0"/>
    <n v="125.41"/>
    <n v="125.41"/>
    <n v="607.74339999999995"/>
    <n v="1111111"/>
    <n v="11111"/>
    <s v="11111111111111'"/>
    <x v="0"/>
  </r>
  <r>
    <s v="S8121300436"/>
    <n v="636"/>
    <s v="SP5200DN"/>
    <s v="Descentralizada"/>
    <d v="2012-07-13T00:00:00"/>
    <m/>
    <n v="67248"/>
    <n v="0"/>
    <n v="73621"/>
    <n v="0"/>
    <d v="2014-05-02T00:00:00"/>
    <n v="6373"/>
    <n v="0"/>
    <n v="3.5799999999999998E-2"/>
    <n v="0"/>
    <n v="228.1534"/>
    <n v="0"/>
    <n v="125.41"/>
    <n v="125.41"/>
    <n v="353.5634"/>
    <n v="1111111"/>
    <n v="11111"/>
    <s v="11111111111111'"/>
    <x v="0"/>
  </r>
  <r>
    <s v="S8121300662"/>
    <n v="637"/>
    <s v="SP5200DN"/>
    <s v="Descentralizada"/>
    <d v="2012-07-13T00:00:00"/>
    <m/>
    <n v="74597"/>
    <n v="0"/>
    <n v="79959"/>
    <n v="0"/>
    <d v="2014-05-14T00:00:00"/>
    <n v="5362"/>
    <n v="0"/>
    <n v="3.5799999999999998E-2"/>
    <n v="0"/>
    <n v="191.95959999999999"/>
    <n v="0"/>
    <n v="125.41"/>
    <n v="125.41"/>
    <n v="317.36959999999999"/>
    <n v="1111111"/>
    <n v="11111"/>
    <s v="11111111111111'"/>
    <x v="0"/>
  </r>
  <r>
    <s v="S8121300434"/>
    <n v="639"/>
    <s v="SP5200DN"/>
    <s v="Descentralizada"/>
    <d v="2012-07-13T00:00:00"/>
    <m/>
    <n v="181281"/>
    <n v="0"/>
    <n v="206323"/>
    <n v="0"/>
    <d v="2014-05-14T00:00:00"/>
    <n v="25042"/>
    <n v="0"/>
    <n v="3.5799999999999998E-2"/>
    <n v="0"/>
    <n v="896.50360000000001"/>
    <n v="0"/>
    <n v="125.41"/>
    <n v="125.41"/>
    <n v="1021.9136"/>
    <n v="1111111"/>
    <n v="11111"/>
    <s v="11111111111111'"/>
    <x v="0"/>
  </r>
  <r>
    <s v="W3028608573"/>
    <n v="640"/>
    <s v="MP201SPF"/>
    <s v="Descentralizada"/>
    <d v="2012-07-13T00:00:00"/>
    <m/>
    <n v="13330"/>
    <n v="0"/>
    <n v="14677"/>
    <n v="0"/>
    <d v="2014-05-02T00:00:00"/>
    <n v="1347"/>
    <n v="0"/>
    <n v="3.1600000000000003E-2"/>
    <n v="0"/>
    <n v="42.565199999999997"/>
    <n v="0"/>
    <n v="183.17"/>
    <n v="183.17"/>
    <n v="225.73519999999999"/>
    <n v="1111111"/>
    <n v="11111"/>
    <s v="11111111111111'"/>
    <x v="0"/>
  </r>
  <r>
    <s v="S8121300654"/>
    <n v="641"/>
    <s v="SP5200DN"/>
    <s v="Descentralizada"/>
    <d v="2012-07-24T00:00:00"/>
    <m/>
    <n v="40762"/>
    <n v="0"/>
    <n v="42079"/>
    <n v="0"/>
    <d v="2014-05-09T00:00:00"/>
    <n v="1317"/>
    <n v="0"/>
    <n v="3.5799999999999998E-2"/>
    <n v="0"/>
    <n v="47.148600000000002"/>
    <n v="0"/>
    <n v="125.41"/>
    <n v="125.41"/>
    <n v="172.55860000000001"/>
    <n v="1111111"/>
    <n v="11111"/>
    <s v="11111111111111'"/>
    <x v="0"/>
  </r>
  <r>
    <s v="V9725000394"/>
    <n v="642"/>
    <s v="MPC2051"/>
    <s v="Descentralizada"/>
    <d v="2012-07-24T00:00:00"/>
    <m/>
    <n v="90129"/>
    <n v="18092"/>
    <n v="90288"/>
    <n v="18128"/>
    <d v="2014-05-09T00:00:00"/>
    <n v="159"/>
    <n v="36"/>
    <n v="3.3700000000000001E-2"/>
    <n v="0.2074"/>
    <n v="5.3582999999999998"/>
    <n v="7.4664000000000001"/>
    <n v="418.43"/>
    <n v="418.43"/>
    <n v="431.25470000000001"/>
    <n v="1111111"/>
    <n v="11111"/>
    <s v="11111111111111'"/>
    <x v="0"/>
  </r>
  <r>
    <s v="T222P201853"/>
    <n v="643"/>
    <s v="SPC242SF"/>
    <s v="Descentralizada"/>
    <d v="2012-06-27T00:00:00"/>
    <m/>
    <n v="24608"/>
    <n v="12785"/>
    <n v="24794"/>
    <n v="12785"/>
    <d v="2014-05-09T00:00:00"/>
    <n v="186"/>
    <n v="0"/>
    <n v="3.5799999999999998E-2"/>
    <n v="0.24210000000000001"/>
    <n v="6.6588000000000003"/>
    <n v="0"/>
    <n v="103.8047"/>
    <n v="103.8047"/>
    <n v="110.4635"/>
    <n v="1111111"/>
    <n v="11111"/>
    <s v="11111111111111'"/>
    <x v="0"/>
  </r>
  <r>
    <s v="M6425600069"/>
    <n v="644"/>
    <s v="MP2550BFPF1"/>
    <s v="Descentralizada"/>
    <d v="2012-11-23T00:00:00"/>
    <m/>
    <n v="3999"/>
    <n v="0"/>
    <n v="4421"/>
    <n v="0"/>
    <d v="2014-05-14T00:00:00"/>
    <n v="422"/>
    <n v="0"/>
    <n v="3.1600000000000003E-2"/>
    <n v="0"/>
    <n v="13.3352"/>
    <n v="0"/>
    <n v="321.83999999999997"/>
    <n v="321.83999999999997"/>
    <n v="335.17520000000002"/>
    <n v="1111111"/>
    <n v="11111"/>
    <s v="11111111111111'"/>
    <x v="0"/>
  </r>
  <r>
    <s v="W3028704137"/>
    <n v="646"/>
    <s v="MP201SPF"/>
    <s v="Descentralizada"/>
    <d v="2012-06-29T00:00:00"/>
    <m/>
    <n v="11551"/>
    <n v="0"/>
    <n v="11762"/>
    <n v="0"/>
    <d v="2014-05-06T00:00:00"/>
    <n v="211"/>
    <n v="0"/>
    <n v="3.1600000000000003E-2"/>
    <n v="0"/>
    <n v="6.6676000000000002"/>
    <n v="0"/>
    <n v="183.17"/>
    <n v="183.17"/>
    <n v="189.83760000000001"/>
    <n v="1111111"/>
    <n v="11111"/>
    <s v="11111111111111'"/>
    <x v="0"/>
  </r>
  <r>
    <s v="S8121300650"/>
    <n v="647"/>
    <s v="SP5200DN"/>
    <s v="Descentralizada"/>
    <d v="2012-08-13T00:00:00"/>
    <m/>
    <n v="4077"/>
    <n v="0"/>
    <n v="4139"/>
    <n v="0"/>
    <d v="2014-04-16T00:00:00"/>
    <n v="62"/>
    <n v="0"/>
    <n v="3.5799999999999998E-2"/>
    <n v="0"/>
    <n v="2.2195999999999998"/>
    <n v="0"/>
    <n v="125.41"/>
    <n v="125.41"/>
    <n v="127.6296"/>
    <n v="1111111"/>
    <n v="11111"/>
    <s v="11111111111111'"/>
    <x v="0"/>
  </r>
  <r>
    <s v="S8121300443"/>
    <n v="648"/>
    <s v="SP5200DN"/>
    <s v="Descentralizada"/>
    <d v="2012-06-29T00:00:00"/>
    <m/>
    <n v="23067"/>
    <n v="0"/>
    <n v="25648"/>
    <n v="0"/>
    <d v="2014-05-14T00:00:00"/>
    <n v="2581"/>
    <n v="0"/>
    <n v="3.5799999999999998E-2"/>
    <n v="0"/>
    <n v="92.399799999999999"/>
    <n v="0"/>
    <n v="125.41"/>
    <n v="125.41"/>
    <n v="217.8098"/>
    <n v="1111111"/>
    <n v="11111"/>
    <s v="11111111111111'"/>
    <x v="0"/>
  </r>
  <r>
    <s v="V9725000435"/>
    <n v="649"/>
    <s v="MPC2051"/>
    <s v="Descentralizada"/>
    <d v="2012-07-23T00:00:00"/>
    <m/>
    <n v="8119"/>
    <n v="578"/>
    <n v="8914"/>
    <n v="583"/>
    <d v="2014-05-06T00:00:00"/>
    <n v="795"/>
    <n v="5"/>
    <n v="3.3700000000000001E-2"/>
    <n v="0.2074"/>
    <n v="26.791499999999999"/>
    <n v="1.0369999999999999"/>
    <n v="418.43"/>
    <n v="418.43"/>
    <n v="446.25850000000003"/>
    <n v="1111111"/>
    <n v="11111"/>
    <s v="11111111111111'"/>
    <x v="0"/>
  </r>
  <r>
    <s v="V9725000807"/>
    <n v="165"/>
    <s v="MPC2051"/>
    <s v="Descentralizada"/>
    <d v="2012-06-29T00:00:00"/>
    <m/>
    <n v="127096"/>
    <n v="53595"/>
    <n v="132494"/>
    <n v="57598"/>
    <d v="2014-05-02T00:00:00"/>
    <n v="5398"/>
    <n v="4003"/>
    <n v="3.5900000000000001E-2"/>
    <n v="0.2213"/>
    <n v="193.78819999999999"/>
    <n v="885.86389999999994"/>
    <n v="432.63"/>
    <n v="432.63"/>
    <n v="1512.2820999999999"/>
    <n v="1111111"/>
    <n v="11111"/>
    <s v="11111111111111'"/>
    <x v="0"/>
  </r>
  <r>
    <s v="W3028700641"/>
    <n v="650"/>
    <s v="MP201SPF"/>
    <s v="Descentralizada"/>
    <d v="2012-07-03T00:00:00"/>
    <m/>
    <n v="30106"/>
    <n v="0"/>
    <n v="30117"/>
    <n v="0"/>
    <d v="2014-05-09T00:00:00"/>
    <n v="11"/>
    <n v="0"/>
    <n v="3.1600000000000003E-2"/>
    <n v="0"/>
    <n v="0.34760000000000002"/>
    <n v="0"/>
    <n v="183.17"/>
    <n v="183.17"/>
    <n v="183.51759999999999"/>
    <n v="1111111"/>
    <n v="11111"/>
    <s v="11111111111111'"/>
    <x v="0"/>
  </r>
  <r>
    <s v="T222P201837"/>
    <n v="651"/>
    <s v="SPC242SF"/>
    <s v="Descentralizada"/>
    <d v="2012-07-20T00:00:00"/>
    <m/>
    <n v="16116"/>
    <n v="72054"/>
    <n v="16153"/>
    <n v="72172"/>
    <d v="2014-05-09T00:00:00"/>
    <n v="37"/>
    <n v="118"/>
    <n v="3.5799999999999998E-2"/>
    <n v="0.24210000000000001"/>
    <n v="1.3246"/>
    <n v="28.567799999999998"/>
    <n v="103.8047"/>
    <n v="103.8047"/>
    <n v="133.69710000000001"/>
    <n v="1111111"/>
    <n v="11111"/>
    <s v="11111111111111'"/>
    <x v="0"/>
  </r>
  <r>
    <s v="T222P201823"/>
    <n v="652"/>
    <s v="SPC242SF"/>
    <s v="Descentralizada"/>
    <d v="2012-07-20T00:00:00"/>
    <m/>
    <n v="15593"/>
    <n v="7722"/>
    <n v="15622"/>
    <n v="7776"/>
    <d v="2014-05-09T00:00:00"/>
    <n v="29"/>
    <n v="54"/>
    <n v="3.5799999999999998E-2"/>
    <n v="0.24210000000000001"/>
    <n v="1.0382"/>
    <n v="13.073399999999999"/>
    <n v="103.8047"/>
    <n v="103.8047"/>
    <n v="117.91630000000001"/>
    <n v="1111111"/>
    <n v="11111"/>
    <s v="11111111111111'"/>
    <x v="0"/>
  </r>
  <r>
    <s v="T222P300061"/>
    <n v="656"/>
    <s v="SPC242SF"/>
    <s v="Descentralizada"/>
    <d v="2012-09-11T00:00:00"/>
    <m/>
    <n v="26838"/>
    <n v="3412"/>
    <n v="28649"/>
    <n v="3604"/>
    <d v="2014-05-02T00:00:00"/>
    <n v="1811"/>
    <n v="192"/>
    <n v="3.5799999999999998E-2"/>
    <n v="0.25790000000000002"/>
    <n v="64.833799999999997"/>
    <n v="49.516800000000003"/>
    <n v="103.8047"/>
    <n v="103.8047"/>
    <n v="218.15530000000001"/>
    <n v="1111111"/>
    <n v="11111"/>
    <s v="11111111111111'"/>
    <x v="0"/>
  </r>
  <r>
    <s v="V9725401069"/>
    <n v="166"/>
    <s v="MPC2051"/>
    <s v="Descentralizada"/>
    <d v="2013-04-01T00:00:00"/>
    <m/>
    <n v="180794"/>
    <n v="34353"/>
    <n v="189301"/>
    <n v="36992"/>
    <d v="2014-05-02T00:00:00"/>
    <n v="8507"/>
    <n v="2639"/>
    <n v="3.5900000000000001E-2"/>
    <n v="0.2213"/>
    <n v="305.40129999999999"/>
    <n v="584.01070000000004"/>
    <n v="432.63"/>
    <n v="432.63"/>
    <n v="1322.0419999999999"/>
    <n v="1111111"/>
    <n v="11111"/>
    <s v="11111111111111'"/>
    <x v="0"/>
  </r>
  <r>
    <s v="T222P201783"/>
    <n v="657"/>
    <s v="SPC242SF"/>
    <s v="Descentralizada"/>
    <d v="2012-09-03T00:00:00"/>
    <m/>
    <n v="1970"/>
    <n v="8969"/>
    <n v="1972"/>
    <n v="8988"/>
    <d v="2014-05-09T00:00:00"/>
    <n v="2"/>
    <n v="19"/>
    <n v="3.5799999999999998E-2"/>
    <n v="0.25790000000000002"/>
    <n v="7.1599999999999997E-2"/>
    <n v="4.9001000000000001"/>
    <n v="103.8047"/>
    <n v="103.8047"/>
    <n v="108.7764"/>
    <n v="1111111"/>
    <n v="11111"/>
    <s v="11111111111111'"/>
    <x v="0"/>
  </r>
  <r>
    <s v="T222P201835"/>
    <n v="661"/>
    <s v="SPC242SF"/>
    <s v="Descentralizada"/>
    <d v="2012-08-22T00:00:00"/>
    <m/>
    <n v="21894"/>
    <n v="4883"/>
    <n v="22994"/>
    <n v="5065"/>
    <d v="2014-05-02T00:00:00"/>
    <n v="1100"/>
    <n v="182"/>
    <n v="3.5799999999999998E-2"/>
    <n v="0.25790000000000002"/>
    <n v="39.380000000000003"/>
    <n v="46.937800000000003"/>
    <n v="103.8047"/>
    <n v="103.8047"/>
    <n v="190.1225"/>
    <n v="1111111"/>
    <n v="11111"/>
    <s v="11111111111111'"/>
    <x v="0"/>
  </r>
  <r>
    <s v="T222P201970"/>
    <n v="662"/>
    <s v="SPC242SF"/>
    <s v="Descentralizada"/>
    <d v="2012-08-30T00:00:00"/>
    <m/>
    <n v="30604"/>
    <n v="27718"/>
    <n v="32644"/>
    <n v="28809"/>
    <d v="2014-05-02T00:00:00"/>
    <n v="2040"/>
    <n v="1091"/>
    <n v="3.5799999999999998E-2"/>
    <n v="0.25790000000000002"/>
    <n v="73.031999999999996"/>
    <n v="281.3689"/>
    <n v="103.8047"/>
    <n v="103.8047"/>
    <n v="458.2056"/>
    <n v="1111111"/>
    <n v="11111"/>
    <s v="11111111111111'"/>
    <x v="0"/>
  </r>
  <r>
    <s v="S9319500369"/>
    <n v="663"/>
    <s v="SPC430DN"/>
    <s v="Descentralizada"/>
    <d v="2012-09-11T00:00:00"/>
    <m/>
    <n v="833"/>
    <n v="260"/>
    <n v="904"/>
    <n v="296"/>
    <d v="2014-05-06T00:00:00"/>
    <n v="71"/>
    <n v="36"/>
    <n v="4.7399999999999998E-2"/>
    <n v="0.22109999999999999"/>
    <n v="3.3654000000000002"/>
    <n v="7.9596"/>
    <n v="141.59"/>
    <n v="141.59"/>
    <n v="152.91499999999999"/>
    <n v="1111111"/>
    <n v="11111"/>
    <s v="11111111111111'"/>
    <x v="0"/>
  </r>
  <r>
    <s v="T222P501273"/>
    <n v="74"/>
    <s v="SPC242SF"/>
    <s v="Descentralizada"/>
    <d v="2013-03-01T00:00:00"/>
    <d v="2014-04-16T00:00:00"/>
    <n v="182"/>
    <n v="255"/>
    <n v="182"/>
    <n v="255"/>
    <d v="2014-04-16T00:00:00"/>
    <n v="0"/>
    <n v="0"/>
    <n v="3.5799999999999998E-2"/>
    <n v="0.25790000000000002"/>
    <n v="0"/>
    <n v="0"/>
    <n v="102.07"/>
    <n v="54.4373"/>
    <n v="54.4373"/>
    <n v="1111111"/>
    <n v="11111"/>
    <s v="11111111111111'"/>
    <x v="0"/>
  </r>
  <r>
    <s v="W3028901431"/>
    <n v="664"/>
    <s v="MP201SPF"/>
    <s v="Descentralizada"/>
    <d v="2012-09-21T00:00:00"/>
    <m/>
    <n v="30279"/>
    <n v="0"/>
    <n v="32435"/>
    <n v="0"/>
    <d v="2014-05-14T00:00:00"/>
    <n v="2156"/>
    <n v="0"/>
    <n v="3.1600000000000003E-2"/>
    <n v="0"/>
    <n v="68.129599999999996"/>
    <n v="0"/>
    <n v="183.17"/>
    <n v="183.17"/>
    <n v="251.2996"/>
    <n v="1111111"/>
    <n v="11111"/>
    <s v="11111111111111'"/>
    <x v="0"/>
  </r>
  <r>
    <s v="W3019205830"/>
    <n v="482"/>
    <s v="MP201SPF"/>
    <s v="Descentralizada"/>
    <d v="2012-09-22T00:00:00"/>
    <m/>
    <n v="60726"/>
    <n v="0"/>
    <n v="61307"/>
    <n v="0"/>
    <d v="2014-05-02T00:00:00"/>
    <n v="581"/>
    <n v="0"/>
    <n v="3.1600000000000003E-2"/>
    <n v="0"/>
    <n v="18.3596"/>
    <n v="0"/>
    <n v="183.17"/>
    <n v="183.17"/>
    <n v="201.52959999999999"/>
    <n v="1111111"/>
    <n v="11111"/>
    <s v="11111111111111'"/>
    <x v="0"/>
  </r>
  <r>
    <s v="W3028705193"/>
    <n v="665"/>
    <s v="MP201SPF"/>
    <s v="Descentralizada"/>
    <d v="2012-10-15T00:00:00"/>
    <m/>
    <n v="41426"/>
    <n v="0"/>
    <n v="44501"/>
    <n v="0"/>
    <d v="2014-05-02T00:00:00"/>
    <n v="3075"/>
    <n v="0"/>
    <n v="3.3700000000000001E-2"/>
    <n v="0"/>
    <n v="103.6275"/>
    <n v="0"/>
    <n v="183.17"/>
    <n v="183.17"/>
    <n v="286.79750000000001"/>
    <n v="1111111"/>
    <n v="11111"/>
    <s v="11111111111111'"/>
    <x v="0"/>
  </r>
  <r>
    <s v="T202P600309"/>
    <n v="667"/>
    <s v="SPC242DN"/>
    <s v="Descentralizada"/>
    <d v="2012-11-08T00:00:00"/>
    <m/>
    <n v="182"/>
    <n v="887"/>
    <n v="193"/>
    <n v="933"/>
    <d v="2014-05-02T00:00:00"/>
    <n v="11"/>
    <n v="46"/>
    <n v="4.8399999999999999E-2"/>
    <n v="0.32429999999999998"/>
    <n v="0.53239999999999998"/>
    <n v="14.9178"/>
    <n v="86.328500000000005"/>
    <n v="86.328500000000005"/>
    <n v="101.7787"/>
    <n v="1111111"/>
    <n v="11111"/>
    <s v="11111111111111'"/>
    <x v="0"/>
  </r>
  <r>
    <s v="M6425400197"/>
    <n v="626"/>
    <s v="MP2550B"/>
    <s v="Descentralizada"/>
    <d v="2012-10-30T00:00:00"/>
    <m/>
    <n v="62146"/>
    <n v="0"/>
    <n v="64542"/>
    <n v="0"/>
    <d v="2014-05-02T00:00:00"/>
    <n v="2396"/>
    <n v="0"/>
    <n v="3.1600000000000003E-2"/>
    <n v="0"/>
    <n v="75.7136"/>
    <n v="0"/>
    <n v="323.19"/>
    <n v="323.19"/>
    <n v="398.90359999999998"/>
    <n v="1111111"/>
    <n v="11111"/>
    <s v="11111111111111'"/>
    <x v="0"/>
  </r>
  <r>
    <s v="W3029001308"/>
    <n v="668"/>
    <s v="MP201SPF"/>
    <s v="Descentralizada"/>
    <d v="2013-01-19T00:00:00"/>
    <m/>
    <n v="20718"/>
    <n v="0"/>
    <n v="24046"/>
    <n v="0"/>
    <d v="2014-05-14T00:00:00"/>
    <n v="3328"/>
    <n v="0"/>
    <n v="3.3700000000000001E-2"/>
    <n v="0"/>
    <n v="112.1536"/>
    <n v="0"/>
    <n v="181.65"/>
    <n v="181.65"/>
    <n v="293.80360000000002"/>
    <n v="1111111"/>
    <n v="11111"/>
    <s v="11111111111111'"/>
    <x v="0"/>
  </r>
  <r>
    <s v="W3029102995"/>
    <n v="669"/>
    <s v="MP201SPF"/>
    <s v="Descentralizada"/>
    <d v="2013-01-19T00:00:00"/>
    <m/>
    <n v="13545"/>
    <n v="0"/>
    <n v="14216"/>
    <n v="0"/>
    <d v="2014-05-02T00:00:00"/>
    <n v="671"/>
    <n v="0"/>
    <n v="3.3700000000000001E-2"/>
    <n v="0"/>
    <n v="22.6127"/>
    <n v="0"/>
    <n v="181.65"/>
    <n v="181.65"/>
    <n v="204.2627"/>
    <n v="1111111"/>
    <n v="11111"/>
    <s v="11111111111111'"/>
    <x v="0"/>
  </r>
  <r>
    <s v="W3029001091"/>
    <n v="670"/>
    <s v="MP201SPF"/>
    <s v="Descentralizada"/>
    <d v="2012-12-28T00:00:00"/>
    <m/>
    <n v="30782"/>
    <n v="0"/>
    <n v="30922"/>
    <n v="0"/>
    <d v="2014-05-09T00:00:00"/>
    <n v="140"/>
    <n v="0"/>
    <n v="3.3700000000000001E-2"/>
    <n v="0"/>
    <n v="4.718"/>
    <n v="0"/>
    <n v="181.65"/>
    <n v="181.65"/>
    <n v="186.36799999999999"/>
    <n v="1111111"/>
    <n v="11111"/>
    <s v="11111111111111'"/>
    <x v="0"/>
  </r>
  <r>
    <s v="M0189204402"/>
    <n v="82"/>
    <s v="MP161SPF"/>
    <s v="Descentralizada"/>
    <d v="2012-11-15T19:21:00"/>
    <d v="2014-05-08T06:01:00"/>
    <n v="243019"/>
    <n v="0"/>
    <n v="243019"/>
    <n v="0"/>
    <d v="2014-05-08T00:00:00"/>
    <n v="0"/>
    <n v="0"/>
    <n v="3.3700000000000001E-2"/>
    <n v="0"/>
    <n v="0"/>
    <n v="0"/>
    <n v="174.93"/>
    <n v="174.93"/>
    <n v="174.93"/>
    <n v="1111111"/>
    <n v="11111"/>
    <s v="11111111111111'"/>
    <x v="0"/>
  </r>
  <r>
    <s v="S8221600021"/>
    <n v="163"/>
    <s v="SP5210DN"/>
    <s v="Descentralizada"/>
    <d v="2012-11-29T00:00:00"/>
    <m/>
    <n v="82841"/>
    <n v="0"/>
    <n v="93327"/>
    <n v="0"/>
    <d v="2014-05-02T00:00:00"/>
    <n v="10486"/>
    <n v="0"/>
    <n v="4.4200000000000003E-2"/>
    <n v="0"/>
    <n v="463.4812"/>
    <n v="0"/>
    <n v="152.01"/>
    <n v="152.01"/>
    <n v="615.49120000000005"/>
    <n v="1111111"/>
    <n v="11111"/>
    <s v="11111111111111'"/>
    <x v="0"/>
  </r>
  <r>
    <s v="T222P601588"/>
    <n v="79"/>
    <s v="SPC242SF"/>
    <s v="Descentralizada"/>
    <d v="2013-01-18T00:00:00"/>
    <m/>
    <n v="582"/>
    <n v="1481"/>
    <n v="582"/>
    <n v="1481"/>
    <d v="2014-05-14T00:00:00"/>
    <n v="0"/>
    <n v="0"/>
    <n v="3.5900000000000001E-2"/>
    <n v="0.51670000000000005"/>
    <n v="0"/>
    <n v="0"/>
    <n v="70.799899999999994"/>
    <n v="70.799899999999994"/>
    <n v="70.799899999999994"/>
    <n v="1111111"/>
    <n v="11111"/>
    <s v="11111111111111'"/>
    <x v="0"/>
  </r>
  <r>
    <s v="W3029001004"/>
    <n v="660"/>
    <s v="MP201SPF"/>
    <s v="Descentralizada"/>
    <d v="2012-12-21T00:00:00"/>
    <m/>
    <n v="12335"/>
    <n v="0"/>
    <n v="13003"/>
    <n v="0"/>
    <d v="2014-05-02T00:00:00"/>
    <n v="668"/>
    <n v="0"/>
    <n v="3.3700000000000001E-2"/>
    <n v="0"/>
    <n v="22.511600000000001"/>
    <n v="0"/>
    <n v="183.17"/>
    <n v="183.17"/>
    <n v="205.6816"/>
    <n v="1111111"/>
    <n v="11111"/>
    <s v="11111111111111'"/>
    <x v="0"/>
  </r>
  <r>
    <s v="W3029000753"/>
    <n v="659"/>
    <s v="MP201SPF"/>
    <s v="Descentralizada"/>
    <d v="2012-12-21T00:00:00"/>
    <m/>
    <n v="52125"/>
    <n v="0"/>
    <n v="56736"/>
    <n v="0"/>
    <d v="2014-05-02T00:00:00"/>
    <n v="4611"/>
    <n v="0"/>
    <n v="3.3700000000000001E-2"/>
    <n v="0"/>
    <n v="155.39070000000001"/>
    <n v="0"/>
    <n v="183.17"/>
    <n v="183.17"/>
    <n v="338.5607"/>
    <n v="1111111"/>
    <n v="11111"/>
    <s v="11111111111111'"/>
    <x v="0"/>
  </r>
  <r>
    <s v="W3029000752"/>
    <n v="658"/>
    <s v="MP201SPF"/>
    <s v="Descentralizada"/>
    <d v="2012-12-21T00:00:00"/>
    <m/>
    <n v="105253"/>
    <n v="0"/>
    <n v="115706"/>
    <n v="0"/>
    <d v="2014-05-02T00:00:00"/>
    <n v="10453"/>
    <n v="0"/>
    <n v="3.3700000000000001E-2"/>
    <n v="0"/>
    <n v="352.26609999999999"/>
    <n v="0"/>
    <n v="183.17"/>
    <n v="183.17"/>
    <n v="535.43610000000001"/>
    <n v="1111111"/>
    <n v="11111"/>
    <s v="11111111111111'"/>
    <x v="0"/>
  </r>
  <r>
    <s v="T1129111478"/>
    <n v="673"/>
    <s v="SP4310N"/>
    <s v="Descentralizada"/>
    <d v="2013-01-31T00:00:00"/>
    <m/>
    <n v="48631"/>
    <n v="0"/>
    <n v="56175"/>
    <n v="0"/>
    <d v="2014-05-14T00:00:00"/>
    <n v="7544"/>
    <n v="0"/>
    <n v="3.5799999999999998E-2"/>
    <n v="0"/>
    <n v="270.0752"/>
    <n v="0"/>
    <n v="123.84"/>
    <n v="123.84"/>
    <n v="393.91520000000003"/>
    <n v="1111111"/>
    <n v="11111"/>
    <s v="11111111111111'"/>
    <x v="0"/>
  </r>
  <r>
    <s v="T222P100307"/>
    <n v="674"/>
    <s v="SPC242SF"/>
    <s v="Descentralizada"/>
    <d v="2013-01-21T00:00:00"/>
    <m/>
    <n v="1722"/>
    <n v="3166"/>
    <n v="1759"/>
    <n v="3209"/>
    <d v="2014-05-02T00:00:00"/>
    <n v="37"/>
    <n v="43"/>
    <n v="3.5799999999999998E-2"/>
    <n v="0.24210000000000001"/>
    <n v="1.3246"/>
    <n v="10.410299999999999"/>
    <n v="103.8047"/>
    <n v="103.8047"/>
    <n v="115.53959999999999"/>
    <n v="1111111"/>
    <n v="11111"/>
    <s v="11111111111111'"/>
    <x v="0"/>
  </r>
  <r>
    <s v="W3019607333"/>
    <n v="592"/>
    <s v="MP201SPF"/>
    <s v="Descentralizada"/>
    <d v="2013-01-29T00:00:00"/>
    <m/>
    <n v="13628"/>
    <n v="0"/>
    <n v="14292"/>
    <n v="0"/>
    <d v="2014-05-02T00:00:00"/>
    <n v="664"/>
    <n v="0"/>
    <n v="3.1600000000000003E-2"/>
    <n v="0"/>
    <n v="20.982399999999998"/>
    <n v="0"/>
    <n v="183.17"/>
    <n v="183.17"/>
    <n v="204.1524"/>
    <n v="1111111"/>
    <n v="11111"/>
    <s v="11111111111111'"/>
    <x v="0"/>
  </r>
  <r>
    <s v="W3029001327"/>
    <n v="576"/>
    <s v="MP201SPF"/>
    <s v="Descentralizada"/>
    <d v="2013-02-20T00:00:00"/>
    <m/>
    <n v="10568"/>
    <n v="0"/>
    <n v="10617"/>
    <n v="0"/>
    <d v="2014-05-09T00:00:00"/>
    <n v="49"/>
    <n v="0"/>
    <n v="3.1600000000000003E-2"/>
    <n v="0"/>
    <n v="1.5484"/>
    <n v="0"/>
    <n v="183.17"/>
    <n v="183.17"/>
    <n v="184.7184"/>
    <n v="1111111"/>
    <n v="11111"/>
    <s v="11111111111111'"/>
    <x v="0"/>
  </r>
  <r>
    <s v="W3029206694"/>
    <n v="675"/>
    <s v="MP201SPF"/>
    <s v="Descentralizada"/>
    <d v="2013-03-01T00:00:00"/>
    <m/>
    <n v="86989"/>
    <n v="0"/>
    <n v="101751"/>
    <n v="0"/>
    <d v="2014-05-14T00:00:00"/>
    <n v="14762"/>
    <n v="0"/>
    <n v="3.3700000000000001E-2"/>
    <n v="0"/>
    <n v="497.4794"/>
    <n v="0"/>
    <n v="180.12"/>
    <n v="180.12"/>
    <n v="677.59939999999995"/>
    <n v="1111111"/>
    <n v="11111"/>
    <s v="11111111111111'"/>
    <x v="0"/>
  </r>
  <r>
    <s v="W3029204546"/>
    <n v="676"/>
    <s v="MP201SPF"/>
    <s v="Descentralizada"/>
    <d v="2013-03-06T00:00:00"/>
    <m/>
    <n v="31396"/>
    <n v="0"/>
    <n v="32244"/>
    <n v="0"/>
    <d v="2014-04-16T00:00:00"/>
    <n v="848"/>
    <n v="0"/>
    <n v="3.3700000000000001E-2"/>
    <n v="0"/>
    <n v="28.5776"/>
    <n v="0"/>
    <n v="180.12"/>
    <n v="180.12"/>
    <n v="208.69759999999999"/>
    <n v="1111111"/>
    <n v="11111"/>
    <s v="11111111111111'"/>
    <x v="0"/>
  </r>
  <r>
    <s v="W3029205464"/>
    <n v="677"/>
    <s v="MP201SPF"/>
    <s v="Descentralizada"/>
    <d v="2013-03-08T00:00:00"/>
    <m/>
    <n v="4690"/>
    <n v="0"/>
    <n v="5008"/>
    <n v="0"/>
    <d v="2014-05-06T00:00:00"/>
    <n v="318"/>
    <n v="0"/>
    <n v="3.3700000000000001E-2"/>
    <n v="0"/>
    <n v="10.7166"/>
    <n v="0"/>
    <n v="180.12"/>
    <n v="180.12"/>
    <n v="190.8366"/>
    <n v="1111111"/>
    <n v="11111"/>
    <s v="11111111111111'"/>
    <x v="0"/>
  </r>
  <r>
    <s v="W3029205608"/>
    <n v="678"/>
    <s v="MP201SPF"/>
    <s v="Descentralizada"/>
    <d v="2013-03-08T00:00:00"/>
    <m/>
    <n v="5941"/>
    <n v="0"/>
    <n v="7008"/>
    <n v="0"/>
    <d v="2014-05-06T00:00:00"/>
    <n v="1067"/>
    <n v="0"/>
    <n v="3.3700000000000001E-2"/>
    <n v="0"/>
    <n v="35.957900000000002"/>
    <n v="0"/>
    <n v="180.12"/>
    <n v="180.12"/>
    <n v="216.0779"/>
    <n v="1111111"/>
    <n v="11111"/>
    <s v="11111111111111'"/>
    <x v="0"/>
  </r>
  <r>
    <s v="S8222100378"/>
    <n v="681"/>
    <s v="SP5210DN"/>
    <s v="Descentralizada"/>
    <d v="2013-03-08T00:00:00"/>
    <m/>
    <n v="23353"/>
    <n v="0"/>
    <n v="27253"/>
    <n v="0"/>
    <d v="2014-05-06T00:00:00"/>
    <n v="3900"/>
    <n v="0"/>
    <n v="4.4200000000000003E-2"/>
    <n v="0"/>
    <n v="172.38"/>
    <n v="0"/>
    <n v="150.1"/>
    <n v="150.1"/>
    <n v="322.48"/>
    <n v="1111111"/>
    <n v="11111"/>
    <s v="11111111111111'"/>
    <x v="0"/>
  </r>
  <r>
    <s v="S8222100370"/>
    <n v="682"/>
    <s v="SP5210DN"/>
    <s v="Descentralizada"/>
    <d v="2013-03-08T00:00:00"/>
    <m/>
    <n v="11272"/>
    <n v="0"/>
    <n v="13629"/>
    <n v="0"/>
    <d v="2014-05-06T00:00:00"/>
    <n v="2357"/>
    <n v="0"/>
    <n v="4.4200000000000003E-2"/>
    <n v="0"/>
    <n v="104.1794"/>
    <n v="0"/>
    <n v="150.1"/>
    <n v="150.1"/>
    <n v="254.27940000000001"/>
    <n v="1111111"/>
    <n v="11111"/>
    <s v="11111111111111'"/>
    <x v="0"/>
  </r>
  <r>
    <s v="S5408900043"/>
    <n v="67"/>
    <s v="SPC232SF"/>
    <s v="Descentralizada"/>
    <d v="2013-02-19T00:00:00"/>
    <m/>
    <n v="15123"/>
    <n v="8948"/>
    <n v="15127"/>
    <n v="9039"/>
    <d v="2014-05-02T00:00:00"/>
    <n v="4"/>
    <n v="91"/>
    <n v="3.5799999999999998E-2"/>
    <n v="0.24210000000000001"/>
    <n v="0.14319999999999999"/>
    <n v="22.031099999999999"/>
    <n v="94.62"/>
    <n v="94.62"/>
    <n v="116.79430000000001"/>
    <n v="1111111"/>
    <n v="11111"/>
    <s v="11111111111111'"/>
    <x v="0"/>
  </r>
  <r>
    <s v="S2089200232"/>
    <n v="96"/>
    <s v="SP4100N"/>
    <s v="Descentralizada"/>
    <d v="2013-02-19T00:00:00"/>
    <m/>
    <n v="88980"/>
    <n v="0"/>
    <n v="92321"/>
    <n v="0"/>
    <d v="2014-05-02T00:00:00"/>
    <n v="3341"/>
    <n v="0"/>
    <n v="3.5900000000000001E-2"/>
    <n v="0"/>
    <n v="119.9419"/>
    <n v="0"/>
    <n v="87.044300000000007"/>
    <n v="87.044300000000007"/>
    <n v="206.9862"/>
    <n v="1111111"/>
    <n v="11111"/>
    <s v="11111111111111'"/>
    <x v="0"/>
  </r>
  <r>
    <s v="W3029001209"/>
    <n v="671"/>
    <s v="MP201SPF"/>
    <s v="Descentralizada"/>
    <d v="2013-02-28T00:00:00"/>
    <m/>
    <n v="13487"/>
    <n v="0"/>
    <n v="13749"/>
    <n v="0"/>
    <d v="2014-05-14T00:00:00"/>
    <n v="262"/>
    <n v="0"/>
    <n v="3.3700000000000001E-2"/>
    <n v="0"/>
    <n v="8.8293999999999997"/>
    <n v="0"/>
    <n v="154.1"/>
    <n v="154.1"/>
    <n v="162.92939999999999"/>
    <n v="1111111"/>
    <n v="11111"/>
    <s v="11111111111111'"/>
    <x v="0"/>
  </r>
  <r>
    <s v="T222P901080"/>
    <n v="683"/>
    <s v="SPC242SF"/>
    <s v="Descentralizada"/>
    <d v="2013-04-19T00:00:00"/>
    <m/>
    <n v="6897"/>
    <n v="9207"/>
    <n v="7341"/>
    <n v="9817"/>
    <d v="2014-05-02T00:00:00"/>
    <n v="444"/>
    <n v="610"/>
    <n v="5.6899999999999999E-2"/>
    <n v="0.38640000000000002"/>
    <n v="25.2636"/>
    <n v="235.70400000000001"/>
    <n v="124.22"/>
    <n v="124.22"/>
    <n v="385.18759999999997"/>
    <n v="1111111"/>
    <n v="11111"/>
    <s v="11111111111111'"/>
    <x v="0"/>
  </r>
  <r>
    <s v="S9338500760"/>
    <n v="684"/>
    <s v="SPC430DN"/>
    <s v="Descentralizada"/>
    <d v="2013-05-14T00:00:00"/>
    <m/>
    <n v="9599"/>
    <n v="4216"/>
    <n v="9683"/>
    <n v="4325"/>
    <d v="2014-05-09T00:00:00"/>
    <n v="84"/>
    <n v="109"/>
    <n v="4.7399999999999998E-2"/>
    <n v="0.22109999999999999"/>
    <n v="3.9815999999999998"/>
    <n v="24.099900000000002"/>
    <n v="149.34"/>
    <n v="149.34"/>
    <n v="177.42150000000001"/>
    <n v="1111111"/>
    <n v="11111"/>
    <s v="11111111111111'"/>
    <x v="0"/>
  </r>
  <r>
    <s v="S8222400133"/>
    <n v="685"/>
    <s v="SP5210DN"/>
    <s v="Descentralizada"/>
    <d v="2013-05-24T00:00:00"/>
    <m/>
    <n v="22693"/>
    <n v="0"/>
    <n v="22878"/>
    <n v="0"/>
    <d v="2014-05-09T00:00:00"/>
    <n v="185"/>
    <n v="0"/>
    <n v="4.4200000000000003E-2"/>
    <n v="0"/>
    <n v="8.1769999999999996"/>
    <n v="0"/>
    <n v="202.35"/>
    <n v="202.35"/>
    <n v="210.52699999999999"/>
    <n v="1111111"/>
    <n v="11111"/>
    <s v="11111111111111'"/>
    <x v="0"/>
  </r>
  <r>
    <s v="S9338500879"/>
    <n v="686"/>
    <s v="SPC430DN"/>
    <s v="Descentralizada"/>
    <d v="2013-05-24T00:00:00"/>
    <m/>
    <n v="6219"/>
    <n v="754"/>
    <n v="6322"/>
    <n v="789"/>
    <d v="2014-05-09T00:00:00"/>
    <n v="103"/>
    <n v="35"/>
    <n v="4.7399999999999998E-2"/>
    <n v="0.22109999999999999"/>
    <n v="4.8822000000000001"/>
    <n v="7.7385000000000002"/>
    <n v="148.53"/>
    <n v="148.53"/>
    <n v="161.1507"/>
    <n v="1111111"/>
    <n v="11111"/>
    <s v="11111111111111'"/>
    <x v="0"/>
  </r>
  <r>
    <s v="T222P901916"/>
    <n v="271"/>
    <s v="SPC242SF"/>
    <s v="Descentralizada"/>
    <d v="2013-04-09T00:00:00"/>
    <m/>
    <n v="27582"/>
    <n v="6446"/>
    <n v="30916"/>
    <n v="7233"/>
    <d v="2014-05-02T00:00:00"/>
    <n v="3334"/>
    <n v="787"/>
    <n v="3.8199999999999998E-2"/>
    <n v="0.25840000000000002"/>
    <n v="127.3588"/>
    <n v="203.36080000000001"/>
    <n v="67.999399999999994"/>
    <n v="67.999399999999994"/>
    <n v="398.71899999999999"/>
    <n v="1111111"/>
    <n v="11111"/>
    <s v="11111111111111'"/>
    <x v="0"/>
  </r>
  <r>
    <s v="S9329601332"/>
    <n v="687"/>
    <s v="SPC430DN"/>
    <s v="Descentralizada"/>
    <d v="2013-05-17T00:00:00"/>
    <m/>
    <n v="6305"/>
    <n v="2101"/>
    <n v="7415"/>
    <n v="2273"/>
    <d v="2014-05-02T00:00:00"/>
    <n v="1110"/>
    <n v="172"/>
    <n v="4.7399999999999998E-2"/>
    <n v="0.22109999999999999"/>
    <n v="52.613999999999997"/>
    <n v="38.029200000000003"/>
    <n v="148.83000000000001"/>
    <n v="148.83000000000001"/>
    <n v="239.47319999999999"/>
    <n v="1111111"/>
    <n v="11111"/>
    <s v="11111111111111'"/>
    <x v="0"/>
  </r>
  <r>
    <s v="T222PC00757"/>
    <n v="688"/>
    <s v="SPC242SF"/>
    <s v="Descentralizada"/>
    <d v="2013-05-15T00:00:00"/>
    <m/>
    <n v="784"/>
    <n v="2047"/>
    <n v="789"/>
    <n v="2053"/>
    <d v="2014-05-09T00:00:00"/>
    <n v="5"/>
    <n v="6"/>
    <n v="5.2600000000000001E-2"/>
    <n v="0.38950000000000001"/>
    <n v="0.26300000000000001"/>
    <n v="2.3370000000000002"/>
    <n v="111.88"/>
    <n v="111.88"/>
    <n v="114.48"/>
    <n v="1111111"/>
    <n v="11111"/>
    <s v="11111111111111'"/>
    <x v="0"/>
  </r>
  <r>
    <s v="T222PC00798"/>
    <n v="689"/>
    <s v="SPC242SF"/>
    <s v="Descentralizada"/>
    <d v="2013-05-14T00:00:00"/>
    <m/>
    <n v="2587"/>
    <n v="3017"/>
    <n v="2587"/>
    <n v="3017"/>
    <d v="2014-05-14T00:00:00"/>
    <n v="0"/>
    <n v="0"/>
    <n v="5.2600000000000001E-2"/>
    <n v="0.38950000000000001"/>
    <n v="0"/>
    <n v="0"/>
    <n v="111.88"/>
    <n v="111.88"/>
    <n v="111.88"/>
    <n v="1111111"/>
    <n v="11111"/>
    <s v="11111111111111'"/>
    <x v="0"/>
  </r>
  <r>
    <s v="W3029204825"/>
    <n v="690"/>
    <s v="MP201SPF"/>
    <s v="Descentralizada"/>
    <d v="2013-05-10T00:00:00"/>
    <m/>
    <n v="0"/>
    <n v="0"/>
    <n v="0"/>
    <n v="0"/>
    <d v="2014-05-14T00:00:00"/>
    <n v="0"/>
    <n v="0"/>
    <n v="3.1600000000000003E-2"/>
    <n v="0"/>
    <n v="0"/>
    <n v="0"/>
    <n v="178.59"/>
    <n v="178.59"/>
    <n v="178.59"/>
    <n v="1111111"/>
    <n v="11111"/>
    <s v="11111111111111'"/>
    <x v="0"/>
  </r>
  <r>
    <s v="W3029205249"/>
    <n v="691"/>
    <s v="MP201SPF"/>
    <s v="Descentralizada"/>
    <d v="2013-05-10T00:00:00"/>
    <m/>
    <n v="0"/>
    <n v="0"/>
    <n v="0"/>
    <n v="0"/>
    <d v="2014-05-14T00:00:00"/>
    <n v="0"/>
    <n v="0"/>
    <n v="3.1600000000000003E-2"/>
    <n v="0"/>
    <n v="0"/>
    <n v="0"/>
    <n v="178.59"/>
    <n v="178.59"/>
    <n v="178.59"/>
    <n v="1111111"/>
    <n v="11111"/>
    <s v="11111111111111'"/>
    <x v="0"/>
  </r>
  <r>
    <s v="W3029403219"/>
    <n v="692"/>
    <s v="MP201SPF"/>
    <s v="Descentralizada"/>
    <d v="2013-06-21T00:00:00"/>
    <m/>
    <n v="2556"/>
    <n v="0"/>
    <n v="3332"/>
    <n v="0"/>
    <d v="2014-05-02T00:00:00"/>
    <n v="776"/>
    <n v="0"/>
    <n v="3.1600000000000003E-2"/>
    <n v="0"/>
    <n v="24.521599999999999"/>
    <n v="0"/>
    <n v="177.06"/>
    <n v="177.06"/>
    <n v="201.58160000000001"/>
    <n v="1111111"/>
    <n v="11111"/>
    <s v="11111111111111'"/>
    <x v="0"/>
  </r>
  <r>
    <s v="W3029205193"/>
    <n v="693"/>
    <s v="MP201SPF"/>
    <s v="Descentralizada"/>
    <d v="2013-05-15T00:00:00"/>
    <m/>
    <n v="23618"/>
    <n v="0"/>
    <n v="27202"/>
    <n v="0"/>
    <d v="2014-05-14T00:00:00"/>
    <n v="3584"/>
    <n v="0"/>
    <n v="3.1600000000000003E-2"/>
    <n v="0"/>
    <n v="113.2544"/>
    <n v="0"/>
    <n v="178.59"/>
    <n v="178.59"/>
    <n v="291.84440000000001"/>
    <n v="1111111"/>
    <n v="11111"/>
    <s v="11111111111111'"/>
    <x v="0"/>
  </r>
  <r>
    <s v="W3029206554"/>
    <n v="694"/>
    <s v="MP201SPF"/>
    <s v="Descentralizada"/>
    <d v="2013-06-25T00:00:00"/>
    <m/>
    <n v="4367"/>
    <n v="0"/>
    <n v="5823"/>
    <n v="0"/>
    <d v="2014-05-14T00:00:00"/>
    <n v="1456"/>
    <n v="0"/>
    <n v="3.1600000000000003E-2"/>
    <n v="0"/>
    <n v="46.009599999999999"/>
    <n v="0"/>
    <n v="177.06"/>
    <n v="177.06"/>
    <n v="223.06960000000001"/>
    <n v="1111111"/>
    <n v="11111"/>
    <s v="11111111111111'"/>
    <x v="0"/>
  </r>
  <r>
    <s v="S3726600107"/>
    <n v="281"/>
    <s v="SP8200DN"/>
    <s v="Descentralizada"/>
    <d v="2013-05-10T00:00:00"/>
    <m/>
    <n v="119932"/>
    <n v="0"/>
    <n v="127377"/>
    <n v="0"/>
    <d v="2014-05-02T00:00:00"/>
    <n v="7445"/>
    <n v="0"/>
    <n v="3.3700000000000001E-2"/>
    <n v="0"/>
    <n v="250.8965"/>
    <n v="0"/>
    <n v="363.33"/>
    <n v="363.33"/>
    <n v="614.22649999999999"/>
    <n v="1111111"/>
    <n v="11111"/>
    <s v="11111111111111'"/>
    <x v="0"/>
  </r>
  <r>
    <s v="T222P901017"/>
    <n v="695"/>
    <s v="SPC242SF"/>
    <s v="Descentralizada"/>
    <d v="2013-04-29T00:00:00"/>
    <m/>
    <n v="5369"/>
    <n v="4954"/>
    <n v="5746"/>
    <n v="5464"/>
    <d v="2014-05-02T00:00:00"/>
    <n v="377"/>
    <n v="510"/>
    <n v="5.6899999999999999E-2"/>
    <n v="0.38640000000000002"/>
    <n v="21.4513"/>
    <n v="197.06399999999999"/>
    <n v="113.18"/>
    <n v="113.18"/>
    <n v="331.69529999999997"/>
    <n v="1111111"/>
    <n v="11111"/>
    <s v="11111111111111'"/>
    <x v="0"/>
  </r>
  <r>
    <s v="S8222000434"/>
    <n v="697"/>
    <s v="SP5210DN"/>
    <s v="Descentralizada"/>
    <d v="2013-04-24T00:00:00"/>
    <m/>
    <n v="1017"/>
    <n v="0"/>
    <n v="1017"/>
    <n v="0"/>
    <d v="2014-05-14T00:00:00"/>
    <n v="0"/>
    <n v="0"/>
    <n v="4.2099999999999999E-2"/>
    <n v="0"/>
    <n v="0"/>
    <n v="0"/>
    <n v="148.83000000000001"/>
    <n v="148.83000000000001"/>
    <n v="148.83000000000001"/>
    <n v="1111111"/>
    <n v="11111"/>
    <s v="11111111111111'"/>
    <x v="0"/>
  </r>
  <r>
    <s v="T222P901905"/>
    <n v="47"/>
    <s v="SPC242SF"/>
    <s v="Descentralizada"/>
    <d v="2013-05-14T00:00:00"/>
    <m/>
    <n v="10779"/>
    <n v="2389"/>
    <n v="11188"/>
    <n v="2450"/>
    <d v="2014-05-02T00:00:00"/>
    <n v="409"/>
    <n v="61"/>
    <n v="3.5900000000000001E-2"/>
    <n v="0.51670000000000005"/>
    <n v="14.6831"/>
    <n v="31.518699999999999"/>
    <n v="70.799899999999994"/>
    <n v="70.799899999999994"/>
    <n v="117.0017"/>
    <n v="1111111"/>
    <n v="11111"/>
    <s v="11111111111111'"/>
    <x v="0"/>
  </r>
  <r>
    <s v="S9338500903"/>
    <n v="698"/>
    <s v="SPC430DN"/>
    <s v="Descentralizada"/>
    <d v="2013-05-24T00:00:00"/>
    <m/>
    <n v="114064"/>
    <n v="11995"/>
    <n v="116538"/>
    <n v="12127"/>
    <d v="2014-05-09T00:00:00"/>
    <n v="2474"/>
    <n v="132"/>
    <n v="4.8399999999999999E-2"/>
    <n v="0.22109999999999999"/>
    <n v="119.74160000000001"/>
    <n v="29.185199999999998"/>
    <n v="148.19"/>
    <n v="148.19"/>
    <n v="297.11680000000001"/>
    <n v="1111111"/>
    <n v="11111"/>
    <s v="11111111111111'"/>
    <x v="0"/>
  </r>
  <r>
    <s v="W433L100634"/>
    <n v="699"/>
    <s v="MP3352SP"/>
    <s v="Descentralizada"/>
    <d v="2013-05-24T00:00:00"/>
    <m/>
    <n v="36464"/>
    <n v="0"/>
    <n v="36806"/>
    <n v="0"/>
    <d v="2014-05-09T00:00:00"/>
    <n v="342"/>
    <n v="0"/>
    <n v="3.3700000000000001E-2"/>
    <n v="0"/>
    <n v="11.525399999999999"/>
    <n v="0"/>
    <n v="870.04"/>
    <n v="870.04"/>
    <n v="881.56539999999995"/>
    <n v="1111111"/>
    <n v="11111"/>
    <s v="11111111111111'"/>
    <x v="0"/>
  </r>
  <r>
    <s v="W3029402796"/>
    <n v="700"/>
    <s v="MP201SPF"/>
    <s v="Descentralizada"/>
    <d v="2013-06-10T00:00:00"/>
    <m/>
    <n v="18131"/>
    <n v="0"/>
    <n v="21499"/>
    <n v="0"/>
    <d v="2014-05-14T00:00:00"/>
    <n v="3368"/>
    <n v="0"/>
    <n v="3.3700000000000001E-2"/>
    <n v="0"/>
    <n v="113.5016"/>
    <n v="0"/>
    <n v="177.83"/>
    <n v="177.83"/>
    <n v="291.33159999999998"/>
    <n v="1111111"/>
    <n v="11111"/>
    <s v="11111111111111'"/>
    <x v="0"/>
  </r>
  <r>
    <s v="M0189311487"/>
    <n v="71"/>
    <s v="MP161SPF"/>
    <s v="Descentralizada"/>
    <d v="2013-05-14T00:00:00"/>
    <m/>
    <n v="365833"/>
    <n v="0"/>
    <n v="366911"/>
    <n v="0"/>
    <d v="2014-05-02T00:00:00"/>
    <n v="1078"/>
    <n v="0"/>
    <n v="3.3700000000000001E-2"/>
    <n v="0"/>
    <n v="36.328600000000002"/>
    <n v="0"/>
    <n v="174.93"/>
    <n v="174.93"/>
    <n v="211.2586"/>
    <n v="1111111"/>
    <n v="11111"/>
    <s v="11111111111111'"/>
    <x v="0"/>
  </r>
  <r>
    <s v="W3038501401"/>
    <n v="117"/>
    <s v="MP201SPF"/>
    <s v="Descentralizada"/>
    <d v="2013-08-05T00:00:00"/>
    <m/>
    <n v="46497"/>
    <n v="0"/>
    <n v="52826"/>
    <n v="0"/>
    <d v="2014-05-14T00:00:00"/>
    <n v="6329"/>
    <n v="0"/>
    <n v="3.4700000000000002E-2"/>
    <n v="0"/>
    <n v="219.6163"/>
    <n v="0"/>
    <n v="176.3"/>
    <n v="176.3"/>
    <n v="395.91629999999998"/>
    <n v="1111111"/>
    <n v="11111"/>
    <s v="11111111111111'"/>
    <x v="0"/>
  </r>
  <r>
    <s v="T222PC01265"/>
    <n v="702"/>
    <s v="SPC242SF"/>
    <s v="Descentralizada"/>
    <d v="2013-08-02T00:00:00"/>
    <m/>
    <n v="2324"/>
    <n v="2353"/>
    <n v="2786"/>
    <n v="3022"/>
    <d v="2014-04-20T00:00:00"/>
    <n v="462"/>
    <n v="669"/>
    <n v="0.06"/>
    <n v="0.40739999999999998"/>
    <n v="27.72"/>
    <n v="272.55059999999997"/>
    <n v="126.65"/>
    <n v="126.65"/>
    <n v="426.92059999999998"/>
    <n v="1111111"/>
    <n v="11111"/>
    <s v="11111111111111'"/>
    <x v="0"/>
  </r>
  <r>
    <s v="W3038501403"/>
    <n v="703"/>
    <s v="MP201SPF"/>
    <s v="Descentralizada"/>
    <d v="2013-08-22T00:00:00"/>
    <m/>
    <n v="22538"/>
    <n v="0"/>
    <n v="24689"/>
    <n v="0"/>
    <d v="2014-05-02T00:00:00"/>
    <n v="2151"/>
    <n v="0"/>
    <n v="3.4700000000000002E-2"/>
    <n v="0"/>
    <n v="74.639700000000005"/>
    <n v="0"/>
    <n v="175.53"/>
    <n v="175.53"/>
    <n v="250.16970000000001"/>
    <n v="1111111"/>
    <n v="11111"/>
    <s v="11111111111111'"/>
    <x v="0"/>
  </r>
  <r>
    <s v="S2089200218"/>
    <n v="109"/>
    <s v="SP4100N"/>
    <s v="Descentralizada"/>
    <d v="2013-07-09T00:00:00"/>
    <m/>
    <n v="16489"/>
    <n v="0"/>
    <n v="16878"/>
    <n v="0"/>
    <d v="2014-05-08T00:00:00"/>
    <n v="389"/>
    <n v="0"/>
    <n v="3.5900000000000001E-2"/>
    <n v="0"/>
    <n v="13.9651"/>
    <n v="0"/>
    <n v="87.044300000000007"/>
    <n v="87.044300000000007"/>
    <n v="101.0094"/>
    <n v="1111111"/>
    <n v="11111"/>
    <s v="11111111111111'"/>
    <x v="0"/>
  </r>
  <r>
    <s v="L7086140167"/>
    <n v="64"/>
    <s v="MP2000FPF"/>
    <s v="Descentralizada"/>
    <d v="2013-07-23T00:00:00"/>
    <m/>
    <n v="404305"/>
    <n v="0"/>
    <n v="405509"/>
    <n v="0"/>
    <d v="2014-04-16T00:00:00"/>
    <n v="1204"/>
    <n v="0"/>
    <n v="3.3700000000000001E-2"/>
    <n v="0"/>
    <n v="40.574800000000003"/>
    <n v="0"/>
    <n v="348.45"/>
    <n v="348.45"/>
    <n v="389.02480000000003"/>
    <n v="1111111"/>
    <n v="11111"/>
    <s v="11111111111111'"/>
    <x v="0"/>
  </r>
  <r>
    <s v="T222PC01166"/>
    <n v="6"/>
    <s v="SPC242SF"/>
    <s v="Descentralizada"/>
    <d v="2013-08-05T00:00:00"/>
    <m/>
    <n v="2573"/>
    <n v="1737"/>
    <n v="2614"/>
    <n v="1765"/>
    <d v="2014-05-14T00:00:00"/>
    <n v="41"/>
    <n v="28"/>
    <n v="3.5900000000000001E-2"/>
    <n v="0.1966"/>
    <n v="1.4719"/>
    <n v="5.5048000000000004"/>
    <n v="57.2821"/>
    <n v="57.2821"/>
    <n v="64.258799999999994"/>
    <n v="1111111"/>
    <n v="11111"/>
    <s v="11111111111111'"/>
    <x v="0"/>
  </r>
  <r>
    <s v="S9129300298"/>
    <n v="704"/>
    <s v="SP5210SF"/>
    <s v="Descentralizada"/>
    <d v="2013-08-15T00:00:00"/>
    <m/>
    <n v="135168"/>
    <n v="0"/>
    <n v="137257"/>
    <n v="0"/>
    <d v="2014-04-16T00:00:00"/>
    <n v="2089"/>
    <n v="0"/>
    <n v="3.4700000000000002E-2"/>
    <n v="0"/>
    <n v="72.488299999999995"/>
    <n v="0"/>
    <n v="268.5"/>
    <n v="268.5"/>
    <n v="340.98829999999998"/>
    <n v="1111111"/>
    <n v="11111"/>
    <s v="11111111111111'"/>
    <x v="0"/>
  </r>
  <r>
    <s v="W3038603218"/>
    <n v="705"/>
    <s v="MP201SPF"/>
    <s v="Descentralizada"/>
    <d v="2013-08-22T00:00:00"/>
    <m/>
    <n v="14396"/>
    <n v="0"/>
    <n v="18551"/>
    <n v="0"/>
    <d v="2014-05-02T00:00:00"/>
    <n v="4155"/>
    <n v="0"/>
    <n v="3.4700000000000002E-2"/>
    <n v="0"/>
    <n v="144.17850000000001"/>
    <n v="0"/>
    <n v="175.52"/>
    <n v="175.52"/>
    <n v="319.69850000000002"/>
    <n v="1111111"/>
    <n v="11111"/>
    <s v="11111111111111'"/>
    <x v="0"/>
  </r>
  <r>
    <s v="S2089301084"/>
    <n v="123"/>
    <s v="SP4100N"/>
    <s v="Descentralizada"/>
    <d v="2013-08-07T00:00:00"/>
    <m/>
    <n v="78365"/>
    <n v="0"/>
    <n v="78393"/>
    <n v="0"/>
    <d v="2014-05-08T00:00:00"/>
    <n v="28"/>
    <n v="0"/>
    <n v="3.5900000000000001E-2"/>
    <n v="0"/>
    <n v="1.0052000000000001"/>
    <n v="0"/>
    <n v="87.044300000000007"/>
    <n v="87.044300000000007"/>
    <n v="88.049499999999995"/>
    <n v="1111111"/>
    <n v="11111"/>
    <s v="11111111111111'"/>
    <x v="0"/>
  </r>
  <r>
    <s v="S2089300806"/>
    <n v="707"/>
    <s v="SP4100N"/>
    <s v="Descentralizada"/>
    <d v="2013-09-16T00:00:00"/>
    <m/>
    <n v="34997"/>
    <n v="0"/>
    <n v="35042"/>
    <n v="0"/>
    <d v="2014-05-09T00:00:00"/>
    <n v="45"/>
    <n v="0"/>
    <n v="3.5900000000000001E-2"/>
    <n v="0"/>
    <n v="1.6154999999999999"/>
    <n v="0"/>
    <n v="87.044300000000007"/>
    <n v="87.044300000000007"/>
    <n v="88.659800000000004"/>
    <n v="1111111"/>
    <n v="11111"/>
    <s v="11111111111111'"/>
    <x v="0"/>
  </r>
  <r>
    <s v="S5409500300"/>
    <n v="416"/>
    <s v="SPC232SF"/>
    <s v="Descentralizada"/>
    <d v="2013-09-20T14:30:00"/>
    <m/>
    <n v="15772"/>
    <n v="2121"/>
    <n v="15772"/>
    <n v="2121"/>
    <d v="2014-05-14T00:00:00"/>
    <n v="0"/>
    <n v="0"/>
    <n v="3.5799999999999998E-2"/>
    <n v="0.24210000000000001"/>
    <n v="0"/>
    <n v="0"/>
    <n v="94.62"/>
    <n v="94.62"/>
    <n v="94.62"/>
    <n v="1111111"/>
    <n v="11111"/>
    <s v="11111111111111'"/>
    <x v="0"/>
  </r>
  <r>
    <s v="M1062000022"/>
    <n v="255"/>
    <s v="MP3010P"/>
    <s v="Descentralizada"/>
    <d v="2013-10-12T06:01:00"/>
    <m/>
    <n v="888520"/>
    <n v="0"/>
    <n v="888614"/>
    <n v="0"/>
    <d v="2014-05-09T00:00:00"/>
    <n v="94"/>
    <n v="0"/>
    <n v="2.47E-2"/>
    <n v="0"/>
    <n v="2.3218000000000001"/>
    <n v="0"/>
    <n v="713.14"/>
    <n v="713.14"/>
    <n v="715.46180000000004"/>
    <n v="1111111"/>
    <n v="11111"/>
    <s v="11111111111111'"/>
    <x v="0"/>
  </r>
  <r>
    <s v="S8121300657"/>
    <n v="632"/>
    <s v="SP5200DN"/>
    <s v="Descentralizada"/>
    <d v="2013-10-17T06:01:00"/>
    <m/>
    <n v="70222"/>
    <n v="0"/>
    <n v="81299"/>
    <n v="0"/>
    <d v="2014-05-14T00:00:00"/>
    <n v="11077"/>
    <n v="0"/>
    <n v="3.5799999999999998E-2"/>
    <n v="0"/>
    <n v="396.5566"/>
    <n v="0"/>
    <n v="125.41"/>
    <n v="125.41"/>
    <n v="521.96659999999997"/>
    <n v="1111111"/>
    <n v="11111"/>
    <s v="11111111111111'"/>
    <x v="0"/>
  </r>
  <r>
    <s v="S8121300441"/>
    <n v="638"/>
    <s v="SP5200DN"/>
    <s v="Descentralizada"/>
    <d v="2013-10-17T06:01:00"/>
    <m/>
    <n v="70945"/>
    <n v="0"/>
    <n v="70947"/>
    <n v="0"/>
    <d v="2014-05-14T00:00:00"/>
    <n v="2"/>
    <n v="0"/>
    <n v="3.5799999999999998E-2"/>
    <n v="0"/>
    <n v="7.1599999999999997E-2"/>
    <n v="0"/>
    <n v="125.41"/>
    <n v="125.41"/>
    <n v="125.4816"/>
    <n v="1111111"/>
    <n v="11111"/>
    <s v="11111111111111'"/>
    <x v="0"/>
  </r>
  <r>
    <s v="Q7079000747"/>
    <n v="30"/>
    <s v="SPC410DN"/>
    <s v="Descentralizada"/>
    <d v="2013-11-15T11:40:00"/>
    <m/>
    <n v="223342"/>
    <n v="21737"/>
    <n v="223448"/>
    <n v="21817"/>
    <d v="2014-05-08T00:00:00"/>
    <n v="106"/>
    <n v="80"/>
    <n v="3.5900000000000001E-2"/>
    <n v="0.1966"/>
    <n v="3.8054000000000001"/>
    <n v="15.728"/>
    <n v="117.25"/>
    <n v="117.25"/>
    <n v="136.7834"/>
    <n v="1111111"/>
    <n v="11111"/>
    <s v="11111111111111'"/>
    <x v="0"/>
  </r>
  <r>
    <s v="Q7069501317"/>
    <n v="31"/>
    <s v="SPC410DN"/>
    <s v="Descentralizada"/>
    <d v="2013-10-30T16:00:00"/>
    <m/>
    <n v="83562"/>
    <n v="270508"/>
    <n v="83906"/>
    <n v="271490"/>
    <d v="2014-05-02T00:00:00"/>
    <n v="344"/>
    <n v="982"/>
    <n v="3.5900000000000001E-2"/>
    <n v="0.1966"/>
    <n v="12.349600000000001"/>
    <n v="193.06120000000001"/>
    <n v="117.25"/>
    <n v="117.25"/>
    <n v="322.66079999999999"/>
    <n v="1111111"/>
    <n v="11111"/>
    <s v="11111111111111'"/>
    <x v="0"/>
  </r>
  <r>
    <s v="W3028501549"/>
    <n v="603"/>
    <s v="MP201SPF"/>
    <s v="Descentralizada"/>
    <d v="2013-10-23T12:31:00"/>
    <d v="2014-04-23T12:31:00"/>
    <n v="14053"/>
    <n v="0"/>
    <n v="14053"/>
    <n v="0"/>
    <d v="2014-04-23T00:00:00"/>
    <n v="0"/>
    <n v="0"/>
    <n v="3.1600000000000003E-2"/>
    <n v="0"/>
    <n v="0"/>
    <n v="0"/>
    <n v="183.17"/>
    <n v="140.43029999999999"/>
    <n v="140.43029999999999"/>
    <n v="1111111"/>
    <n v="11111"/>
    <s v="11111111111111'"/>
    <x v="0"/>
  </r>
  <r>
    <s v="W3019300867"/>
    <n v="578"/>
    <s v="MP201SPF"/>
    <s v="Descentralizada"/>
    <d v="2013-11-02T12:31:00"/>
    <m/>
    <n v="23963"/>
    <n v="0"/>
    <n v="28581"/>
    <n v="0"/>
    <d v="2014-05-14T00:00:00"/>
    <n v="4618"/>
    <n v="0"/>
    <n v="3.1600000000000003E-2"/>
    <n v="0"/>
    <n v="145.9288"/>
    <n v="0"/>
    <n v="183.17"/>
    <n v="183.17"/>
    <n v="329.09879999999998"/>
    <n v="1111111"/>
    <n v="11111"/>
    <s v="11111111111111'"/>
    <x v="0"/>
  </r>
  <r>
    <s v="T202P500974"/>
    <n v="666"/>
    <s v="SPC242DN"/>
    <s v="Descentralizada"/>
    <d v="2013-11-02T12:31:00"/>
    <m/>
    <n v="139"/>
    <n v="557"/>
    <n v="148"/>
    <n v="594"/>
    <d v="2014-05-14T00:00:00"/>
    <n v="9"/>
    <n v="37"/>
    <n v="3.5799999999999998E-2"/>
    <n v="0.24210000000000001"/>
    <n v="0.32219999999999999"/>
    <n v="8.9577000000000009"/>
    <n v="86.328500000000005"/>
    <n v="86.328500000000005"/>
    <n v="95.608400000000003"/>
    <n v="1111111"/>
    <n v="11111"/>
    <s v="11111111111111'"/>
    <x v="0"/>
  </r>
  <r>
    <s v="T222PC00706"/>
    <n v="4"/>
    <s v="SPC242SF"/>
    <s v="Descentralizada"/>
    <d v="2013-11-15T10:32:00"/>
    <m/>
    <n v="1401"/>
    <n v="210"/>
    <n v="1647"/>
    <n v="210"/>
    <d v="2014-05-02T00:00:00"/>
    <n v="246"/>
    <n v="0"/>
    <n v="3.4099999999999998E-2"/>
    <n v="0.1867"/>
    <n v="8.3886000000000003"/>
    <n v="0"/>
    <n v="54.41"/>
    <n v="54.41"/>
    <n v="62.7986"/>
    <n v="1111111"/>
    <n v="11111"/>
    <s v="11111111111111'"/>
    <x v="0"/>
  </r>
  <r>
    <s v="M4411500272"/>
    <n v="489"/>
    <s v="MP2500FP"/>
    <s v="Descentralizada"/>
    <d v="2013-11-22T10:30:00"/>
    <m/>
    <n v="0"/>
    <n v="0"/>
    <n v="0"/>
    <n v="0"/>
    <d v="2014-05-14T00:00:00"/>
    <n v="0"/>
    <n v="0"/>
    <n v="0.03"/>
    <n v="0"/>
    <n v="0"/>
    <n v="0"/>
    <n v="314.51"/>
    <n v="314.51"/>
    <n v="314.51"/>
    <n v="1111111"/>
    <n v="11111"/>
    <s v="11111111111111'"/>
    <x v="0"/>
  </r>
  <r>
    <s v="T222PC00956"/>
    <n v="44"/>
    <s v="SPC242SF"/>
    <s v="Descentralizada"/>
    <d v="2013-12-12T11:10:00"/>
    <m/>
    <n v="27"/>
    <n v="64"/>
    <n v="28"/>
    <n v="67"/>
    <d v="2014-05-14T00:00:00"/>
    <n v="1"/>
    <n v="3"/>
    <n v="3.4099999999999998E-2"/>
    <n v="0.49080000000000001"/>
    <n v="3.4099999999999998E-2"/>
    <n v="1.4723999999999999"/>
    <n v="67.25"/>
    <n v="67.25"/>
    <n v="68.756500000000003"/>
    <n v="1111111"/>
    <n v="11111"/>
    <s v="11111111111111'"/>
    <x v="0"/>
  </r>
  <r>
    <s v="W3029205325"/>
    <n v="708"/>
    <s v="MP201SPF"/>
    <s v="Descentralizada"/>
    <d v="2013-11-21T00:00:00"/>
    <m/>
    <n v="25393"/>
    <n v="0"/>
    <n v="29006"/>
    <n v="0"/>
    <d v="2014-05-06T00:00:00"/>
    <n v="3613"/>
    <n v="0"/>
    <n v="3.3700000000000001E-2"/>
    <n v="0"/>
    <n v="121.7581"/>
    <n v="0"/>
    <n v="179.36"/>
    <n v="179.36"/>
    <n v="301.11810000000003"/>
    <n v="1111111"/>
    <n v="11111"/>
    <s v="11111111111111'"/>
    <x v="0"/>
  </r>
  <r>
    <s v="S2076400549"/>
    <n v="102"/>
    <s v="SP4100N"/>
    <s v="Descentralizada"/>
    <d v="2014-02-04T00:00:00"/>
    <m/>
    <n v="302935"/>
    <n v="0"/>
    <n v="305045"/>
    <n v="0"/>
    <d v="2014-05-06T00:00:00"/>
    <n v="2110"/>
    <n v="0"/>
    <n v="3.5900000000000001E-2"/>
    <n v="0"/>
    <n v="75.748999999999995"/>
    <n v="0"/>
    <n v="87.04"/>
    <n v="87.04"/>
    <n v="162.78899999999999"/>
    <n v="1111111"/>
    <n v="11111"/>
    <s v="11111111111111'"/>
    <x v="0"/>
  </r>
  <r>
    <s v="T1119001117"/>
    <n v="562"/>
    <s v="SP4310N"/>
    <s v="Descentralizada"/>
    <d v="2014-01-17T06:00:00"/>
    <d v="2014-04-09T00:00:00"/>
    <n v="23584"/>
    <n v="0"/>
    <n v="23584"/>
    <n v="0"/>
    <d v="2014-04-09T00:00:00"/>
    <n v="0"/>
    <n v="0"/>
    <n v="3.5799999999999998E-2"/>
    <n v="0"/>
    <n v="0"/>
    <n v="0"/>
    <n v="125.41"/>
    <n v="37.622999999999998"/>
    <n v="37.622999999999998"/>
    <n v="1111111"/>
    <n v="11111"/>
    <s v="11111111111111'"/>
    <x v="0"/>
  </r>
  <r>
    <s v="T1118900973"/>
    <n v="512"/>
    <s v="SP4310N"/>
    <s v="Descentralizada"/>
    <d v="2014-02-14T06:00:00"/>
    <m/>
    <n v="14539"/>
    <n v="0"/>
    <n v="14539"/>
    <n v="0"/>
    <d v="2014-05-06T00:00:00"/>
    <n v="0"/>
    <n v="0"/>
    <n v="3.5799999999999998E-2"/>
    <n v="0"/>
    <n v="0"/>
    <n v="0"/>
    <n v="125.41"/>
    <n v="125.41"/>
    <n v="125.41"/>
    <n v="1111111"/>
    <n v="11111"/>
    <s v="11111111111111'"/>
    <x v="0"/>
  </r>
  <r>
    <s v="W3019205653"/>
    <n v="523"/>
    <s v="MP201SPF"/>
    <s v="Descentralizada"/>
    <d v="2014-02-14T06:00:00"/>
    <m/>
    <n v="33097"/>
    <n v="0"/>
    <n v="34413"/>
    <n v="0"/>
    <d v="2014-05-06T00:00:00"/>
    <n v="1316"/>
    <n v="0"/>
    <n v="3.1600000000000003E-2"/>
    <n v="0"/>
    <n v="41.585599999999999"/>
    <n v="0"/>
    <n v="183.17"/>
    <n v="183.17"/>
    <n v="224.75559999999999"/>
    <n v="1111111"/>
    <n v="11111"/>
    <s v="11111111111111'"/>
    <x v="0"/>
  </r>
  <r>
    <s v="T1119100346"/>
    <n v="510"/>
    <s v="SP4310N"/>
    <s v="Descentralizada"/>
    <d v="2014-02-14T06:00:00"/>
    <m/>
    <n v="23069"/>
    <n v="0"/>
    <n v="24581"/>
    <n v="0"/>
    <d v="2014-05-14T00:00:00"/>
    <n v="1512"/>
    <n v="0"/>
    <n v="3.5799999999999998E-2"/>
    <n v="0"/>
    <n v="54.129600000000003"/>
    <n v="0"/>
    <n v="125.41"/>
    <n v="125.41"/>
    <n v="179.53960000000001"/>
    <n v="1111111"/>
    <n v="11111"/>
    <s v="11111111111111'"/>
    <x v="0"/>
  </r>
  <r>
    <s v="W3019205989"/>
    <n v="525"/>
    <s v="MP201SPF"/>
    <s v="Descentralizada"/>
    <d v="2014-02-14T06:00:00"/>
    <m/>
    <n v="49563"/>
    <n v="0"/>
    <n v="54239"/>
    <n v="0"/>
    <d v="2014-05-14T00:00:00"/>
    <n v="4676"/>
    <n v="0"/>
    <n v="3.1600000000000003E-2"/>
    <n v="0"/>
    <n v="147.76159999999999"/>
    <n v="0"/>
    <n v="183.17"/>
    <n v="183.17"/>
    <n v="330.9316"/>
    <n v="1111111"/>
    <n v="11111"/>
    <s v="11111111111111'"/>
    <x v="0"/>
  </r>
  <r>
    <s v="T1118900900"/>
    <n v="509"/>
    <s v="SP4310N"/>
    <s v="Descentralizada"/>
    <d v="2014-02-22T06:00:00"/>
    <m/>
    <n v="33097"/>
    <n v="0"/>
    <n v="34479"/>
    <n v="0"/>
    <d v="2014-05-06T00:00:00"/>
    <n v="1382"/>
    <n v="0"/>
    <n v="3.5799999999999998E-2"/>
    <n v="0"/>
    <n v="49.4756"/>
    <n v="0"/>
    <n v="125.41"/>
    <n v="125.41"/>
    <n v="174.88560000000001"/>
    <n v="1111111"/>
    <n v="11111"/>
    <s v="11111111111111'"/>
    <x v="0"/>
  </r>
  <r>
    <s v="T222PC01240"/>
    <n v="389"/>
    <s v="SPC242SF"/>
    <s v="Descentralizada"/>
    <d v="2014-03-07T00:00:00"/>
    <m/>
    <n v="0"/>
    <n v="0"/>
    <n v="0"/>
    <n v="0"/>
    <d v="2014-05-14T00:00:00"/>
    <n v="0"/>
    <n v="0"/>
    <n v="3.5799999999999998E-2"/>
    <n v="0.24210000000000001"/>
    <n v="0"/>
    <n v="0"/>
    <n v="84.1"/>
    <n v="84.1"/>
    <n v="84.1"/>
    <n v="1111111"/>
    <n v="11111"/>
    <s v="11111111111111'"/>
    <x v="0"/>
  </r>
  <r>
    <s v="T1128813314"/>
    <n v="562"/>
    <s v="SP4310N"/>
    <s v="Descentralizada"/>
    <d v="2014-04-09T00:00:00"/>
    <m/>
    <n v="0"/>
    <n v="0"/>
    <n v="0"/>
    <n v="0"/>
    <d v="2014-04-09T00:00:00"/>
    <n v="0"/>
    <n v="0"/>
    <n v="3.5799999999999998E-2"/>
    <n v="0"/>
    <n v="0"/>
    <n v="0"/>
    <n v="125.41"/>
    <n v="91.967299999999994"/>
    <n v="91.967299999999994"/>
    <n v="1111111"/>
    <n v="11111"/>
    <s v="11111111111111'"/>
    <x v="0"/>
  </r>
  <r>
    <s v="T222PC00605"/>
    <n v="466"/>
    <s v="SPC242SF"/>
    <s v="Descentralizada"/>
    <d v="2014-04-23T00:00:00"/>
    <m/>
    <n v="0"/>
    <n v="0"/>
    <n v="0"/>
    <n v="0"/>
    <d v="2014-04-23T00:00:00"/>
    <n v="0"/>
    <n v="0"/>
    <n v="3.5799999999999998E-2"/>
    <n v="0.24210000000000001"/>
    <n v="0"/>
    <n v="0"/>
    <n v="103.8"/>
    <n v="27.68"/>
    <n v="27.68"/>
    <n v="1111111"/>
    <n v="11111"/>
    <s v="11111111111111'"/>
    <x v="0"/>
  </r>
  <r>
    <s v="T223PC01233"/>
    <n v="74"/>
    <s v="SPC242SF"/>
    <s v="Descentralizada"/>
    <d v="2014-04-17T00:00:00"/>
    <m/>
    <n v="0"/>
    <n v="0"/>
    <n v="0"/>
    <n v="0"/>
    <d v="2014-04-16T00:00:00"/>
    <n v="0"/>
    <n v="0"/>
    <n v="3.5799999999999998E-2"/>
    <n v="0.25790000000000002"/>
    <n v="0"/>
    <n v="0"/>
    <n v="102.07"/>
    <n v="47.6327"/>
    <n v="47.6327"/>
    <n v="1111111"/>
    <n v="11111"/>
    <s v="11111111111111'"/>
    <x v="0"/>
  </r>
  <r>
    <s v="W3028501549"/>
    <n v="603"/>
    <s v="MP201SPF"/>
    <s v="Descentralizada"/>
    <d v="2014-04-24T12:31:00"/>
    <m/>
    <n v="14053"/>
    <n v="0"/>
    <n v="14053"/>
    <n v="0"/>
    <d v="2014-04-23T00:00:00"/>
    <n v="0"/>
    <n v="0"/>
    <n v="3.1600000000000003E-2"/>
    <n v="0"/>
    <n v="0"/>
    <n v="0"/>
    <n v="183.17"/>
    <n v="42.739699999999999"/>
    <n v="42.739699999999999"/>
    <n v="1111111"/>
    <n v="11111"/>
    <s v="11111111111111'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n v="3211"/>
    <n v="1245356"/>
    <s v="S2086500720"/>
    <x v="0"/>
    <s v="Não inicializa/liga"/>
    <d v="2014-04-16T17:02:00"/>
    <d v="2014-04-17T11:05:00"/>
    <n v="16"/>
    <d v="1899-12-30T04:03:00"/>
    <s v="Sim"/>
    <n v="0"/>
    <n v="0"/>
    <n v="0"/>
  </r>
  <r>
    <n v="3211"/>
    <n v="1236282"/>
    <s v="L3785200492"/>
    <x v="0"/>
    <s v="Cópia/impressão claras"/>
    <d v="2014-04-02T10:27:00"/>
    <d v="2014-04-03T10:22:00"/>
    <n v="16"/>
    <d v="1899-12-30T09:55:00"/>
    <s v="Sim"/>
    <n v="0"/>
    <n v="0"/>
    <n v="0"/>
  </r>
  <r>
    <n v="3211"/>
    <n v="1246575"/>
    <s v="L3785200492"/>
    <x v="0"/>
    <s v="Atolamento de Originais"/>
    <d v="2014-04-22T15:07:00"/>
    <d v="2014-04-23T13:05:00"/>
    <n v="16"/>
    <d v="1899-12-30T07:58:00"/>
    <s v="Sim"/>
    <n v="0"/>
    <n v="0"/>
    <n v="0"/>
  </r>
  <r>
    <n v="3211"/>
    <n v="1240681"/>
    <s v="M5585401234"/>
    <x v="0"/>
    <s v="Web de Limpeza"/>
    <d v="2014-04-09T09:45:00"/>
    <d v="2014-04-09T18:00:00"/>
    <n v="16"/>
    <d v="1899-12-30T08:15:00"/>
    <s v="Sim"/>
    <n v="0"/>
    <n v="0"/>
    <n v="0"/>
  </r>
  <r>
    <n v="3211"/>
    <n v="1244640"/>
    <s v="Q7088600184"/>
    <x v="0"/>
    <s v="Driver de impressão"/>
    <d v="2014-04-15T17:03:00"/>
    <d v="2014-04-16T14:20:00"/>
    <n v="16"/>
    <d v="1899-12-30T07:17:00"/>
    <s v="Sim"/>
    <n v="0"/>
    <n v="0"/>
    <n v="0"/>
  </r>
  <r>
    <n v="3211"/>
    <n v="1231027"/>
    <s v="T222P501273"/>
    <x v="0"/>
    <s v="Não inicializa/liga"/>
    <d v="2014-03-25T08:42:00"/>
    <d v="2014-04-07T14:00:00"/>
    <n v="24"/>
    <d v="1900-01-02T23:18:00"/>
    <s v="Não"/>
    <d v="1900-01-01T23:18:00"/>
    <n v="54.4373"/>
    <n v="2.177492"/>
  </r>
  <r>
    <n v="3211"/>
    <n v="1233521"/>
    <s v="S5409300241"/>
    <x v="0"/>
    <s v="Cópia/impressão manchada"/>
    <d v="2014-03-28T07:40:00"/>
    <d v="2014-04-11T14:00:00"/>
    <n v="24"/>
    <d v="1900-01-03T10:00:00"/>
    <s v="Não"/>
    <d v="1900-01-02T10:00:00"/>
    <n v="70.799899999999994"/>
    <n v="2.8319959999999997"/>
  </r>
  <r>
    <n v="3211"/>
    <n v="1244915"/>
    <s v="S5409500125"/>
    <x v="0"/>
    <s v="Cópia/impressão manchada"/>
    <d v="2014-04-16T10:33:00"/>
    <d v="2014-04-17T08:50:00"/>
    <n v="24"/>
    <d v="1899-12-30T08:17:00"/>
    <s v="Sim"/>
    <n v="0"/>
    <n v="0"/>
    <n v="0"/>
  </r>
  <r>
    <n v="3211"/>
    <n v="1245308"/>
    <s v="M0189108991"/>
    <x v="0"/>
    <s v="Unidade fotocondutora"/>
    <d v="2014-04-16T16:07:00"/>
    <d v="2014-04-22T14:45:00"/>
    <n v="24"/>
    <d v="1899-12-30T18:38:00"/>
    <s v="Sim"/>
    <n v="0"/>
    <n v="0"/>
    <n v="0"/>
  </r>
  <r>
    <n v="3211"/>
    <n v="1238269"/>
    <s v="M6385600072"/>
    <x v="0"/>
    <s v="Kit de manutenção"/>
    <d v="2014-04-04T08:21:00"/>
    <d v="2014-04-04T16:50:00"/>
    <n v="16"/>
    <d v="1899-12-30T07:50:00"/>
    <s v="Sim"/>
    <n v="0"/>
    <n v="0"/>
    <n v="0"/>
  </r>
  <r>
    <n v="3211"/>
    <n v="1246292"/>
    <s v="V8005400872"/>
    <x v="0"/>
    <s v="Config. da funcionalidade"/>
    <d v="2014-04-22T11:09:00"/>
    <d v="2014-04-23T08:00:00"/>
    <n v="24"/>
    <d v="1899-12-30T06:51:00"/>
    <s v="Sim"/>
    <n v="0"/>
    <n v="0"/>
    <n v="0"/>
  </r>
  <r>
    <n v="3211"/>
    <n v="1235538"/>
    <s v="S2089200466"/>
    <x v="0"/>
    <s v="Cópia/impressão manchada"/>
    <d v="2014-04-01T09:49:00"/>
    <d v="2014-04-01T15:00:00"/>
    <n v="24"/>
    <d v="1899-12-30T05:11:00"/>
    <s v="Sim"/>
    <n v="0"/>
    <n v="0"/>
    <n v="0"/>
  </r>
  <r>
    <n v="3211"/>
    <n v="1245488"/>
    <s v="S2089200466"/>
    <x v="0"/>
    <s v="Cópia/impressão manchada"/>
    <d v="2014-04-17T09:01:00"/>
    <d v="2014-04-17T10:10:00"/>
    <n v="24"/>
    <d v="1899-12-30T01:09:00"/>
    <s v="Sim"/>
    <n v="0"/>
    <n v="0"/>
    <n v="0"/>
  </r>
  <r>
    <n v="3211"/>
    <n v="1245488"/>
    <s v="S2089200466"/>
    <x v="0"/>
    <s v="Cópia/impressão manchada"/>
    <d v="2014-04-17T09:01:00"/>
    <d v="2014-04-17T10:10:00"/>
    <n v="24"/>
    <d v="1899-12-30T01:09:00"/>
    <s v="Sim"/>
    <n v="0"/>
    <n v="0"/>
    <n v="0"/>
  </r>
  <r>
    <n v="3211"/>
    <n v="1224246"/>
    <s v="V2205700699"/>
    <x v="0"/>
    <s v="Atolamento de Originais"/>
    <d v="2014-03-13T09:13:00"/>
    <d v="2014-04-11T09:20:00"/>
    <n v="16"/>
    <d v="1900-01-06T21:07:00"/>
    <s v="Não"/>
    <d v="1900-01-06T05:07:00"/>
    <n v="432.63"/>
    <n v="17.305199999999999"/>
  </r>
  <r>
    <n v="3211"/>
    <n v="1243331"/>
    <s v="V4499105983"/>
    <x v="0"/>
    <s v="Cópia/impressão claras"/>
    <d v="2014-04-14T10:58:00"/>
    <d v="2014-04-15T08:00:00"/>
    <n v="24"/>
    <d v="1899-12-30T07:02:00"/>
    <s v="Sim"/>
    <n v="0"/>
    <n v="0"/>
    <n v="0"/>
  </r>
  <r>
    <n v="3211"/>
    <n v="1239481"/>
    <s v="V4499003648"/>
    <x v="0"/>
    <s v="Peça solta/desencaixada"/>
    <d v="2014-04-07T15:12:00"/>
    <d v="2014-04-07T17:00:00"/>
    <n v="24"/>
    <d v="1899-12-30T01:48:00"/>
    <s v="Sim"/>
    <n v="0"/>
    <n v="0"/>
    <n v="0"/>
  </r>
  <r>
    <n v="3211"/>
    <n v="1238144"/>
    <s v="V4408706049"/>
    <x v="0"/>
    <s v="Código de erro SC1xx"/>
    <d v="2014-04-03T17:40:00"/>
    <d v="2014-04-04T16:55:00"/>
    <n v="16"/>
    <d v="1899-12-30T08:15:00"/>
    <s v="Sim"/>
    <n v="0"/>
    <n v="0"/>
    <n v="0"/>
  </r>
  <r>
    <n v="3211"/>
    <n v="1241882"/>
    <s v="V4499106008"/>
    <x v="0"/>
    <s v="Indica falta de toner"/>
    <d v="2014-04-10T13:35:00"/>
    <d v="2014-04-10T16:20:00"/>
    <n v="24"/>
    <d v="1899-12-30T02:45:00"/>
    <s v="Sim"/>
    <n v="0"/>
    <n v="0"/>
    <n v="0"/>
  </r>
  <r>
    <n v="3211"/>
    <n v="1236420"/>
    <s v="V4499003735"/>
    <x v="0"/>
    <s v="Peça solta/desencaixada"/>
    <d v="2014-04-02T12:10:00"/>
    <d v="2014-04-03T10:50:00"/>
    <n v="24"/>
    <d v="1899-12-30T08:40:00"/>
    <s v="Sim"/>
    <n v="0"/>
    <n v="0"/>
    <n v="0"/>
  </r>
  <r>
    <n v="3211"/>
    <n v="1248865"/>
    <s v="V4499203044"/>
    <x v="0"/>
    <s v="Atolamento de Originais"/>
    <d v="2014-04-25T08:20:00"/>
    <d v="2014-04-25T15:40:00"/>
    <n v="24"/>
    <d v="1899-12-30T07:20:00"/>
    <s v="Sim"/>
    <n v="0"/>
    <n v="0"/>
    <n v="0"/>
  </r>
  <r>
    <n v="3211"/>
    <n v="1234507"/>
    <s v="V4499105852"/>
    <x v="0"/>
    <s v="Indica falta de toner"/>
    <d v="2014-03-31T11:04:00"/>
    <d v="2014-03-31T16:50:00"/>
    <n v="24"/>
    <d v="1899-12-30T05:46:00"/>
    <s v="Sim"/>
    <n v="0"/>
    <n v="0"/>
    <n v="0"/>
  </r>
  <r>
    <n v="3211"/>
    <n v="1232857"/>
    <s v="V4499203060"/>
    <x v="0"/>
    <s v="Código de erro SC3xx"/>
    <d v="2014-03-27T11:08:00"/>
    <d v="2014-03-31T14:55:00"/>
    <n v="24"/>
    <d v="1899-12-30T23:47:00"/>
    <s v="Sim"/>
    <n v="0"/>
    <n v="0"/>
    <n v="0"/>
  </r>
  <r>
    <n v="3211"/>
    <n v="1246481"/>
    <s v="V4499203094"/>
    <x v="0"/>
    <s v="Kit de manutenção"/>
    <d v="2014-04-22T14:05:00"/>
    <d v="2014-04-23T10:27:00"/>
    <n v="24"/>
    <d v="1899-12-30T06:22:00"/>
    <s v="Sim"/>
    <n v="0"/>
    <n v="0"/>
    <n v="0"/>
  </r>
  <r>
    <n v="3211"/>
    <n v="1244753"/>
    <s v="V4499203085"/>
    <x v="0"/>
    <s v="Copia/impressão cortadas"/>
    <d v="2014-04-16T08:02:00"/>
    <d v="2014-04-22T11:20:00"/>
    <n v="24"/>
    <d v="1899-12-30T23:18:00"/>
    <s v="Sim"/>
    <n v="0"/>
    <n v="0"/>
    <n v="0"/>
  </r>
  <r>
    <n v="3211"/>
    <n v="1244951"/>
    <s v="V4499203032"/>
    <x v="0"/>
    <s v="Ruído excessivo"/>
    <d v="2014-04-16T11:12:00"/>
    <d v="2014-04-16T12:00:00"/>
    <n v="24"/>
    <d v="1899-12-30T00:48:00"/>
    <s v="Sim"/>
    <n v="0"/>
    <n v="0"/>
    <n v="0"/>
  </r>
  <r>
    <n v="3211"/>
    <n v="1244396"/>
    <s v="V4499203058"/>
    <x v="0"/>
    <s v="Atolamento"/>
    <d v="2014-04-15T12:49:00"/>
    <d v="2014-04-16T15:30:00"/>
    <n v="24"/>
    <d v="1899-12-30T12:41:00"/>
    <s v="Sim"/>
    <n v="0"/>
    <n v="0"/>
    <n v="0"/>
  </r>
  <r>
    <n v="3211"/>
    <n v="1237809"/>
    <s v="V4499203084"/>
    <x v="0"/>
    <s v="Copia/impressão falhada"/>
    <d v="2014-04-03T15:22:00"/>
    <d v="2014-04-04T11:23:00"/>
    <n v="24"/>
    <d v="1899-12-30T06:01:00"/>
    <s v="Sim"/>
    <n v="0"/>
    <n v="0"/>
    <n v="0"/>
  </r>
  <r>
    <n v="3211"/>
    <n v="1219466"/>
    <s v="V2205800082"/>
    <x v="0"/>
    <s v="Reservatório de toner usa"/>
    <d v="2014-03-05T17:49:00"/>
    <d v="2014-04-01T17:00:00"/>
    <n v="16"/>
    <d v="1900-01-06T02:11:00"/>
    <s v="Não"/>
    <d v="1900-01-05T10:11:00"/>
    <n v="397"/>
    <n v="15.88"/>
  </r>
  <r>
    <n v="3211"/>
    <n v="1208791"/>
    <s v="V2295601186"/>
    <x v="0"/>
    <s v="Código de erro SC4xx"/>
    <d v="2014-02-13T14:11:00"/>
    <d v="2014-04-01T16:00:00"/>
    <n v="16"/>
    <d v="1900-01-11T01:49:00"/>
    <s v="Não"/>
    <d v="1900-01-10T09:49:00"/>
    <n v="397"/>
    <n v="15.88"/>
  </r>
  <r>
    <n v="3211"/>
    <n v="1237195"/>
    <s v="L7096840947"/>
    <x v="0"/>
    <s v="Atolamento"/>
    <d v="2014-04-03T11:20:00"/>
    <d v="2014-04-03T16:45:00"/>
    <n v="16"/>
    <d v="1899-12-30T05:25:00"/>
    <s v="Sim"/>
    <n v="0"/>
    <n v="0"/>
    <n v="0"/>
  </r>
  <r>
    <n v="3211"/>
    <n v="1250406"/>
    <s v="L7096840947"/>
    <x v="0"/>
    <s v="Atolamento"/>
    <d v="2014-04-28T17:34:00"/>
    <d v="2014-04-29T10:00:00"/>
    <n v="16"/>
    <d v="1899-12-30T01:26:00"/>
    <s v="Sim"/>
    <n v="0"/>
    <n v="0"/>
    <n v="0"/>
  </r>
  <r>
    <n v="3211"/>
    <n v="1237067"/>
    <s v="V4409115636"/>
    <x v="0"/>
    <s v="Atolamento de Originais"/>
    <d v="2014-04-03T09:55:00"/>
    <d v="2014-04-03T17:15:00"/>
    <n v="16"/>
    <d v="1899-12-30T07:20:00"/>
    <s v="Sim"/>
    <n v="0"/>
    <n v="0"/>
    <n v="0"/>
  </r>
  <r>
    <n v="3211"/>
    <n v="1239053"/>
    <s v="V4409203622"/>
    <x v="0"/>
    <s v="Config. da funcionalidade"/>
    <d v="2014-04-07T09:13:00"/>
    <d v="2014-04-14T15:00:00"/>
    <n v="16"/>
    <d v="1900-01-01T02:47:00"/>
    <s v="Não"/>
    <d v="1899-12-31T10:47:00"/>
    <n v="154.53"/>
    <n v="6.1812000000000005"/>
  </r>
  <r>
    <n v="3211"/>
    <n v="1233793"/>
    <s v="V4409202887"/>
    <x v="0"/>
    <s v="Código de erro SC5xx"/>
    <d v="2014-03-28T10:48:00"/>
    <d v="2014-03-28T12:00:00"/>
    <n v="24"/>
    <d v="1899-12-30T01:12:00"/>
    <s v="Sim"/>
    <n v="0"/>
    <n v="0"/>
    <n v="0"/>
  </r>
  <r>
    <n v="3211"/>
    <n v="1246158"/>
    <s v="S5209400602"/>
    <x v="0"/>
    <s v="Kit de manutenção"/>
    <d v="2014-04-22T09:24:00"/>
    <d v="2014-04-22T16:00:00"/>
    <n v="16"/>
    <d v="1899-12-30T06:36:00"/>
    <s v="Sim"/>
    <n v="0"/>
    <n v="0"/>
    <n v="0"/>
  </r>
  <r>
    <n v="3211"/>
    <n v="1246160"/>
    <s v="S5209401060"/>
    <x v="0"/>
    <s v="Indica falta de toner"/>
    <d v="2014-04-22T09:27:00"/>
    <d v="2014-04-22T16:00:00"/>
    <n v="16"/>
    <d v="1899-12-30T06:33:00"/>
    <s v="Sim"/>
    <n v="0"/>
    <n v="0"/>
    <n v="0"/>
  </r>
  <r>
    <n v="3211"/>
    <n v="1237124"/>
    <s v="S3796900004"/>
    <x v="0"/>
    <s v="Atolamento"/>
    <d v="2014-04-03T10:33:00"/>
    <d v="2014-04-03T15:45:00"/>
    <n v="16"/>
    <d v="1899-12-30T05:12:00"/>
    <s v="Sim"/>
    <n v="0"/>
    <n v="0"/>
    <n v="0"/>
  </r>
  <r>
    <n v="3211"/>
    <n v="1248223"/>
    <s v="S3796900004"/>
    <x v="0"/>
    <s v="Atolamento"/>
    <d v="2014-04-24T09:49:00"/>
    <d v="2014-04-24T16:00:00"/>
    <n v="16"/>
    <d v="1899-12-30T06:11:00"/>
    <s v="Sim"/>
    <n v="0"/>
    <n v="0"/>
    <n v="0"/>
  </r>
  <r>
    <n v="3211"/>
    <n v="1245179"/>
    <s v="V4409201951"/>
    <x v="0"/>
    <s v="Cópia/impressão manchada"/>
    <d v="2014-04-16T14:00:00"/>
    <d v="2014-04-17T09:40:00"/>
    <n v="24"/>
    <d v="1899-12-30T05:40:00"/>
    <s v="Sim"/>
    <n v="0"/>
    <n v="0"/>
    <n v="0"/>
  </r>
  <r>
    <n v="3211"/>
    <n v="1248185"/>
    <s v="S5409000054"/>
    <x v="0"/>
    <s v="Atolamento"/>
    <d v="2014-04-24T09:23:00"/>
    <d v="2014-04-24T17:10:00"/>
    <n v="16"/>
    <d v="1899-12-30T07:47:00"/>
    <s v="Sim"/>
    <n v="0"/>
    <n v="0"/>
    <n v="0"/>
  </r>
  <r>
    <n v="3211"/>
    <n v="1183006"/>
    <s v="S5408800752"/>
    <x v="0"/>
    <s v="Atolamento de Originais"/>
    <d v="2013-12-26T08:21:00"/>
    <d v="2014-02-12T10:25:00"/>
    <n v="16"/>
    <d v="1900-01-11T10:25:00"/>
    <s v="Não"/>
    <d v="1900-01-10T18:25:00"/>
    <n v="79.583600000000004"/>
    <n v="3.1833440000000004"/>
  </r>
  <r>
    <n v="3211"/>
    <n v="1240431"/>
    <s v="S9309600731"/>
    <x v="0"/>
    <s v="Copia/impressão cortadas"/>
    <d v="2014-04-08T17:07:00"/>
    <d v="2014-04-09T11:40:00"/>
    <n v="24"/>
    <d v="1899-12-30T04:33:00"/>
    <s v="Sim"/>
    <n v="0"/>
    <n v="0"/>
    <n v="0"/>
  </r>
  <r>
    <n v="3211"/>
    <n v="1234408"/>
    <s v="W3019205359"/>
    <x v="0"/>
    <s v="Atolamento"/>
    <d v="2014-03-31T09:59:00"/>
    <d v="2014-03-31T15:00:00"/>
    <n v="24"/>
    <d v="1899-12-30T05:01:00"/>
    <s v="Sim"/>
    <n v="0"/>
    <n v="0"/>
    <n v="0"/>
  </r>
  <r>
    <n v="3211"/>
    <n v="1219649"/>
    <s v="T1118900961"/>
    <x v="0"/>
    <s v="Não inicializa/liga"/>
    <d v="2014-03-06T09:38:00"/>
    <d v="2014-03-06T14:10:00"/>
    <n v="24"/>
    <d v="1899-12-30T04:32:00"/>
    <s v="Sim"/>
    <n v="0"/>
    <n v="0"/>
    <n v="0"/>
  </r>
  <r>
    <n v="3211"/>
    <n v="1245386"/>
    <s v="T1119000113"/>
    <x v="0"/>
    <s v="Atolamento de Originais"/>
    <d v="2014-04-16T17:43:00"/>
    <d v="2014-04-17T15:00:00"/>
    <n v="24"/>
    <d v="1899-12-30T07:17:00"/>
    <s v="Sim"/>
    <n v="0"/>
    <n v="0"/>
    <n v="0"/>
  </r>
  <r>
    <n v="3211"/>
    <n v="1229853"/>
    <s v="W3019205478"/>
    <x v="0"/>
    <s v="Ruído excessivo"/>
    <d v="2014-03-21T14:59:00"/>
    <d v="2014-03-24T10:00:00"/>
    <n v="24"/>
    <d v="1899-12-30T05:01:00"/>
    <s v="Sim"/>
    <n v="0"/>
    <n v="0"/>
    <n v="0"/>
  </r>
  <r>
    <n v="3211"/>
    <n v="1248861"/>
    <s v="W3019306557"/>
    <x v="0"/>
    <s v="Atolamento"/>
    <d v="2014-04-25T08:14:00"/>
    <d v="2014-04-25T15:00:00"/>
    <n v="24"/>
    <d v="1899-12-30T06:46:00"/>
    <s v="Sim"/>
    <n v="0"/>
    <n v="0"/>
    <n v="0"/>
  </r>
  <r>
    <n v="3211"/>
    <n v="1225838"/>
    <s v="W3019307346"/>
    <x v="0"/>
    <s v="Indica falta de toner"/>
    <d v="2014-03-16T10:10:00"/>
    <d v="2014-04-09T17:30:00"/>
    <n v="24"/>
    <d v="1900-01-06T09:20:00"/>
    <s v="Não"/>
    <d v="1900-01-05T09:20:00"/>
    <n v="183.17"/>
    <n v="7.3267999999999995"/>
  </r>
  <r>
    <n v="3211"/>
    <n v="1248241"/>
    <s v="S7215200595"/>
    <x v="0"/>
    <s v="Reservatório de toner usa"/>
    <d v="2014-04-24T10:08:00"/>
    <d v="2014-04-25T09:07:00"/>
    <n v="16"/>
    <d v="1899-12-30T07:59:00"/>
    <s v="Sim"/>
    <n v="0"/>
    <n v="0"/>
    <n v="0"/>
  </r>
  <r>
    <n v="3211"/>
    <n v="1232095"/>
    <s v="W3028501514"/>
    <x v="0"/>
    <s v="Kit de manutenção"/>
    <d v="2014-03-26T11:24:00"/>
    <d v="2014-03-28T14:50:00"/>
    <n v="24"/>
    <d v="1899-12-30T23:26:00"/>
    <s v="Sim"/>
    <n v="0"/>
    <n v="0"/>
    <n v="0"/>
  </r>
  <r>
    <n v="3211"/>
    <n v="1241170"/>
    <s v="M6425400494"/>
    <x v="0"/>
    <s v="Atolamento"/>
    <d v="2014-04-09T16:37:00"/>
    <d v="2014-04-17T12:00:00"/>
    <n v="40"/>
    <d v="1900-01-01T07:23:00"/>
    <s v="Não"/>
    <d v="1899-12-30T15:23:00"/>
    <n v="323.19"/>
    <n v="12.9276"/>
  </r>
  <r>
    <n v="3211"/>
    <n v="1224691"/>
    <s v="W3029001308"/>
    <x v="0"/>
    <s v="Não inicializa/liga"/>
    <d v="2014-03-13T15:17:00"/>
    <d v="2014-04-09T17:00:00"/>
    <n v="16"/>
    <d v="1900-01-06T04:43:00"/>
    <s v="Não"/>
    <d v="1900-01-05T12:43:00"/>
    <n v="181.65"/>
    <n v="7.266"/>
  </r>
  <r>
    <n v="3211"/>
    <n v="1234558"/>
    <s v="W3038501403"/>
    <x v="0"/>
    <s v="Não inicializa/liga"/>
    <d v="2014-03-31T11:41:00"/>
    <d v="2014-03-31T15:20:00"/>
    <n v="40"/>
    <d v="1899-12-30T03:39:00"/>
    <s v="Sim"/>
    <n v="0"/>
    <n v="0"/>
    <n v="0"/>
  </r>
  <r>
    <n v="3211"/>
    <n v="1237341"/>
    <s v="W3038501403"/>
    <x v="0"/>
    <s v="Config. da funcionalidade"/>
    <d v="2014-04-03T14:27:00"/>
    <d v="2014-04-04T11:30:00"/>
    <n v="40"/>
    <d v="1899-12-30T06:03:00"/>
    <s v="Sim"/>
    <n v="0"/>
    <n v="0"/>
    <n v="0"/>
  </r>
  <r>
    <n v="3211"/>
    <n v="1234750"/>
    <s v="W3038603218"/>
    <x v="0"/>
    <s v="Peça solta/desencaixada"/>
    <d v="2014-03-31T13:33:00"/>
    <d v="2014-03-31T15:29:00"/>
    <n v="40"/>
    <d v="1899-12-30T01:56:00"/>
    <s v="Sim"/>
    <n v="0"/>
    <n v="0"/>
    <n v="0"/>
  </r>
  <r>
    <n v="3211"/>
    <n v="1237334"/>
    <s v="W3038603218"/>
    <x v="0"/>
    <s v="Config. da funcionalidade"/>
    <d v="2014-04-03T14:19:00"/>
    <d v="2014-04-04T11:30:00"/>
    <n v="40"/>
    <d v="1899-12-30T06:11:00"/>
    <s v="Sim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">
  <r>
    <s v="R3287300756"/>
    <x v="0"/>
    <n v="8482"/>
    <n v="8407"/>
    <n v="75"/>
    <n v="3.5900000000000001E-2"/>
    <n v="2.6924999999999999"/>
  </r>
  <r>
    <s v="S6199500781"/>
    <x v="0"/>
    <n v="23673"/>
    <n v="22063"/>
    <n v="1610"/>
    <n v="3.5900000000000001E-2"/>
    <n v="57.798999999999999"/>
  </r>
  <r>
    <s v="T222P601588"/>
    <x v="0"/>
    <n v="948"/>
    <n v="650"/>
    <n v="298"/>
    <n v="3.5900000000000001E-2"/>
    <n v="10.6982"/>
  </r>
  <r>
    <s v="S2089300654"/>
    <x v="0"/>
    <n v="149573"/>
    <n v="146934"/>
    <n v="2639"/>
    <n v="3.5900000000000001E-2"/>
    <n v="94.740099999999998"/>
  </r>
  <r>
    <s v="S2089200459"/>
    <x v="0"/>
    <n v="2985"/>
    <n v="2932"/>
    <n v="53"/>
    <n v="3.5900000000000001E-2"/>
    <n v="1.9027000000000001"/>
  </r>
  <r>
    <s v="V4499003648"/>
    <x v="0"/>
    <n v="686487"/>
    <n v="656526"/>
    <n v="29961"/>
    <n v="3.3700000000000001E-2"/>
    <n v="1009.6857"/>
  </r>
  <r>
    <s v="V4499203090"/>
    <x v="0"/>
    <n v="196503"/>
    <n v="191863"/>
    <n v="4640"/>
    <n v="3.3700000000000001E-2"/>
    <n v="156.36799999999999"/>
  </r>
  <r>
    <s v="V4499203118"/>
    <x v="0"/>
    <n v="66048"/>
    <n v="64987"/>
    <n v="1061"/>
    <n v="3.3700000000000001E-2"/>
    <n v="35.755699999999997"/>
  </r>
  <r>
    <s v="V4499203093"/>
    <x v="0"/>
    <n v="56501"/>
    <n v="37069"/>
    <n v="19432"/>
    <n v="3.3700000000000001E-2"/>
    <n v="654.85839999999996"/>
  </r>
  <r>
    <s v="V4499203067"/>
    <x v="0"/>
    <n v="238500"/>
    <n v="231921"/>
    <n v="6579"/>
    <n v="3.3700000000000001E-2"/>
    <n v="221.7123"/>
  </r>
  <r>
    <s v="V4499203047"/>
    <x v="0"/>
    <n v="254264"/>
    <n v="237201"/>
    <n v="17063"/>
    <n v="3.3700000000000001E-2"/>
    <n v="575.0231"/>
  </r>
  <r>
    <s v="V2205800082"/>
    <x v="0"/>
    <n v="799366"/>
    <n v="808880"/>
    <n v="0"/>
    <n v="3.5900000000000001E-2"/>
    <n v="0"/>
  </r>
  <r>
    <s v="V2295601186"/>
    <x v="0"/>
    <n v="294012"/>
    <n v="288665"/>
    <n v="5347"/>
    <n v="3.5900000000000001E-2"/>
    <n v="191.9573"/>
  </r>
  <r>
    <s v="S5408500249"/>
    <x v="0"/>
    <n v="29882"/>
    <n v="35331"/>
    <n v="0"/>
    <n v="3.8199999999999998E-2"/>
    <n v="0"/>
  </r>
  <r>
    <s v="S5209401115"/>
    <x v="0"/>
    <n v="266613"/>
    <n v="237631"/>
    <n v="28982"/>
    <n v="3.5799999999999998E-2"/>
    <n v="1037.5555999999999"/>
  </r>
  <r>
    <s v="S5409500300"/>
    <x v="0"/>
    <n v="15772"/>
    <n v="29436"/>
    <n v="0"/>
    <n v="3.5799999999999998E-2"/>
    <n v="0"/>
  </r>
  <r>
    <s v="L9788500715"/>
    <x v="0"/>
    <n v="129099"/>
    <n v="124168"/>
    <n v="4931"/>
    <n v="3.1600000000000003E-2"/>
    <n v="155.81960000000001"/>
  </r>
  <r>
    <s v="W3019205474"/>
    <x v="0"/>
    <n v="75604"/>
    <n v="70293"/>
    <n v="5311"/>
    <n v="3.1600000000000003E-2"/>
    <n v="167.82760000000002"/>
  </r>
  <r>
    <s v="S5409300373"/>
    <x v="0"/>
    <n v="29022"/>
    <n v="24408"/>
    <n v="4614"/>
    <n v="3.5799999999999998E-2"/>
    <n v="165.18119999999999"/>
  </r>
  <r>
    <s v="T1119100248"/>
    <x v="0"/>
    <n v="4369"/>
    <n v="1526"/>
    <n v="2843"/>
    <n v="3.5799999999999998E-2"/>
    <n v="101.7794"/>
  </r>
  <r>
    <s v="T221P901328"/>
    <x v="0"/>
    <n v="18590"/>
    <n v="17984"/>
    <n v="606"/>
    <n v="3.5799999999999998E-2"/>
    <n v="21.694800000000001"/>
  </r>
  <r>
    <s v="W3019607332"/>
    <x v="0"/>
    <n v="13389"/>
    <n v="12282"/>
    <n v="1107"/>
    <n v="3.1600000000000003E-2"/>
    <n v="34.981200000000001"/>
  </r>
  <r>
    <s v="W3019607664"/>
    <x v="0"/>
    <n v="164541"/>
    <n v="126649"/>
    <n v="37892"/>
    <n v="3.1600000000000003E-2"/>
    <n v="1197.3872000000001"/>
  </r>
  <r>
    <s v="T222PC00798"/>
    <x v="0"/>
    <n v="4368"/>
    <n v="2587"/>
    <n v="1781"/>
    <n v="5.2600000000000001E-2"/>
    <n v="93.680599999999998"/>
  </r>
  <r>
    <s v="S8222000434"/>
    <x v="0"/>
    <n v="1068"/>
    <n v="1017"/>
    <n v="51"/>
    <n v="4.2099999999999999E-2"/>
    <n v="2.14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0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LIENTE">
  <location ref="A23:B25" firstHeaderRow="1" firstDataRow="1" firstDataCol="1"/>
  <pivotFields count="7">
    <pivotField showAll="0"/>
    <pivotField axis="axisRow" showAll="0">
      <items count="4">
        <item m="1" x="2"/>
        <item m="1" x="1"/>
        <item x="0"/>
        <item t="default"/>
      </items>
    </pivotField>
    <pivotField showAll="0"/>
    <pivotField showAll="0"/>
    <pivotField showAll="0"/>
    <pivotField numFmtId="165" showAll="0"/>
    <pivotField dataField="1" numFmtId="165" showAll="0"/>
  </pivotFields>
  <rowFields count="1">
    <field x="1"/>
  </rowFields>
  <rowItems count="2">
    <i>
      <x v="2"/>
    </i>
    <i t="grand">
      <x/>
    </i>
  </rowItems>
  <colItems count="1">
    <i/>
  </colItems>
  <dataFields count="1">
    <dataField name="Desconto de Contador a Maior" fld="6" baseField="0" baseItem="0" numFmtId="165"/>
  </dataFields>
  <formats count="5">
    <format dxfId="4">
      <pivotArea field="1" type="button" dataOnly="0" labelOnly="1" outline="0" axis="axisRow" fieldPosition="0"/>
    </format>
    <format dxfId="3">
      <pivotArea dataOnly="0" labelOnly="1" outline="0" axis="axisValues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6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LIENTE">
  <location ref="A16:B18" firstHeaderRow="1" firstDataRow="1" firstDataCol="1"/>
  <pivotFields count="13">
    <pivotField showAll="0"/>
    <pivotField showAll="0"/>
    <pivotField showAll="0"/>
    <pivotField axis="axisRow" showAll="0">
      <items count="5">
        <item m="1" x="1"/>
        <item m="1" x="3"/>
        <item m="1" x="2"/>
        <item x="0"/>
        <item t="default"/>
      </items>
    </pivotField>
    <pivotField showAll="0"/>
    <pivotField numFmtId="22" showAll="0"/>
    <pivotField numFmtId="22" showAll="0"/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3"/>
  </rowFields>
  <rowItems count="2">
    <i>
      <x v="3"/>
    </i>
    <i t="grand">
      <x/>
    </i>
  </rowItems>
  <colItems count="1">
    <i/>
  </colItems>
  <dataFields count="1">
    <dataField name="Soma de VALOR DESCONTO" fld="12" baseField="0" baseItem="0" numFmtId="165"/>
  </dataFields>
  <formats count="20">
    <format dxfId="24">
      <pivotArea field="3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3" type="button" dataOnly="0" labelOnly="1" outline="0" axis="axisRow" fieldPosition="0"/>
    </format>
    <format dxfId="21">
      <pivotArea dataOnly="0" labelOnly="1" outline="0" axis="axisValues" fieldPosition="0"/>
    </format>
    <format dxfId="20">
      <pivotArea field="3" type="button" dataOnly="0" labelOnly="1" outline="0" axis="axisRow" fieldPosition="0"/>
    </format>
    <format dxfId="19">
      <pivotArea dataOnly="0" labelOnly="1" outline="0" axis="axisValues" fieldPosition="0"/>
    </format>
    <format dxfId="18">
      <pivotArea field="3" type="button" dataOnly="0" labelOnly="1" outline="0" axis="axisRow" fieldPosition="0"/>
    </format>
    <format dxfId="17">
      <pivotArea dataOnly="0" labelOnly="1" outline="0" axis="axisValues" fieldPosition="0"/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type="all" dataOnly="0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CLIENTE">
  <location ref="A3:D5" firstHeaderRow="0" firstDataRow="1" firstDataCol="1"/>
  <pivotFields count="24"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numFmtId="164" showAll="0"/>
    <pivotField dataField="1" numFmtId="164" showAll="0"/>
    <pivotField numFmtId="164" showAll="0"/>
    <pivotField showAll="0"/>
    <pivotField showAll="0"/>
    <pivotField showAll="0"/>
    <pivotField axis="axisRow" showAll="0">
      <items count="6">
        <item m="1" x="4"/>
        <item n="nonononononononononononononononon" m="1" x="1"/>
        <item m="1" x="3"/>
        <item m="1" x="2"/>
        <item x="0"/>
        <item t="default"/>
      </items>
    </pivotField>
  </pivotFields>
  <rowFields count="1">
    <field x="23"/>
  </rowFields>
  <rowItems count="2"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a de Valor Exc. P&amp;B" fld="15" baseField="0" baseItem="0"/>
    <dataField name="Soma de Valor Exc. Color" fld="16" baseField="0" baseItem="0"/>
    <dataField name="Soma de Valor (Pro Rata)" fld="18" baseField="0" baseItem="0"/>
  </dataFields>
  <formats count="20">
    <format dxfId="44">
      <pivotArea type="all" dataOnly="0" outline="0" fieldPosition="0"/>
    </format>
    <format dxfId="43">
      <pivotArea type="all" dataOnly="0" outline="0" fieldPosition="0"/>
    </format>
    <format dxfId="42">
      <pivotArea field="23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field="23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field="23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field="23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grandRow="1" outline="0" collapsedLevelsAreSubtotals="1" fieldPosition="0"/>
    </format>
    <format dxfId="31">
      <pivotArea dataOnly="0" labelOnly="1" grandRow="1" outline="0" fieldPosition="0"/>
    </format>
    <format dxfId="30">
      <pivotArea grandRow="1" outline="0" collapsedLevelsAreSubtotals="1" fieldPosition="0"/>
    </format>
    <format dxfId="29">
      <pivotArea dataOnly="0" labelOnly="1" grandRow="1" outline="0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13">
    <pivotField showAll="0"/>
    <pivotField showAll="0"/>
    <pivotField showAll="0"/>
    <pivotField axis="axisRow" showAll="0">
      <items count="5">
        <item m="1" x="3"/>
        <item n="nononononononon" m="1" x="1"/>
        <item m="1" x="2"/>
        <item x="0"/>
        <item t="default"/>
      </items>
    </pivotField>
    <pivotField showAll="0"/>
    <pivotField numFmtId="22" showAll="0"/>
    <pivotField numFmtId="22" showAll="0"/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3"/>
  </rowFields>
  <rowItems count="2">
    <i>
      <x v="3"/>
    </i>
    <i t="grand">
      <x/>
    </i>
  </rowItems>
  <colItems count="1">
    <i/>
  </colItems>
  <dataFields count="1">
    <dataField name="Soma de VALOR DESCONTO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A12" sqref="A12"/>
    </sheetView>
  </sheetViews>
  <sheetFormatPr defaultRowHeight="15" x14ac:dyDescent="0.25"/>
  <cols>
    <col min="1" max="1" width="35" style="13" customWidth="1"/>
    <col min="2" max="2" width="28.28515625" style="13" customWidth="1"/>
    <col min="3" max="3" width="23.140625" style="13" bestFit="1" customWidth="1"/>
    <col min="4" max="4" width="23.28515625" style="13" bestFit="1" customWidth="1"/>
    <col min="5" max="5" width="25.7109375" style="13" bestFit="1" customWidth="1"/>
    <col min="6" max="6" width="28.28515625" style="13" bestFit="1" customWidth="1"/>
    <col min="7" max="7" width="18.28515625" style="13" bestFit="1" customWidth="1"/>
    <col min="8" max="16384" width="9.140625" style="13"/>
  </cols>
  <sheetData>
    <row r="3" spans="1:7" x14ac:dyDescent="0.25">
      <c r="A3" s="54" t="s">
        <v>559</v>
      </c>
      <c r="B3" s="54" t="s">
        <v>557</v>
      </c>
      <c r="C3" s="54" t="s">
        <v>558</v>
      </c>
      <c r="D3" s="66" t="s">
        <v>563</v>
      </c>
      <c r="E3" s="54" t="s">
        <v>561</v>
      </c>
      <c r="F3" s="54" t="s">
        <v>571</v>
      </c>
      <c r="G3" s="54" t="s">
        <v>562</v>
      </c>
    </row>
    <row r="4" spans="1:7" x14ac:dyDescent="0.25">
      <c r="A4" s="53" t="s">
        <v>573</v>
      </c>
      <c r="B4" s="55">
        <v>35107.662000000011</v>
      </c>
      <c r="C4" s="55">
        <v>13393.004199999999</v>
      </c>
      <c r="D4" s="55">
        <v>73063.769400000034</v>
      </c>
      <c r="E4" s="55">
        <v>0</v>
      </c>
      <c r="F4" s="55">
        <v>0</v>
      </c>
      <c r="G4" s="55">
        <f>SUM(B4:D4)-E4-F4</f>
        <v>121564.43560000004</v>
      </c>
    </row>
    <row r="5" spans="1:7" x14ac:dyDescent="0.25">
      <c r="A5" s="54" t="s">
        <v>556</v>
      </c>
      <c r="B5" s="56">
        <v>35107.662000000011</v>
      </c>
      <c r="C5" s="56">
        <v>13393.004199999999</v>
      </c>
      <c r="D5" s="56">
        <v>73063.769400000034</v>
      </c>
      <c r="E5" s="61">
        <v>12.275487999999999</v>
      </c>
      <c r="F5" s="55">
        <v>4281.4521999999997</v>
      </c>
      <c r="G5" s="55">
        <f t="shared" ref="G5:G7" si="0">SUM(B5:D5)-E5-F5</f>
        <v>117270.70791200004</v>
      </c>
    </row>
    <row r="6" spans="1:7" x14ac:dyDescent="0.25">
      <c r="A6"/>
      <c r="B6"/>
      <c r="C6"/>
      <c r="D6"/>
      <c r="E6" s="61">
        <v>65.756544000000005</v>
      </c>
      <c r="F6" s="55">
        <v>1709.7950999999998</v>
      </c>
      <c r="G6" s="55">
        <f t="shared" si="0"/>
        <v>-1775.5516439999999</v>
      </c>
    </row>
    <row r="7" spans="1:7" x14ac:dyDescent="0.25">
      <c r="A7"/>
      <c r="B7"/>
      <c r="C7"/>
      <c r="D7"/>
      <c r="E7" s="61">
        <v>12.9276</v>
      </c>
      <c r="F7" s="55">
        <v>0</v>
      </c>
      <c r="G7" s="55">
        <f t="shared" si="0"/>
        <v>-12.9276</v>
      </c>
    </row>
    <row r="8" spans="1:7" x14ac:dyDescent="0.25">
      <c r="A8"/>
      <c r="B8"/>
      <c r="C8"/>
      <c r="D8"/>
      <c r="E8" s="56">
        <f>SUM(E4:E7)</f>
        <v>90.959631999999999</v>
      </c>
      <c r="F8" s="56">
        <f>SUM(F4:F7)</f>
        <v>5991.2472999999991</v>
      </c>
      <c r="G8" s="56">
        <f>SUM(G4:G7)</f>
        <v>237046.66426800011</v>
      </c>
    </row>
    <row r="11" spans="1:7" x14ac:dyDescent="0.25">
      <c r="A11" s="54" t="s">
        <v>2</v>
      </c>
      <c r="B11" s="54" t="s">
        <v>29</v>
      </c>
      <c r="C11" s="54" t="s">
        <v>515</v>
      </c>
    </row>
    <row r="12" spans="1:7" x14ac:dyDescent="0.25">
      <c r="A12" s="57" t="s">
        <v>575</v>
      </c>
      <c r="B12" s="57" t="s">
        <v>516</v>
      </c>
      <c r="C12" s="58">
        <v>1785.99</v>
      </c>
    </row>
    <row r="13" spans="1:7" x14ac:dyDescent="0.25">
      <c r="A13" s="70" t="s">
        <v>560</v>
      </c>
      <c r="B13" s="71"/>
      <c r="C13" s="59">
        <v>1785.99</v>
      </c>
    </row>
    <row r="16" spans="1:7" x14ac:dyDescent="0.25">
      <c r="A16" s="54" t="s">
        <v>559</v>
      </c>
      <c r="B16" s="54" t="s">
        <v>561</v>
      </c>
    </row>
    <row r="17" spans="1:2" x14ac:dyDescent="0.25">
      <c r="A17" s="60" t="s">
        <v>574</v>
      </c>
      <c r="B17" s="61">
        <v>90.959631999999999</v>
      </c>
    </row>
    <row r="18" spans="1:2" x14ac:dyDescent="0.25">
      <c r="A18" s="54" t="s">
        <v>556</v>
      </c>
      <c r="B18" s="56">
        <v>90.959631999999999</v>
      </c>
    </row>
    <row r="19" spans="1:2" x14ac:dyDescent="0.25">
      <c r="A19"/>
      <c r="B19"/>
    </row>
    <row r="20" spans="1:2" x14ac:dyDescent="0.25">
      <c r="A20"/>
      <c r="B20"/>
    </row>
    <row r="23" spans="1:2" x14ac:dyDescent="0.25">
      <c r="A23" s="68" t="s">
        <v>559</v>
      </c>
      <c r="B23" s="68" t="s">
        <v>571</v>
      </c>
    </row>
    <row r="24" spans="1:2" x14ac:dyDescent="0.25">
      <c r="A24" s="51" t="s">
        <v>573</v>
      </c>
      <c r="B24" s="67">
        <v>5991.2473</v>
      </c>
    </row>
    <row r="25" spans="1:2" x14ac:dyDescent="0.25">
      <c r="A25" s="68" t="s">
        <v>556</v>
      </c>
      <c r="B25" s="69">
        <v>5991.2473</v>
      </c>
    </row>
    <row r="26" spans="1:2" x14ac:dyDescent="0.25">
      <c r="A26"/>
      <c r="B26"/>
    </row>
  </sheetData>
  <mergeCells count="1">
    <mergeCell ref="A13:B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2:AB465"/>
  <sheetViews>
    <sheetView showGridLines="0" topLeftCell="A435" workbookViewId="0">
      <selection activeCell="A435" sqref="A435"/>
    </sheetView>
  </sheetViews>
  <sheetFormatPr defaultRowHeight="15" x14ac:dyDescent="0.25"/>
  <cols>
    <col min="1" max="1" width="15" bestFit="1" customWidth="1"/>
    <col min="2" max="2" width="33.28515625" bestFit="1" customWidth="1"/>
    <col min="3" max="3" width="18.28515625" bestFit="1" customWidth="1"/>
    <col min="4" max="4" width="17" bestFit="1" customWidth="1"/>
    <col min="5" max="5" width="15.42578125" bestFit="1" customWidth="1"/>
    <col min="6" max="7" width="30.85546875" bestFit="1" customWidth="1"/>
    <col min="8" max="8" width="18" bestFit="1" customWidth="1"/>
    <col min="9" max="9" width="12.28515625" bestFit="1" customWidth="1"/>
    <col min="10" max="10" width="13.5703125" customWidth="1"/>
    <col min="11" max="11" width="12.140625" bestFit="1" customWidth="1"/>
    <col min="12" max="12" width="10.7109375" bestFit="1" customWidth="1"/>
    <col min="13" max="13" width="12.85546875" bestFit="1" customWidth="1"/>
    <col min="14" max="14" width="9.28515625" bestFit="1" customWidth="1"/>
    <col min="15" max="15" width="14" bestFit="1" customWidth="1"/>
    <col min="16" max="16" width="12.140625" bestFit="1" customWidth="1"/>
    <col min="17" max="17" width="13.140625" bestFit="1" customWidth="1"/>
    <col min="18" max="18" width="11.140625" bestFit="1" customWidth="1"/>
    <col min="19" max="19" width="13.42578125" bestFit="1" customWidth="1"/>
    <col min="20" max="20" width="10.28515625" bestFit="1" customWidth="1"/>
    <col min="21" max="21" width="8.42578125" customWidth="1"/>
    <col min="22" max="22" width="13.42578125" bestFit="1" customWidth="1"/>
    <col min="23" max="23" width="16" bestFit="1" customWidth="1"/>
    <col min="24" max="24" width="33.28515625" bestFit="1" customWidth="1"/>
    <col min="25" max="25" width="36.5703125" bestFit="1" customWidth="1"/>
    <col min="26" max="26" width="16" bestFit="1" customWidth="1"/>
    <col min="27" max="27" width="13.85546875" bestFit="1" customWidth="1"/>
    <col min="28" max="28" width="20.28515625" bestFit="1" customWidth="1"/>
  </cols>
  <sheetData>
    <row r="2" spans="1:28" ht="22.5" x14ac:dyDescent="0.3">
      <c r="A2" s="1" t="s">
        <v>0</v>
      </c>
    </row>
    <row r="3" spans="1:2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6" spans="1:28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28" x14ac:dyDescent="0.25">
      <c r="A7" s="3">
        <v>3211</v>
      </c>
      <c r="B7" s="3" t="s">
        <v>574</v>
      </c>
      <c r="C7" s="4">
        <v>41730</v>
      </c>
      <c r="D7" s="4">
        <v>41759</v>
      </c>
      <c r="E7" s="12">
        <v>123350.4256</v>
      </c>
    </row>
    <row r="9" spans="1:28" x14ac:dyDescent="0.25">
      <c r="A9" s="2" t="s">
        <v>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  <c r="O9" s="2" t="s">
        <v>20</v>
      </c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27</v>
      </c>
      <c r="W9" s="2" t="s">
        <v>28</v>
      </c>
      <c r="X9" s="2" t="s">
        <v>29</v>
      </c>
      <c r="Y9" s="5" t="s">
        <v>30</v>
      </c>
      <c r="Z9" s="2" t="s">
        <v>31</v>
      </c>
      <c r="AA9" s="2" t="s">
        <v>32</v>
      </c>
      <c r="AB9" s="2" t="s">
        <v>33</v>
      </c>
    </row>
    <row r="10" spans="1:28" s="43" customFormat="1" x14ac:dyDescent="0.25">
      <c r="A10" s="37" t="s">
        <v>34</v>
      </c>
      <c r="B10" s="37">
        <v>2</v>
      </c>
      <c r="C10" s="37" t="s">
        <v>35</v>
      </c>
      <c r="D10" s="38" t="s">
        <v>36</v>
      </c>
      <c r="E10" s="39">
        <v>39699</v>
      </c>
      <c r="F10" s="37"/>
      <c r="G10" s="40">
        <v>37317</v>
      </c>
      <c r="H10" s="40">
        <v>6712</v>
      </c>
      <c r="I10" s="40">
        <v>37397</v>
      </c>
      <c r="J10" s="40">
        <v>6773</v>
      </c>
      <c r="K10" s="41">
        <v>41773</v>
      </c>
      <c r="L10" s="40">
        <v>80</v>
      </c>
      <c r="M10" s="40">
        <v>61</v>
      </c>
      <c r="N10" s="40">
        <v>3.5900000000000001E-2</v>
      </c>
      <c r="O10" s="40">
        <v>0.1966</v>
      </c>
      <c r="P10" s="40">
        <v>2.8719999999999999</v>
      </c>
      <c r="Q10" s="40">
        <v>11.992599999999999</v>
      </c>
      <c r="R10" s="42">
        <v>57.284100000000002</v>
      </c>
      <c r="S10" s="42">
        <v>57.284100000000002</v>
      </c>
      <c r="T10" s="42">
        <v>72.148700000000005</v>
      </c>
      <c r="U10" s="37">
        <v>1111111</v>
      </c>
      <c r="V10" s="37">
        <v>11111</v>
      </c>
      <c r="W10" s="65" t="s">
        <v>572</v>
      </c>
      <c r="X10" s="37" t="s">
        <v>573</v>
      </c>
      <c r="Y10" s="37" t="s">
        <v>573</v>
      </c>
      <c r="Z10" s="65" t="s">
        <v>572</v>
      </c>
      <c r="AA10" s="37">
        <v>65075</v>
      </c>
      <c r="AB10" s="37" t="s">
        <v>37</v>
      </c>
    </row>
    <row r="11" spans="1:28" s="43" customFormat="1" x14ac:dyDescent="0.25">
      <c r="A11" s="44" t="s">
        <v>38</v>
      </c>
      <c r="B11" s="44">
        <v>5</v>
      </c>
      <c r="C11" s="44" t="s">
        <v>35</v>
      </c>
      <c r="D11" s="45" t="s">
        <v>36</v>
      </c>
      <c r="E11" s="46">
        <v>39712</v>
      </c>
      <c r="F11" s="44"/>
      <c r="G11" s="47">
        <v>8407</v>
      </c>
      <c r="H11" s="47">
        <v>2016</v>
      </c>
      <c r="I11" s="47">
        <v>8407</v>
      </c>
      <c r="J11" s="47">
        <v>2016</v>
      </c>
      <c r="K11" s="48">
        <v>41773</v>
      </c>
      <c r="L11" s="47">
        <v>0</v>
      </c>
      <c r="M11" s="47">
        <v>0</v>
      </c>
      <c r="N11" s="47">
        <v>3.5900000000000001E-2</v>
      </c>
      <c r="O11" s="47">
        <v>0.1966</v>
      </c>
      <c r="P11" s="47">
        <v>0</v>
      </c>
      <c r="Q11" s="47">
        <v>0</v>
      </c>
      <c r="R11" s="49">
        <v>57.2821</v>
      </c>
      <c r="S11" s="49">
        <v>57.2821</v>
      </c>
      <c r="T11" s="49">
        <v>57.2821</v>
      </c>
      <c r="U11" s="37">
        <v>1111111</v>
      </c>
      <c r="V11" s="37">
        <v>11111</v>
      </c>
      <c r="W11" s="65" t="s">
        <v>572</v>
      </c>
      <c r="X11" s="37" t="s">
        <v>573</v>
      </c>
      <c r="Y11" s="37" t="s">
        <v>573</v>
      </c>
      <c r="Z11" s="65" t="s">
        <v>572</v>
      </c>
      <c r="AA11" s="44">
        <v>65075</v>
      </c>
      <c r="AB11" s="44" t="s">
        <v>39</v>
      </c>
    </row>
    <row r="12" spans="1:28" s="43" customFormat="1" x14ac:dyDescent="0.25">
      <c r="A12" s="37" t="s">
        <v>40</v>
      </c>
      <c r="B12" s="37">
        <v>16</v>
      </c>
      <c r="C12" s="37" t="s">
        <v>41</v>
      </c>
      <c r="D12" s="38" t="s">
        <v>36</v>
      </c>
      <c r="E12" s="39">
        <v>39686</v>
      </c>
      <c r="F12" s="37"/>
      <c r="G12" s="40">
        <v>895876</v>
      </c>
      <c r="H12" s="40">
        <v>0</v>
      </c>
      <c r="I12" s="40">
        <v>897964</v>
      </c>
      <c r="J12" s="40">
        <v>0</v>
      </c>
      <c r="K12" s="41">
        <v>41761</v>
      </c>
      <c r="L12" s="40">
        <v>2088</v>
      </c>
      <c r="M12" s="40">
        <v>0</v>
      </c>
      <c r="N12" s="40">
        <v>3.5900000000000001E-2</v>
      </c>
      <c r="O12" s="40">
        <v>0</v>
      </c>
      <c r="P12" s="40">
        <v>74.959199999999996</v>
      </c>
      <c r="Q12" s="40">
        <v>0</v>
      </c>
      <c r="R12" s="42">
        <v>93.22</v>
      </c>
      <c r="S12" s="42">
        <v>93.22</v>
      </c>
      <c r="T12" s="42">
        <v>168.17920000000001</v>
      </c>
      <c r="U12" s="37">
        <v>1111111</v>
      </c>
      <c r="V12" s="37">
        <v>11111</v>
      </c>
      <c r="W12" s="65" t="s">
        <v>572</v>
      </c>
      <c r="X12" s="37" t="s">
        <v>573</v>
      </c>
      <c r="Y12" s="37" t="s">
        <v>573</v>
      </c>
      <c r="Z12" s="65" t="s">
        <v>572</v>
      </c>
      <c r="AA12" s="37">
        <v>65075</v>
      </c>
      <c r="AB12" s="37" t="s">
        <v>42</v>
      </c>
    </row>
    <row r="13" spans="1:28" s="43" customFormat="1" x14ac:dyDescent="0.25">
      <c r="A13" s="44" t="s">
        <v>43</v>
      </c>
      <c r="B13" s="44">
        <v>17</v>
      </c>
      <c r="C13" s="44" t="s">
        <v>41</v>
      </c>
      <c r="D13" s="45" t="s">
        <v>36</v>
      </c>
      <c r="E13" s="46">
        <v>39693</v>
      </c>
      <c r="F13" s="44"/>
      <c r="G13" s="47">
        <v>415055</v>
      </c>
      <c r="H13" s="47">
        <v>0</v>
      </c>
      <c r="I13" s="47">
        <v>416558</v>
      </c>
      <c r="J13" s="47">
        <v>0</v>
      </c>
      <c r="K13" s="48">
        <v>41761</v>
      </c>
      <c r="L13" s="47">
        <v>1503</v>
      </c>
      <c r="M13" s="47">
        <v>0</v>
      </c>
      <c r="N13" s="47">
        <v>3.5900000000000001E-2</v>
      </c>
      <c r="O13" s="47">
        <v>0</v>
      </c>
      <c r="P13" s="47">
        <v>53.957700000000003</v>
      </c>
      <c r="Q13" s="47">
        <v>0</v>
      </c>
      <c r="R13" s="49">
        <v>71.212000000000003</v>
      </c>
      <c r="S13" s="49">
        <v>71.212000000000003</v>
      </c>
      <c r="T13" s="49">
        <v>125.16970000000001</v>
      </c>
      <c r="U13" s="37">
        <v>1111111</v>
      </c>
      <c r="V13" s="37">
        <v>11111</v>
      </c>
      <c r="W13" s="65" t="s">
        <v>572</v>
      </c>
      <c r="X13" s="37" t="s">
        <v>573</v>
      </c>
      <c r="Y13" s="37" t="s">
        <v>573</v>
      </c>
      <c r="Z13" s="65" t="s">
        <v>572</v>
      </c>
      <c r="AA13" s="44">
        <v>65075</v>
      </c>
      <c r="AB13" s="44" t="s">
        <v>42</v>
      </c>
    </row>
    <row r="14" spans="1:28" s="43" customFormat="1" x14ac:dyDescent="0.25">
      <c r="A14" s="37" t="s">
        <v>44</v>
      </c>
      <c r="B14" s="37">
        <v>18</v>
      </c>
      <c r="C14" s="37" t="s">
        <v>45</v>
      </c>
      <c r="D14" s="38" t="s">
        <v>36</v>
      </c>
      <c r="E14" s="39">
        <v>39710</v>
      </c>
      <c r="F14" s="37"/>
      <c r="G14" s="40">
        <v>366122</v>
      </c>
      <c r="H14" s="40">
        <v>102261</v>
      </c>
      <c r="I14" s="40">
        <v>372068</v>
      </c>
      <c r="J14" s="40">
        <v>104989</v>
      </c>
      <c r="K14" s="41">
        <v>41761</v>
      </c>
      <c r="L14" s="40">
        <v>5946</v>
      </c>
      <c r="M14" s="40">
        <v>2728</v>
      </c>
      <c r="N14" s="40">
        <v>3.15E-2</v>
      </c>
      <c r="O14" s="40">
        <v>0.1966</v>
      </c>
      <c r="P14" s="40">
        <v>187.29900000000001</v>
      </c>
      <c r="Q14" s="40">
        <v>536.32479999999998</v>
      </c>
      <c r="R14" s="42">
        <v>797.44</v>
      </c>
      <c r="S14" s="42">
        <v>797.44</v>
      </c>
      <c r="T14" s="42">
        <v>1521.0637999999999</v>
      </c>
      <c r="U14" s="37">
        <v>1111111</v>
      </c>
      <c r="V14" s="37">
        <v>11111</v>
      </c>
      <c r="W14" s="65" t="s">
        <v>572</v>
      </c>
      <c r="X14" s="37" t="s">
        <v>573</v>
      </c>
      <c r="Y14" s="37" t="s">
        <v>573</v>
      </c>
      <c r="Z14" s="65" t="s">
        <v>572</v>
      </c>
      <c r="AA14" s="37">
        <v>65075</v>
      </c>
      <c r="AB14" s="37" t="s">
        <v>42</v>
      </c>
    </row>
    <row r="15" spans="1:28" s="43" customFormat="1" x14ac:dyDescent="0.25">
      <c r="A15" s="44" t="s">
        <v>46</v>
      </c>
      <c r="B15" s="44">
        <v>19</v>
      </c>
      <c r="C15" s="44" t="s">
        <v>41</v>
      </c>
      <c r="D15" s="45" t="s">
        <v>36</v>
      </c>
      <c r="E15" s="46">
        <v>39724</v>
      </c>
      <c r="F15" s="44"/>
      <c r="G15" s="47">
        <v>163674</v>
      </c>
      <c r="H15" s="47">
        <v>0</v>
      </c>
      <c r="I15" s="47">
        <v>164854</v>
      </c>
      <c r="J15" s="47">
        <v>0</v>
      </c>
      <c r="K15" s="48">
        <v>41761</v>
      </c>
      <c r="L15" s="47">
        <v>1180</v>
      </c>
      <c r="M15" s="47">
        <v>0</v>
      </c>
      <c r="N15" s="47">
        <v>3.5900000000000001E-2</v>
      </c>
      <c r="O15" s="47">
        <v>0</v>
      </c>
      <c r="P15" s="47">
        <v>42.362000000000002</v>
      </c>
      <c r="Q15" s="47">
        <v>0</v>
      </c>
      <c r="R15" s="49">
        <v>71.212000000000003</v>
      </c>
      <c r="S15" s="49">
        <v>71.212000000000003</v>
      </c>
      <c r="T15" s="49">
        <v>113.574</v>
      </c>
      <c r="U15" s="37">
        <v>1111111</v>
      </c>
      <c r="V15" s="37">
        <v>11111</v>
      </c>
      <c r="W15" s="65" t="s">
        <v>572</v>
      </c>
      <c r="X15" s="37" t="s">
        <v>573</v>
      </c>
      <c r="Y15" s="37" t="s">
        <v>573</v>
      </c>
      <c r="Z15" s="65" t="s">
        <v>572</v>
      </c>
      <c r="AA15" s="44">
        <v>65075</v>
      </c>
      <c r="AB15" s="44" t="s">
        <v>42</v>
      </c>
    </row>
    <row r="16" spans="1:28" s="43" customFormat="1" x14ac:dyDescent="0.25">
      <c r="A16" s="37" t="s">
        <v>47</v>
      </c>
      <c r="B16" s="37">
        <v>21</v>
      </c>
      <c r="C16" s="37" t="s">
        <v>48</v>
      </c>
      <c r="D16" s="38" t="s">
        <v>36</v>
      </c>
      <c r="E16" s="39">
        <v>39710</v>
      </c>
      <c r="F16" s="37"/>
      <c r="G16" s="40">
        <v>866735</v>
      </c>
      <c r="H16" s="40">
        <v>0</v>
      </c>
      <c r="I16" s="40">
        <v>870467</v>
      </c>
      <c r="J16" s="40">
        <v>0</v>
      </c>
      <c r="K16" s="41">
        <v>41761</v>
      </c>
      <c r="L16" s="40">
        <v>3732</v>
      </c>
      <c r="M16" s="40">
        <v>0</v>
      </c>
      <c r="N16" s="40">
        <v>2.0199999999999999E-2</v>
      </c>
      <c r="O16" s="40">
        <v>0</v>
      </c>
      <c r="P16" s="40">
        <v>75.386399999999995</v>
      </c>
      <c r="Q16" s="40">
        <v>0</v>
      </c>
      <c r="R16" s="42">
        <v>621.11</v>
      </c>
      <c r="S16" s="42">
        <v>621.11</v>
      </c>
      <c r="T16" s="42">
        <v>696.49639999999999</v>
      </c>
      <c r="U16" s="37">
        <v>1111111</v>
      </c>
      <c r="V16" s="37">
        <v>11111</v>
      </c>
      <c r="W16" s="65" t="s">
        <v>572</v>
      </c>
      <c r="X16" s="37" t="s">
        <v>573</v>
      </c>
      <c r="Y16" s="37" t="s">
        <v>573</v>
      </c>
      <c r="Z16" s="65" t="s">
        <v>572</v>
      </c>
      <c r="AA16" s="37">
        <v>65075</v>
      </c>
      <c r="AB16" s="37" t="s">
        <v>42</v>
      </c>
    </row>
    <row r="17" spans="1:28" s="43" customFormat="1" x14ac:dyDescent="0.25">
      <c r="A17" s="44" t="s">
        <v>49</v>
      </c>
      <c r="B17" s="44">
        <v>22</v>
      </c>
      <c r="C17" s="44" t="s">
        <v>41</v>
      </c>
      <c r="D17" s="45" t="s">
        <v>36</v>
      </c>
      <c r="E17" s="46">
        <v>39724</v>
      </c>
      <c r="F17" s="44"/>
      <c r="G17" s="47">
        <v>286468</v>
      </c>
      <c r="H17" s="47">
        <v>0</v>
      </c>
      <c r="I17" s="47">
        <v>287321</v>
      </c>
      <c r="J17" s="47">
        <v>0</v>
      </c>
      <c r="K17" s="48">
        <v>41761</v>
      </c>
      <c r="L17" s="47">
        <v>853</v>
      </c>
      <c r="M17" s="47">
        <v>0</v>
      </c>
      <c r="N17" s="47">
        <v>3.5900000000000001E-2</v>
      </c>
      <c r="O17" s="47">
        <v>0</v>
      </c>
      <c r="P17" s="47">
        <v>30.622699999999998</v>
      </c>
      <c r="Q17" s="47">
        <v>0</v>
      </c>
      <c r="R17" s="49">
        <v>71.212000000000003</v>
      </c>
      <c r="S17" s="49">
        <v>71.212000000000003</v>
      </c>
      <c r="T17" s="49">
        <v>101.8347</v>
      </c>
      <c r="U17" s="37">
        <v>1111111</v>
      </c>
      <c r="V17" s="37">
        <v>11111</v>
      </c>
      <c r="W17" s="65" t="s">
        <v>572</v>
      </c>
      <c r="X17" s="37" t="s">
        <v>573</v>
      </c>
      <c r="Y17" s="37" t="s">
        <v>573</v>
      </c>
      <c r="Z17" s="65" t="s">
        <v>572</v>
      </c>
      <c r="AA17" s="44">
        <v>65075</v>
      </c>
      <c r="AB17" s="44" t="s">
        <v>42</v>
      </c>
    </row>
    <row r="18" spans="1:28" s="43" customFormat="1" x14ac:dyDescent="0.25">
      <c r="A18" s="37" t="s">
        <v>50</v>
      </c>
      <c r="B18" s="37">
        <v>23</v>
      </c>
      <c r="C18" s="37" t="s">
        <v>48</v>
      </c>
      <c r="D18" s="38" t="s">
        <v>36</v>
      </c>
      <c r="E18" s="39">
        <v>39710</v>
      </c>
      <c r="F18" s="37"/>
      <c r="G18" s="40">
        <v>412330</v>
      </c>
      <c r="H18" s="40">
        <v>0</v>
      </c>
      <c r="I18" s="40">
        <v>413671</v>
      </c>
      <c r="J18" s="40">
        <v>0</v>
      </c>
      <c r="K18" s="41">
        <v>41761</v>
      </c>
      <c r="L18" s="40">
        <v>1341</v>
      </c>
      <c r="M18" s="40">
        <v>0</v>
      </c>
      <c r="N18" s="40">
        <v>2.0199999999999999E-2</v>
      </c>
      <c r="O18" s="40">
        <v>0</v>
      </c>
      <c r="P18" s="40">
        <v>27.088200000000001</v>
      </c>
      <c r="Q18" s="40">
        <v>0</v>
      </c>
      <c r="R18" s="42">
        <v>621.11</v>
      </c>
      <c r="S18" s="42">
        <v>621.11</v>
      </c>
      <c r="T18" s="42">
        <v>648.19820000000004</v>
      </c>
      <c r="U18" s="37">
        <v>1111111</v>
      </c>
      <c r="V18" s="37">
        <v>11111</v>
      </c>
      <c r="W18" s="65" t="s">
        <v>572</v>
      </c>
      <c r="X18" s="37" t="s">
        <v>573</v>
      </c>
      <c r="Y18" s="37" t="s">
        <v>573</v>
      </c>
      <c r="Z18" s="65" t="s">
        <v>572</v>
      </c>
      <c r="AA18" s="37">
        <v>65075</v>
      </c>
      <c r="AB18" s="37" t="s">
        <v>42</v>
      </c>
    </row>
    <row r="19" spans="1:28" s="43" customFormat="1" x14ac:dyDescent="0.25">
      <c r="A19" s="44" t="s">
        <v>51</v>
      </c>
      <c r="B19" s="44">
        <v>24</v>
      </c>
      <c r="C19" s="44" t="s">
        <v>48</v>
      </c>
      <c r="D19" s="45" t="s">
        <v>36</v>
      </c>
      <c r="E19" s="46">
        <v>39710</v>
      </c>
      <c r="F19" s="44"/>
      <c r="G19" s="47">
        <v>320786</v>
      </c>
      <c r="H19" s="47">
        <v>0</v>
      </c>
      <c r="I19" s="47">
        <v>325773</v>
      </c>
      <c r="J19" s="47">
        <v>0</v>
      </c>
      <c r="K19" s="48">
        <v>41761</v>
      </c>
      <c r="L19" s="47">
        <v>4987</v>
      </c>
      <c r="M19" s="47">
        <v>0</v>
      </c>
      <c r="N19" s="47">
        <v>2.0199999999999999E-2</v>
      </c>
      <c r="O19" s="47">
        <v>0</v>
      </c>
      <c r="P19" s="47">
        <v>100.73739999999999</v>
      </c>
      <c r="Q19" s="47">
        <v>0</v>
      </c>
      <c r="R19" s="49">
        <v>621.11</v>
      </c>
      <c r="S19" s="49">
        <v>621.11</v>
      </c>
      <c r="T19" s="49">
        <v>721.84739999999999</v>
      </c>
      <c r="U19" s="37">
        <v>1111111</v>
      </c>
      <c r="V19" s="37">
        <v>11111</v>
      </c>
      <c r="W19" s="65" t="s">
        <v>572</v>
      </c>
      <c r="X19" s="37" t="s">
        <v>573</v>
      </c>
      <c r="Y19" s="37" t="s">
        <v>573</v>
      </c>
      <c r="Z19" s="65" t="s">
        <v>572</v>
      </c>
      <c r="AA19" s="44">
        <v>65075</v>
      </c>
      <c r="AB19" s="44" t="s">
        <v>42</v>
      </c>
    </row>
    <row r="20" spans="1:28" s="43" customFormat="1" x14ac:dyDescent="0.25">
      <c r="A20" s="37" t="s">
        <v>52</v>
      </c>
      <c r="B20" s="37">
        <v>25</v>
      </c>
      <c r="C20" s="37" t="s">
        <v>41</v>
      </c>
      <c r="D20" s="38" t="s">
        <v>36</v>
      </c>
      <c r="E20" s="39">
        <v>39724</v>
      </c>
      <c r="F20" s="37"/>
      <c r="G20" s="40">
        <v>163137</v>
      </c>
      <c r="H20" s="40">
        <v>0</v>
      </c>
      <c r="I20" s="40">
        <v>164692</v>
      </c>
      <c r="J20" s="40">
        <v>0</v>
      </c>
      <c r="K20" s="41">
        <v>41761</v>
      </c>
      <c r="L20" s="40">
        <v>1555</v>
      </c>
      <c r="M20" s="40">
        <v>0</v>
      </c>
      <c r="N20" s="40">
        <v>3.5900000000000001E-2</v>
      </c>
      <c r="O20" s="40">
        <v>0</v>
      </c>
      <c r="P20" s="40">
        <v>55.8245</v>
      </c>
      <c r="Q20" s="40">
        <v>0</v>
      </c>
      <c r="R20" s="42">
        <v>93.22</v>
      </c>
      <c r="S20" s="42">
        <v>93.22</v>
      </c>
      <c r="T20" s="42">
        <v>149.0445</v>
      </c>
      <c r="U20" s="37">
        <v>1111111</v>
      </c>
      <c r="V20" s="37">
        <v>11111</v>
      </c>
      <c r="W20" s="65" t="s">
        <v>572</v>
      </c>
      <c r="X20" s="37" t="s">
        <v>573</v>
      </c>
      <c r="Y20" s="37" t="s">
        <v>573</v>
      </c>
      <c r="Z20" s="65" t="s">
        <v>572</v>
      </c>
      <c r="AA20" s="37">
        <v>65075</v>
      </c>
      <c r="AB20" s="37" t="s">
        <v>42</v>
      </c>
    </row>
    <row r="21" spans="1:28" s="43" customFormat="1" x14ac:dyDescent="0.25">
      <c r="A21" s="44" t="s">
        <v>53</v>
      </c>
      <c r="B21" s="44">
        <v>27</v>
      </c>
      <c r="C21" s="44" t="s">
        <v>41</v>
      </c>
      <c r="D21" s="45" t="s">
        <v>36</v>
      </c>
      <c r="E21" s="46">
        <v>39731</v>
      </c>
      <c r="F21" s="44"/>
      <c r="G21" s="47">
        <v>47281</v>
      </c>
      <c r="H21" s="47">
        <v>0</v>
      </c>
      <c r="I21" s="47">
        <v>47847</v>
      </c>
      <c r="J21" s="47">
        <v>0</v>
      </c>
      <c r="K21" s="48">
        <v>41761</v>
      </c>
      <c r="L21" s="47">
        <v>566</v>
      </c>
      <c r="M21" s="47">
        <v>0</v>
      </c>
      <c r="N21" s="47">
        <v>3.5900000000000001E-2</v>
      </c>
      <c r="O21" s="47">
        <v>0</v>
      </c>
      <c r="P21" s="47">
        <v>20.319400000000002</v>
      </c>
      <c r="Q21" s="47">
        <v>0</v>
      </c>
      <c r="R21" s="49">
        <v>71.210400000000007</v>
      </c>
      <c r="S21" s="49">
        <v>71.210400000000007</v>
      </c>
      <c r="T21" s="49">
        <v>91.529799999999994</v>
      </c>
      <c r="U21" s="37">
        <v>1111111</v>
      </c>
      <c r="V21" s="37">
        <v>11111</v>
      </c>
      <c r="W21" s="65" t="s">
        <v>572</v>
      </c>
      <c r="X21" s="37" t="s">
        <v>573</v>
      </c>
      <c r="Y21" s="37" t="s">
        <v>573</v>
      </c>
      <c r="Z21" s="65" t="s">
        <v>572</v>
      </c>
      <c r="AA21" s="44">
        <v>69945</v>
      </c>
      <c r="AB21" s="44" t="s">
        <v>42</v>
      </c>
    </row>
    <row r="22" spans="1:28" s="43" customFormat="1" x14ac:dyDescent="0.25">
      <c r="A22" s="37" t="s">
        <v>54</v>
      </c>
      <c r="B22" s="37">
        <v>28</v>
      </c>
      <c r="C22" s="37" t="s">
        <v>41</v>
      </c>
      <c r="D22" s="38" t="s">
        <v>36</v>
      </c>
      <c r="E22" s="39">
        <v>39714</v>
      </c>
      <c r="F22" s="37"/>
      <c r="G22" s="40">
        <v>491004</v>
      </c>
      <c r="H22" s="40">
        <v>0</v>
      </c>
      <c r="I22" s="40">
        <v>495979</v>
      </c>
      <c r="J22" s="40">
        <v>0</v>
      </c>
      <c r="K22" s="41">
        <v>41761</v>
      </c>
      <c r="L22" s="40">
        <v>4975</v>
      </c>
      <c r="M22" s="40">
        <v>0</v>
      </c>
      <c r="N22" s="40">
        <v>3.5900000000000001E-2</v>
      </c>
      <c r="O22" s="40">
        <v>0</v>
      </c>
      <c r="P22" s="40">
        <v>178.60249999999999</v>
      </c>
      <c r="Q22" s="40">
        <v>0</v>
      </c>
      <c r="R22" s="42">
        <v>71.212000000000003</v>
      </c>
      <c r="S22" s="42">
        <v>71.212000000000003</v>
      </c>
      <c r="T22" s="42">
        <v>249.81450000000001</v>
      </c>
      <c r="U22" s="37">
        <v>1111111</v>
      </c>
      <c r="V22" s="37">
        <v>11111</v>
      </c>
      <c r="W22" s="65" t="s">
        <v>572</v>
      </c>
      <c r="X22" s="37" t="s">
        <v>573</v>
      </c>
      <c r="Y22" s="37" t="s">
        <v>573</v>
      </c>
      <c r="Z22" s="65" t="s">
        <v>572</v>
      </c>
      <c r="AA22" s="37">
        <v>65075</v>
      </c>
      <c r="AB22" s="37" t="s">
        <v>42</v>
      </c>
    </row>
    <row r="23" spans="1:28" s="43" customFormat="1" x14ac:dyDescent="0.25">
      <c r="A23" s="44" t="s">
        <v>55</v>
      </c>
      <c r="B23" s="44">
        <v>29</v>
      </c>
      <c r="C23" s="44" t="s">
        <v>56</v>
      </c>
      <c r="D23" s="45" t="s">
        <v>36</v>
      </c>
      <c r="E23" s="46">
        <v>39686</v>
      </c>
      <c r="F23" s="44"/>
      <c r="G23" s="47">
        <v>260065</v>
      </c>
      <c r="H23" s="47">
        <v>22513</v>
      </c>
      <c r="I23" s="47">
        <v>260470</v>
      </c>
      <c r="J23" s="47">
        <v>23681</v>
      </c>
      <c r="K23" s="48">
        <v>41761</v>
      </c>
      <c r="L23" s="47">
        <v>405</v>
      </c>
      <c r="M23" s="47">
        <v>1168</v>
      </c>
      <c r="N23" s="47">
        <v>3.5900000000000001E-2</v>
      </c>
      <c r="O23" s="47">
        <v>0.1966</v>
      </c>
      <c r="P23" s="47">
        <v>14.5395</v>
      </c>
      <c r="Q23" s="47">
        <v>229.62880000000001</v>
      </c>
      <c r="R23" s="49">
        <v>117.25</v>
      </c>
      <c r="S23" s="49">
        <v>117.25</v>
      </c>
      <c r="T23" s="49">
        <v>361.41829999999999</v>
      </c>
      <c r="U23" s="37">
        <v>1111111</v>
      </c>
      <c r="V23" s="37">
        <v>11111</v>
      </c>
      <c r="W23" s="65" t="s">
        <v>572</v>
      </c>
      <c r="X23" s="37" t="s">
        <v>573</v>
      </c>
      <c r="Y23" s="37" t="s">
        <v>573</v>
      </c>
      <c r="Z23" s="65" t="s">
        <v>572</v>
      </c>
      <c r="AA23" s="44">
        <v>65075</v>
      </c>
      <c r="AB23" s="44" t="s">
        <v>42</v>
      </c>
    </row>
    <row r="24" spans="1:28" s="43" customFormat="1" x14ac:dyDescent="0.25">
      <c r="A24" s="37" t="s">
        <v>57</v>
      </c>
      <c r="B24" s="37">
        <v>32</v>
      </c>
      <c r="C24" s="37" t="s">
        <v>56</v>
      </c>
      <c r="D24" s="38" t="s">
        <v>36</v>
      </c>
      <c r="E24" s="39">
        <v>39693</v>
      </c>
      <c r="F24" s="37"/>
      <c r="G24" s="40">
        <v>394417</v>
      </c>
      <c r="H24" s="40">
        <v>74564</v>
      </c>
      <c r="I24" s="40">
        <v>395122</v>
      </c>
      <c r="J24" s="40">
        <v>74767</v>
      </c>
      <c r="K24" s="41">
        <v>41745</v>
      </c>
      <c r="L24" s="40">
        <v>705</v>
      </c>
      <c r="M24" s="40">
        <v>203</v>
      </c>
      <c r="N24" s="40">
        <v>3.5900000000000001E-2</v>
      </c>
      <c r="O24" s="40">
        <v>0.1966</v>
      </c>
      <c r="P24" s="40">
        <v>25.3095</v>
      </c>
      <c r="Q24" s="40">
        <v>39.909799999999997</v>
      </c>
      <c r="R24" s="42">
        <v>117.25</v>
      </c>
      <c r="S24" s="42">
        <v>117.25</v>
      </c>
      <c r="T24" s="42">
        <v>182.4693</v>
      </c>
      <c r="U24" s="37">
        <v>1111111</v>
      </c>
      <c r="V24" s="37">
        <v>11111</v>
      </c>
      <c r="W24" s="65" t="s">
        <v>572</v>
      </c>
      <c r="X24" s="37" t="s">
        <v>573</v>
      </c>
      <c r="Y24" s="37" t="s">
        <v>573</v>
      </c>
      <c r="Z24" s="65" t="s">
        <v>572</v>
      </c>
      <c r="AA24" s="37">
        <v>65075</v>
      </c>
      <c r="AB24" s="37" t="s">
        <v>58</v>
      </c>
    </row>
    <row r="25" spans="1:28" s="43" customFormat="1" x14ac:dyDescent="0.25">
      <c r="A25" s="44" t="s">
        <v>59</v>
      </c>
      <c r="B25" s="44">
        <v>33</v>
      </c>
      <c r="C25" s="44" t="s">
        <v>56</v>
      </c>
      <c r="D25" s="45" t="s">
        <v>36</v>
      </c>
      <c r="E25" s="46">
        <v>39690</v>
      </c>
      <c r="F25" s="44"/>
      <c r="G25" s="47">
        <v>463933</v>
      </c>
      <c r="H25" s="47">
        <v>190780</v>
      </c>
      <c r="I25" s="47">
        <v>465421</v>
      </c>
      <c r="J25" s="47">
        <v>198408</v>
      </c>
      <c r="K25" s="48">
        <v>41761</v>
      </c>
      <c r="L25" s="47">
        <v>1488</v>
      </c>
      <c r="M25" s="47">
        <v>7628</v>
      </c>
      <c r="N25" s="47">
        <v>3.5900000000000001E-2</v>
      </c>
      <c r="O25" s="47">
        <v>0.1966</v>
      </c>
      <c r="P25" s="47">
        <v>53.419199999999996</v>
      </c>
      <c r="Q25" s="47">
        <v>1499.6648</v>
      </c>
      <c r="R25" s="49">
        <v>117.25</v>
      </c>
      <c r="S25" s="49">
        <v>117.25</v>
      </c>
      <c r="T25" s="49">
        <v>1670.3340000000001</v>
      </c>
      <c r="U25" s="37">
        <v>1111111</v>
      </c>
      <c r="V25" s="37">
        <v>11111</v>
      </c>
      <c r="W25" s="65" t="s">
        <v>572</v>
      </c>
      <c r="X25" s="37" t="s">
        <v>573</v>
      </c>
      <c r="Y25" s="37" t="s">
        <v>573</v>
      </c>
      <c r="Z25" s="65" t="s">
        <v>572</v>
      </c>
      <c r="AA25" s="44">
        <v>65075</v>
      </c>
      <c r="AB25" s="44" t="s">
        <v>42</v>
      </c>
    </row>
    <row r="26" spans="1:28" s="43" customFormat="1" x14ac:dyDescent="0.25">
      <c r="A26" s="37" t="s">
        <v>60</v>
      </c>
      <c r="B26" s="37">
        <v>34</v>
      </c>
      <c r="C26" s="37" t="s">
        <v>56</v>
      </c>
      <c r="D26" s="38" t="s">
        <v>36</v>
      </c>
      <c r="E26" s="39">
        <v>39727</v>
      </c>
      <c r="F26" s="37"/>
      <c r="G26" s="40">
        <v>56776</v>
      </c>
      <c r="H26" s="40">
        <v>36889</v>
      </c>
      <c r="I26" s="40">
        <v>57152</v>
      </c>
      <c r="J26" s="40">
        <v>37329</v>
      </c>
      <c r="K26" s="41">
        <v>41761</v>
      </c>
      <c r="L26" s="40">
        <v>376</v>
      </c>
      <c r="M26" s="40">
        <v>440</v>
      </c>
      <c r="N26" s="40">
        <v>3.5900000000000001E-2</v>
      </c>
      <c r="O26" s="40">
        <v>0.1966</v>
      </c>
      <c r="P26" s="40">
        <v>13.4984</v>
      </c>
      <c r="Q26" s="40">
        <v>86.504000000000005</v>
      </c>
      <c r="R26" s="42">
        <v>117.25</v>
      </c>
      <c r="S26" s="42">
        <v>117.25</v>
      </c>
      <c r="T26" s="42">
        <v>217.25239999999999</v>
      </c>
      <c r="U26" s="37">
        <v>1111111</v>
      </c>
      <c r="V26" s="37">
        <v>11111</v>
      </c>
      <c r="W26" s="65" t="s">
        <v>572</v>
      </c>
      <c r="X26" s="37" t="s">
        <v>573</v>
      </c>
      <c r="Y26" s="37" t="s">
        <v>573</v>
      </c>
      <c r="Z26" s="65" t="s">
        <v>572</v>
      </c>
      <c r="AA26" s="37">
        <v>65075</v>
      </c>
      <c r="AB26" s="37" t="s">
        <v>42</v>
      </c>
    </row>
    <row r="27" spans="1:28" s="43" customFormat="1" x14ac:dyDescent="0.25">
      <c r="A27" s="44" t="s">
        <v>61</v>
      </c>
      <c r="B27" s="44">
        <v>38</v>
      </c>
      <c r="C27" s="44" t="s">
        <v>56</v>
      </c>
      <c r="D27" s="45" t="s">
        <v>36</v>
      </c>
      <c r="E27" s="46">
        <v>39630</v>
      </c>
      <c r="F27" s="44"/>
      <c r="G27" s="47">
        <v>103066</v>
      </c>
      <c r="H27" s="47">
        <v>28271</v>
      </c>
      <c r="I27" s="47">
        <v>103080</v>
      </c>
      <c r="J27" s="47">
        <v>28399</v>
      </c>
      <c r="K27" s="48">
        <v>41764</v>
      </c>
      <c r="L27" s="47">
        <v>14</v>
      </c>
      <c r="M27" s="47">
        <v>128</v>
      </c>
      <c r="N27" s="47">
        <v>3.5900000000000001E-2</v>
      </c>
      <c r="O27" s="47">
        <v>0.1966</v>
      </c>
      <c r="P27" s="47">
        <v>0.50260000000000005</v>
      </c>
      <c r="Q27" s="47">
        <v>25.1648</v>
      </c>
      <c r="R27" s="49">
        <v>117.25</v>
      </c>
      <c r="S27" s="49">
        <v>117.25</v>
      </c>
      <c r="T27" s="49">
        <v>142.91739999999999</v>
      </c>
      <c r="U27" s="37">
        <v>1111111</v>
      </c>
      <c r="V27" s="37">
        <v>11111</v>
      </c>
      <c r="W27" s="65" t="s">
        <v>572</v>
      </c>
      <c r="X27" s="37" t="s">
        <v>573</v>
      </c>
      <c r="Y27" s="37" t="s">
        <v>573</v>
      </c>
      <c r="Z27" s="65" t="s">
        <v>572</v>
      </c>
      <c r="AA27" s="44">
        <v>65075</v>
      </c>
      <c r="AB27" s="44" t="s">
        <v>42</v>
      </c>
    </row>
    <row r="28" spans="1:28" s="43" customFormat="1" x14ac:dyDescent="0.25">
      <c r="A28" s="37" t="s">
        <v>62</v>
      </c>
      <c r="B28" s="37">
        <v>39</v>
      </c>
      <c r="C28" s="37" t="s">
        <v>48</v>
      </c>
      <c r="D28" s="38" t="s">
        <v>36</v>
      </c>
      <c r="E28" s="39">
        <v>39750</v>
      </c>
      <c r="F28" s="37"/>
      <c r="G28" s="40">
        <v>419182</v>
      </c>
      <c r="H28" s="40">
        <v>0</v>
      </c>
      <c r="I28" s="40">
        <v>426649</v>
      </c>
      <c r="J28" s="40">
        <v>0</v>
      </c>
      <c r="K28" s="41">
        <v>41761</v>
      </c>
      <c r="L28" s="40">
        <v>7467</v>
      </c>
      <c r="M28" s="40">
        <v>0</v>
      </c>
      <c r="N28" s="40">
        <v>2.0199999999999999E-2</v>
      </c>
      <c r="O28" s="40">
        <v>0</v>
      </c>
      <c r="P28" s="40">
        <v>150.83340000000001</v>
      </c>
      <c r="Q28" s="40">
        <v>0</v>
      </c>
      <c r="R28" s="42">
        <v>621.11</v>
      </c>
      <c r="S28" s="42">
        <v>621.11</v>
      </c>
      <c r="T28" s="42">
        <v>771.9434</v>
      </c>
      <c r="U28" s="37">
        <v>1111111</v>
      </c>
      <c r="V28" s="37">
        <v>11111</v>
      </c>
      <c r="W28" s="65" t="s">
        <v>572</v>
      </c>
      <c r="X28" s="37" t="s">
        <v>573</v>
      </c>
      <c r="Y28" s="37" t="s">
        <v>573</v>
      </c>
      <c r="Z28" s="65" t="s">
        <v>572</v>
      </c>
      <c r="AA28" s="37">
        <v>65075</v>
      </c>
      <c r="AB28" s="37" t="s">
        <v>42</v>
      </c>
    </row>
    <row r="29" spans="1:28" s="43" customFormat="1" x14ac:dyDescent="0.25">
      <c r="A29" s="44" t="s">
        <v>63</v>
      </c>
      <c r="B29" s="44">
        <v>40</v>
      </c>
      <c r="C29" s="44" t="s">
        <v>64</v>
      </c>
      <c r="D29" s="45" t="s">
        <v>36</v>
      </c>
      <c r="E29" s="46">
        <v>39801</v>
      </c>
      <c r="F29" s="44"/>
      <c r="G29" s="47">
        <v>0</v>
      </c>
      <c r="H29" s="47">
        <v>0</v>
      </c>
      <c r="I29" s="47">
        <v>0</v>
      </c>
      <c r="J29" s="47">
        <v>0</v>
      </c>
      <c r="K29" s="44"/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9">
        <v>488.57</v>
      </c>
      <c r="S29" s="49">
        <v>488.57</v>
      </c>
      <c r="T29" s="49">
        <v>488.57</v>
      </c>
      <c r="U29" s="37">
        <v>1111111</v>
      </c>
      <c r="V29" s="37">
        <v>11111</v>
      </c>
      <c r="W29" s="65" t="s">
        <v>572</v>
      </c>
      <c r="X29" s="37" t="s">
        <v>573</v>
      </c>
      <c r="Y29" s="37" t="s">
        <v>573</v>
      </c>
      <c r="Z29" s="65" t="s">
        <v>572</v>
      </c>
      <c r="AA29" s="44">
        <v>65075</v>
      </c>
      <c r="AB29" s="44"/>
    </row>
    <row r="30" spans="1:28" s="43" customFormat="1" x14ac:dyDescent="0.25">
      <c r="A30" s="37" t="s">
        <v>65</v>
      </c>
      <c r="B30" s="37">
        <v>41</v>
      </c>
      <c r="C30" s="37" t="s">
        <v>66</v>
      </c>
      <c r="D30" s="38" t="s">
        <v>36</v>
      </c>
      <c r="E30" s="39">
        <v>39878</v>
      </c>
      <c r="F30" s="37"/>
      <c r="G30" s="40">
        <v>158067</v>
      </c>
      <c r="H30" s="40">
        <v>0</v>
      </c>
      <c r="I30" s="40">
        <v>158890</v>
      </c>
      <c r="J30" s="40">
        <v>0</v>
      </c>
      <c r="K30" s="41">
        <v>41773</v>
      </c>
      <c r="L30" s="40">
        <v>823</v>
      </c>
      <c r="M30" s="40">
        <v>0</v>
      </c>
      <c r="N30" s="40">
        <v>3.3700000000000001E-2</v>
      </c>
      <c r="O30" s="40">
        <v>0</v>
      </c>
      <c r="P30" s="40">
        <v>27.735099999999999</v>
      </c>
      <c r="Q30" s="40">
        <v>0</v>
      </c>
      <c r="R30" s="42">
        <v>174.93</v>
      </c>
      <c r="S30" s="42">
        <v>174.93</v>
      </c>
      <c r="T30" s="42">
        <v>202.6651</v>
      </c>
      <c r="U30" s="37">
        <v>1111111</v>
      </c>
      <c r="V30" s="37">
        <v>11111</v>
      </c>
      <c r="W30" s="65" t="s">
        <v>572</v>
      </c>
      <c r="X30" s="37" t="s">
        <v>573</v>
      </c>
      <c r="Y30" s="37" t="s">
        <v>573</v>
      </c>
      <c r="Z30" s="65" t="s">
        <v>572</v>
      </c>
      <c r="AA30" s="37">
        <v>69319</v>
      </c>
      <c r="AB30" s="37" t="s">
        <v>37</v>
      </c>
    </row>
    <row r="31" spans="1:28" s="43" customFormat="1" x14ac:dyDescent="0.25">
      <c r="A31" s="44" t="s">
        <v>67</v>
      </c>
      <c r="B31" s="44">
        <v>70</v>
      </c>
      <c r="C31" s="44" t="s">
        <v>35</v>
      </c>
      <c r="D31" s="45" t="s">
        <v>36</v>
      </c>
      <c r="E31" s="46">
        <v>39974</v>
      </c>
      <c r="F31" s="44"/>
      <c r="G31" s="47">
        <v>2203</v>
      </c>
      <c r="H31" s="47">
        <v>7209</v>
      </c>
      <c r="I31" s="47">
        <v>2206</v>
      </c>
      <c r="J31" s="47">
        <v>7220</v>
      </c>
      <c r="K31" s="48">
        <v>41740</v>
      </c>
      <c r="L31" s="47">
        <v>3</v>
      </c>
      <c r="M31" s="47">
        <v>11</v>
      </c>
      <c r="N31" s="47">
        <v>3.5900000000000001E-2</v>
      </c>
      <c r="O31" s="47">
        <v>0.51670000000000005</v>
      </c>
      <c r="P31" s="47">
        <v>0.1077</v>
      </c>
      <c r="Q31" s="47">
        <v>5.6837</v>
      </c>
      <c r="R31" s="49">
        <v>70.799899999999994</v>
      </c>
      <c r="S31" s="49">
        <v>70.799899999999994</v>
      </c>
      <c r="T31" s="49">
        <v>76.591300000000004</v>
      </c>
      <c r="U31" s="37">
        <v>1111111</v>
      </c>
      <c r="V31" s="37">
        <v>11111</v>
      </c>
      <c r="W31" s="65" t="s">
        <v>572</v>
      </c>
      <c r="X31" s="37" t="s">
        <v>573</v>
      </c>
      <c r="Y31" s="37" t="s">
        <v>573</v>
      </c>
      <c r="Z31" s="65" t="s">
        <v>572</v>
      </c>
      <c r="AA31" s="44">
        <v>69945</v>
      </c>
      <c r="AB31" s="44" t="s">
        <v>42</v>
      </c>
    </row>
    <row r="32" spans="1:28" s="43" customFormat="1" x14ac:dyDescent="0.25">
      <c r="A32" s="37" t="s">
        <v>68</v>
      </c>
      <c r="B32" s="37">
        <v>72</v>
      </c>
      <c r="C32" s="37" t="s">
        <v>66</v>
      </c>
      <c r="D32" s="38" t="s">
        <v>36</v>
      </c>
      <c r="E32" s="39">
        <v>39969</v>
      </c>
      <c r="F32" s="37"/>
      <c r="G32" s="40">
        <v>196150</v>
      </c>
      <c r="H32" s="40">
        <v>0</v>
      </c>
      <c r="I32" s="40">
        <v>199553</v>
      </c>
      <c r="J32" s="40">
        <v>0</v>
      </c>
      <c r="K32" s="41">
        <v>41761</v>
      </c>
      <c r="L32" s="40">
        <v>3403</v>
      </c>
      <c r="M32" s="40">
        <v>0</v>
      </c>
      <c r="N32" s="40">
        <v>3.3700000000000001E-2</v>
      </c>
      <c r="O32" s="40">
        <v>0</v>
      </c>
      <c r="P32" s="40">
        <v>114.6811</v>
      </c>
      <c r="Q32" s="40">
        <v>0</v>
      </c>
      <c r="R32" s="42">
        <v>174.93</v>
      </c>
      <c r="S32" s="42">
        <v>174.93</v>
      </c>
      <c r="T32" s="42">
        <v>289.61110000000002</v>
      </c>
      <c r="U32" s="37">
        <v>1111111</v>
      </c>
      <c r="V32" s="37">
        <v>11111</v>
      </c>
      <c r="W32" s="65" t="s">
        <v>572</v>
      </c>
      <c r="X32" s="37" t="s">
        <v>573</v>
      </c>
      <c r="Y32" s="37" t="s">
        <v>573</v>
      </c>
      <c r="Z32" s="65" t="s">
        <v>572</v>
      </c>
      <c r="AA32" s="37">
        <v>70351</v>
      </c>
      <c r="AB32" s="37" t="s">
        <v>42</v>
      </c>
    </row>
    <row r="33" spans="1:28" s="43" customFormat="1" x14ac:dyDescent="0.25">
      <c r="A33" s="44" t="s">
        <v>69</v>
      </c>
      <c r="B33" s="44">
        <v>83</v>
      </c>
      <c r="C33" s="44" t="s">
        <v>66</v>
      </c>
      <c r="D33" s="45" t="s">
        <v>36</v>
      </c>
      <c r="E33" s="46">
        <v>40002</v>
      </c>
      <c r="F33" s="46">
        <v>41774</v>
      </c>
      <c r="G33" s="47">
        <v>288871</v>
      </c>
      <c r="H33" s="47">
        <v>0</v>
      </c>
      <c r="I33" s="47">
        <v>290830</v>
      </c>
      <c r="J33" s="47">
        <v>0</v>
      </c>
      <c r="K33" s="48">
        <v>41754</v>
      </c>
      <c r="L33" s="47">
        <v>1959</v>
      </c>
      <c r="M33" s="47">
        <v>0</v>
      </c>
      <c r="N33" s="47">
        <v>3.3700000000000001E-2</v>
      </c>
      <c r="O33" s="47">
        <v>0</v>
      </c>
      <c r="P33" s="47">
        <v>66.018299999999996</v>
      </c>
      <c r="Q33" s="47">
        <v>0</v>
      </c>
      <c r="R33" s="49">
        <v>174.93</v>
      </c>
      <c r="S33" s="49">
        <v>174.93</v>
      </c>
      <c r="T33" s="49">
        <v>240.94829999999999</v>
      </c>
      <c r="U33" s="37">
        <v>1111111</v>
      </c>
      <c r="V33" s="37">
        <v>11111</v>
      </c>
      <c r="W33" s="65" t="s">
        <v>572</v>
      </c>
      <c r="X33" s="37" t="s">
        <v>573</v>
      </c>
      <c r="Y33" s="37" t="s">
        <v>573</v>
      </c>
      <c r="Z33" s="65" t="s">
        <v>572</v>
      </c>
      <c r="AA33" s="44">
        <v>68817</v>
      </c>
      <c r="AB33" s="44" t="s">
        <v>42</v>
      </c>
    </row>
    <row r="34" spans="1:28" s="43" customFormat="1" x14ac:dyDescent="0.25">
      <c r="A34" s="37" t="s">
        <v>70</v>
      </c>
      <c r="B34" s="37">
        <v>84</v>
      </c>
      <c r="C34" s="37" t="s">
        <v>66</v>
      </c>
      <c r="D34" s="38" t="s">
        <v>36</v>
      </c>
      <c r="E34" s="39">
        <v>40002</v>
      </c>
      <c r="F34" s="37"/>
      <c r="G34" s="40">
        <v>574133</v>
      </c>
      <c r="H34" s="40">
        <v>0</v>
      </c>
      <c r="I34" s="40">
        <v>582870</v>
      </c>
      <c r="J34" s="40">
        <v>0</v>
      </c>
      <c r="K34" s="41">
        <v>41761</v>
      </c>
      <c r="L34" s="40">
        <v>8737</v>
      </c>
      <c r="M34" s="40">
        <v>0</v>
      </c>
      <c r="N34" s="40">
        <v>3.3700000000000001E-2</v>
      </c>
      <c r="O34" s="40">
        <v>0</v>
      </c>
      <c r="P34" s="40">
        <v>294.43689999999998</v>
      </c>
      <c r="Q34" s="40">
        <v>0</v>
      </c>
      <c r="R34" s="42">
        <v>174.93</v>
      </c>
      <c r="S34" s="42">
        <v>174.93</v>
      </c>
      <c r="T34" s="42">
        <v>469.36689999999999</v>
      </c>
      <c r="U34" s="37">
        <v>1111111</v>
      </c>
      <c r="V34" s="37">
        <v>11111</v>
      </c>
      <c r="W34" s="65" t="s">
        <v>572</v>
      </c>
      <c r="X34" s="37" t="s">
        <v>573</v>
      </c>
      <c r="Y34" s="37" t="s">
        <v>573</v>
      </c>
      <c r="Z34" s="65" t="s">
        <v>572</v>
      </c>
      <c r="AA34" s="37">
        <v>68817</v>
      </c>
      <c r="AB34" s="37" t="s">
        <v>42</v>
      </c>
    </row>
    <row r="35" spans="1:28" s="43" customFormat="1" x14ac:dyDescent="0.25">
      <c r="A35" s="44" t="s">
        <v>71</v>
      </c>
      <c r="B35" s="44">
        <v>85</v>
      </c>
      <c r="C35" s="44" t="s">
        <v>66</v>
      </c>
      <c r="D35" s="45" t="s">
        <v>36</v>
      </c>
      <c r="E35" s="46">
        <v>40002</v>
      </c>
      <c r="F35" s="44"/>
      <c r="G35" s="47">
        <v>830334</v>
      </c>
      <c r="H35" s="47">
        <v>0</v>
      </c>
      <c r="I35" s="47">
        <v>841297</v>
      </c>
      <c r="J35" s="47">
        <v>0</v>
      </c>
      <c r="K35" s="48">
        <v>41761</v>
      </c>
      <c r="L35" s="47">
        <v>10963</v>
      </c>
      <c r="M35" s="47">
        <v>0</v>
      </c>
      <c r="N35" s="47">
        <v>3.3700000000000001E-2</v>
      </c>
      <c r="O35" s="47">
        <v>0</v>
      </c>
      <c r="P35" s="47">
        <v>369.45310000000001</v>
      </c>
      <c r="Q35" s="47">
        <v>0</v>
      </c>
      <c r="R35" s="49">
        <v>174.93</v>
      </c>
      <c r="S35" s="49">
        <v>174.93</v>
      </c>
      <c r="T35" s="49">
        <v>544.38310000000001</v>
      </c>
      <c r="U35" s="37">
        <v>1111111</v>
      </c>
      <c r="V35" s="37">
        <v>11111</v>
      </c>
      <c r="W35" s="65" t="s">
        <v>572</v>
      </c>
      <c r="X35" s="37" t="s">
        <v>573</v>
      </c>
      <c r="Y35" s="37" t="s">
        <v>573</v>
      </c>
      <c r="Z35" s="65" t="s">
        <v>572</v>
      </c>
      <c r="AA35" s="44">
        <v>68817</v>
      </c>
      <c r="AB35" s="44" t="s">
        <v>42</v>
      </c>
    </row>
    <row r="36" spans="1:28" s="43" customFormat="1" x14ac:dyDescent="0.25">
      <c r="A36" s="37" t="s">
        <v>72</v>
      </c>
      <c r="B36" s="37">
        <v>86</v>
      </c>
      <c r="C36" s="37" t="s">
        <v>66</v>
      </c>
      <c r="D36" s="38" t="s">
        <v>36</v>
      </c>
      <c r="E36" s="39">
        <v>40002</v>
      </c>
      <c r="F36" s="37"/>
      <c r="G36" s="40">
        <v>184776</v>
      </c>
      <c r="H36" s="40">
        <v>0</v>
      </c>
      <c r="I36" s="40">
        <v>185168</v>
      </c>
      <c r="J36" s="40">
        <v>0</v>
      </c>
      <c r="K36" s="41">
        <v>41745</v>
      </c>
      <c r="L36" s="40">
        <v>392</v>
      </c>
      <c r="M36" s="40">
        <v>0</v>
      </c>
      <c r="N36" s="40">
        <v>3.3700000000000001E-2</v>
      </c>
      <c r="O36" s="40">
        <v>0</v>
      </c>
      <c r="P36" s="40">
        <v>13.2104</v>
      </c>
      <c r="Q36" s="40">
        <v>0</v>
      </c>
      <c r="R36" s="42">
        <v>174.93</v>
      </c>
      <c r="S36" s="42">
        <v>174.93</v>
      </c>
      <c r="T36" s="42">
        <v>188.1404</v>
      </c>
      <c r="U36" s="37">
        <v>1111111</v>
      </c>
      <c r="V36" s="37">
        <v>11111</v>
      </c>
      <c r="W36" s="65" t="s">
        <v>572</v>
      </c>
      <c r="X36" s="37" t="s">
        <v>573</v>
      </c>
      <c r="Y36" s="37" t="s">
        <v>573</v>
      </c>
      <c r="Z36" s="65" t="s">
        <v>572</v>
      </c>
      <c r="AA36" s="37">
        <v>68817</v>
      </c>
      <c r="AB36" s="37" t="s">
        <v>73</v>
      </c>
    </row>
    <row r="37" spans="1:28" s="43" customFormat="1" x14ac:dyDescent="0.25">
      <c r="A37" s="44" t="s">
        <v>74</v>
      </c>
      <c r="B37" s="44">
        <v>87</v>
      </c>
      <c r="C37" s="44" t="s">
        <v>75</v>
      </c>
      <c r="D37" s="45" t="s">
        <v>36</v>
      </c>
      <c r="E37" s="46">
        <v>40032</v>
      </c>
      <c r="F37" s="44"/>
      <c r="G37" s="47">
        <v>627914</v>
      </c>
      <c r="H37" s="47">
        <v>0</v>
      </c>
      <c r="I37" s="47">
        <v>635255</v>
      </c>
      <c r="J37" s="47">
        <v>0</v>
      </c>
      <c r="K37" s="48">
        <v>41761</v>
      </c>
      <c r="L37" s="47">
        <v>7341</v>
      </c>
      <c r="M37" s="47">
        <v>0</v>
      </c>
      <c r="N37" s="47">
        <v>3.3700000000000001E-2</v>
      </c>
      <c r="O37" s="47">
        <v>0</v>
      </c>
      <c r="P37" s="47">
        <v>247.39169999999999</v>
      </c>
      <c r="Q37" s="47">
        <v>0</v>
      </c>
      <c r="R37" s="49">
        <v>730.05</v>
      </c>
      <c r="S37" s="49">
        <v>730.05</v>
      </c>
      <c r="T37" s="49">
        <v>977.44169999999997</v>
      </c>
      <c r="U37" s="37">
        <v>1111111</v>
      </c>
      <c r="V37" s="37">
        <v>11111</v>
      </c>
      <c r="W37" s="65" t="s">
        <v>572</v>
      </c>
      <c r="X37" s="37" t="s">
        <v>573</v>
      </c>
      <c r="Y37" s="37" t="s">
        <v>573</v>
      </c>
      <c r="Z37" s="65" t="s">
        <v>572</v>
      </c>
      <c r="AA37" s="44">
        <v>70608</v>
      </c>
      <c r="AB37" s="44" t="s">
        <v>42</v>
      </c>
    </row>
    <row r="38" spans="1:28" s="43" customFormat="1" x14ac:dyDescent="0.25">
      <c r="A38" s="37" t="s">
        <v>76</v>
      </c>
      <c r="B38" s="37">
        <v>90</v>
      </c>
      <c r="C38" s="37" t="s">
        <v>77</v>
      </c>
      <c r="D38" s="38" t="s">
        <v>36</v>
      </c>
      <c r="E38" s="39">
        <v>40007</v>
      </c>
      <c r="F38" s="37"/>
      <c r="G38" s="40">
        <v>269138</v>
      </c>
      <c r="H38" s="40">
        <v>0</v>
      </c>
      <c r="I38" s="40">
        <v>269150</v>
      </c>
      <c r="J38" s="40">
        <v>0</v>
      </c>
      <c r="K38" s="41">
        <v>41767</v>
      </c>
      <c r="L38" s="40">
        <v>12</v>
      </c>
      <c r="M38" s="40">
        <v>0</v>
      </c>
      <c r="N38" s="40">
        <v>3.3700000000000001E-2</v>
      </c>
      <c r="O38" s="40">
        <v>0</v>
      </c>
      <c r="P38" s="40">
        <v>0.40439999999999998</v>
      </c>
      <c r="Q38" s="40">
        <v>0</v>
      </c>
      <c r="R38" s="42">
        <v>730.05</v>
      </c>
      <c r="S38" s="42">
        <v>730.05</v>
      </c>
      <c r="T38" s="42">
        <v>730.45439999999996</v>
      </c>
      <c r="U38" s="37">
        <v>1111111</v>
      </c>
      <c r="V38" s="37">
        <v>11111</v>
      </c>
      <c r="W38" s="65" t="s">
        <v>572</v>
      </c>
      <c r="X38" s="37" t="s">
        <v>573</v>
      </c>
      <c r="Y38" s="37" t="s">
        <v>573</v>
      </c>
      <c r="Z38" s="65" t="s">
        <v>572</v>
      </c>
      <c r="AA38" s="37">
        <v>69319</v>
      </c>
      <c r="AB38" s="37" t="s">
        <v>78</v>
      </c>
    </row>
    <row r="39" spans="1:28" s="43" customFormat="1" x14ac:dyDescent="0.25">
      <c r="A39" s="44" t="s">
        <v>79</v>
      </c>
      <c r="B39" s="44">
        <v>92</v>
      </c>
      <c r="C39" s="44" t="s">
        <v>80</v>
      </c>
      <c r="D39" s="45" t="s">
        <v>36</v>
      </c>
      <c r="E39" s="46">
        <v>40045</v>
      </c>
      <c r="F39" s="44"/>
      <c r="G39" s="47">
        <v>895844</v>
      </c>
      <c r="H39" s="47">
        <v>204029</v>
      </c>
      <c r="I39" s="47">
        <v>896119</v>
      </c>
      <c r="J39" s="47">
        <v>205366</v>
      </c>
      <c r="K39" s="48">
        <v>41773</v>
      </c>
      <c r="L39" s="47">
        <v>275</v>
      </c>
      <c r="M39" s="47">
        <v>1337</v>
      </c>
      <c r="N39" s="47">
        <v>3.3700000000000001E-2</v>
      </c>
      <c r="O39" s="47">
        <v>0.2213</v>
      </c>
      <c r="P39" s="47">
        <v>9.2675000000000001</v>
      </c>
      <c r="Q39" s="47">
        <v>295.87810000000002</v>
      </c>
      <c r="R39" s="49">
        <v>980.3</v>
      </c>
      <c r="S39" s="49">
        <v>980.3</v>
      </c>
      <c r="T39" s="49">
        <v>1285.4456</v>
      </c>
      <c r="U39" s="37">
        <v>1111111</v>
      </c>
      <c r="V39" s="37">
        <v>11111</v>
      </c>
      <c r="W39" s="65" t="s">
        <v>572</v>
      </c>
      <c r="X39" s="37" t="s">
        <v>573</v>
      </c>
      <c r="Y39" s="37" t="s">
        <v>573</v>
      </c>
      <c r="Z39" s="65" t="s">
        <v>572</v>
      </c>
      <c r="AA39" s="44">
        <v>69319</v>
      </c>
      <c r="AB39" s="44" t="s">
        <v>39</v>
      </c>
    </row>
    <row r="40" spans="1:28" s="43" customFormat="1" x14ac:dyDescent="0.25">
      <c r="A40" s="37" t="s">
        <v>81</v>
      </c>
      <c r="B40" s="37">
        <v>94</v>
      </c>
      <c r="C40" s="37" t="s">
        <v>41</v>
      </c>
      <c r="D40" s="38" t="s">
        <v>36</v>
      </c>
      <c r="E40" s="39">
        <v>40018</v>
      </c>
      <c r="F40" s="37"/>
      <c r="G40" s="40">
        <v>184621</v>
      </c>
      <c r="H40" s="40">
        <v>0</v>
      </c>
      <c r="I40" s="40">
        <v>197118</v>
      </c>
      <c r="J40" s="40">
        <v>0</v>
      </c>
      <c r="K40" s="41">
        <v>41773</v>
      </c>
      <c r="L40" s="40">
        <v>12497</v>
      </c>
      <c r="M40" s="40">
        <v>0</v>
      </c>
      <c r="N40" s="40">
        <v>3.5900000000000001E-2</v>
      </c>
      <c r="O40" s="40">
        <v>0</v>
      </c>
      <c r="P40" s="40">
        <v>448.64229999999998</v>
      </c>
      <c r="Q40" s="40">
        <v>0</v>
      </c>
      <c r="R40" s="42">
        <v>87.044300000000007</v>
      </c>
      <c r="S40" s="42">
        <v>87.044300000000007</v>
      </c>
      <c r="T40" s="42">
        <v>535.6866</v>
      </c>
      <c r="U40" s="37">
        <v>1111111</v>
      </c>
      <c r="V40" s="37">
        <v>11111</v>
      </c>
      <c r="W40" s="65" t="s">
        <v>572</v>
      </c>
      <c r="X40" s="37" t="s">
        <v>573</v>
      </c>
      <c r="Y40" s="37" t="s">
        <v>573</v>
      </c>
      <c r="Z40" s="65" t="s">
        <v>572</v>
      </c>
      <c r="AA40" s="37">
        <v>71683</v>
      </c>
      <c r="AB40" s="37" t="s">
        <v>37</v>
      </c>
    </row>
    <row r="41" spans="1:28" s="43" customFormat="1" x14ac:dyDescent="0.25">
      <c r="A41" s="44" t="s">
        <v>82</v>
      </c>
      <c r="B41" s="44">
        <v>97</v>
      </c>
      <c r="C41" s="44" t="s">
        <v>41</v>
      </c>
      <c r="D41" s="45" t="s">
        <v>36</v>
      </c>
      <c r="E41" s="46">
        <v>40023</v>
      </c>
      <c r="F41" s="44"/>
      <c r="G41" s="47">
        <v>242127</v>
      </c>
      <c r="H41" s="47">
        <v>0</v>
      </c>
      <c r="I41" s="47">
        <v>249773</v>
      </c>
      <c r="J41" s="47">
        <v>0</v>
      </c>
      <c r="K41" s="48">
        <v>41757</v>
      </c>
      <c r="L41" s="47">
        <v>7646</v>
      </c>
      <c r="M41" s="47">
        <v>0</v>
      </c>
      <c r="N41" s="47">
        <v>3.5900000000000001E-2</v>
      </c>
      <c r="O41" s="47">
        <v>0</v>
      </c>
      <c r="P41" s="47">
        <v>274.4914</v>
      </c>
      <c r="Q41" s="47">
        <v>0</v>
      </c>
      <c r="R41" s="49">
        <v>87.044300000000007</v>
      </c>
      <c r="S41" s="49">
        <v>87.044300000000007</v>
      </c>
      <c r="T41" s="49">
        <v>361.53570000000002</v>
      </c>
      <c r="U41" s="37">
        <v>1111111</v>
      </c>
      <c r="V41" s="37">
        <v>11111</v>
      </c>
      <c r="W41" s="65" t="s">
        <v>572</v>
      </c>
      <c r="X41" s="37" t="s">
        <v>573</v>
      </c>
      <c r="Y41" s="37" t="s">
        <v>573</v>
      </c>
      <c r="Z41" s="65" t="s">
        <v>572</v>
      </c>
      <c r="AA41" s="44">
        <v>70351</v>
      </c>
      <c r="AB41" s="44" t="s">
        <v>42</v>
      </c>
    </row>
    <row r="42" spans="1:28" s="43" customFormat="1" x14ac:dyDescent="0.25">
      <c r="A42" s="37" t="s">
        <v>83</v>
      </c>
      <c r="B42" s="37">
        <v>98</v>
      </c>
      <c r="C42" s="37" t="s">
        <v>41</v>
      </c>
      <c r="D42" s="38" t="s">
        <v>36</v>
      </c>
      <c r="E42" s="39">
        <v>40039</v>
      </c>
      <c r="F42" s="37"/>
      <c r="G42" s="40">
        <v>37395</v>
      </c>
      <c r="H42" s="40">
        <v>0</v>
      </c>
      <c r="I42" s="40">
        <v>39033</v>
      </c>
      <c r="J42" s="40">
        <v>0</v>
      </c>
      <c r="K42" s="41">
        <v>41773</v>
      </c>
      <c r="L42" s="40">
        <v>1638</v>
      </c>
      <c r="M42" s="40">
        <v>0</v>
      </c>
      <c r="N42" s="40">
        <v>3.5900000000000001E-2</v>
      </c>
      <c r="O42" s="40">
        <v>0</v>
      </c>
      <c r="P42" s="40">
        <v>58.804200000000002</v>
      </c>
      <c r="Q42" s="40">
        <v>0</v>
      </c>
      <c r="R42" s="42">
        <v>87.044300000000007</v>
      </c>
      <c r="S42" s="42">
        <v>87.044300000000007</v>
      </c>
      <c r="T42" s="42">
        <v>145.8485</v>
      </c>
      <c r="U42" s="37">
        <v>1111111</v>
      </c>
      <c r="V42" s="37">
        <v>11111</v>
      </c>
      <c r="W42" s="65" t="s">
        <v>572</v>
      </c>
      <c r="X42" s="37" t="s">
        <v>573</v>
      </c>
      <c r="Y42" s="37" t="s">
        <v>573</v>
      </c>
      <c r="Z42" s="65" t="s">
        <v>572</v>
      </c>
      <c r="AA42" s="37">
        <v>70891</v>
      </c>
      <c r="AB42" s="37" t="s">
        <v>37</v>
      </c>
    </row>
    <row r="43" spans="1:28" s="43" customFormat="1" x14ac:dyDescent="0.25">
      <c r="A43" s="44" t="s">
        <v>84</v>
      </c>
      <c r="B43" s="44">
        <v>99</v>
      </c>
      <c r="C43" s="44" t="s">
        <v>41</v>
      </c>
      <c r="D43" s="45" t="s">
        <v>36</v>
      </c>
      <c r="E43" s="46">
        <v>40039</v>
      </c>
      <c r="F43" s="44"/>
      <c r="G43" s="47">
        <v>98925</v>
      </c>
      <c r="H43" s="47">
        <v>0</v>
      </c>
      <c r="I43" s="47">
        <v>102182</v>
      </c>
      <c r="J43" s="47">
        <v>0</v>
      </c>
      <c r="K43" s="48">
        <v>41773</v>
      </c>
      <c r="L43" s="47">
        <v>3257</v>
      </c>
      <c r="M43" s="47">
        <v>0</v>
      </c>
      <c r="N43" s="47">
        <v>3.5900000000000001E-2</v>
      </c>
      <c r="O43" s="47">
        <v>0</v>
      </c>
      <c r="P43" s="47">
        <v>116.9263</v>
      </c>
      <c r="Q43" s="47">
        <v>0</v>
      </c>
      <c r="R43" s="49">
        <v>87.044300000000007</v>
      </c>
      <c r="S43" s="49">
        <v>87.044300000000007</v>
      </c>
      <c r="T43" s="49">
        <v>203.97059999999999</v>
      </c>
      <c r="U43" s="37">
        <v>1111111</v>
      </c>
      <c r="V43" s="37">
        <v>11111</v>
      </c>
      <c r="W43" s="65" t="s">
        <v>572</v>
      </c>
      <c r="X43" s="37" t="s">
        <v>573</v>
      </c>
      <c r="Y43" s="37" t="s">
        <v>573</v>
      </c>
      <c r="Z43" s="65" t="s">
        <v>572</v>
      </c>
      <c r="AA43" s="44">
        <v>70890</v>
      </c>
      <c r="AB43" s="44" t="s">
        <v>37</v>
      </c>
    </row>
    <row r="44" spans="1:28" s="43" customFormat="1" x14ac:dyDescent="0.25">
      <c r="A44" s="37" t="s">
        <v>85</v>
      </c>
      <c r="B44" s="37">
        <v>100</v>
      </c>
      <c r="C44" s="37" t="s">
        <v>41</v>
      </c>
      <c r="D44" s="38" t="s">
        <v>36</v>
      </c>
      <c r="E44" s="39">
        <v>40038</v>
      </c>
      <c r="F44" s="37"/>
      <c r="G44" s="40">
        <v>12211</v>
      </c>
      <c r="H44" s="40">
        <v>0</v>
      </c>
      <c r="I44" s="40">
        <v>12215</v>
      </c>
      <c r="J44" s="40">
        <v>0</v>
      </c>
      <c r="K44" s="41">
        <v>41773</v>
      </c>
      <c r="L44" s="40">
        <v>4</v>
      </c>
      <c r="M44" s="40">
        <v>0</v>
      </c>
      <c r="N44" s="40">
        <v>3.5900000000000001E-2</v>
      </c>
      <c r="O44" s="40">
        <v>0</v>
      </c>
      <c r="P44" s="40">
        <v>0.14360000000000001</v>
      </c>
      <c r="Q44" s="40">
        <v>0</v>
      </c>
      <c r="R44" s="42">
        <v>87.044300000000007</v>
      </c>
      <c r="S44" s="42">
        <v>87.044300000000007</v>
      </c>
      <c r="T44" s="42">
        <v>87.187899999999999</v>
      </c>
      <c r="U44" s="37">
        <v>1111111</v>
      </c>
      <c r="V44" s="37">
        <v>11111</v>
      </c>
      <c r="W44" s="65" t="s">
        <v>572</v>
      </c>
      <c r="X44" s="37" t="s">
        <v>573</v>
      </c>
      <c r="Y44" s="37" t="s">
        <v>573</v>
      </c>
      <c r="Z44" s="65" t="s">
        <v>572</v>
      </c>
      <c r="AA44" s="37">
        <v>70889</v>
      </c>
      <c r="AB44" s="37" t="s">
        <v>37</v>
      </c>
    </row>
    <row r="45" spans="1:28" s="43" customFormat="1" x14ac:dyDescent="0.25">
      <c r="A45" s="44" t="s">
        <v>86</v>
      </c>
      <c r="B45" s="44">
        <v>101</v>
      </c>
      <c r="C45" s="44" t="s">
        <v>41</v>
      </c>
      <c r="D45" s="45" t="s">
        <v>36</v>
      </c>
      <c r="E45" s="46">
        <v>40036</v>
      </c>
      <c r="F45" s="44"/>
      <c r="G45" s="47">
        <v>80150</v>
      </c>
      <c r="H45" s="47">
        <v>0</v>
      </c>
      <c r="I45" s="47">
        <v>85254</v>
      </c>
      <c r="J45" s="47">
        <v>0</v>
      </c>
      <c r="K45" s="48">
        <v>41765</v>
      </c>
      <c r="L45" s="47">
        <v>5104</v>
      </c>
      <c r="M45" s="47">
        <v>0</v>
      </c>
      <c r="N45" s="47">
        <v>3.5900000000000001E-2</v>
      </c>
      <c r="O45" s="47">
        <v>0</v>
      </c>
      <c r="P45" s="47">
        <v>183.2336</v>
      </c>
      <c r="Q45" s="47">
        <v>0</v>
      </c>
      <c r="R45" s="49">
        <v>87.044300000000007</v>
      </c>
      <c r="S45" s="49">
        <v>87.044300000000007</v>
      </c>
      <c r="T45" s="49">
        <v>270.27789999999999</v>
      </c>
      <c r="U45" s="37">
        <v>1111111</v>
      </c>
      <c r="V45" s="37">
        <v>11111</v>
      </c>
      <c r="W45" s="65" t="s">
        <v>572</v>
      </c>
      <c r="X45" s="37" t="s">
        <v>573</v>
      </c>
      <c r="Y45" s="37" t="s">
        <v>573</v>
      </c>
      <c r="Z45" s="65" t="s">
        <v>572</v>
      </c>
      <c r="AA45" s="44">
        <v>70888</v>
      </c>
      <c r="AB45" s="44" t="s">
        <v>87</v>
      </c>
    </row>
    <row r="46" spans="1:28" s="43" customFormat="1" x14ac:dyDescent="0.25">
      <c r="A46" s="37" t="s">
        <v>88</v>
      </c>
      <c r="B46" s="37">
        <v>104</v>
      </c>
      <c r="C46" s="37" t="s">
        <v>41</v>
      </c>
      <c r="D46" s="38" t="s">
        <v>36</v>
      </c>
      <c r="E46" s="39">
        <v>40039</v>
      </c>
      <c r="F46" s="37"/>
      <c r="G46" s="40">
        <v>54342</v>
      </c>
      <c r="H46" s="40">
        <v>0</v>
      </c>
      <c r="I46" s="40">
        <v>54472</v>
      </c>
      <c r="J46" s="40">
        <v>0</v>
      </c>
      <c r="K46" s="41">
        <v>41764</v>
      </c>
      <c r="L46" s="40">
        <v>130</v>
      </c>
      <c r="M46" s="40">
        <v>0</v>
      </c>
      <c r="N46" s="40">
        <v>3.5900000000000001E-2</v>
      </c>
      <c r="O46" s="40">
        <v>0</v>
      </c>
      <c r="P46" s="40">
        <v>4.6669999999999998</v>
      </c>
      <c r="Q46" s="40">
        <v>0</v>
      </c>
      <c r="R46" s="42">
        <v>87.044300000000007</v>
      </c>
      <c r="S46" s="42">
        <v>87.044300000000007</v>
      </c>
      <c r="T46" s="42">
        <v>91.711299999999994</v>
      </c>
      <c r="U46" s="37">
        <v>1111111</v>
      </c>
      <c r="V46" s="37">
        <v>11111</v>
      </c>
      <c r="W46" s="65" t="s">
        <v>572</v>
      </c>
      <c r="X46" s="37" t="s">
        <v>573</v>
      </c>
      <c r="Y46" s="37" t="s">
        <v>573</v>
      </c>
      <c r="Z46" s="65" t="s">
        <v>572</v>
      </c>
      <c r="AA46" s="37">
        <v>70871</v>
      </c>
      <c r="AB46" s="37" t="s">
        <v>42</v>
      </c>
    </row>
    <row r="47" spans="1:28" s="43" customFormat="1" x14ac:dyDescent="0.25">
      <c r="A47" s="44" t="s">
        <v>89</v>
      </c>
      <c r="B47" s="44">
        <v>105</v>
      </c>
      <c r="C47" s="44" t="s">
        <v>41</v>
      </c>
      <c r="D47" s="45" t="s">
        <v>36</v>
      </c>
      <c r="E47" s="46">
        <v>40031</v>
      </c>
      <c r="F47" s="44"/>
      <c r="G47" s="47">
        <v>146934</v>
      </c>
      <c r="H47" s="47">
        <v>0</v>
      </c>
      <c r="I47" s="47">
        <v>146934</v>
      </c>
      <c r="J47" s="47">
        <v>0</v>
      </c>
      <c r="K47" s="48">
        <v>41773</v>
      </c>
      <c r="L47" s="47">
        <v>0</v>
      </c>
      <c r="M47" s="47">
        <v>0</v>
      </c>
      <c r="N47" s="47">
        <v>3.5900000000000001E-2</v>
      </c>
      <c r="O47" s="47">
        <v>0</v>
      </c>
      <c r="P47" s="47">
        <v>0</v>
      </c>
      <c r="Q47" s="47">
        <v>0</v>
      </c>
      <c r="R47" s="49">
        <v>87.044300000000007</v>
      </c>
      <c r="S47" s="49">
        <v>87.044300000000007</v>
      </c>
      <c r="T47" s="49">
        <v>87.044300000000007</v>
      </c>
      <c r="U47" s="37">
        <v>1111111</v>
      </c>
      <c r="V47" s="37">
        <v>11111</v>
      </c>
      <c r="W47" s="65" t="s">
        <v>572</v>
      </c>
      <c r="X47" s="37" t="s">
        <v>573</v>
      </c>
      <c r="Y47" s="37" t="s">
        <v>573</v>
      </c>
      <c r="Z47" s="65" t="s">
        <v>572</v>
      </c>
      <c r="AA47" s="44">
        <v>70870</v>
      </c>
      <c r="AB47" s="44" t="s">
        <v>39</v>
      </c>
    </row>
    <row r="48" spans="1:28" s="43" customFormat="1" x14ac:dyDescent="0.25">
      <c r="A48" s="37" t="s">
        <v>90</v>
      </c>
      <c r="B48" s="37">
        <v>106</v>
      </c>
      <c r="C48" s="37" t="s">
        <v>41</v>
      </c>
      <c r="D48" s="38" t="s">
        <v>36</v>
      </c>
      <c r="E48" s="39">
        <v>40030</v>
      </c>
      <c r="F48" s="37"/>
      <c r="G48" s="40">
        <v>92387</v>
      </c>
      <c r="H48" s="40">
        <v>0</v>
      </c>
      <c r="I48" s="40">
        <v>94140</v>
      </c>
      <c r="J48" s="40">
        <v>0</v>
      </c>
      <c r="K48" s="41">
        <v>41753</v>
      </c>
      <c r="L48" s="40">
        <v>1753</v>
      </c>
      <c r="M48" s="40">
        <v>0</v>
      </c>
      <c r="N48" s="40">
        <v>3.5900000000000001E-2</v>
      </c>
      <c r="O48" s="40">
        <v>0</v>
      </c>
      <c r="P48" s="40">
        <v>62.932699999999997</v>
      </c>
      <c r="Q48" s="40">
        <v>0</v>
      </c>
      <c r="R48" s="42">
        <v>87.044300000000007</v>
      </c>
      <c r="S48" s="42">
        <v>87.044300000000007</v>
      </c>
      <c r="T48" s="42">
        <v>149.977</v>
      </c>
      <c r="U48" s="37">
        <v>1111111</v>
      </c>
      <c r="V48" s="37">
        <v>11111</v>
      </c>
      <c r="W48" s="65" t="s">
        <v>572</v>
      </c>
      <c r="X48" s="37" t="s">
        <v>573</v>
      </c>
      <c r="Y48" s="37" t="s">
        <v>573</v>
      </c>
      <c r="Z48" s="65" t="s">
        <v>572</v>
      </c>
      <c r="AA48" s="37">
        <v>70870</v>
      </c>
      <c r="AB48" s="37" t="s">
        <v>42</v>
      </c>
    </row>
    <row r="49" spans="1:28" s="43" customFormat="1" x14ac:dyDescent="0.25">
      <c r="A49" s="44" t="s">
        <v>91</v>
      </c>
      <c r="B49" s="44">
        <v>111</v>
      </c>
      <c r="C49" s="44" t="s">
        <v>41</v>
      </c>
      <c r="D49" s="45" t="s">
        <v>36</v>
      </c>
      <c r="E49" s="46">
        <v>40038</v>
      </c>
      <c r="F49" s="44"/>
      <c r="G49" s="47">
        <v>4396</v>
      </c>
      <c r="H49" s="47">
        <v>0</v>
      </c>
      <c r="I49" s="47">
        <v>4415</v>
      </c>
      <c r="J49" s="47">
        <v>0</v>
      </c>
      <c r="K49" s="48">
        <v>41767</v>
      </c>
      <c r="L49" s="47">
        <v>19</v>
      </c>
      <c r="M49" s="47">
        <v>0</v>
      </c>
      <c r="N49" s="47">
        <v>3.5900000000000001E-2</v>
      </c>
      <c r="O49" s="47">
        <v>0</v>
      </c>
      <c r="P49" s="47">
        <v>0.68210000000000004</v>
      </c>
      <c r="Q49" s="47">
        <v>0</v>
      </c>
      <c r="R49" s="49">
        <v>87.04</v>
      </c>
      <c r="S49" s="49">
        <v>87.04</v>
      </c>
      <c r="T49" s="49">
        <v>87.722099999999998</v>
      </c>
      <c r="U49" s="37">
        <v>1111111</v>
      </c>
      <c r="V49" s="37">
        <v>11111</v>
      </c>
      <c r="W49" s="65" t="s">
        <v>572</v>
      </c>
      <c r="X49" s="37" t="s">
        <v>573</v>
      </c>
      <c r="Y49" s="37" t="s">
        <v>573</v>
      </c>
      <c r="Z49" s="65" t="s">
        <v>572</v>
      </c>
      <c r="AA49" s="44">
        <v>70867</v>
      </c>
      <c r="AB49" s="44" t="s">
        <v>78</v>
      </c>
    </row>
    <row r="50" spans="1:28" s="43" customFormat="1" x14ac:dyDescent="0.25">
      <c r="A50" s="37" t="s">
        <v>92</v>
      </c>
      <c r="B50" s="37">
        <v>112</v>
      </c>
      <c r="C50" s="37" t="s">
        <v>41</v>
      </c>
      <c r="D50" s="38" t="s">
        <v>36</v>
      </c>
      <c r="E50" s="39">
        <v>40038</v>
      </c>
      <c r="F50" s="37"/>
      <c r="G50" s="40">
        <v>2932</v>
      </c>
      <c r="H50" s="40">
        <v>0</v>
      </c>
      <c r="I50" s="40">
        <v>2932</v>
      </c>
      <c r="J50" s="40">
        <v>0</v>
      </c>
      <c r="K50" s="41">
        <v>41773</v>
      </c>
      <c r="L50" s="40">
        <v>0</v>
      </c>
      <c r="M50" s="40">
        <v>0</v>
      </c>
      <c r="N50" s="40">
        <v>3.5900000000000001E-2</v>
      </c>
      <c r="O50" s="40">
        <v>0</v>
      </c>
      <c r="P50" s="40">
        <v>0</v>
      </c>
      <c r="Q50" s="40">
        <v>0</v>
      </c>
      <c r="R50" s="42">
        <v>87.04</v>
      </c>
      <c r="S50" s="42">
        <v>87.04</v>
      </c>
      <c r="T50" s="42">
        <v>87.04</v>
      </c>
      <c r="U50" s="37">
        <v>1111111</v>
      </c>
      <c r="V50" s="37">
        <v>11111</v>
      </c>
      <c r="W50" s="65" t="s">
        <v>572</v>
      </c>
      <c r="X50" s="37" t="s">
        <v>573</v>
      </c>
      <c r="Y50" s="37" t="s">
        <v>573</v>
      </c>
      <c r="Z50" s="65" t="s">
        <v>572</v>
      </c>
      <c r="AA50" s="37">
        <v>70867</v>
      </c>
      <c r="AB50" s="37" t="s">
        <v>39</v>
      </c>
    </row>
    <row r="51" spans="1:28" s="43" customFormat="1" x14ac:dyDescent="0.25">
      <c r="A51" s="44" t="s">
        <v>93</v>
      </c>
      <c r="B51" s="44">
        <v>113</v>
      </c>
      <c r="C51" s="44" t="s">
        <v>41</v>
      </c>
      <c r="D51" s="45" t="s">
        <v>36</v>
      </c>
      <c r="E51" s="46">
        <v>40038</v>
      </c>
      <c r="F51" s="44"/>
      <c r="G51" s="47">
        <v>36480</v>
      </c>
      <c r="H51" s="47">
        <v>0</v>
      </c>
      <c r="I51" s="47">
        <v>37757</v>
      </c>
      <c r="J51" s="47">
        <v>0</v>
      </c>
      <c r="K51" s="48">
        <v>41767</v>
      </c>
      <c r="L51" s="47">
        <v>1277</v>
      </c>
      <c r="M51" s="47">
        <v>0</v>
      </c>
      <c r="N51" s="47">
        <v>3.5900000000000001E-2</v>
      </c>
      <c r="O51" s="47">
        <v>0</v>
      </c>
      <c r="P51" s="47">
        <v>45.844299999999997</v>
      </c>
      <c r="Q51" s="47">
        <v>0</v>
      </c>
      <c r="R51" s="49">
        <v>87.044300000000007</v>
      </c>
      <c r="S51" s="49">
        <v>87.044300000000007</v>
      </c>
      <c r="T51" s="49">
        <v>132.8886</v>
      </c>
      <c r="U51" s="37">
        <v>1111111</v>
      </c>
      <c r="V51" s="37">
        <v>11111</v>
      </c>
      <c r="W51" s="65" t="s">
        <v>572</v>
      </c>
      <c r="X51" s="37" t="s">
        <v>573</v>
      </c>
      <c r="Y51" s="37" t="s">
        <v>573</v>
      </c>
      <c r="Z51" s="65" t="s">
        <v>572</v>
      </c>
      <c r="AA51" s="44">
        <v>70866</v>
      </c>
      <c r="AB51" s="44" t="s">
        <v>78</v>
      </c>
    </row>
    <row r="52" spans="1:28" s="43" customFormat="1" x14ac:dyDescent="0.25">
      <c r="A52" s="37" t="s">
        <v>94</v>
      </c>
      <c r="B52" s="37">
        <v>114</v>
      </c>
      <c r="C52" s="37" t="s">
        <v>41</v>
      </c>
      <c r="D52" s="38" t="s">
        <v>36</v>
      </c>
      <c r="E52" s="39">
        <v>40031</v>
      </c>
      <c r="F52" s="37"/>
      <c r="G52" s="40">
        <v>48026</v>
      </c>
      <c r="H52" s="40">
        <v>0</v>
      </c>
      <c r="I52" s="40">
        <v>48440</v>
      </c>
      <c r="J52" s="40">
        <v>0</v>
      </c>
      <c r="K52" s="41">
        <v>41767</v>
      </c>
      <c r="L52" s="40">
        <v>414</v>
      </c>
      <c r="M52" s="40">
        <v>0</v>
      </c>
      <c r="N52" s="40">
        <v>3.5900000000000001E-2</v>
      </c>
      <c r="O52" s="40">
        <v>0</v>
      </c>
      <c r="P52" s="40">
        <v>14.8626</v>
      </c>
      <c r="Q52" s="40">
        <v>0</v>
      </c>
      <c r="R52" s="42">
        <v>87.044300000000007</v>
      </c>
      <c r="S52" s="42">
        <v>87.044300000000007</v>
      </c>
      <c r="T52" s="42">
        <v>101.90689999999999</v>
      </c>
      <c r="U52" s="37">
        <v>1111111</v>
      </c>
      <c r="V52" s="37">
        <v>11111</v>
      </c>
      <c r="W52" s="65" t="s">
        <v>572</v>
      </c>
      <c r="X52" s="37" t="s">
        <v>573</v>
      </c>
      <c r="Y52" s="37" t="s">
        <v>573</v>
      </c>
      <c r="Z52" s="65" t="s">
        <v>572</v>
      </c>
      <c r="AA52" s="37">
        <v>70866</v>
      </c>
      <c r="AB52" s="37" t="s">
        <v>78</v>
      </c>
    </row>
    <row r="53" spans="1:28" s="43" customFormat="1" x14ac:dyDescent="0.25">
      <c r="A53" s="44" t="s">
        <v>95</v>
      </c>
      <c r="B53" s="44">
        <v>115</v>
      </c>
      <c r="C53" s="44" t="s">
        <v>41</v>
      </c>
      <c r="D53" s="45" t="s">
        <v>36</v>
      </c>
      <c r="E53" s="46">
        <v>40038</v>
      </c>
      <c r="F53" s="44"/>
      <c r="G53" s="47">
        <v>100922</v>
      </c>
      <c r="H53" s="47">
        <v>0</v>
      </c>
      <c r="I53" s="47">
        <v>101811</v>
      </c>
      <c r="J53" s="47">
        <v>0</v>
      </c>
      <c r="K53" s="48">
        <v>41761</v>
      </c>
      <c r="L53" s="47">
        <v>889</v>
      </c>
      <c r="M53" s="47">
        <v>0</v>
      </c>
      <c r="N53" s="47">
        <v>3.5900000000000001E-2</v>
      </c>
      <c r="O53" s="47">
        <v>0</v>
      </c>
      <c r="P53" s="47">
        <v>31.915099999999999</v>
      </c>
      <c r="Q53" s="47">
        <v>0</v>
      </c>
      <c r="R53" s="49">
        <v>87.044300000000007</v>
      </c>
      <c r="S53" s="49">
        <v>87.044300000000007</v>
      </c>
      <c r="T53" s="49">
        <v>118.9594</v>
      </c>
      <c r="U53" s="37">
        <v>1111111</v>
      </c>
      <c r="V53" s="37">
        <v>11111</v>
      </c>
      <c r="W53" s="65" t="s">
        <v>572</v>
      </c>
      <c r="X53" s="37" t="s">
        <v>573</v>
      </c>
      <c r="Y53" s="37" t="s">
        <v>573</v>
      </c>
      <c r="Z53" s="65" t="s">
        <v>572</v>
      </c>
      <c r="AA53" s="44">
        <v>72616</v>
      </c>
      <c r="AB53" s="44" t="s">
        <v>42</v>
      </c>
    </row>
    <row r="54" spans="1:28" s="43" customFormat="1" x14ac:dyDescent="0.25">
      <c r="A54" s="37" t="s">
        <v>96</v>
      </c>
      <c r="B54" s="37">
        <v>116</v>
      </c>
      <c r="C54" s="37" t="s">
        <v>41</v>
      </c>
      <c r="D54" s="38" t="s">
        <v>36</v>
      </c>
      <c r="E54" s="39">
        <v>40029</v>
      </c>
      <c r="F54" s="37"/>
      <c r="G54" s="40">
        <v>262422</v>
      </c>
      <c r="H54" s="40">
        <v>0</v>
      </c>
      <c r="I54" s="40">
        <v>272731</v>
      </c>
      <c r="J54" s="40">
        <v>0</v>
      </c>
      <c r="K54" s="41">
        <v>41761</v>
      </c>
      <c r="L54" s="40">
        <v>10309</v>
      </c>
      <c r="M54" s="40">
        <v>0</v>
      </c>
      <c r="N54" s="40">
        <v>3.5900000000000001E-2</v>
      </c>
      <c r="O54" s="40">
        <v>0</v>
      </c>
      <c r="P54" s="40">
        <v>370.09309999999999</v>
      </c>
      <c r="Q54" s="40">
        <v>0</v>
      </c>
      <c r="R54" s="42">
        <v>87.044300000000007</v>
      </c>
      <c r="S54" s="42">
        <v>87.044300000000007</v>
      </c>
      <c r="T54" s="42">
        <v>457.13740000000001</v>
      </c>
      <c r="U54" s="37">
        <v>1111111</v>
      </c>
      <c r="V54" s="37">
        <v>11111</v>
      </c>
      <c r="W54" s="65" t="s">
        <v>572</v>
      </c>
      <c r="X54" s="37" t="s">
        <v>573</v>
      </c>
      <c r="Y54" s="37" t="s">
        <v>573</v>
      </c>
      <c r="Z54" s="65" t="s">
        <v>572</v>
      </c>
      <c r="AA54" s="37">
        <v>72616</v>
      </c>
      <c r="AB54" s="37" t="s">
        <v>42</v>
      </c>
    </row>
    <row r="55" spans="1:28" s="43" customFormat="1" x14ac:dyDescent="0.25">
      <c r="A55" s="44" t="s">
        <v>97</v>
      </c>
      <c r="B55" s="44">
        <v>118</v>
      </c>
      <c r="C55" s="44" t="s">
        <v>41</v>
      </c>
      <c r="D55" s="45" t="s">
        <v>36</v>
      </c>
      <c r="E55" s="46">
        <v>40049</v>
      </c>
      <c r="F55" s="44"/>
      <c r="G55" s="47">
        <v>34473</v>
      </c>
      <c r="H55" s="47">
        <v>0</v>
      </c>
      <c r="I55" s="47">
        <v>34484</v>
      </c>
      <c r="J55" s="47">
        <v>0</v>
      </c>
      <c r="K55" s="48">
        <v>41767</v>
      </c>
      <c r="L55" s="47">
        <v>11</v>
      </c>
      <c r="M55" s="47">
        <v>0</v>
      </c>
      <c r="N55" s="47">
        <v>3.5900000000000001E-2</v>
      </c>
      <c r="O55" s="47">
        <v>0</v>
      </c>
      <c r="P55" s="47">
        <v>0.39489999999999997</v>
      </c>
      <c r="Q55" s="47">
        <v>0</v>
      </c>
      <c r="R55" s="49">
        <v>87.044300000000007</v>
      </c>
      <c r="S55" s="49">
        <v>87.044300000000007</v>
      </c>
      <c r="T55" s="49">
        <v>87.4392</v>
      </c>
      <c r="U55" s="37">
        <v>1111111</v>
      </c>
      <c r="V55" s="37">
        <v>11111</v>
      </c>
      <c r="W55" s="65" t="s">
        <v>572</v>
      </c>
      <c r="X55" s="37" t="s">
        <v>573</v>
      </c>
      <c r="Y55" s="37" t="s">
        <v>573</v>
      </c>
      <c r="Z55" s="65" t="s">
        <v>572</v>
      </c>
      <c r="AA55" s="44">
        <v>70865</v>
      </c>
      <c r="AB55" s="44" t="s">
        <v>78</v>
      </c>
    </row>
    <row r="56" spans="1:28" s="43" customFormat="1" x14ac:dyDescent="0.25">
      <c r="A56" s="37" t="s">
        <v>98</v>
      </c>
      <c r="B56" s="37">
        <v>119</v>
      </c>
      <c r="C56" s="37" t="s">
        <v>41</v>
      </c>
      <c r="D56" s="38" t="s">
        <v>36</v>
      </c>
      <c r="E56" s="39">
        <v>40018</v>
      </c>
      <c r="F56" s="37"/>
      <c r="G56" s="40">
        <v>43155</v>
      </c>
      <c r="H56" s="40">
        <v>0</v>
      </c>
      <c r="I56" s="40">
        <v>46095</v>
      </c>
      <c r="J56" s="40">
        <v>0</v>
      </c>
      <c r="K56" s="41">
        <v>41761</v>
      </c>
      <c r="L56" s="40">
        <v>2940</v>
      </c>
      <c r="M56" s="40">
        <v>0</v>
      </c>
      <c r="N56" s="40">
        <v>3.5900000000000001E-2</v>
      </c>
      <c r="O56" s="40">
        <v>0</v>
      </c>
      <c r="P56" s="40">
        <v>105.54600000000001</v>
      </c>
      <c r="Q56" s="40">
        <v>0</v>
      </c>
      <c r="R56" s="42">
        <v>87.044300000000007</v>
      </c>
      <c r="S56" s="42">
        <v>87.044300000000007</v>
      </c>
      <c r="T56" s="42">
        <v>192.59030000000001</v>
      </c>
      <c r="U56" s="37">
        <v>1111111</v>
      </c>
      <c r="V56" s="37">
        <v>11111</v>
      </c>
      <c r="W56" s="65" t="s">
        <v>572</v>
      </c>
      <c r="X56" s="37" t="s">
        <v>573</v>
      </c>
      <c r="Y56" s="37" t="s">
        <v>573</v>
      </c>
      <c r="Z56" s="65" t="s">
        <v>572</v>
      </c>
      <c r="AA56" s="37">
        <v>70864</v>
      </c>
      <c r="AB56" s="37" t="s">
        <v>42</v>
      </c>
    </row>
    <row r="57" spans="1:28" s="43" customFormat="1" x14ac:dyDescent="0.25">
      <c r="A57" s="44" t="s">
        <v>99</v>
      </c>
      <c r="B57" s="44">
        <v>120</v>
      </c>
      <c r="C57" s="44" t="s">
        <v>41</v>
      </c>
      <c r="D57" s="45" t="s">
        <v>36</v>
      </c>
      <c r="E57" s="46">
        <v>40018</v>
      </c>
      <c r="F57" s="44"/>
      <c r="G57" s="47">
        <v>100002</v>
      </c>
      <c r="H57" s="47">
        <v>0</v>
      </c>
      <c r="I57" s="47">
        <v>101256</v>
      </c>
      <c r="J57" s="47">
        <v>0</v>
      </c>
      <c r="K57" s="48">
        <v>41773</v>
      </c>
      <c r="L57" s="47">
        <v>1254</v>
      </c>
      <c r="M57" s="47">
        <v>0</v>
      </c>
      <c r="N57" s="47">
        <v>3.5900000000000001E-2</v>
      </c>
      <c r="O57" s="47">
        <v>0</v>
      </c>
      <c r="P57" s="47">
        <v>45.018599999999999</v>
      </c>
      <c r="Q57" s="47">
        <v>0</v>
      </c>
      <c r="R57" s="49">
        <v>87.044300000000007</v>
      </c>
      <c r="S57" s="49">
        <v>87.044300000000007</v>
      </c>
      <c r="T57" s="49">
        <v>132.06290000000001</v>
      </c>
      <c r="U57" s="37">
        <v>1111111</v>
      </c>
      <c r="V57" s="37">
        <v>11111</v>
      </c>
      <c r="W57" s="65" t="s">
        <v>572</v>
      </c>
      <c r="X57" s="37" t="s">
        <v>573</v>
      </c>
      <c r="Y57" s="37" t="s">
        <v>573</v>
      </c>
      <c r="Z57" s="65" t="s">
        <v>572</v>
      </c>
      <c r="AA57" s="44">
        <v>70864</v>
      </c>
      <c r="AB57" s="44" t="s">
        <v>37</v>
      </c>
    </row>
    <row r="58" spans="1:28" s="43" customFormat="1" x14ac:dyDescent="0.25">
      <c r="A58" s="37" t="s">
        <v>100</v>
      </c>
      <c r="B58" s="37">
        <v>121</v>
      </c>
      <c r="C58" s="37" t="s">
        <v>41</v>
      </c>
      <c r="D58" s="38" t="s">
        <v>36</v>
      </c>
      <c r="E58" s="39">
        <v>40031</v>
      </c>
      <c r="F58" s="37"/>
      <c r="G58" s="40">
        <v>183840</v>
      </c>
      <c r="H58" s="40">
        <v>0</v>
      </c>
      <c r="I58" s="40">
        <v>184613</v>
      </c>
      <c r="J58" s="40">
        <v>0</v>
      </c>
      <c r="K58" s="41">
        <v>41767</v>
      </c>
      <c r="L58" s="40">
        <v>773</v>
      </c>
      <c r="M58" s="40">
        <v>0</v>
      </c>
      <c r="N58" s="40">
        <v>3.5900000000000001E-2</v>
      </c>
      <c r="O58" s="40">
        <v>0</v>
      </c>
      <c r="P58" s="40">
        <v>27.750699999999998</v>
      </c>
      <c r="Q58" s="40">
        <v>0</v>
      </c>
      <c r="R58" s="42">
        <v>87.044300000000007</v>
      </c>
      <c r="S58" s="42">
        <v>87.044300000000007</v>
      </c>
      <c r="T58" s="42">
        <v>114.795</v>
      </c>
      <c r="U58" s="37">
        <v>1111111</v>
      </c>
      <c r="V58" s="37">
        <v>11111</v>
      </c>
      <c r="W58" s="65" t="s">
        <v>572</v>
      </c>
      <c r="X58" s="37" t="s">
        <v>573</v>
      </c>
      <c r="Y58" s="37" t="s">
        <v>573</v>
      </c>
      <c r="Z58" s="65" t="s">
        <v>572</v>
      </c>
      <c r="AA58" s="37">
        <v>70863</v>
      </c>
      <c r="AB58" s="37" t="s">
        <v>78</v>
      </c>
    </row>
    <row r="59" spans="1:28" s="43" customFormat="1" x14ac:dyDescent="0.25">
      <c r="A59" s="44" t="s">
        <v>101</v>
      </c>
      <c r="B59" s="44">
        <v>122</v>
      </c>
      <c r="C59" s="44" t="s">
        <v>41</v>
      </c>
      <c r="D59" s="45" t="s">
        <v>36</v>
      </c>
      <c r="E59" s="46">
        <v>40031</v>
      </c>
      <c r="F59" s="44"/>
      <c r="G59" s="47">
        <v>28235</v>
      </c>
      <c r="H59" s="47">
        <v>0</v>
      </c>
      <c r="I59" s="47">
        <v>28492</v>
      </c>
      <c r="J59" s="47">
        <v>0</v>
      </c>
      <c r="K59" s="48">
        <v>41773</v>
      </c>
      <c r="L59" s="47">
        <v>257</v>
      </c>
      <c r="M59" s="47">
        <v>0</v>
      </c>
      <c r="N59" s="47">
        <v>3.5900000000000001E-2</v>
      </c>
      <c r="O59" s="47">
        <v>0</v>
      </c>
      <c r="P59" s="47">
        <v>9.2263000000000002</v>
      </c>
      <c r="Q59" s="47">
        <v>0</v>
      </c>
      <c r="R59" s="49">
        <v>87.044300000000007</v>
      </c>
      <c r="S59" s="49">
        <v>87.044300000000007</v>
      </c>
      <c r="T59" s="49">
        <v>96.270600000000002</v>
      </c>
      <c r="U59" s="37">
        <v>1111111</v>
      </c>
      <c r="V59" s="37">
        <v>11111</v>
      </c>
      <c r="W59" s="65" t="s">
        <v>572</v>
      </c>
      <c r="X59" s="37" t="s">
        <v>573</v>
      </c>
      <c r="Y59" s="37" t="s">
        <v>573</v>
      </c>
      <c r="Z59" s="65" t="s">
        <v>572</v>
      </c>
      <c r="AA59" s="44">
        <v>70863</v>
      </c>
      <c r="AB59" s="44" t="s">
        <v>37</v>
      </c>
    </row>
    <row r="60" spans="1:28" s="43" customFormat="1" x14ac:dyDescent="0.25">
      <c r="A60" s="37" t="s">
        <v>102</v>
      </c>
      <c r="B60" s="37">
        <v>124</v>
      </c>
      <c r="C60" s="37" t="s">
        <v>41</v>
      </c>
      <c r="D60" s="38" t="s">
        <v>36</v>
      </c>
      <c r="E60" s="39">
        <v>40022</v>
      </c>
      <c r="F60" s="37"/>
      <c r="G60" s="40">
        <v>248755</v>
      </c>
      <c r="H60" s="40">
        <v>0</v>
      </c>
      <c r="I60" s="40">
        <v>253745</v>
      </c>
      <c r="J60" s="40">
        <v>0</v>
      </c>
      <c r="K60" s="41">
        <v>41773</v>
      </c>
      <c r="L60" s="40">
        <v>4990</v>
      </c>
      <c r="M60" s="40">
        <v>0</v>
      </c>
      <c r="N60" s="40">
        <v>3.5900000000000001E-2</v>
      </c>
      <c r="O60" s="40">
        <v>0</v>
      </c>
      <c r="P60" s="40">
        <v>179.14099999999999</v>
      </c>
      <c r="Q60" s="40">
        <v>0</v>
      </c>
      <c r="R60" s="42">
        <v>87.044300000000007</v>
      </c>
      <c r="S60" s="42">
        <v>87.044300000000007</v>
      </c>
      <c r="T60" s="42">
        <v>266.18529999999998</v>
      </c>
      <c r="U60" s="37">
        <v>1111111</v>
      </c>
      <c r="V60" s="37">
        <v>11111</v>
      </c>
      <c r="W60" s="65" t="s">
        <v>572</v>
      </c>
      <c r="X60" s="37" t="s">
        <v>573</v>
      </c>
      <c r="Y60" s="37" t="s">
        <v>573</v>
      </c>
      <c r="Z60" s="65" t="s">
        <v>572</v>
      </c>
      <c r="AA60" s="37">
        <v>68817</v>
      </c>
      <c r="AB60" s="37" t="s">
        <v>37</v>
      </c>
    </row>
    <row r="61" spans="1:28" s="43" customFormat="1" x14ac:dyDescent="0.25">
      <c r="A61" s="44" t="s">
        <v>103</v>
      </c>
      <c r="B61" s="44">
        <v>125</v>
      </c>
      <c r="C61" s="44" t="s">
        <v>41</v>
      </c>
      <c r="D61" s="45" t="s">
        <v>36</v>
      </c>
      <c r="E61" s="46">
        <v>40053</v>
      </c>
      <c r="F61" s="44"/>
      <c r="G61" s="47">
        <v>23308</v>
      </c>
      <c r="H61" s="47">
        <v>0</v>
      </c>
      <c r="I61" s="47">
        <v>23723</v>
      </c>
      <c r="J61" s="47">
        <v>0</v>
      </c>
      <c r="K61" s="48">
        <v>41773</v>
      </c>
      <c r="L61" s="47">
        <v>415</v>
      </c>
      <c r="M61" s="47">
        <v>0</v>
      </c>
      <c r="N61" s="47">
        <v>3.5900000000000001E-2</v>
      </c>
      <c r="O61" s="47">
        <v>0</v>
      </c>
      <c r="P61" s="47">
        <v>14.8985</v>
      </c>
      <c r="Q61" s="47">
        <v>0</v>
      </c>
      <c r="R61" s="49">
        <v>87.044300000000007</v>
      </c>
      <c r="S61" s="49">
        <v>87.044300000000007</v>
      </c>
      <c r="T61" s="49">
        <v>101.94280000000001</v>
      </c>
      <c r="U61" s="37">
        <v>1111111</v>
      </c>
      <c r="V61" s="37">
        <v>11111</v>
      </c>
      <c r="W61" s="65" t="s">
        <v>572</v>
      </c>
      <c r="X61" s="37" t="s">
        <v>573</v>
      </c>
      <c r="Y61" s="37" t="s">
        <v>573</v>
      </c>
      <c r="Z61" s="65" t="s">
        <v>572</v>
      </c>
      <c r="AA61" s="44">
        <v>70886</v>
      </c>
      <c r="AB61" s="44" t="s">
        <v>37</v>
      </c>
    </row>
    <row r="62" spans="1:28" s="43" customFormat="1" x14ac:dyDescent="0.25">
      <c r="A62" s="37" t="s">
        <v>104</v>
      </c>
      <c r="B62" s="37">
        <v>128</v>
      </c>
      <c r="C62" s="37" t="s">
        <v>41</v>
      </c>
      <c r="D62" s="38" t="s">
        <v>36</v>
      </c>
      <c r="E62" s="39">
        <v>40018</v>
      </c>
      <c r="F62" s="37"/>
      <c r="G62" s="40">
        <v>5140</v>
      </c>
      <c r="H62" s="40">
        <v>0</v>
      </c>
      <c r="I62" s="40">
        <v>5278</v>
      </c>
      <c r="J62" s="40">
        <v>0</v>
      </c>
      <c r="K62" s="41">
        <v>41773</v>
      </c>
      <c r="L62" s="40">
        <v>138</v>
      </c>
      <c r="M62" s="40">
        <v>0</v>
      </c>
      <c r="N62" s="40">
        <v>3.5900000000000001E-2</v>
      </c>
      <c r="O62" s="40">
        <v>0</v>
      </c>
      <c r="P62" s="40">
        <v>4.9542000000000002</v>
      </c>
      <c r="Q62" s="40">
        <v>0</v>
      </c>
      <c r="R62" s="42">
        <v>87.044300000000007</v>
      </c>
      <c r="S62" s="42">
        <v>87.044300000000007</v>
      </c>
      <c r="T62" s="42">
        <v>91.998500000000007</v>
      </c>
      <c r="U62" s="37">
        <v>1111111</v>
      </c>
      <c r="V62" s="37">
        <v>11111</v>
      </c>
      <c r="W62" s="65" t="s">
        <v>572</v>
      </c>
      <c r="X62" s="37" t="s">
        <v>573</v>
      </c>
      <c r="Y62" s="37" t="s">
        <v>573</v>
      </c>
      <c r="Z62" s="65" t="s">
        <v>572</v>
      </c>
      <c r="AA62" s="37">
        <v>70896</v>
      </c>
      <c r="AB62" s="37" t="s">
        <v>37</v>
      </c>
    </row>
    <row r="63" spans="1:28" s="43" customFormat="1" x14ac:dyDescent="0.25">
      <c r="A63" s="44" t="s">
        <v>105</v>
      </c>
      <c r="B63" s="44">
        <v>129</v>
      </c>
      <c r="C63" s="44" t="s">
        <v>41</v>
      </c>
      <c r="D63" s="45" t="s">
        <v>36</v>
      </c>
      <c r="E63" s="46">
        <v>40051</v>
      </c>
      <c r="F63" s="44"/>
      <c r="G63" s="47">
        <v>46473</v>
      </c>
      <c r="H63" s="47">
        <v>0</v>
      </c>
      <c r="I63" s="47">
        <v>46474</v>
      </c>
      <c r="J63" s="47">
        <v>0</v>
      </c>
      <c r="K63" s="48">
        <v>41773</v>
      </c>
      <c r="L63" s="47">
        <v>1</v>
      </c>
      <c r="M63" s="47">
        <v>0</v>
      </c>
      <c r="N63" s="47">
        <v>3.5900000000000001E-2</v>
      </c>
      <c r="O63" s="47">
        <v>0</v>
      </c>
      <c r="P63" s="47">
        <v>3.5900000000000001E-2</v>
      </c>
      <c r="Q63" s="47">
        <v>0</v>
      </c>
      <c r="R63" s="49">
        <v>87.044300000000007</v>
      </c>
      <c r="S63" s="49">
        <v>87.044300000000007</v>
      </c>
      <c r="T63" s="49">
        <v>87.080200000000005</v>
      </c>
      <c r="U63" s="37">
        <v>1111111</v>
      </c>
      <c r="V63" s="37">
        <v>11111</v>
      </c>
      <c r="W63" s="65" t="s">
        <v>572</v>
      </c>
      <c r="X63" s="37" t="s">
        <v>573</v>
      </c>
      <c r="Y63" s="37" t="s">
        <v>573</v>
      </c>
      <c r="Z63" s="65" t="s">
        <v>572</v>
      </c>
      <c r="AA63" s="44">
        <v>70897</v>
      </c>
      <c r="AB63" s="44" t="s">
        <v>37</v>
      </c>
    </row>
    <row r="64" spans="1:28" s="43" customFormat="1" x14ac:dyDescent="0.25">
      <c r="A64" s="37" t="s">
        <v>106</v>
      </c>
      <c r="B64" s="37">
        <v>130</v>
      </c>
      <c r="C64" s="37" t="s">
        <v>41</v>
      </c>
      <c r="D64" s="38" t="s">
        <v>36</v>
      </c>
      <c r="E64" s="39">
        <v>40051</v>
      </c>
      <c r="F64" s="37"/>
      <c r="G64" s="40">
        <v>99659</v>
      </c>
      <c r="H64" s="40">
        <v>0</v>
      </c>
      <c r="I64" s="40">
        <v>100127</v>
      </c>
      <c r="J64" s="40">
        <v>0</v>
      </c>
      <c r="K64" s="41">
        <v>41773</v>
      </c>
      <c r="L64" s="40">
        <v>468</v>
      </c>
      <c r="M64" s="40">
        <v>0</v>
      </c>
      <c r="N64" s="40">
        <v>3.5900000000000001E-2</v>
      </c>
      <c r="O64" s="40">
        <v>0</v>
      </c>
      <c r="P64" s="40">
        <v>16.801200000000001</v>
      </c>
      <c r="Q64" s="40">
        <v>0</v>
      </c>
      <c r="R64" s="42">
        <v>87.044300000000007</v>
      </c>
      <c r="S64" s="42">
        <v>87.044300000000007</v>
      </c>
      <c r="T64" s="42">
        <v>103.8455</v>
      </c>
      <c r="U64" s="37">
        <v>1111111</v>
      </c>
      <c r="V64" s="37">
        <v>11111</v>
      </c>
      <c r="W64" s="65" t="s">
        <v>572</v>
      </c>
      <c r="X64" s="37" t="s">
        <v>573</v>
      </c>
      <c r="Y64" s="37" t="s">
        <v>573</v>
      </c>
      <c r="Z64" s="65" t="s">
        <v>572</v>
      </c>
      <c r="AA64" s="37">
        <v>70897</v>
      </c>
      <c r="AB64" s="37" t="s">
        <v>37</v>
      </c>
    </row>
    <row r="65" spans="1:28" s="43" customFormat="1" x14ac:dyDescent="0.25">
      <c r="A65" s="44" t="s">
        <v>107</v>
      </c>
      <c r="B65" s="44">
        <v>135</v>
      </c>
      <c r="C65" s="44" t="s">
        <v>41</v>
      </c>
      <c r="D65" s="45" t="s">
        <v>36</v>
      </c>
      <c r="E65" s="46">
        <v>40039</v>
      </c>
      <c r="F65" s="44"/>
      <c r="G65" s="47">
        <v>234129</v>
      </c>
      <c r="H65" s="47">
        <v>0</v>
      </c>
      <c r="I65" s="47">
        <v>236294</v>
      </c>
      <c r="J65" s="47">
        <v>0</v>
      </c>
      <c r="K65" s="48">
        <v>41773</v>
      </c>
      <c r="L65" s="47">
        <v>2165</v>
      </c>
      <c r="M65" s="47">
        <v>0</v>
      </c>
      <c r="N65" s="47">
        <v>3.5900000000000001E-2</v>
      </c>
      <c r="O65" s="47">
        <v>0</v>
      </c>
      <c r="P65" s="47">
        <v>77.723500000000001</v>
      </c>
      <c r="Q65" s="47">
        <v>0</v>
      </c>
      <c r="R65" s="49">
        <v>87.044300000000007</v>
      </c>
      <c r="S65" s="49">
        <v>87.044300000000007</v>
      </c>
      <c r="T65" s="49">
        <v>164.76779999999999</v>
      </c>
      <c r="U65" s="37">
        <v>1111111</v>
      </c>
      <c r="V65" s="37">
        <v>11111</v>
      </c>
      <c r="W65" s="65" t="s">
        <v>572</v>
      </c>
      <c r="X65" s="37" t="s">
        <v>573</v>
      </c>
      <c r="Y65" s="37" t="s">
        <v>573</v>
      </c>
      <c r="Z65" s="65" t="s">
        <v>572</v>
      </c>
      <c r="AA65" s="44">
        <v>70873</v>
      </c>
      <c r="AB65" s="44" t="s">
        <v>37</v>
      </c>
    </row>
    <row r="66" spans="1:28" s="43" customFormat="1" x14ac:dyDescent="0.25">
      <c r="A66" s="37" t="s">
        <v>108</v>
      </c>
      <c r="B66" s="37">
        <v>136</v>
      </c>
      <c r="C66" s="37" t="s">
        <v>41</v>
      </c>
      <c r="D66" s="38" t="s">
        <v>36</v>
      </c>
      <c r="E66" s="39">
        <v>40039</v>
      </c>
      <c r="F66" s="37"/>
      <c r="G66" s="40">
        <v>190494</v>
      </c>
      <c r="H66" s="40">
        <v>0</v>
      </c>
      <c r="I66" s="40">
        <v>191339</v>
      </c>
      <c r="J66" s="40">
        <v>0</v>
      </c>
      <c r="K66" s="41">
        <v>41773</v>
      </c>
      <c r="L66" s="40">
        <v>845</v>
      </c>
      <c r="M66" s="40">
        <v>0</v>
      </c>
      <c r="N66" s="40">
        <v>3.5900000000000001E-2</v>
      </c>
      <c r="O66" s="40">
        <v>0</v>
      </c>
      <c r="P66" s="40">
        <v>30.3355</v>
      </c>
      <c r="Q66" s="40">
        <v>0</v>
      </c>
      <c r="R66" s="42">
        <v>87.044300000000007</v>
      </c>
      <c r="S66" s="42">
        <v>87.044300000000007</v>
      </c>
      <c r="T66" s="42">
        <v>117.3798</v>
      </c>
      <c r="U66" s="37">
        <v>1111111</v>
      </c>
      <c r="V66" s="37">
        <v>11111</v>
      </c>
      <c r="W66" s="65" t="s">
        <v>572</v>
      </c>
      <c r="X66" s="37" t="s">
        <v>573</v>
      </c>
      <c r="Y66" s="37" t="s">
        <v>573</v>
      </c>
      <c r="Z66" s="65" t="s">
        <v>572</v>
      </c>
      <c r="AA66" s="37">
        <v>70873</v>
      </c>
      <c r="AB66" s="37" t="s">
        <v>37</v>
      </c>
    </row>
    <row r="67" spans="1:28" s="43" customFormat="1" x14ac:dyDescent="0.25">
      <c r="A67" s="44" t="s">
        <v>109</v>
      </c>
      <c r="B67" s="44">
        <v>137</v>
      </c>
      <c r="C67" s="44" t="s">
        <v>41</v>
      </c>
      <c r="D67" s="45" t="s">
        <v>36</v>
      </c>
      <c r="E67" s="46">
        <v>40042</v>
      </c>
      <c r="F67" s="44"/>
      <c r="G67" s="47">
        <v>99503</v>
      </c>
      <c r="H67" s="47">
        <v>0</v>
      </c>
      <c r="I67" s="47">
        <v>101201</v>
      </c>
      <c r="J67" s="47">
        <v>0</v>
      </c>
      <c r="K67" s="48">
        <v>41765</v>
      </c>
      <c r="L67" s="47">
        <v>1698</v>
      </c>
      <c r="M67" s="47">
        <v>0</v>
      </c>
      <c r="N67" s="47">
        <v>3.5900000000000001E-2</v>
      </c>
      <c r="O67" s="47">
        <v>0</v>
      </c>
      <c r="P67" s="47">
        <v>60.958199999999998</v>
      </c>
      <c r="Q67" s="47">
        <v>0</v>
      </c>
      <c r="R67" s="49">
        <v>87.044300000000007</v>
      </c>
      <c r="S67" s="49">
        <v>87.044300000000007</v>
      </c>
      <c r="T67" s="49">
        <v>148.0025</v>
      </c>
      <c r="U67" s="37">
        <v>1111111</v>
      </c>
      <c r="V67" s="37">
        <v>11111</v>
      </c>
      <c r="W67" s="65" t="s">
        <v>572</v>
      </c>
      <c r="X67" s="37" t="s">
        <v>573</v>
      </c>
      <c r="Y67" s="37" t="s">
        <v>573</v>
      </c>
      <c r="Z67" s="65" t="s">
        <v>572</v>
      </c>
      <c r="AA67" s="44">
        <v>70900</v>
      </c>
      <c r="AB67" s="44" t="s">
        <v>87</v>
      </c>
    </row>
    <row r="68" spans="1:28" s="43" customFormat="1" x14ac:dyDescent="0.25">
      <c r="A68" s="37" t="s">
        <v>110</v>
      </c>
      <c r="B68" s="37">
        <v>138</v>
      </c>
      <c r="C68" s="37" t="s">
        <v>41</v>
      </c>
      <c r="D68" s="38" t="s">
        <v>36</v>
      </c>
      <c r="E68" s="39">
        <v>40035</v>
      </c>
      <c r="F68" s="37"/>
      <c r="G68" s="40">
        <v>133121</v>
      </c>
      <c r="H68" s="40">
        <v>0</v>
      </c>
      <c r="I68" s="40">
        <v>140632</v>
      </c>
      <c r="J68" s="40">
        <v>0</v>
      </c>
      <c r="K68" s="41">
        <v>41773</v>
      </c>
      <c r="L68" s="40">
        <v>7511</v>
      </c>
      <c r="M68" s="40">
        <v>0</v>
      </c>
      <c r="N68" s="40">
        <v>3.5900000000000001E-2</v>
      </c>
      <c r="O68" s="40">
        <v>0</v>
      </c>
      <c r="P68" s="40">
        <v>269.64490000000001</v>
      </c>
      <c r="Q68" s="40">
        <v>0</v>
      </c>
      <c r="R68" s="42">
        <v>87.044300000000007</v>
      </c>
      <c r="S68" s="42">
        <v>87.044300000000007</v>
      </c>
      <c r="T68" s="42">
        <v>356.68920000000003</v>
      </c>
      <c r="U68" s="37">
        <v>1111111</v>
      </c>
      <c r="V68" s="37">
        <v>11111</v>
      </c>
      <c r="W68" s="65" t="s">
        <v>572</v>
      </c>
      <c r="X68" s="37" t="s">
        <v>573</v>
      </c>
      <c r="Y68" s="37" t="s">
        <v>573</v>
      </c>
      <c r="Z68" s="65" t="s">
        <v>572</v>
      </c>
      <c r="AA68" s="37">
        <v>70901</v>
      </c>
      <c r="AB68" s="37" t="s">
        <v>37</v>
      </c>
    </row>
    <row r="69" spans="1:28" s="43" customFormat="1" x14ac:dyDescent="0.25">
      <c r="A69" s="44" t="s">
        <v>111</v>
      </c>
      <c r="B69" s="44">
        <v>139</v>
      </c>
      <c r="C69" s="44" t="s">
        <v>41</v>
      </c>
      <c r="D69" s="45" t="s">
        <v>36</v>
      </c>
      <c r="E69" s="46">
        <v>40038</v>
      </c>
      <c r="F69" s="44"/>
      <c r="G69" s="47">
        <v>71270</v>
      </c>
      <c r="H69" s="47">
        <v>0</v>
      </c>
      <c r="I69" s="47">
        <v>71282</v>
      </c>
      <c r="J69" s="47">
        <v>0</v>
      </c>
      <c r="K69" s="48">
        <v>41773</v>
      </c>
      <c r="L69" s="47">
        <v>12</v>
      </c>
      <c r="M69" s="47">
        <v>0</v>
      </c>
      <c r="N69" s="47">
        <v>3.5900000000000001E-2</v>
      </c>
      <c r="O69" s="47">
        <v>0</v>
      </c>
      <c r="P69" s="47">
        <v>0.43080000000000002</v>
      </c>
      <c r="Q69" s="47">
        <v>0</v>
      </c>
      <c r="R69" s="49">
        <v>87.044300000000007</v>
      </c>
      <c r="S69" s="49">
        <v>87.044300000000007</v>
      </c>
      <c r="T69" s="49">
        <v>87.475099999999998</v>
      </c>
      <c r="U69" s="37">
        <v>1111111</v>
      </c>
      <c r="V69" s="37">
        <v>11111</v>
      </c>
      <c r="W69" s="65" t="s">
        <v>572</v>
      </c>
      <c r="X69" s="37" t="s">
        <v>573</v>
      </c>
      <c r="Y69" s="37" t="s">
        <v>573</v>
      </c>
      <c r="Z69" s="65" t="s">
        <v>572</v>
      </c>
      <c r="AA69" s="44">
        <v>70902</v>
      </c>
      <c r="AB69" s="44" t="s">
        <v>37</v>
      </c>
    </row>
    <row r="70" spans="1:28" s="43" customFormat="1" x14ac:dyDescent="0.25">
      <c r="A70" s="37" t="s">
        <v>112</v>
      </c>
      <c r="B70" s="37">
        <v>140</v>
      </c>
      <c r="C70" s="37" t="s">
        <v>41</v>
      </c>
      <c r="D70" s="38" t="s">
        <v>36</v>
      </c>
      <c r="E70" s="39">
        <v>40029</v>
      </c>
      <c r="F70" s="37"/>
      <c r="G70" s="40">
        <v>98745</v>
      </c>
      <c r="H70" s="40">
        <v>0</v>
      </c>
      <c r="I70" s="40">
        <v>98801</v>
      </c>
      <c r="J70" s="40">
        <v>0</v>
      </c>
      <c r="K70" s="41">
        <v>41765</v>
      </c>
      <c r="L70" s="40">
        <v>56</v>
      </c>
      <c r="M70" s="40">
        <v>0</v>
      </c>
      <c r="N70" s="40">
        <v>3.5900000000000001E-2</v>
      </c>
      <c r="O70" s="40">
        <v>0</v>
      </c>
      <c r="P70" s="40">
        <v>2.0104000000000002</v>
      </c>
      <c r="Q70" s="40">
        <v>0</v>
      </c>
      <c r="R70" s="42">
        <v>87.044300000000007</v>
      </c>
      <c r="S70" s="42">
        <v>87.044300000000007</v>
      </c>
      <c r="T70" s="42">
        <v>89.054699999999997</v>
      </c>
      <c r="U70" s="37">
        <v>1111111</v>
      </c>
      <c r="V70" s="37">
        <v>11111</v>
      </c>
      <c r="W70" s="65" t="s">
        <v>572</v>
      </c>
      <c r="X70" s="37" t="s">
        <v>573</v>
      </c>
      <c r="Y70" s="37" t="s">
        <v>573</v>
      </c>
      <c r="Z70" s="65" t="s">
        <v>572</v>
      </c>
      <c r="AA70" s="37">
        <v>70903</v>
      </c>
      <c r="AB70" s="37" t="s">
        <v>87</v>
      </c>
    </row>
    <row r="71" spans="1:28" s="43" customFormat="1" x14ac:dyDescent="0.25">
      <c r="A71" s="44" t="s">
        <v>113</v>
      </c>
      <c r="B71" s="44">
        <v>141</v>
      </c>
      <c r="C71" s="44" t="s">
        <v>41</v>
      </c>
      <c r="D71" s="45" t="s">
        <v>36</v>
      </c>
      <c r="E71" s="46">
        <v>40064</v>
      </c>
      <c r="F71" s="44"/>
      <c r="G71" s="47">
        <v>30827</v>
      </c>
      <c r="H71" s="47">
        <v>0</v>
      </c>
      <c r="I71" s="47">
        <v>31914</v>
      </c>
      <c r="J71" s="47">
        <v>0</v>
      </c>
      <c r="K71" s="48">
        <v>41773</v>
      </c>
      <c r="L71" s="47">
        <v>1087</v>
      </c>
      <c r="M71" s="47">
        <v>0</v>
      </c>
      <c r="N71" s="47">
        <v>3.5900000000000001E-2</v>
      </c>
      <c r="O71" s="47">
        <v>0</v>
      </c>
      <c r="P71" s="47">
        <v>39.023299999999999</v>
      </c>
      <c r="Q71" s="47">
        <v>0</v>
      </c>
      <c r="R71" s="49">
        <v>87.044300000000007</v>
      </c>
      <c r="S71" s="49">
        <v>87.044300000000007</v>
      </c>
      <c r="T71" s="49">
        <v>126.0676</v>
      </c>
      <c r="U71" s="37">
        <v>1111111</v>
      </c>
      <c r="V71" s="37">
        <v>11111</v>
      </c>
      <c r="W71" s="65" t="s">
        <v>572</v>
      </c>
      <c r="X71" s="37" t="s">
        <v>573</v>
      </c>
      <c r="Y71" s="37" t="s">
        <v>573</v>
      </c>
      <c r="Z71" s="65" t="s">
        <v>572</v>
      </c>
      <c r="AA71" s="44">
        <v>70891</v>
      </c>
      <c r="AB71" s="44" t="s">
        <v>37</v>
      </c>
    </row>
    <row r="72" spans="1:28" s="43" customFormat="1" x14ac:dyDescent="0.25">
      <c r="A72" s="37" t="s">
        <v>114</v>
      </c>
      <c r="B72" s="37">
        <v>143</v>
      </c>
      <c r="C72" s="37" t="s">
        <v>41</v>
      </c>
      <c r="D72" s="38" t="s">
        <v>36</v>
      </c>
      <c r="E72" s="39">
        <v>40038</v>
      </c>
      <c r="F72" s="37"/>
      <c r="G72" s="40">
        <v>45076</v>
      </c>
      <c r="H72" s="40">
        <v>0</v>
      </c>
      <c r="I72" s="40">
        <v>46081</v>
      </c>
      <c r="J72" s="40">
        <v>0</v>
      </c>
      <c r="K72" s="41">
        <v>41761</v>
      </c>
      <c r="L72" s="40">
        <v>1005</v>
      </c>
      <c r="M72" s="40">
        <v>0</v>
      </c>
      <c r="N72" s="40">
        <v>3.5900000000000001E-2</v>
      </c>
      <c r="O72" s="40">
        <v>0</v>
      </c>
      <c r="P72" s="40">
        <v>36.079500000000003</v>
      </c>
      <c r="Q72" s="40">
        <v>0</v>
      </c>
      <c r="R72" s="42">
        <v>87.044300000000007</v>
      </c>
      <c r="S72" s="42">
        <v>87.044300000000007</v>
      </c>
      <c r="T72" s="42">
        <v>123.1238</v>
      </c>
      <c r="U72" s="37">
        <v>1111111</v>
      </c>
      <c r="V72" s="37">
        <v>11111</v>
      </c>
      <c r="W72" s="65" t="s">
        <v>572</v>
      </c>
      <c r="X72" s="37" t="s">
        <v>573</v>
      </c>
      <c r="Y72" s="37" t="s">
        <v>573</v>
      </c>
      <c r="Z72" s="65" t="s">
        <v>572</v>
      </c>
      <c r="AA72" s="37">
        <v>70894</v>
      </c>
      <c r="AB72" s="37" t="s">
        <v>42</v>
      </c>
    </row>
    <row r="73" spans="1:28" s="43" customFormat="1" x14ac:dyDescent="0.25">
      <c r="A73" s="44" t="s">
        <v>115</v>
      </c>
      <c r="B73" s="44">
        <v>146</v>
      </c>
      <c r="C73" s="44" t="s">
        <v>41</v>
      </c>
      <c r="D73" s="45" t="s">
        <v>36</v>
      </c>
      <c r="E73" s="46">
        <v>40038</v>
      </c>
      <c r="F73" s="44"/>
      <c r="G73" s="47">
        <v>141530</v>
      </c>
      <c r="H73" s="47">
        <v>0</v>
      </c>
      <c r="I73" s="47">
        <v>145808</v>
      </c>
      <c r="J73" s="47">
        <v>0</v>
      </c>
      <c r="K73" s="48">
        <v>41761</v>
      </c>
      <c r="L73" s="47">
        <v>4278</v>
      </c>
      <c r="M73" s="47">
        <v>0</v>
      </c>
      <c r="N73" s="47">
        <v>3.5900000000000001E-2</v>
      </c>
      <c r="O73" s="47">
        <v>0</v>
      </c>
      <c r="P73" s="47">
        <v>153.58019999999999</v>
      </c>
      <c r="Q73" s="47">
        <v>0</v>
      </c>
      <c r="R73" s="49">
        <v>72.452699999999993</v>
      </c>
      <c r="S73" s="49">
        <v>72.452699999999993</v>
      </c>
      <c r="T73" s="49">
        <v>226.03290000000001</v>
      </c>
      <c r="U73" s="37">
        <v>1111111</v>
      </c>
      <c r="V73" s="37">
        <v>11111</v>
      </c>
      <c r="W73" s="65" t="s">
        <v>572</v>
      </c>
      <c r="X73" s="37" t="s">
        <v>573</v>
      </c>
      <c r="Y73" s="37" t="s">
        <v>573</v>
      </c>
      <c r="Z73" s="65" t="s">
        <v>572</v>
      </c>
      <c r="AA73" s="44">
        <v>71683</v>
      </c>
      <c r="AB73" s="44" t="s">
        <v>42</v>
      </c>
    </row>
    <row r="74" spans="1:28" s="43" customFormat="1" x14ac:dyDescent="0.25">
      <c r="A74" s="37" t="s">
        <v>116</v>
      </c>
      <c r="B74" s="37">
        <v>148</v>
      </c>
      <c r="C74" s="37" t="s">
        <v>117</v>
      </c>
      <c r="D74" s="38" t="s">
        <v>36</v>
      </c>
      <c r="E74" s="39">
        <v>40065</v>
      </c>
      <c r="F74" s="37"/>
      <c r="G74" s="40">
        <v>128222</v>
      </c>
      <c r="H74" s="40">
        <v>0</v>
      </c>
      <c r="I74" s="40">
        <v>128294</v>
      </c>
      <c r="J74" s="40">
        <v>0</v>
      </c>
      <c r="K74" s="41">
        <v>41767</v>
      </c>
      <c r="L74" s="40">
        <v>72</v>
      </c>
      <c r="M74" s="40">
        <v>0</v>
      </c>
      <c r="N74" s="40">
        <v>3.5900000000000001E-2</v>
      </c>
      <c r="O74" s="40">
        <v>0</v>
      </c>
      <c r="P74" s="40">
        <v>2.5848</v>
      </c>
      <c r="Q74" s="40">
        <v>0</v>
      </c>
      <c r="R74" s="42">
        <v>72.452699999999993</v>
      </c>
      <c r="S74" s="42">
        <v>72.452699999999993</v>
      </c>
      <c r="T74" s="42">
        <v>75.037499999999994</v>
      </c>
      <c r="U74" s="37">
        <v>1111111</v>
      </c>
      <c r="V74" s="37">
        <v>11111</v>
      </c>
      <c r="W74" s="65" t="s">
        <v>572</v>
      </c>
      <c r="X74" s="37" t="s">
        <v>573</v>
      </c>
      <c r="Y74" s="37" t="s">
        <v>573</v>
      </c>
      <c r="Z74" s="65" t="s">
        <v>572</v>
      </c>
      <c r="AA74" s="37">
        <v>70897</v>
      </c>
      <c r="AB74" s="37" t="s">
        <v>78</v>
      </c>
    </row>
    <row r="75" spans="1:28" s="43" customFormat="1" x14ac:dyDescent="0.25">
      <c r="A75" s="44" t="s">
        <v>118</v>
      </c>
      <c r="B75" s="44">
        <v>150</v>
      </c>
      <c r="C75" s="44" t="s">
        <v>117</v>
      </c>
      <c r="D75" s="45" t="s">
        <v>36</v>
      </c>
      <c r="E75" s="46">
        <v>40052</v>
      </c>
      <c r="F75" s="44"/>
      <c r="G75" s="47">
        <v>880259</v>
      </c>
      <c r="H75" s="47">
        <v>0</v>
      </c>
      <c r="I75" s="47">
        <v>881279</v>
      </c>
      <c r="J75" s="47">
        <v>0</v>
      </c>
      <c r="K75" s="48">
        <v>41773</v>
      </c>
      <c r="L75" s="47">
        <v>1020</v>
      </c>
      <c r="M75" s="47">
        <v>0</v>
      </c>
      <c r="N75" s="47">
        <v>3.5900000000000001E-2</v>
      </c>
      <c r="O75" s="47">
        <v>0</v>
      </c>
      <c r="P75" s="47">
        <v>36.618000000000002</v>
      </c>
      <c r="Q75" s="47">
        <v>0</v>
      </c>
      <c r="R75" s="49">
        <v>72.452699999999993</v>
      </c>
      <c r="S75" s="49">
        <v>72.452699999999993</v>
      </c>
      <c r="T75" s="49">
        <v>109.0707</v>
      </c>
      <c r="U75" s="37">
        <v>1111111</v>
      </c>
      <c r="V75" s="37">
        <v>11111</v>
      </c>
      <c r="W75" s="65" t="s">
        <v>572</v>
      </c>
      <c r="X75" s="37" t="s">
        <v>573</v>
      </c>
      <c r="Y75" s="37" t="s">
        <v>573</v>
      </c>
      <c r="Z75" s="65" t="s">
        <v>572</v>
      </c>
      <c r="AA75" s="44">
        <v>70873</v>
      </c>
      <c r="AB75" s="44" t="s">
        <v>37</v>
      </c>
    </row>
    <row r="76" spans="1:28" s="43" customFormat="1" x14ac:dyDescent="0.25">
      <c r="A76" s="37" t="s">
        <v>119</v>
      </c>
      <c r="B76" s="37">
        <v>152</v>
      </c>
      <c r="C76" s="37" t="s">
        <v>117</v>
      </c>
      <c r="D76" s="38" t="s">
        <v>36</v>
      </c>
      <c r="E76" s="39">
        <v>40072</v>
      </c>
      <c r="F76" s="37"/>
      <c r="G76" s="40">
        <v>239576</v>
      </c>
      <c r="H76" s="40">
        <v>0</v>
      </c>
      <c r="I76" s="40">
        <v>241515</v>
      </c>
      <c r="J76" s="40">
        <v>0</v>
      </c>
      <c r="K76" s="41">
        <v>41773</v>
      </c>
      <c r="L76" s="40">
        <v>1939</v>
      </c>
      <c r="M76" s="40">
        <v>0</v>
      </c>
      <c r="N76" s="40">
        <v>3.5900000000000001E-2</v>
      </c>
      <c r="O76" s="40">
        <v>0</v>
      </c>
      <c r="P76" s="40">
        <v>69.610100000000003</v>
      </c>
      <c r="Q76" s="40">
        <v>0</v>
      </c>
      <c r="R76" s="42">
        <v>72.452699999999993</v>
      </c>
      <c r="S76" s="42">
        <v>72.452699999999993</v>
      </c>
      <c r="T76" s="42">
        <v>142.06280000000001</v>
      </c>
      <c r="U76" s="37">
        <v>1111111</v>
      </c>
      <c r="V76" s="37">
        <v>11111</v>
      </c>
      <c r="W76" s="65" t="s">
        <v>572</v>
      </c>
      <c r="X76" s="37" t="s">
        <v>573</v>
      </c>
      <c r="Y76" s="37" t="s">
        <v>573</v>
      </c>
      <c r="Z76" s="65" t="s">
        <v>572</v>
      </c>
      <c r="AA76" s="37">
        <v>70873</v>
      </c>
      <c r="AB76" s="37" t="s">
        <v>37</v>
      </c>
    </row>
    <row r="77" spans="1:28" s="43" customFormat="1" x14ac:dyDescent="0.25">
      <c r="A77" s="44" t="s">
        <v>120</v>
      </c>
      <c r="B77" s="44">
        <v>154</v>
      </c>
      <c r="C77" s="44" t="s">
        <v>117</v>
      </c>
      <c r="D77" s="45" t="s">
        <v>36</v>
      </c>
      <c r="E77" s="46">
        <v>40072</v>
      </c>
      <c r="F77" s="44"/>
      <c r="G77" s="47">
        <v>119591</v>
      </c>
      <c r="H77" s="47">
        <v>0</v>
      </c>
      <c r="I77" s="47">
        <v>119591</v>
      </c>
      <c r="J77" s="47">
        <v>0</v>
      </c>
      <c r="K77" s="48">
        <v>41765</v>
      </c>
      <c r="L77" s="47">
        <v>0</v>
      </c>
      <c r="M77" s="47">
        <v>0</v>
      </c>
      <c r="N77" s="47">
        <v>3.5900000000000001E-2</v>
      </c>
      <c r="O77" s="47">
        <v>0</v>
      </c>
      <c r="P77" s="47">
        <v>0</v>
      </c>
      <c r="Q77" s="47">
        <v>0</v>
      </c>
      <c r="R77" s="49">
        <v>72.452699999999993</v>
      </c>
      <c r="S77" s="49">
        <v>72.452699999999993</v>
      </c>
      <c r="T77" s="49">
        <v>72.452699999999993</v>
      </c>
      <c r="U77" s="37">
        <v>1111111</v>
      </c>
      <c r="V77" s="37">
        <v>11111</v>
      </c>
      <c r="W77" s="65" t="s">
        <v>572</v>
      </c>
      <c r="X77" s="37" t="s">
        <v>573</v>
      </c>
      <c r="Y77" s="37" t="s">
        <v>573</v>
      </c>
      <c r="Z77" s="65" t="s">
        <v>572</v>
      </c>
      <c r="AA77" s="44">
        <v>70873</v>
      </c>
      <c r="AB77" s="44" t="s">
        <v>39</v>
      </c>
    </row>
    <row r="78" spans="1:28" s="43" customFormat="1" x14ac:dyDescent="0.25">
      <c r="A78" s="37" t="s">
        <v>121</v>
      </c>
      <c r="B78" s="37">
        <v>158</v>
      </c>
      <c r="C78" s="37" t="s">
        <v>117</v>
      </c>
      <c r="D78" s="38" t="s">
        <v>36</v>
      </c>
      <c r="E78" s="39">
        <v>40066</v>
      </c>
      <c r="F78" s="37"/>
      <c r="G78" s="40">
        <v>526022</v>
      </c>
      <c r="H78" s="40">
        <v>0</v>
      </c>
      <c r="I78" s="40">
        <v>527024</v>
      </c>
      <c r="J78" s="40">
        <v>0</v>
      </c>
      <c r="K78" s="41">
        <v>41767</v>
      </c>
      <c r="L78" s="40">
        <v>1002</v>
      </c>
      <c r="M78" s="40">
        <v>0</v>
      </c>
      <c r="N78" s="40">
        <v>3.5900000000000001E-2</v>
      </c>
      <c r="O78" s="40">
        <v>0</v>
      </c>
      <c r="P78" s="40">
        <v>35.971800000000002</v>
      </c>
      <c r="Q78" s="40">
        <v>0</v>
      </c>
      <c r="R78" s="42">
        <v>72.452699999999993</v>
      </c>
      <c r="S78" s="42">
        <v>72.452699999999993</v>
      </c>
      <c r="T78" s="42">
        <v>108.42449999999999</v>
      </c>
      <c r="U78" s="37">
        <v>1111111</v>
      </c>
      <c r="V78" s="37">
        <v>11111</v>
      </c>
      <c r="W78" s="65" t="s">
        <v>572</v>
      </c>
      <c r="X78" s="37" t="s">
        <v>573</v>
      </c>
      <c r="Y78" s="37" t="s">
        <v>573</v>
      </c>
      <c r="Z78" s="65" t="s">
        <v>572</v>
      </c>
      <c r="AA78" s="37">
        <v>70870</v>
      </c>
      <c r="AB78" s="37" t="s">
        <v>78</v>
      </c>
    </row>
    <row r="79" spans="1:28" s="43" customFormat="1" x14ac:dyDescent="0.25">
      <c r="A79" s="44" t="s">
        <v>122</v>
      </c>
      <c r="B79" s="44">
        <v>159</v>
      </c>
      <c r="C79" s="44" t="s">
        <v>117</v>
      </c>
      <c r="D79" s="45" t="s">
        <v>36</v>
      </c>
      <c r="E79" s="46">
        <v>40077</v>
      </c>
      <c r="F79" s="44"/>
      <c r="G79" s="47">
        <v>279380</v>
      </c>
      <c r="H79" s="47">
        <v>0</v>
      </c>
      <c r="I79" s="47">
        <v>284555</v>
      </c>
      <c r="J79" s="47">
        <v>0</v>
      </c>
      <c r="K79" s="48">
        <v>41773</v>
      </c>
      <c r="L79" s="47">
        <v>5175</v>
      </c>
      <c r="M79" s="47">
        <v>0</v>
      </c>
      <c r="N79" s="47">
        <v>3.5900000000000001E-2</v>
      </c>
      <c r="O79" s="47">
        <v>0</v>
      </c>
      <c r="P79" s="47">
        <v>185.7825</v>
      </c>
      <c r="Q79" s="47">
        <v>0</v>
      </c>
      <c r="R79" s="49">
        <v>72.452699999999993</v>
      </c>
      <c r="S79" s="49">
        <v>72.452699999999993</v>
      </c>
      <c r="T79" s="49">
        <v>258.23520000000002</v>
      </c>
      <c r="U79" s="37">
        <v>1111111</v>
      </c>
      <c r="V79" s="37">
        <v>11111</v>
      </c>
      <c r="W79" s="65" t="s">
        <v>572</v>
      </c>
      <c r="X79" s="37" t="s">
        <v>573</v>
      </c>
      <c r="Y79" s="37" t="s">
        <v>573</v>
      </c>
      <c r="Z79" s="65" t="s">
        <v>572</v>
      </c>
      <c r="AA79" s="44">
        <v>70245</v>
      </c>
      <c r="AB79" s="44" t="s">
        <v>37</v>
      </c>
    </row>
    <row r="80" spans="1:28" s="43" customFormat="1" x14ac:dyDescent="0.25">
      <c r="A80" s="37" t="s">
        <v>123</v>
      </c>
      <c r="B80" s="37">
        <v>160</v>
      </c>
      <c r="C80" s="37" t="s">
        <v>117</v>
      </c>
      <c r="D80" s="38" t="s">
        <v>36</v>
      </c>
      <c r="E80" s="39">
        <v>40106</v>
      </c>
      <c r="F80" s="37"/>
      <c r="G80" s="40">
        <v>60829</v>
      </c>
      <c r="H80" s="40">
        <v>0</v>
      </c>
      <c r="I80" s="40">
        <v>60829</v>
      </c>
      <c r="J80" s="40">
        <v>0</v>
      </c>
      <c r="K80" s="41">
        <v>41765</v>
      </c>
      <c r="L80" s="40">
        <v>0</v>
      </c>
      <c r="M80" s="40">
        <v>0</v>
      </c>
      <c r="N80" s="40">
        <v>3.5900000000000001E-2</v>
      </c>
      <c r="O80" s="40">
        <v>0</v>
      </c>
      <c r="P80" s="40">
        <v>0</v>
      </c>
      <c r="Q80" s="40">
        <v>0</v>
      </c>
      <c r="R80" s="42">
        <v>72.452699999999993</v>
      </c>
      <c r="S80" s="42">
        <v>72.452699999999993</v>
      </c>
      <c r="T80" s="42">
        <v>72.452699999999993</v>
      </c>
      <c r="U80" s="37">
        <v>1111111</v>
      </c>
      <c r="V80" s="37">
        <v>11111</v>
      </c>
      <c r="W80" s="65" t="s">
        <v>572</v>
      </c>
      <c r="X80" s="37" t="s">
        <v>573</v>
      </c>
      <c r="Y80" s="37" t="s">
        <v>573</v>
      </c>
      <c r="Z80" s="65" t="s">
        <v>572</v>
      </c>
      <c r="AA80" s="37">
        <v>70865</v>
      </c>
      <c r="AB80" s="37" t="s">
        <v>124</v>
      </c>
    </row>
    <row r="81" spans="1:28" s="43" customFormat="1" x14ac:dyDescent="0.25">
      <c r="A81" s="44" t="s">
        <v>125</v>
      </c>
      <c r="B81" s="44">
        <v>161</v>
      </c>
      <c r="C81" s="44" t="s">
        <v>117</v>
      </c>
      <c r="D81" s="45" t="s">
        <v>36</v>
      </c>
      <c r="E81" s="46">
        <v>40058</v>
      </c>
      <c r="F81" s="44"/>
      <c r="G81" s="47">
        <v>401957</v>
      </c>
      <c r="H81" s="47">
        <v>0</v>
      </c>
      <c r="I81" s="47">
        <v>402117</v>
      </c>
      <c r="J81" s="47">
        <v>0</v>
      </c>
      <c r="K81" s="48">
        <v>41773</v>
      </c>
      <c r="L81" s="47">
        <v>160</v>
      </c>
      <c r="M81" s="47">
        <v>0</v>
      </c>
      <c r="N81" s="47">
        <v>3.5900000000000001E-2</v>
      </c>
      <c r="O81" s="47">
        <v>0</v>
      </c>
      <c r="P81" s="47">
        <v>5.7439999999999998</v>
      </c>
      <c r="Q81" s="47">
        <v>0</v>
      </c>
      <c r="R81" s="49">
        <v>72.452699999999993</v>
      </c>
      <c r="S81" s="49">
        <v>72.452699999999993</v>
      </c>
      <c r="T81" s="49">
        <v>78.196700000000007</v>
      </c>
      <c r="U81" s="37">
        <v>1111111</v>
      </c>
      <c r="V81" s="37">
        <v>11111</v>
      </c>
      <c r="W81" s="65" t="s">
        <v>572</v>
      </c>
      <c r="X81" s="37" t="s">
        <v>573</v>
      </c>
      <c r="Y81" s="37" t="s">
        <v>573</v>
      </c>
      <c r="Z81" s="65" t="s">
        <v>572</v>
      </c>
      <c r="AA81" s="44">
        <v>70864</v>
      </c>
      <c r="AB81" s="44" t="s">
        <v>37</v>
      </c>
    </row>
    <row r="82" spans="1:28" s="43" customFormat="1" x14ac:dyDescent="0.25">
      <c r="A82" s="37" t="s">
        <v>126</v>
      </c>
      <c r="B82" s="37">
        <v>164</v>
      </c>
      <c r="C82" s="37" t="s">
        <v>117</v>
      </c>
      <c r="D82" s="38" t="s">
        <v>36</v>
      </c>
      <c r="E82" s="39">
        <v>41000</v>
      </c>
      <c r="F82" s="37"/>
      <c r="G82" s="40">
        <v>262880</v>
      </c>
      <c r="H82" s="40">
        <v>0</v>
      </c>
      <c r="I82" s="40">
        <v>262880</v>
      </c>
      <c r="J82" s="40">
        <v>0</v>
      </c>
      <c r="K82" s="41">
        <v>41773</v>
      </c>
      <c r="L82" s="40">
        <v>0</v>
      </c>
      <c r="M82" s="40">
        <v>0</v>
      </c>
      <c r="N82" s="40">
        <v>3.5900000000000001E-2</v>
      </c>
      <c r="O82" s="40">
        <v>0</v>
      </c>
      <c r="P82" s="40">
        <v>0</v>
      </c>
      <c r="Q82" s="40">
        <v>0</v>
      </c>
      <c r="R82" s="42">
        <v>72.452699999999993</v>
      </c>
      <c r="S82" s="42">
        <v>72.452699999999993</v>
      </c>
      <c r="T82" s="42">
        <v>72.452699999999993</v>
      </c>
      <c r="U82" s="37">
        <v>1111111</v>
      </c>
      <c r="V82" s="37">
        <v>11111</v>
      </c>
      <c r="W82" s="65" t="s">
        <v>572</v>
      </c>
      <c r="X82" s="37" t="s">
        <v>573</v>
      </c>
      <c r="Y82" s="37" t="s">
        <v>573</v>
      </c>
      <c r="Z82" s="65" t="s">
        <v>572</v>
      </c>
      <c r="AA82" s="37">
        <v>70886</v>
      </c>
      <c r="AB82" s="37" t="s">
        <v>39</v>
      </c>
    </row>
    <row r="83" spans="1:28" s="43" customFormat="1" x14ac:dyDescent="0.25">
      <c r="A83" s="44" t="s">
        <v>127</v>
      </c>
      <c r="B83" s="44">
        <v>168</v>
      </c>
      <c r="C83" s="44" t="s">
        <v>128</v>
      </c>
      <c r="D83" s="45" t="s">
        <v>36</v>
      </c>
      <c r="E83" s="46">
        <v>40107</v>
      </c>
      <c r="F83" s="44"/>
      <c r="G83" s="47">
        <v>202672</v>
      </c>
      <c r="H83" s="47">
        <v>33358</v>
      </c>
      <c r="I83" s="47">
        <v>204290</v>
      </c>
      <c r="J83" s="47">
        <v>34199</v>
      </c>
      <c r="K83" s="48">
        <v>41761</v>
      </c>
      <c r="L83" s="47">
        <v>1618</v>
      </c>
      <c r="M83" s="47">
        <v>841</v>
      </c>
      <c r="N83" s="47">
        <v>3.5900000000000001E-2</v>
      </c>
      <c r="O83" s="47">
        <v>0.2213</v>
      </c>
      <c r="P83" s="47">
        <v>58.086199999999998</v>
      </c>
      <c r="Q83" s="47">
        <v>186.11330000000001</v>
      </c>
      <c r="R83" s="49">
        <v>432.63</v>
      </c>
      <c r="S83" s="49">
        <v>432.63</v>
      </c>
      <c r="T83" s="49">
        <v>676.82950000000005</v>
      </c>
      <c r="U83" s="37">
        <v>1111111</v>
      </c>
      <c r="V83" s="37">
        <v>11111</v>
      </c>
      <c r="W83" s="65" t="s">
        <v>572</v>
      </c>
      <c r="X83" s="37" t="s">
        <v>573</v>
      </c>
      <c r="Y83" s="37" t="s">
        <v>573</v>
      </c>
      <c r="Z83" s="65" t="s">
        <v>572</v>
      </c>
      <c r="AA83" s="44">
        <v>70873</v>
      </c>
      <c r="AB83" s="44" t="s">
        <v>42</v>
      </c>
    </row>
    <row r="84" spans="1:28" s="43" customFormat="1" x14ac:dyDescent="0.25">
      <c r="A84" s="37" t="s">
        <v>129</v>
      </c>
      <c r="B84" s="37">
        <v>170</v>
      </c>
      <c r="C84" s="37" t="s">
        <v>130</v>
      </c>
      <c r="D84" s="38" t="s">
        <v>36</v>
      </c>
      <c r="E84" s="39">
        <v>40107</v>
      </c>
      <c r="F84" s="37"/>
      <c r="G84" s="40">
        <v>83981</v>
      </c>
      <c r="H84" s="40">
        <v>0</v>
      </c>
      <c r="I84" s="40">
        <v>106941</v>
      </c>
      <c r="J84" s="40">
        <v>0</v>
      </c>
      <c r="K84" s="41">
        <v>41764</v>
      </c>
      <c r="L84" s="40">
        <v>22960</v>
      </c>
      <c r="M84" s="40">
        <v>0</v>
      </c>
      <c r="N84" s="40">
        <v>4.2599999999999999E-2</v>
      </c>
      <c r="O84" s="40">
        <v>0</v>
      </c>
      <c r="P84" s="40">
        <v>978.096</v>
      </c>
      <c r="Q84" s="40">
        <v>0</v>
      </c>
      <c r="R84" s="42">
        <v>88.11</v>
      </c>
      <c r="S84" s="42">
        <v>88.11</v>
      </c>
      <c r="T84" s="42">
        <v>1066.2059999999999</v>
      </c>
      <c r="U84" s="37">
        <v>1111111</v>
      </c>
      <c r="V84" s="37">
        <v>11111</v>
      </c>
      <c r="W84" s="65" t="s">
        <v>572</v>
      </c>
      <c r="X84" s="37" t="s">
        <v>573</v>
      </c>
      <c r="Y84" s="37" t="s">
        <v>573</v>
      </c>
      <c r="Z84" s="65" t="s">
        <v>572</v>
      </c>
      <c r="AA84" s="37">
        <v>70873</v>
      </c>
      <c r="AB84" s="37" t="s">
        <v>42</v>
      </c>
    </row>
    <row r="85" spans="1:28" s="43" customFormat="1" x14ac:dyDescent="0.25">
      <c r="A85" s="44" t="s">
        <v>131</v>
      </c>
      <c r="B85" s="44">
        <v>171</v>
      </c>
      <c r="C85" s="44" t="s">
        <v>130</v>
      </c>
      <c r="D85" s="45" t="s">
        <v>36</v>
      </c>
      <c r="E85" s="46">
        <v>40107</v>
      </c>
      <c r="F85" s="44"/>
      <c r="G85" s="47">
        <v>170388</v>
      </c>
      <c r="H85" s="47">
        <v>0</v>
      </c>
      <c r="I85" s="47">
        <v>171796</v>
      </c>
      <c r="J85" s="47">
        <v>0</v>
      </c>
      <c r="K85" s="48">
        <v>41761</v>
      </c>
      <c r="L85" s="47">
        <v>1408</v>
      </c>
      <c r="M85" s="47">
        <v>0</v>
      </c>
      <c r="N85" s="47">
        <v>4.2599999999999999E-2</v>
      </c>
      <c r="O85" s="47">
        <v>0</v>
      </c>
      <c r="P85" s="47">
        <v>59.980800000000002</v>
      </c>
      <c r="Q85" s="47">
        <v>0</v>
      </c>
      <c r="R85" s="49">
        <v>88.11</v>
      </c>
      <c r="S85" s="49">
        <v>88.11</v>
      </c>
      <c r="T85" s="49">
        <v>148.0908</v>
      </c>
      <c r="U85" s="37">
        <v>1111111</v>
      </c>
      <c r="V85" s="37">
        <v>11111</v>
      </c>
      <c r="W85" s="65" t="s">
        <v>572</v>
      </c>
      <c r="X85" s="37" t="s">
        <v>573</v>
      </c>
      <c r="Y85" s="37" t="s">
        <v>573</v>
      </c>
      <c r="Z85" s="65" t="s">
        <v>572</v>
      </c>
      <c r="AA85" s="44">
        <v>70873</v>
      </c>
      <c r="AB85" s="44" t="s">
        <v>42</v>
      </c>
    </row>
    <row r="86" spans="1:28" s="43" customFormat="1" x14ac:dyDescent="0.25">
      <c r="A86" s="37" t="s">
        <v>132</v>
      </c>
      <c r="B86" s="37">
        <v>172</v>
      </c>
      <c r="C86" s="37" t="s">
        <v>133</v>
      </c>
      <c r="D86" s="38" t="s">
        <v>36</v>
      </c>
      <c r="E86" s="39">
        <v>40133</v>
      </c>
      <c r="F86" s="37"/>
      <c r="G86" s="40">
        <v>59566</v>
      </c>
      <c r="H86" s="40">
        <v>22352</v>
      </c>
      <c r="I86" s="40">
        <v>60156</v>
      </c>
      <c r="J86" s="40">
        <v>22726</v>
      </c>
      <c r="K86" s="41">
        <v>41761</v>
      </c>
      <c r="L86" s="40">
        <v>590</v>
      </c>
      <c r="M86" s="40">
        <v>374</v>
      </c>
      <c r="N86" s="40">
        <v>5.5100000000000003E-2</v>
      </c>
      <c r="O86" s="40">
        <v>0.28079999999999999</v>
      </c>
      <c r="P86" s="40">
        <v>32.509</v>
      </c>
      <c r="Q86" s="40">
        <v>105.0192</v>
      </c>
      <c r="R86" s="42">
        <v>83.001599999999996</v>
      </c>
      <c r="S86" s="42">
        <v>83.001599999999996</v>
      </c>
      <c r="T86" s="42">
        <v>220.52979999999999</v>
      </c>
      <c r="U86" s="37">
        <v>1111111</v>
      </c>
      <c r="V86" s="37">
        <v>11111</v>
      </c>
      <c r="W86" s="65" t="s">
        <v>572</v>
      </c>
      <c r="X86" s="37" t="s">
        <v>573</v>
      </c>
      <c r="Y86" s="37" t="s">
        <v>573</v>
      </c>
      <c r="Z86" s="65" t="s">
        <v>572</v>
      </c>
      <c r="AA86" s="37">
        <v>70873</v>
      </c>
      <c r="AB86" s="37" t="s">
        <v>42</v>
      </c>
    </row>
    <row r="87" spans="1:28" s="43" customFormat="1" x14ac:dyDescent="0.25">
      <c r="A87" s="44" t="s">
        <v>134</v>
      </c>
      <c r="B87" s="44">
        <v>173</v>
      </c>
      <c r="C87" s="44" t="s">
        <v>117</v>
      </c>
      <c r="D87" s="45" t="s">
        <v>36</v>
      </c>
      <c r="E87" s="46">
        <v>40107</v>
      </c>
      <c r="F87" s="44"/>
      <c r="G87" s="47">
        <v>157781</v>
      </c>
      <c r="H87" s="47">
        <v>0</v>
      </c>
      <c r="I87" s="47">
        <v>165410</v>
      </c>
      <c r="J87" s="47">
        <v>0</v>
      </c>
      <c r="K87" s="48">
        <v>41765</v>
      </c>
      <c r="L87" s="47">
        <v>7629</v>
      </c>
      <c r="M87" s="47">
        <v>0</v>
      </c>
      <c r="N87" s="47">
        <v>3.5900000000000001E-2</v>
      </c>
      <c r="O87" s="47">
        <v>0</v>
      </c>
      <c r="P87" s="47">
        <v>273.8811</v>
      </c>
      <c r="Q87" s="47">
        <v>0</v>
      </c>
      <c r="R87" s="49">
        <v>72.452699999999993</v>
      </c>
      <c r="S87" s="49">
        <v>72.452699999999993</v>
      </c>
      <c r="T87" s="49">
        <v>346.3338</v>
      </c>
      <c r="U87" s="37">
        <v>1111111</v>
      </c>
      <c r="V87" s="37">
        <v>11111</v>
      </c>
      <c r="W87" s="65" t="s">
        <v>572</v>
      </c>
      <c r="X87" s="37" t="s">
        <v>573</v>
      </c>
      <c r="Y87" s="37" t="s">
        <v>573</v>
      </c>
      <c r="Z87" s="65" t="s">
        <v>572</v>
      </c>
      <c r="AA87" s="44">
        <v>70873</v>
      </c>
      <c r="AB87" s="44" t="s">
        <v>87</v>
      </c>
    </row>
    <row r="88" spans="1:28" s="43" customFormat="1" x14ac:dyDescent="0.25">
      <c r="A88" s="37" t="s">
        <v>135</v>
      </c>
      <c r="B88" s="37">
        <v>174</v>
      </c>
      <c r="C88" s="37" t="s">
        <v>136</v>
      </c>
      <c r="D88" s="38" t="s">
        <v>36</v>
      </c>
      <c r="E88" s="39">
        <v>40112</v>
      </c>
      <c r="F88" s="37"/>
      <c r="G88" s="40">
        <v>139258</v>
      </c>
      <c r="H88" s="40">
        <v>0</v>
      </c>
      <c r="I88" s="40">
        <v>139881</v>
      </c>
      <c r="J88" s="40">
        <v>0</v>
      </c>
      <c r="K88" s="41">
        <v>41754</v>
      </c>
      <c r="L88" s="40">
        <v>623</v>
      </c>
      <c r="M88" s="40">
        <v>0</v>
      </c>
      <c r="N88" s="40">
        <v>3.3700000000000001E-2</v>
      </c>
      <c r="O88" s="40">
        <v>0</v>
      </c>
      <c r="P88" s="40">
        <v>20.995100000000001</v>
      </c>
      <c r="Q88" s="40">
        <v>0</v>
      </c>
      <c r="R88" s="42">
        <v>173.47</v>
      </c>
      <c r="S88" s="42">
        <v>173.47</v>
      </c>
      <c r="T88" s="42">
        <v>194.46510000000001</v>
      </c>
      <c r="U88" s="37">
        <v>1111111</v>
      </c>
      <c r="V88" s="37">
        <v>11111</v>
      </c>
      <c r="W88" s="65" t="s">
        <v>572</v>
      </c>
      <c r="X88" s="37" t="s">
        <v>573</v>
      </c>
      <c r="Y88" s="37" t="s">
        <v>573</v>
      </c>
      <c r="Z88" s="65" t="s">
        <v>572</v>
      </c>
      <c r="AA88" s="37">
        <v>69319</v>
      </c>
      <c r="AB88" s="37" t="s">
        <v>137</v>
      </c>
    </row>
    <row r="89" spans="1:28" s="43" customFormat="1" x14ac:dyDescent="0.25">
      <c r="A89" s="44" t="s">
        <v>138</v>
      </c>
      <c r="B89" s="44">
        <v>175</v>
      </c>
      <c r="C89" s="44" t="s">
        <v>136</v>
      </c>
      <c r="D89" s="45" t="s">
        <v>36</v>
      </c>
      <c r="E89" s="46">
        <v>40112</v>
      </c>
      <c r="F89" s="44"/>
      <c r="G89" s="47">
        <v>656526</v>
      </c>
      <c r="H89" s="47">
        <v>0</v>
      </c>
      <c r="I89" s="47">
        <v>656526</v>
      </c>
      <c r="J89" s="47">
        <v>0</v>
      </c>
      <c r="K89" s="48">
        <v>41773</v>
      </c>
      <c r="L89" s="47">
        <v>0</v>
      </c>
      <c r="M89" s="47">
        <v>0</v>
      </c>
      <c r="N89" s="47">
        <v>3.3700000000000001E-2</v>
      </c>
      <c r="O89" s="47">
        <v>0</v>
      </c>
      <c r="P89" s="47">
        <v>0</v>
      </c>
      <c r="Q89" s="47">
        <v>0</v>
      </c>
      <c r="R89" s="49">
        <v>173.47</v>
      </c>
      <c r="S89" s="49">
        <v>173.47</v>
      </c>
      <c r="T89" s="49">
        <v>173.47</v>
      </c>
      <c r="U89" s="37">
        <v>1111111</v>
      </c>
      <c r="V89" s="37">
        <v>11111</v>
      </c>
      <c r="W89" s="65" t="s">
        <v>572</v>
      </c>
      <c r="X89" s="37" t="s">
        <v>573</v>
      </c>
      <c r="Y89" s="37" t="s">
        <v>573</v>
      </c>
      <c r="Z89" s="65" t="s">
        <v>572</v>
      </c>
      <c r="AA89" s="44">
        <v>69319</v>
      </c>
      <c r="AB89" s="44" t="s">
        <v>39</v>
      </c>
    </row>
    <row r="90" spans="1:28" s="43" customFormat="1" x14ac:dyDescent="0.25">
      <c r="A90" s="37" t="s">
        <v>139</v>
      </c>
      <c r="B90" s="37">
        <v>179</v>
      </c>
      <c r="C90" s="37" t="s">
        <v>140</v>
      </c>
      <c r="D90" s="38" t="s">
        <v>36</v>
      </c>
      <c r="E90" s="39">
        <v>40115</v>
      </c>
      <c r="F90" s="37"/>
      <c r="G90" s="40">
        <v>720077</v>
      </c>
      <c r="H90" s="40">
        <v>0</v>
      </c>
      <c r="I90" s="40">
        <v>730620</v>
      </c>
      <c r="J90" s="40">
        <v>0</v>
      </c>
      <c r="K90" s="41">
        <v>41761</v>
      </c>
      <c r="L90" s="40">
        <v>10543</v>
      </c>
      <c r="M90" s="40">
        <v>0</v>
      </c>
      <c r="N90" s="40">
        <v>3.3700000000000001E-2</v>
      </c>
      <c r="O90" s="40">
        <v>0</v>
      </c>
      <c r="P90" s="40">
        <v>355.29910000000001</v>
      </c>
      <c r="Q90" s="40">
        <v>0</v>
      </c>
      <c r="R90" s="42">
        <v>339.76</v>
      </c>
      <c r="S90" s="42">
        <v>339.76</v>
      </c>
      <c r="T90" s="42">
        <v>695.05909999999994</v>
      </c>
      <c r="U90" s="37">
        <v>1111111</v>
      </c>
      <c r="V90" s="37">
        <v>11111</v>
      </c>
      <c r="W90" s="65" t="s">
        <v>572</v>
      </c>
      <c r="X90" s="37" t="s">
        <v>573</v>
      </c>
      <c r="Y90" s="37" t="s">
        <v>573</v>
      </c>
      <c r="Z90" s="65" t="s">
        <v>572</v>
      </c>
      <c r="AA90" s="37">
        <v>70870</v>
      </c>
      <c r="AB90" s="37" t="s">
        <v>42</v>
      </c>
    </row>
    <row r="91" spans="1:28" s="43" customFormat="1" x14ac:dyDescent="0.25">
      <c r="A91" s="44" t="s">
        <v>141</v>
      </c>
      <c r="B91" s="44">
        <v>182</v>
      </c>
      <c r="C91" s="44" t="s">
        <v>136</v>
      </c>
      <c r="D91" s="45" t="s">
        <v>36</v>
      </c>
      <c r="E91" s="46">
        <v>40123</v>
      </c>
      <c r="F91" s="44"/>
      <c r="G91" s="47">
        <v>80376</v>
      </c>
      <c r="H91" s="47">
        <v>0</v>
      </c>
      <c r="I91" s="47">
        <v>81256</v>
      </c>
      <c r="J91" s="47">
        <v>0</v>
      </c>
      <c r="K91" s="48">
        <v>41761</v>
      </c>
      <c r="L91" s="47">
        <v>880</v>
      </c>
      <c r="M91" s="47">
        <v>0</v>
      </c>
      <c r="N91" s="47">
        <v>3.3700000000000001E-2</v>
      </c>
      <c r="O91" s="47">
        <v>0</v>
      </c>
      <c r="P91" s="47">
        <v>29.655999999999999</v>
      </c>
      <c r="Q91" s="47">
        <v>0</v>
      </c>
      <c r="R91" s="49">
        <v>173.47</v>
      </c>
      <c r="S91" s="49">
        <v>173.47</v>
      </c>
      <c r="T91" s="49">
        <v>203.126</v>
      </c>
      <c r="U91" s="37">
        <v>1111111</v>
      </c>
      <c r="V91" s="37">
        <v>11111</v>
      </c>
      <c r="W91" s="65" t="s">
        <v>572</v>
      </c>
      <c r="X91" s="37" t="s">
        <v>573</v>
      </c>
      <c r="Y91" s="37" t="s">
        <v>573</v>
      </c>
      <c r="Z91" s="65" t="s">
        <v>572</v>
      </c>
      <c r="AA91" s="44">
        <v>70608</v>
      </c>
      <c r="AB91" s="44" t="s">
        <v>42</v>
      </c>
    </row>
    <row r="92" spans="1:28" s="43" customFormat="1" x14ac:dyDescent="0.25">
      <c r="A92" s="37" t="s">
        <v>142</v>
      </c>
      <c r="B92" s="37">
        <v>183</v>
      </c>
      <c r="C92" s="37" t="s">
        <v>136</v>
      </c>
      <c r="D92" s="38" t="s">
        <v>36</v>
      </c>
      <c r="E92" s="39">
        <v>40123</v>
      </c>
      <c r="F92" s="37"/>
      <c r="G92" s="40">
        <v>108549</v>
      </c>
      <c r="H92" s="40">
        <v>0</v>
      </c>
      <c r="I92" s="40">
        <v>113192</v>
      </c>
      <c r="J92" s="40">
        <v>0</v>
      </c>
      <c r="K92" s="41">
        <v>41773</v>
      </c>
      <c r="L92" s="40">
        <v>4643</v>
      </c>
      <c r="M92" s="40">
        <v>0</v>
      </c>
      <c r="N92" s="40">
        <v>3.3700000000000001E-2</v>
      </c>
      <c r="O92" s="40">
        <v>0</v>
      </c>
      <c r="P92" s="40">
        <v>156.4691</v>
      </c>
      <c r="Q92" s="40">
        <v>0</v>
      </c>
      <c r="R92" s="42">
        <v>173.47</v>
      </c>
      <c r="S92" s="42">
        <v>173.47</v>
      </c>
      <c r="T92" s="42">
        <v>329.9391</v>
      </c>
      <c r="U92" s="37">
        <v>1111111</v>
      </c>
      <c r="V92" s="37">
        <v>11111</v>
      </c>
      <c r="W92" s="65" t="s">
        <v>572</v>
      </c>
      <c r="X92" s="37" t="s">
        <v>573</v>
      </c>
      <c r="Y92" s="37" t="s">
        <v>573</v>
      </c>
      <c r="Z92" s="65" t="s">
        <v>572</v>
      </c>
      <c r="AA92" s="37">
        <v>70608</v>
      </c>
      <c r="AB92" s="37" t="s">
        <v>37</v>
      </c>
    </row>
    <row r="93" spans="1:28" s="43" customFormat="1" x14ac:dyDescent="0.25">
      <c r="A93" s="44" t="s">
        <v>143</v>
      </c>
      <c r="B93" s="44">
        <v>184</v>
      </c>
      <c r="C93" s="44" t="s">
        <v>136</v>
      </c>
      <c r="D93" s="45" t="s">
        <v>36</v>
      </c>
      <c r="E93" s="46">
        <v>40123</v>
      </c>
      <c r="F93" s="44"/>
      <c r="G93" s="47">
        <v>181460</v>
      </c>
      <c r="H93" s="47">
        <v>0</v>
      </c>
      <c r="I93" s="47">
        <v>184258</v>
      </c>
      <c r="J93" s="47">
        <v>0</v>
      </c>
      <c r="K93" s="48">
        <v>41761</v>
      </c>
      <c r="L93" s="47">
        <v>2798</v>
      </c>
      <c r="M93" s="47">
        <v>0</v>
      </c>
      <c r="N93" s="47">
        <v>3.3700000000000001E-2</v>
      </c>
      <c r="O93" s="47">
        <v>0</v>
      </c>
      <c r="P93" s="47">
        <v>94.292599999999993</v>
      </c>
      <c r="Q93" s="47">
        <v>0</v>
      </c>
      <c r="R93" s="49">
        <v>173.47</v>
      </c>
      <c r="S93" s="49">
        <v>173.47</v>
      </c>
      <c r="T93" s="49">
        <v>267.76260000000002</v>
      </c>
      <c r="U93" s="37">
        <v>1111111</v>
      </c>
      <c r="V93" s="37">
        <v>11111</v>
      </c>
      <c r="W93" s="65" t="s">
        <v>572</v>
      </c>
      <c r="X93" s="37" t="s">
        <v>573</v>
      </c>
      <c r="Y93" s="37" t="s">
        <v>573</v>
      </c>
      <c r="Z93" s="65" t="s">
        <v>572</v>
      </c>
      <c r="AA93" s="44">
        <v>70608</v>
      </c>
      <c r="AB93" s="44" t="s">
        <v>42</v>
      </c>
    </row>
    <row r="94" spans="1:28" s="43" customFormat="1" x14ac:dyDescent="0.25">
      <c r="A94" s="37" t="s">
        <v>144</v>
      </c>
      <c r="B94" s="37">
        <v>185</v>
      </c>
      <c r="C94" s="37" t="s">
        <v>136</v>
      </c>
      <c r="D94" s="38" t="s">
        <v>36</v>
      </c>
      <c r="E94" s="39">
        <v>40164</v>
      </c>
      <c r="F94" s="37"/>
      <c r="G94" s="40">
        <v>60658</v>
      </c>
      <c r="H94" s="40">
        <v>0</v>
      </c>
      <c r="I94" s="40">
        <v>61769</v>
      </c>
      <c r="J94" s="40">
        <v>0</v>
      </c>
      <c r="K94" s="41">
        <v>41761</v>
      </c>
      <c r="L94" s="40">
        <v>1111</v>
      </c>
      <c r="M94" s="40">
        <v>0</v>
      </c>
      <c r="N94" s="40">
        <v>3.3700000000000001E-2</v>
      </c>
      <c r="O94" s="40">
        <v>0</v>
      </c>
      <c r="P94" s="40">
        <v>37.4407</v>
      </c>
      <c r="Q94" s="40">
        <v>0</v>
      </c>
      <c r="R94" s="42">
        <v>173.47</v>
      </c>
      <c r="S94" s="42">
        <v>173.47</v>
      </c>
      <c r="T94" s="42">
        <v>210.91069999999999</v>
      </c>
      <c r="U94" s="37">
        <v>1111111</v>
      </c>
      <c r="V94" s="37">
        <v>11111</v>
      </c>
      <c r="W94" s="65" t="s">
        <v>572</v>
      </c>
      <c r="X94" s="37" t="s">
        <v>573</v>
      </c>
      <c r="Y94" s="37" t="s">
        <v>573</v>
      </c>
      <c r="Z94" s="65" t="s">
        <v>572</v>
      </c>
      <c r="AA94" s="37">
        <v>70608</v>
      </c>
      <c r="AB94" s="37" t="s">
        <v>42</v>
      </c>
    </row>
    <row r="95" spans="1:28" s="43" customFormat="1" x14ac:dyDescent="0.25">
      <c r="A95" s="44" t="s">
        <v>145</v>
      </c>
      <c r="B95" s="44">
        <v>189</v>
      </c>
      <c r="C95" s="44" t="s">
        <v>136</v>
      </c>
      <c r="D95" s="45" t="s">
        <v>36</v>
      </c>
      <c r="E95" s="46">
        <v>40133</v>
      </c>
      <c r="F95" s="44"/>
      <c r="G95" s="47">
        <v>127783</v>
      </c>
      <c r="H95" s="47">
        <v>0</v>
      </c>
      <c r="I95" s="47">
        <v>127819</v>
      </c>
      <c r="J95" s="47">
        <v>0</v>
      </c>
      <c r="K95" s="48">
        <v>41767</v>
      </c>
      <c r="L95" s="47">
        <v>36</v>
      </c>
      <c r="M95" s="47">
        <v>0</v>
      </c>
      <c r="N95" s="47">
        <v>3.3700000000000001E-2</v>
      </c>
      <c r="O95" s="47">
        <v>0</v>
      </c>
      <c r="P95" s="47">
        <v>1.2132000000000001</v>
      </c>
      <c r="Q95" s="47">
        <v>0</v>
      </c>
      <c r="R95" s="49">
        <v>173.47</v>
      </c>
      <c r="S95" s="49">
        <v>173.47</v>
      </c>
      <c r="T95" s="49">
        <v>174.6832</v>
      </c>
      <c r="U95" s="37">
        <v>1111111</v>
      </c>
      <c r="V95" s="37">
        <v>11111</v>
      </c>
      <c r="W95" s="65" t="s">
        <v>572</v>
      </c>
      <c r="X95" s="37" t="s">
        <v>573</v>
      </c>
      <c r="Y95" s="37" t="s">
        <v>573</v>
      </c>
      <c r="Z95" s="65" t="s">
        <v>572</v>
      </c>
      <c r="AA95" s="44">
        <v>71919</v>
      </c>
      <c r="AB95" s="44" t="s">
        <v>78</v>
      </c>
    </row>
    <row r="96" spans="1:28" s="43" customFormat="1" x14ac:dyDescent="0.25">
      <c r="A96" s="37" t="s">
        <v>146</v>
      </c>
      <c r="B96" s="37">
        <v>190</v>
      </c>
      <c r="C96" s="37" t="s">
        <v>136</v>
      </c>
      <c r="D96" s="38" t="s">
        <v>36</v>
      </c>
      <c r="E96" s="39">
        <v>40165</v>
      </c>
      <c r="F96" s="37"/>
      <c r="G96" s="40">
        <v>130404</v>
      </c>
      <c r="H96" s="40">
        <v>0</v>
      </c>
      <c r="I96" s="40">
        <v>130613</v>
      </c>
      <c r="J96" s="40">
        <v>0</v>
      </c>
      <c r="K96" s="41">
        <v>41767</v>
      </c>
      <c r="L96" s="40">
        <v>209</v>
      </c>
      <c r="M96" s="40">
        <v>0</v>
      </c>
      <c r="N96" s="40">
        <v>3.3700000000000001E-2</v>
      </c>
      <c r="O96" s="40">
        <v>0</v>
      </c>
      <c r="P96" s="40">
        <v>7.0433000000000003</v>
      </c>
      <c r="Q96" s="40">
        <v>0</v>
      </c>
      <c r="R96" s="42">
        <v>173.47</v>
      </c>
      <c r="S96" s="42">
        <v>173.47</v>
      </c>
      <c r="T96" s="42">
        <v>180.51329999999999</v>
      </c>
      <c r="U96" s="37">
        <v>1111111</v>
      </c>
      <c r="V96" s="37">
        <v>11111</v>
      </c>
      <c r="W96" s="65" t="s">
        <v>572</v>
      </c>
      <c r="X96" s="37" t="s">
        <v>573</v>
      </c>
      <c r="Y96" s="37" t="s">
        <v>573</v>
      </c>
      <c r="Z96" s="65" t="s">
        <v>572</v>
      </c>
      <c r="AA96" s="37">
        <v>71920</v>
      </c>
      <c r="AB96" s="37" t="s">
        <v>87</v>
      </c>
    </row>
    <row r="97" spans="1:28" s="43" customFormat="1" x14ac:dyDescent="0.25">
      <c r="A97" s="44" t="s">
        <v>147</v>
      </c>
      <c r="B97" s="44">
        <v>191</v>
      </c>
      <c r="C97" s="44" t="s">
        <v>136</v>
      </c>
      <c r="D97" s="45" t="s">
        <v>36</v>
      </c>
      <c r="E97" s="46">
        <v>40141</v>
      </c>
      <c r="F97" s="44"/>
      <c r="G97" s="47">
        <v>133401</v>
      </c>
      <c r="H97" s="47">
        <v>0</v>
      </c>
      <c r="I97" s="47">
        <v>133477</v>
      </c>
      <c r="J97" s="47">
        <v>0</v>
      </c>
      <c r="K97" s="48">
        <v>41745</v>
      </c>
      <c r="L97" s="47">
        <v>76</v>
      </c>
      <c r="M97" s="47">
        <v>0</v>
      </c>
      <c r="N97" s="47">
        <v>3.3700000000000001E-2</v>
      </c>
      <c r="O97" s="47">
        <v>0</v>
      </c>
      <c r="P97" s="47">
        <v>2.5611999999999999</v>
      </c>
      <c r="Q97" s="47">
        <v>0</v>
      </c>
      <c r="R97" s="49">
        <v>173.47</v>
      </c>
      <c r="S97" s="49">
        <v>173.47</v>
      </c>
      <c r="T97" s="49">
        <v>176.03120000000001</v>
      </c>
      <c r="U97" s="37">
        <v>1111111</v>
      </c>
      <c r="V97" s="37">
        <v>11111</v>
      </c>
      <c r="W97" s="65" t="s">
        <v>572</v>
      </c>
      <c r="X97" s="37" t="s">
        <v>573</v>
      </c>
      <c r="Y97" s="37" t="s">
        <v>573</v>
      </c>
      <c r="Z97" s="65" t="s">
        <v>572</v>
      </c>
      <c r="AA97" s="44">
        <v>71924</v>
      </c>
      <c r="AB97" s="44" t="s">
        <v>73</v>
      </c>
    </row>
    <row r="98" spans="1:28" s="43" customFormat="1" x14ac:dyDescent="0.25">
      <c r="A98" s="37" t="s">
        <v>148</v>
      </c>
      <c r="B98" s="37">
        <v>194</v>
      </c>
      <c r="C98" s="37" t="s">
        <v>136</v>
      </c>
      <c r="D98" s="38" t="s">
        <v>36</v>
      </c>
      <c r="E98" s="39">
        <v>40140</v>
      </c>
      <c r="F98" s="37"/>
      <c r="G98" s="40">
        <v>162469</v>
      </c>
      <c r="H98" s="40">
        <v>0</v>
      </c>
      <c r="I98" s="40">
        <v>163326</v>
      </c>
      <c r="J98" s="40">
        <v>0</v>
      </c>
      <c r="K98" s="41">
        <v>41754</v>
      </c>
      <c r="L98" s="40">
        <v>857</v>
      </c>
      <c r="M98" s="40">
        <v>0</v>
      </c>
      <c r="N98" s="40">
        <v>3.3700000000000001E-2</v>
      </c>
      <c r="O98" s="40">
        <v>0</v>
      </c>
      <c r="P98" s="40">
        <v>28.8809</v>
      </c>
      <c r="Q98" s="40">
        <v>0</v>
      </c>
      <c r="R98" s="42">
        <v>173.47</v>
      </c>
      <c r="S98" s="42">
        <v>173.47</v>
      </c>
      <c r="T98" s="42">
        <v>202.3509</v>
      </c>
      <c r="U98" s="37">
        <v>1111111</v>
      </c>
      <c r="V98" s="37">
        <v>11111</v>
      </c>
      <c r="W98" s="65" t="s">
        <v>572</v>
      </c>
      <c r="X98" s="37" t="s">
        <v>573</v>
      </c>
      <c r="Y98" s="37" t="s">
        <v>573</v>
      </c>
      <c r="Z98" s="65" t="s">
        <v>572</v>
      </c>
      <c r="AA98" s="37">
        <v>71927</v>
      </c>
      <c r="AB98" s="37" t="s">
        <v>58</v>
      </c>
    </row>
    <row r="99" spans="1:28" s="43" customFormat="1" x14ac:dyDescent="0.25">
      <c r="A99" s="44" t="s">
        <v>149</v>
      </c>
      <c r="B99" s="44">
        <v>196</v>
      </c>
      <c r="C99" s="44" t="s">
        <v>136</v>
      </c>
      <c r="D99" s="45" t="s">
        <v>36</v>
      </c>
      <c r="E99" s="46">
        <v>40130</v>
      </c>
      <c r="F99" s="44"/>
      <c r="G99" s="47">
        <v>324770</v>
      </c>
      <c r="H99" s="47">
        <v>0</v>
      </c>
      <c r="I99" s="47">
        <v>334906</v>
      </c>
      <c r="J99" s="47">
        <v>0</v>
      </c>
      <c r="K99" s="48">
        <v>41773</v>
      </c>
      <c r="L99" s="47">
        <v>10136</v>
      </c>
      <c r="M99" s="47">
        <v>0</v>
      </c>
      <c r="N99" s="47">
        <v>3.3700000000000001E-2</v>
      </c>
      <c r="O99" s="47">
        <v>0</v>
      </c>
      <c r="P99" s="47">
        <v>341.58319999999998</v>
      </c>
      <c r="Q99" s="47">
        <v>0</v>
      </c>
      <c r="R99" s="49">
        <v>173.47</v>
      </c>
      <c r="S99" s="49">
        <v>173.47</v>
      </c>
      <c r="T99" s="49">
        <v>515.05319999999995</v>
      </c>
      <c r="U99" s="37">
        <v>1111111</v>
      </c>
      <c r="V99" s="37">
        <v>11111</v>
      </c>
      <c r="W99" s="65" t="s">
        <v>572</v>
      </c>
      <c r="X99" s="37" t="s">
        <v>573</v>
      </c>
      <c r="Y99" s="37" t="s">
        <v>573</v>
      </c>
      <c r="Z99" s="65" t="s">
        <v>572</v>
      </c>
      <c r="AA99" s="44">
        <v>71929</v>
      </c>
      <c r="AB99" s="44" t="s">
        <v>37</v>
      </c>
    </row>
    <row r="100" spans="1:28" s="43" customFormat="1" x14ac:dyDescent="0.25">
      <c r="A100" s="37" t="s">
        <v>150</v>
      </c>
      <c r="B100" s="37">
        <v>197</v>
      </c>
      <c r="C100" s="37" t="s">
        <v>136</v>
      </c>
      <c r="D100" s="38" t="s">
        <v>36</v>
      </c>
      <c r="E100" s="39">
        <v>40137</v>
      </c>
      <c r="F100" s="37"/>
      <c r="G100" s="40">
        <v>125393</v>
      </c>
      <c r="H100" s="40">
        <v>0</v>
      </c>
      <c r="I100" s="40">
        <v>125434</v>
      </c>
      <c r="J100" s="40">
        <v>0</v>
      </c>
      <c r="K100" s="41">
        <v>41767</v>
      </c>
      <c r="L100" s="40">
        <v>41</v>
      </c>
      <c r="M100" s="40">
        <v>0</v>
      </c>
      <c r="N100" s="40">
        <v>3.3700000000000001E-2</v>
      </c>
      <c r="O100" s="40">
        <v>0</v>
      </c>
      <c r="P100" s="40">
        <v>1.3816999999999999</v>
      </c>
      <c r="Q100" s="40">
        <v>0</v>
      </c>
      <c r="R100" s="42">
        <v>173.47</v>
      </c>
      <c r="S100" s="42">
        <v>173.47</v>
      </c>
      <c r="T100" s="42">
        <v>174.85169999999999</v>
      </c>
      <c r="U100" s="37">
        <v>1111111</v>
      </c>
      <c r="V100" s="37">
        <v>11111</v>
      </c>
      <c r="W100" s="65" t="s">
        <v>572</v>
      </c>
      <c r="X100" s="37" t="s">
        <v>573</v>
      </c>
      <c r="Y100" s="37" t="s">
        <v>573</v>
      </c>
      <c r="Z100" s="65" t="s">
        <v>572</v>
      </c>
      <c r="AA100" s="37">
        <v>71930</v>
      </c>
      <c r="AB100" s="37" t="s">
        <v>78</v>
      </c>
    </row>
    <row r="101" spans="1:28" s="43" customFormat="1" x14ac:dyDescent="0.25">
      <c r="A101" s="44" t="s">
        <v>151</v>
      </c>
      <c r="B101" s="44">
        <v>198</v>
      </c>
      <c r="C101" s="44" t="s">
        <v>136</v>
      </c>
      <c r="D101" s="45" t="s">
        <v>36</v>
      </c>
      <c r="E101" s="46">
        <v>40123</v>
      </c>
      <c r="F101" s="44"/>
      <c r="G101" s="47">
        <v>191863</v>
      </c>
      <c r="H101" s="47">
        <v>0</v>
      </c>
      <c r="I101" s="47">
        <v>191863</v>
      </c>
      <c r="J101" s="47">
        <v>0</v>
      </c>
      <c r="K101" s="48">
        <v>41773</v>
      </c>
      <c r="L101" s="47">
        <v>0</v>
      </c>
      <c r="M101" s="47">
        <v>0</v>
      </c>
      <c r="N101" s="47">
        <v>3.3700000000000001E-2</v>
      </c>
      <c r="O101" s="47">
        <v>0</v>
      </c>
      <c r="P101" s="47">
        <v>0</v>
      </c>
      <c r="Q101" s="47">
        <v>0</v>
      </c>
      <c r="R101" s="49">
        <v>173.47</v>
      </c>
      <c r="S101" s="49">
        <v>173.47</v>
      </c>
      <c r="T101" s="49">
        <v>173.47</v>
      </c>
      <c r="U101" s="37">
        <v>1111111</v>
      </c>
      <c r="V101" s="37">
        <v>11111</v>
      </c>
      <c r="W101" s="65" t="s">
        <v>572</v>
      </c>
      <c r="X101" s="37" t="s">
        <v>573</v>
      </c>
      <c r="Y101" s="37" t="s">
        <v>573</v>
      </c>
      <c r="Z101" s="65" t="s">
        <v>572</v>
      </c>
      <c r="AA101" s="44">
        <v>71931</v>
      </c>
      <c r="AB101" s="44" t="s">
        <v>39</v>
      </c>
    </row>
    <row r="102" spans="1:28" s="43" customFormat="1" x14ac:dyDescent="0.25">
      <c r="A102" s="37" t="s">
        <v>152</v>
      </c>
      <c r="B102" s="37">
        <v>199</v>
      </c>
      <c r="C102" s="37" t="s">
        <v>136</v>
      </c>
      <c r="D102" s="38" t="s">
        <v>36</v>
      </c>
      <c r="E102" s="39">
        <v>40123</v>
      </c>
      <c r="F102" s="37"/>
      <c r="G102" s="40">
        <v>68119</v>
      </c>
      <c r="H102" s="40">
        <v>0</v>
      </c>
      <c r="I102" s="40">
        <v>68439</v>
      </c>
      <c r="J102" s="40">
        <v>0</v>
      </c>
      <c r="K102" s="41">
        <v>41745</v>
      </c>
      <c r="L102" s="40">
        <v>320</v>
      </c>
      <c r="M102" s="40">
        <v>0</v>
      </c>
      <c r="N102" s="40">
        <v>3.3700000000000001E-2</v>
      </c>
      <c r="O102" s="40">
        <v>0</v>
      </c>
      <c r="P102" s="40">
        <v>10.784000000000001</v>
      </c>
      <c r="Q102" s="40">
        <v>0</v>
      </c>
      <c r="R102" s="42">
        <v>173.47</v>
      </c>
      <c r="S102" s="42">
        <v>173.47</v>
      </c>
      <c r="T102" s="42">
        <v>184.25399999999999</v>
      </c>
      <c r="U102" s="37">
        <v>1111111</v>
      </c>
      <c r="V102" s="37">
        <v>11111</v>
      </c>
      <c r="W102" s="65" t="s">
        <v>572</v>
      </c>
      <c r="X102" s="37" t="s">
        <v>573</v>
      </c>
      <c r="Y102" s="37" t="s">
        <v>573</v>
      </c>
      <c r="Z102" s="65" t="s">
        <v>572</v>
      </c>
      <c r="AA102" s="37">
        <v>71932</v>
      </c>
      <c r="AB102" s="37" t="s">
        <v>73</v>
      </c>
    </row>
    <row r="103" spans="1:28" s="43" customFormat="1" x14ac:dyDescent="0.25">
      <c r="A103" s="44" t="s">
        <v>153</v>
      </c>
      <c r="B103" s="44">
        <v>200</v>
      </c>
      <c r="C103" s="44" t="s">
        <v>136</v>
      </c>
      <c r="D103" s="45" t="s">
        <v>36</v>
      </c>
      <c r="E103" s="46">
        <v>40123</v>
      </c>
      <c r="F103" s="44"/>
      <c r="G103" s="47">
        <v>155934</v>
      </c>
      <c r="H103" s="47">
        <v>0</v>
      </c>
      <c r="I103" s="47">
        <v>159893</v>
      </c>
      <c r="J103" s="47">
        <v>0</v>
      </c>
      <c r="K103" s="48">
        <v>41773</v>
      </c>
      <c r="L103" s="47">
        <v>3959</v>
      </c>
      <c r="M103" s="47">
        <v>0</v>
      </c>
      <c r="N103" s="47">
        <v>3.3700000000000001E-2</v>
      </c>
      <c r="O103" s="47">
        <v>0</v>
      </c>
      <c r="P103" s="47">
        <v>133.41829999999999</v>
      </c>
      <c r="Q103" s="47">
        <v>0</v>
      </c>
      <c r="R103" s="49">
        <v>173.47</v>
      </c>
      <c r="S103" s="49">
        <v>173.47</v>
      </c>
      <c r="T103" s="49">
        <v>306.88830000000002</v>
      </c>
      <c r="U103" s="37">
        <v>1111111</v>
      </c>
      <c r="V103" s="37">
        <v>11111</v>
      </c>
      <c r="W103" s="65" t="s">
        <v>572</v>
      </c>
      <c r="X103" s="37" t="s">
        <v>573</v>
      </c>
      <c r="Y103" s="37" t="s">
        <v>573</v>
      </c>
      <c r="Z103" s="65" t="s">
        <v>572</v>
      </c>
      <c r="AA103" s="44">
        <v>71932</v>
      </c>
      <c r="AB103" s="44" t="s">
        <v>37</v>
      </c>
    </row>
    <row r="104" spans="1:28" s="43" customFormat="1" x14ac:dyDescent="0.25">
      <c r="A104" s="37" t="s">
        <v>154</v>
      </c>
      <c r="B104" s="37">
        <v>201</v>
      </c>
      <c r="C104" s="37" t="s">
        <v>136</v>
      </c>
      <c r="D104" s="38" t="s">
        <v>36</v>
      </c>
      <c r="E104" s="39">
        <v>40133</v>
      </c>
      <c r="F104" s="37"/>
      <c r="G104" s="40">
        <v>217557</v>
      </c>
      <c r="H104" s="40">
        <v>0</v>
      </c>
      <c r="I104" s="40">
        <v>217705</v>
      </c>
      <c r="J104" s="40">
        <v>0</v>
      </c>
      <c r="K104" s="41">
        <v>41745</v>
      </c>
      <c r="L104" s="40">
        <v>148</v>
      </c>
      <c r="M104" s="40">
        <v>0</v>
      </c>
      <c r="N104" s="40">
        <v>3.3700000000000001E-2</v>
      </c>
      <c r="O104" s="40">
        <v>0</v>
      </c>
      <c r="P104" s="40">
        <v>4.9875999999999996</v>
      </c>
      <c r="Q104" s="40">
        <v>0</v>
      </c>
      <c r="R104" s="42">
        <v>173.47</v>
      </c>
      <c r="S104" s="42">
        <v>173.47</v>
      </c>
      <c r="T104" s="42">
        <v>178.45760000000001</v>
      </c>
      <c r="U104" s="37">
        <v>1111111</v>
      </c>
      <c r="V104" s="37">
        <v>11111</v>
      </c>
      <c r="W104" s="65" t="s">
        <v>572</v>
      </c>
      <c r="X104" s="37" t="s">
        <v>573</v>
      </c>
      <c r="Y104" s="37" t="s">
        <v>573</v>
      </c>
      <c r="Z104" s="65" t="s">
        <v>572</v>
      </c>
      <c r="AA104" s="37">
        <v>71933</v>
      </c>
      <c r="AB104" s="37" t="s">
        <v>73</v>
      </c>
    </row>
    <row r="105" spans="1:28" s="43" customFormat="1" x14ac:dyDescent="0.25">
      <c r="A105" s="44" t="s">
        <v>155</v>
      </c>
      <c r="B105" s="44">
        <v>202</v>
      </c>
      <c r="C105" s="44" t="s">
        <v>136</v>
      </c>
      <c r="D105" s="45" t="s">
        <v>36</v>
      </c>
      <c r="E105" s="46">
        <v>40129</v>
      </c>
      <c r="F105" s="44"/>
      <c r="G105" s="47">
        <v>44031</v>
      </c>
      <c r="H105" s="47">
        <v>0</v>
      </c>
      <c r="I105" s="47">
        <v>44092</v>
      </c>
      <c r="J105" s="47">
        <v>0</v>
      </c>
      <c r="K105" s="48">
        <v>41745</v>
      </c>
      <c r="L105" s="47">
        <v>61</v>
      </c>
      <c r="M105" s="47">
        <v>0</v>
      </c>
      <c r="N105" s="47">
        <v>3.3700000000000001E-2</v>
      </c>
      <c r="O105" s="47">
        <v>0</v>
      </c>
      <c r="P105" s="47">
        <v>2.0556999999999999</v>
      </c>
      <c r="Q105" s="47">
        <v>0</v>
      </c>
      <c r="R105" s="49">
        <v>173.47</v>
      </c>
      <c r="S105" s="49">
        <v>173.47</v>
      </c>
      <c r="T105" s="49">
        <v>175.5257</v>
      </c>
      <c r="U105" s="37">
        <v>1111111</v>
      </c>
      <c r="V105" s="37">
        <v>11111</v>
      </c>
      <c r="W105" s="65" t="s">
        <v>572</v>
      </c>
      <c r="X105" s="37" t="s">
        <v>573</v>
      </c>
      <c r="Y105" s="37" t="s">
        <v>573</v>
      </c>
      <c r="Z105" s="65" t="s">
        <v>572</v>
      </c>
      <c r="AA105" s="44">
        <v>71934</v>
      </c>
      <c r="AB105" s="44" t="s">
        <v>73</v>
      </c>
    </row>
    <row r="106" spans="1:28" s="43" customFormat="1" x14ac:dyDescent="0.25">
      <c r="A106" s="37" t="s">
        <v>156</v>
      </c>
      <c r="B106" s="37">
        <v>205</v>
      </c>
      <c r="C106" s="37" t="s">
        <v>136</v>
      </c>
      <c r="D106" s="38" t="s">
        <v>36</v>
      </c>
      <c r="E106" s="39">
        <v>40129</v>
      </c>
      <c r="F106" s="37"/>
      <c r="G106" s="40">
        <v>113913</v>
      </c>
      <c r="H106" s="40">
        <v>0</v>
      </c>
      <c r="I106" s="40">
        <v>114012</v>
      </c>
      <c r="J106" s="40">
        <v>0</v>
      </c>
      <c r="K106" s="41">
        <v>41745</v>
      </c>
      <c r="L106" s="40">
        <v>99</v>
      </c>
      <c r="M106" s="40">
        <v>0</v>
      </c>
      <c r="N106" s="40">
        <v>3.3700000000000001E-2</v>
      </c>
      <c r="O106" s="40">
        <v>0</v>
      </c>
      <c r="P106" s="40">
        <v>3.3363</v>
      </c>
      <c r="Q106" s="40">
        <v>0</v>
      </c>
      <c r="R106" s="42">
        <v>173.47</v>
      </c>
      <c r="S106" s="42">
        <v>173.47</v>
      </c>
      <c r="T106" s="42">
        <v>176.80629999999999</v>
      </c>
      <c r="U106" s="37">
        <v>1111111</v>
      </c>
      <c r="V106" s="37">
        <v>11111</v>
      </c>
      <c r="W106" s="65" t="s">
        <v>572</v>
      </c>
      <c r="X106" s="37" t="s">
        <v>573</v>
      </c>
      <c r="Y106" s="37" t="s">
        <v>573</v>
      </c>
      <c r="Z106" s="65" t="s">
        <v>572</v>
      </c>
      <c r="AA106" s="37">
        <v>71937</v>
      </c>
      <c r="AB106" s="37" t="s">
        <v>73</v>
      </c>
    </row>
    <row r="107" spans="1:28" s="43" customFormat="1" x14ac:dyDescent="0.25">
      <c r="A107" s="44" t="s">
        <v>157</v>
      </c>
      <c r="B107" s="44">
        <v>207</v>
      </c>
      <c r="C107" s="44" t="s">
        <v>136</v>
      </c>
      <c r="D107" s="45" t="s">
        <v>36</v>
      </c>
      <c r="E107" s="46">
        <v>40129</v>
      </c>
      <c r="F107" s="44"/>
      <c r="G107" s="47">
        <v>95102</v>
      </c>
      <c r="H107" s="47">
        <v>0</v>
      </c>
      <c r="I107" s="47">
        <v>95134</v>
      </c>
      <c r="J107" s="47">
        <v>0</v>
      </c>
      <c r="K107" s="48">
        <v>41745</v>
      </c>
      <c r="L107" s="47">
        <v>32</v>
      </c>
      <c r="M107" s="47">
        <v>0</v>
      </c>
      <c r="N107" s="47">
        <v>3.3700000000000001E-2</v>
      </c>
      <c r="O107" s="47">
        <v>0</v>
      </c>
      <c r="P107" s="47">
        <v>1.0784</v>
      </c>
      <c r="Q107" s="47">
        <v>0</v>
      </c>
      <c r="R107" s="49">
        <v>173.47</v>
      </c>
      <c r="S107" s="49">
        <v>173.47</v>
      </c>
      <c r="T107" s="49">
        <v>174.54839999999999</v>
      </c>
      <c r="U107" s="37">
        <v>1111111</v>
      </c>
      <c r="V107" s="37">
        <v>11111</v>
      </c>
      <c r="W107" s="65" t="s">
        <v>572</v>
      </c>
      <c r="X107" s="37" t="s">
        <v>573</v>
      </c>
      <c r="Y107" s="37" t="s">
        <v>573</v>
      </c>
      <c r="Z107" s="65" t="s">
        <v>572</v>
      </c>
      <c r="AA107" s="44">
        <v>71939</v>
      </c>
      <c r="AB107" s="44" t="s">
        <v>73</v>
      </c>
    </row>
    <row r="108" spans="1:28" s="43" customFormat="1" x14ac:dyDescent="0.25">
      <c r="A108" s="37" t="s">
        <v>158</v>
      </c>
      <c r="B108" s="37">
        <v>208</v>
      </c>
      <c r="C108" s="37" t="s">
        <v>136</v>
      </c>
      <c r="D108" s="38" t="s">
        <v>36</v>
      </c>
      <c r="E108" s="39">
        <v>40143</v>
      </c>
      <c r="F108" s="37"/>
      <c r="G108" s="40">
        <v>115285</v>
      </c>
      <c r="H108" s="40">
        <v>0</v>
      </c>
      <c r="I108" s="40">
        <v>116169</v>
      </c>
      <c r="J108" s="40">
        <v>0</v>
      </c>
      <c r="K108" s="41">
        <v>41761</v>
      </c>
      <c r="L108" s="40">
        <v>884</v>
      </c>
      <c r="M108" s="40">
        <v>0</v>
      </c>
      <c r="N108" s="40">
        <v>3.3700000000000001E-2</v>
      </c>
      <c r="O108" s="40">
        <v>0</v>
      </c>
      <c r="P108" s="40">
        <v>29.790800000000001</v>
      </c>
      <c r="Q108" s="40">
        <v>0</v>
      </c>
      <c r="R108" s="42">
        <v>173.47</v>
      </c>
      <c r="S108" s="42">
        <v>173.47</v>
      </c>
      <c r="T108" s="42">
        <v>203.26079999999999</v>
      </c>
      <c r="U108" s="37">
        <v>1111111</v>
      </c>
      <c r="V108" s="37">
        <v>11111</v>
      </c>
      <c r="W108" s="65" t="s">
        <v>572</v>
      </c>
      <c r="X108" s="37" t="s">
        <v>573</v>
      </c>
      <c r="Y108" s="37" t="s">
        <v>573</v>
      </c>
      <c r="Z108" s="65" t="s">
        <v>572</v>
      </c>
      <c r="AA108" s="37">
        <v>69337</v>
      </c>
      <c r="AB108" s="37" t="s">
        <v>42</v>
      </c>
    </row>
    <row r="109" spans="1:28" s="43" customFormat="1" x14ac:dyDescent="0.25">
      <c r="A109" s="44" t="s">
        <v>159</v>
      </c>
      <c r="B109" s="44">
        <v>209</v>
      </c>
      <c r="C109" s="44" t="s">
        <v>136</v>
      </c>
      <c r="D109" s="45" t="s">
        <v>36</v>
      </c>
      <c r="E109" s="46">
        <v>40143</v>
      </c>
      <c r="F109" s="44"/>
      <c r="G109" s="47">
        <v>64987</v>
      </c>
      <c r="H109" s="47">
        <v>0</v>
      </c>
      <c r="I109" s="47">
        <v>64987</v>
      </c>
      <c r="J109" s="47">
        <v>0</v>
      </c>
      <c r="K109" s="48">
        <v>41773</v>
      </c>
      <c r="L109" s="47">
        <v>0</v>
      </c>
      <c r="M109" s="47">
        <v>0</v>
      </c>
      <c r="N109" s="47">
        <v>3.3700000000000001E-2</v>
      </c>
      <c r="O109" s="47">
        <v>0</v>
      </c>
      <c r="P109" s="47">
        <v>0</v>
      </c>
      <c r="Q109" s="47">
        <v>0</v>
      </c>
      <c r="R109" s="49">
        <v>173.47</v>
      </c>
      <c r="S109" s="49">
        <v>173.47</v>
      </c>
      <c r="T109" s="49">
        <v>173.47</v>
      </c>
      <c r="U109" s="37">
        <v>1111111</v>
      </c>
      <c r="V109" s="37">
        <v>11111</v>
      </c>
      <c r="W109" s="65" t="s">
        <v>572</v>
      </c>
      <c r="X109" s="37" t="s">
        <v>573</v>
      </c>
      <c r="Y109" s="37" t="s">
        <v>573</v>
      </c>
      <c r="Z109" s="65" t="s">
        <v>572</v>
      </c>
      <c r="AA109" s="44">
        <v>69337</v>
      </c>
      <c r="AB109" s="44" t="s">
        <v>39</v>
      </c>
    </row>
    <row r="110" spans="1:28" s="43" customFormat="1" x14ac:dyDescent="0.25">
      <c r="A110" s="37" t="s">
        <v>160</v>
      </c>
      <c r="B110" s="37">
        <v>210</v>
      </c>
      <c r="C110" s="37" t="s">
        <v>136</v>
      </c>
      <c r="D110" s="38" t="s">
        <v>36</v>
      </c>
      <c r="E110" s="39">
        <v>40143</v>
      </c>
      <c r="F110" s="37"/>
      <c r="G110" s="40">
        <v>148453</v>
      </c>
      <c r="H110" s="40">
        <v>0</v>
      </c>
      <c r="I110" s="40">
        <v>151288</v>
      </c>
      <c r="J110" s="40">
        <v>0</v>
      </c>
      <c r="K110" s="41">
        <v>41761</v>
      </c>
      <c r="L110" s="40">
        <v>2835</v>
      </c>
      <c r="M110" s="40">
        <v>0</v>
      </c>
      <c r="N110" s="40">
        <v>3.3700000000000001E-2</v>
      </c>
      <c r="O110" s="40">
        <v>0</v>
      </c>
      <c r="P110" s="40">
        <v>95.539500000000004</v>
      </c>
      <c r="Q110" s="40">
        <v>0</v>
      </c>
      <c r="R110" s="42">
        <v>173.47</v>
      </c>
      <c r="S110" s="42">
        <v>173.47</v>
      </c>
      <c r="T110" s="42">
        <v>269.0095</v>
      </c>
      <c r="U110" s="37">
        <v>1111111</v>
      </c>
      <c r="V110" s="37">
        <v>11111</v>
      </c>
      <c r="W110" s="65" t="s">
        <v>572</v>
      </c>
      <c r="X110" s="37" t="s">
        <v>573</v>
      </c>
      <c r="Y110" s="37" t="s">
        <v>573</v>
      </c>
      <c r="Z110" s="65" t="s">
        <v>572</v>
      </c>
      <c r="AA110" s="37">
        <v>69337</v>
      </c>
      <c r="AB110" s="37" t="s">
        <v>42</v>
      </c>
    </row>
    <row r="111" spans="1:28" s="43" customFormat="1" x14ac:dyDescent="0.25">
      <c r="A111" s="44" t="s">
        <v>161</v>
      </c>
      <c r="B111" s="44">
        <v>211</v>
      </c>
      <c r="C111" s="44" t="s">
        <v>136</v>
      </c>
      <c r="D111" s="45" t="s">
        <v>36</v>
      </c>
      <c r="E111" s="46">
        <v>40129</v>
      </c>
      <c r="F111" s="44"/>
      <c r="G111" s="47">
        <v>129105</v>
      </c>
      <c r="H111" s="47">
        <v>0</v>
      </c>
      <c r="I111" s="47">
        <v>131859</v>
      </c>
      <c r="J111" s="47">
        <v>0</v>
      </c>
      <c r="K111" s="48">
        <v>41768</v>
      </c>
      <c r="L111" s="47">
        <v>2754</v>
      </c>
      <c r="M111" s="47">
        <v>0</v>
      </c>
      <c r="N111" s="47">
        <v>3.3700000000000001E-2</v>
      </c>
      <c r="O111" s="47">
        <v>0</v>
      </c>
      <c r="P111" s="47">
        <v>92.809799999999996</v>
      </c>
      <c r="Q111" s="47">
        <v>0</v>
      </c>
      <c r="R111" s="49">
        <v>173.47</v>
      </c>
      <c r="S111" s="49">
        <v>173.47</v>
      </c>
      <c r="T111" s="49">
        <v>266.27980000000002</v>
      </c>
      <c r="U111" s="37">
        <v>1111111</v>
      </c>
      <c r="V111" s="37">
        <v>11111</v>
      </c>
      <c r="W111" s="65" t="s">
        <v>572</v>
      </c>
      <c r="X111" s="37" t="s">
        <v>573</v>
      </c>
      <c r="Y111" s="37" t="s">
        <v>573</v>
      </c>
      <c r="Z111" s="65" t="s">
        <v>572</v>
      </c>
      <c r="AA111" s="44">
        <v>71942</v>
      </c>
      <c r="AB111" s="44" t="s">
        <v>78</v>
      </c>
    </row>
    <row r="112" spans="1:28" s="43" customFormat="1" x14ac:dyDescent="0.25">
      <c r="A112" s="37" t="s">
        <v>162</v>
      </c>
      <c r="B112" s="37">
        <v>212</v>
      </c>
      <c r="C112" s="37" t="s">
        <v>136</v>
      </c>
      <c r="D112" s="38" t="s">
        <v>36</v>
      </c>
      <c r="E112" s="39">
        <v>40122</v>
      </c>
      <c r="F112" s="37"/>
      <c r="G112" s="40">
        <v>141970</v>
      </c>
      <c r="H112" s="40">
        <v>0</v>
      </c>
      <c r="I112" s="40">
        <v>141988</v>
      </c>
      <c r="J112" s="40">
        <v>0</v>
      </c>
      <c r="K112" s="41">
        <v>41745</v>
      </c>
      <c r="L112" s="40">
        <v>18</v>
      </c>
      <c r="M112" s="40">
        <v>0</v>
      </c>
      <c r="N112" s="40">
        <v>3.3700000000000001E-2</v>
      </c>
      <c r="O112" s="40">
        <v>0</v>
      </c>
      <c r="P112" s="40">
        <v>0.60660000000000003</v>
      </c>
      <c r="Q112" s="40">
        <v>0</v>
      </c>
      <c r="R112" s="42">
        <v>173.47</v>
      </c>
      <c r="S112" s="42">
        <v>173.47</v>
      </c>
      <c r="T112" s="42">
        <v>174.07660000000001</v>
      </c>
      <c r="U112" s="37">
        <v>1111111</v>
      </c>
      <c r="V112" s="37">
        <v>11111</v>
      </c>
      <c r="W112" s="65" t="s">
        <v>572</v>
      </c>
      <c r="X112" s="37" t="s">
        <v>573</v>
      </c>
      <c r="Y112" s="37" t="s">
        <v>573</v>
      </c>
      <c r="Z112" s="65" t="s">
        <v>572</v>
      </c>
      <c r="AA112" s="37">
        <v>71944</v>
      </c>
      <c r="AB112" s="37" t="s">
        <v>73</v>
      </c>
    </row>
    <row r="113" spans="1:28" s="43" customFormat="1" x14ac:dyDescent="0.25">
      <c r="A113" s="44" t="s">
        <v>163</v>
      </c>
      <c r="B113" s="44">
        <v>213</v>
      </c>
      <c r="C113" s="44" t="s">
        <v>136</v>
      </c>
      <c r="D113" s="45" t="s">
        <v>36</v>
      </c>
      <c r="E113" s="46">
        <v>40122</v>
      </c>
      <c r="F113" s="44"/>
      <c r="G113" s="47">
        <v>37069</v>
      </c>
      <c r="H113" s="47">
        <v>0</v>
      </c>
      <c r="I113" s="47">
        <v>37069</v>
      </c>
      <c r="J113" s="47">
        <v>0</v>
      </c>
      <c r="K113" s="48">
        <v>41773</v>
      </c>
      <c r="L113" s="47">
        <v>0</v>
      </c>
      <c r="M113" s="47">
        <v>0</v>
      </c>
      <c r="N113" s="47">
        <v>3.3700000000000001E-2</v>
      </c>
      <c r="O113" s="47">
        <v>0</v>
      </c>
      <c r="P113" s="47">
        <v>0</v>
      </c>
      <c r="Q113" s="47">
        <v>0</v>
      </c>
      <c r="R113" s="49">
        <v>173.47</v>
      </c>
      <c r="S113" s="49">
        <v>173.47</v>
      </c>
      <c r="T113" s="49">
        <v>173.47</v>
      </c>
      <c r="U113" s="37">
        <v>1111111</v>
      </c>
      <c r="V113" s="37">
        <v>11111</v>
      </c>
      <c r="W113" s="65" t="s">
        <v>572</v>
      </c>
      <c r="X113" s="37" t="s">
        <v>573</v>
      </c>
      <c r="Y113" s="37" t="s">
        <v>573</v>
      </c>
      <c r="Z113" s="65" t="s">
        <v>572</v>
      </c>
      <c r="AA113" s="44">
        <v>71944</v>
      </c>
      <c r="AB113" s="44" t="s">
        <v>39</v>
      </c>
    </row>
    <row r="114" spans="1:28" s="43" customFormat="1" x14ac:dyDescent="0.25">
      <c r="A114" s="37" t="s">
        <v>164</v>
      </c>
      <c r="B114" s="37">
        <v>214</v>
      </c>
      <c r="C114" s="37" t="s">
        <v>136</v>
      </c>
      <c r="D114" s="38" t="s">
        <v>36</v>
      </c>
      <c r="E114" s="39">
        <v>40130</v>
      </c>
      <c r="F114" s="37"/>
      <c r="G114" s="40">
        <v>226172</v>
      </c>
      <c r="H114" s="40">
        <v>0</v>
      </c>
      <c r="I114" s="40">
        <v>226250</v>
      </c>
      <c r="J114" s="40">
        <v>0</v>
      </c>
      <c r="K114" s="41">
        <v>41768</v>
      </c>
      <c r="L114" s="40">
        <v>78</v>
      </c>
      <c r="M114" s="40">
        <v>0</v>
      </c>
      <c r="N114" s="40">
        <v>3.3700000000000001E-2</v>
      </c>
      <c r="O114" s="40">
        <v>0</v>
      </c>
      <c r="P114" s="40">
        <v>2.6286</v>
      </c>
      <c r="Q114" s="40">
        <v>0</v>
      </c>
      <c r="R114" s="42">
        <v>173.47</v>
      </c>
      <c r="S114" s="42">
        <v>173.47</v>
      </c>
      <c r="T114" s="42">
        <v>176.0986</v>
      </c>
      <c r="U114" s="37">
        <v>1111111</v>
      </c>
      <c r="V114" s="37">
        <v>11111</v>
      </c>
      <c r="W114" s="65" t="s">
        <v>572</v>
      </c>
      <c r="X114" s="37" t="s">
        <v>573</v>
      </c>
      <c r="Y114" s="37" t="s">
        <v>573</v>
      </c>
      <c r="Z114" s="65" t="s">
        <v>572</v>
      </c>
      <c r="AA114" s="37">
        <v>69319</v>
      </c>
      <c r="AB114" s="37" t="s">
        <v>78</v>
      </c>
    </row>
    <row r="115" spans="1:28" s="43" customFormat="1" x14ac:dyDescent="0.25">
      <c r="A115" s="44" t="s">
        <v>165</v>
      </c>
      <c r="B115" s="44">
        <v>216</v>
      </c>
      <c r="C115" s="44" t="s">
        <v>136</v>
      </c>
      <c r="D115" s="45" t="s">
        <v>36</v>
      </c>
      <c r="E115" s="46">
        <v>40130</v>
      </c>
      <c r="F115" s="44"/>
      <c r="G115" s="47">
        <v>131252</v>
      </c>
      <c r="H115" s="47">
        <v>0</v>
      </c>
      <c r="I115" s="47">
        <v>131293</v>
      </c>
      <c r="J115" s="47">
        <v>0</v>
      </c>
      <c r="K115" s="48">
        <v>41768</v>
      </c>
      <c r="L115" s="47">
        <v>41</v>
      </c>
      <c r="M115" s="47">
        <v>0</v>
      </c>
      <c r="N115" s="47">
        <v>3.3700000000000001E-2</v>
      </c>
      <c r="O115" s="47">
        <v>0</v>
      </c>
      <c r="P115" s="47">
        <v>1.3816999999999999</v>
      </c>
      <c r="Q115" s="47">
        <v>0</v>
      </c>
      <c r="R115" s="49">
        <v>173.47</v>
      </c>
      <c r="S115" s="49">
        <v>173.47</v>
      </c>
      <c r="T115" s="49">
        <v>174.85169999999999</v>
      </c>
      <c r="U115" s="37">
        <v>1111111</v>
      </c>
      <c r="V115" s="37">
        <v>11111</v>
      </c>
      <c r="W115" s="65" t="s">
        <v>572</v>
      </c>
      <c r="X115" s="37" t="s">
        <v>573</v>
      </c>
      <c r="Y115" s="37" t="s">
        <v>573</v>
      </c>
      <c r="Z115" s="65" t="s">
        <v>572</v>
      </c>
      <c r="AA115" s="44">
        <v>69319</v>
      </c>
      <c r="AB115" s="44" t="s">
        <v>78</v>
      </c>
    </row>
    <row r="116" spans="1:28" s="43" customFormat="1" x14ac:dyDescent="0.25">
      <c r="A116" s="37" t="s">
        <v>166</v>
      </c>
      <c r="B116" s="37">
        <v>218</v>
      </c>
      <c r="C116" s="37" t="s">
        <v>136</v>
      </c>
      <c r="D116" s="38" t="s">
        <v>36</v>
      </c>
      <c r="E116" s="39">
        <v>40130</v>
      </c>
      <c r="F116" s="37"/>
      <c r="G116" s="40">
        <v>39384</v>
      </c>
      <c r="H116" s="40">
        <v>0</v>
      </c>
      <c r="I116" s="40">
        <v>42192</v>
      </c>
      <c r="J116" s="40">
        <v>0</v>
      </c>
      <c r="K116" s="41">
        <v>41761</v>
      </c>
      <c r="L116" s="40">
        <v>2808</v>
      </c>
      <c r="M116" s="40">
        <v>0</v>
      </c>
      <c r="N116" s="40">
        <v>3.3700000000000001E-2</v>
      </c>
      <c r="O116" s="40">
        <v>0</v>
      </c>
      <c r="P116" s="40">
        <v>94.629599999999996</v>
      </c>
      <c r="Q116" s="40">
        <v>0</v>
      </c>
      <c r="R116" s="42">
        <v>173.47</v>
      </c>
      <c r="S116" s="42">
        <v>173.47</v>
      </c>
      <c r="T116" s="42">
        <v>268.09960000000001</v>
      </c>
      <c r="U116" s="37">
        <v>1111111</v>
      </c>
      <c r="V116" s="37">
        <v>11111</v>
      </c>
      <c r="W116" s="65" t="s">
        <v>572</v>
      </c>
      <c r="X116" s="37" t="s">
        <v>573</v>
      </c>
      <c r="Y116" s="37" t="s">
        <v>573</v>
      </c>
      <c r="Z116" s="65" t="s">
        <v>572</v>
      </c>
      <c r="AA116" s="37">
        <v>69319</v>
      </c>
      <c r="AB116" s="37" t="s">
        <v>42</v>
      </c>
    </row>
    <row r="117" spans="1:28" s="43" customFormat="1" x14ac:dyDescent="0.25">
      <c r="A117" s="44" t="s">
        <v>167</v>
      </c>
      <c r="B117" s="44">
        <v>219</v>
      </c>
      <c r="C117" s="44" t="s">
        <v>136</v>
      </c>
      <c r="D117" s="45" t="s">
        <v>36</v>
      </c>
      <c r="E117" s="46">
        <v>40122</v>
      </c>
      <c r="F117" s="44"/>
      <c r="G117" s="47">
        <v>251413</v>
      </c>
      <c r="H117" s="47">
        <v>0</v>
      </c>
      <c r="I117" s="47">
        <v>251524</v>
      </c>
      <c r="J117" s="47">
        <v>0</v>
      </c>
      <c r="K117" s="48">
        <v>41745</v>
      </c>
      <c r="L117" s="47">
        <v>111</v>
      </c>
      <c r="M117" s="47">
        <v>0</v>
      </c>
      <c r="N117" s="47">
        <v>3.3700000000000001E-2</v>
      </c>
      <c r="O117" s="47">
        <v>0</v>
      </c>
      <c r="P117" s="47">
        <v>3.7406999999999999</v>
      </c>
      <c r="Q117" s="47">
        <v>0</v>
      </c>
      <c r="R117" s="49">
        <v>173.47</v>
      </c>
      <c r="S117" s="49">
        <v>173.47</v>
      </c>
      <c r="T117" s="49">
        <v>177.2107</v>
      </c>
      <c r="U117" s="37">
        <v>1111111</v>
      </c>
      <c r="V117" s="37">
        <v>11111</v>
      </c>
      <c r="W117" s="65" t="s">
        <v>572</v>
      </c>
      <c r="X117" s="37" t="s">
        <v>573</v>
      </c>
      <c r="Y117" s="37" t="s">
        <v>573</v>
      </c>
      <c r="Z117" s="65" t="s">
        <v>572</v>
      </c>
      <c r="AA117" s="44">
        <v>71945</v>
      </c>
      <c r="AB117" s="44" t="s">
        <v>73</v>
      </c>
    </row>
    <row r="118" spans="1:28" s="43" customFormat="1" x14ac:dyDescent="0.25">
      <c r="A118" s="37" t="s">
        <v>168</v>
      </c>
      <c r="B118" s="37">
        <v>220</v>
      </c>
      <c r="C118" s="37" t="s">
        <v>136</v>
      </c>
      <c r="D118" s="38" t="s">
        <v>36</v>
      </c>
      <c r="E118" s="39">
        <v>40148</v>
      </c>
      <c r="F118" s="37"/>
      <c r="G118" s="40">
        <v>134818</v>
      </c>
      <c r="H118" s="40">
        <v>0</v>
      </c>
      <c r="I118" s="40">
        <v>134846</v>
      </c>
      <c r="J118" s="40">
        <v>0</v>
      </c>
      <c r="K118" s="41">
        <v>41768</v>
      </c>
      <c r="L118" s="40">
        <v>28</v>
      </c>
      <c r="M118" s="40">
        <v>0</v>
      </c>
      <c r="N118" s="40">
        <v>3.3700000000000001E-2</v>
      </c>
      <c r="O118" s="40">
        <v>0</v>
      </c>
      <c r="P118" s="40">
        <v>0.94359999999999999</v>
      </c>
      <c r="Q118" s="40">
        <v>0</v>
      </c>
      <c r="R118" s="42">
        <v>173.47</v>
      </c>
      <c r="S118" s="42">
        <v>173.47</v>
      </c>
      <c r="T118" s="42">
        <v>174.4136</v>
      </c>
      <c r="U118" s="37">
        <v>1111111</v>
      </c>
      <c r="V118" s="37">
        <v>11111</v>
      </c>
      <c r="W118" s="65" t="s">
        <v>572</v>
      </c>
      <c r="X118" s="37" t="s">
        <v>573</v>
      </c>
      <c r="Y118" s="37" t="s">
        <v>573</v>
      </c>
      <c r="Z118" s="65" t="s">
        <v>572</v>
      </c>
      <c r="AA118" s="37">
        <v>71948</v>
      </c>
      <c r="AB118" s="37" t="s">
        <v>78</v>
      </c>
    </row>
    <row r="119" spans="1:28" s="43" customFormat="1" x14ac:dyDescent="0.25">
      <c r="A119" s="44" t="s">
        <v>169</v>
      </c>
      <c r="B119" s="44">
        <v>221</v>
      </c>
      <c r="C119" s="44" t="s">
        <v>136</v>
      </c>
      <c r="D119" s="45" t="s">
        <v>36</v>
      </c>
      <c r="E119" s="46">
        <v>40144</v>
      </c>
      <c r="F119" s="44"/>
      <c r="G119" s="47">
        <v>12954</v>
      </c>
      <c r="H119" s="47">
        <v>0</v>
      </c>
      <c r="I119" s="47">
        <v>13411</v>
      </c>
      <c r="J119" s="47">
        <v>0</v>
      </c>
      <c r="K119" s="48">
        <v>41773</v>
      </c>
      <c r="L119" s="47">
        <v>457</v>
      </c>
      <c r="M119" s="47">
        <v>0</v>
      </c>
      <c r="N119" s="47">
        <v>3.3700000000000001E-2</v>
      </c>
      <c r="O119" s="47">
        <v>0</v>
      </c>
      <c r="P119" s="47">
        <v>15.4009</v>
      </c>
      <c r="Q119" s="47">
        <v>0</v>
      </c>
      <c r="R119" s="49">
        <v>173.47</v>
      </c>
      <c r="S119" s="49">
        <v>173.47</v>
      </c>
      <c r="T119" s="49">
        <v>188.87090000000001</v>
      </c>
      <c r="U119" s="37">
        <v>1111111</v>
      </c>
      <c r="V119" s="37">
        <v>11111</v>
      </c>
      <c r="W119" s="65" t="s">
        <v>572</v>
      </c>
      <c r="X119" s="37" t="s">
        <v>573</v>
      </c>
      <c r="Y119" s="37" t="s">
        <v>573</v>
      </c>
      <c r="Z119" s="65" t="s">
        <v>572</v>
      </c>
      <c r="AA119" s="44">
        <v>71949</v>
      </c>
      <c r="AB119" s="44" t="s">
        <v>37</v>
      </c>
    </row>
    <row r="120" spans="1:28" s="43" customFormat="1" x14ac:dyDescent="0.25">
      <c r="A120" s="37" t="s">
        <v>170</v>
      </c>
      <c r="B120" s="37">
        <v>222</v>
      </c>
      <c r="C120" s="37" t="s">
        <v>136</v>
      </c>
      <c r="D120" s="38" t="s">
        <v>36</v>
      </c>
      <c r="E120" s="39">
        <v>40144</v>
      </c>
      <c r="F120" s="37"/>
      <c r="G120" s="40">
        <v>251020</v>
      </c>
      <c r="H120" s="40">
        <v>0</v>
      </c>
      <c r="I120" s="40">
        <v>254197</v>
      </c>
      <c r="J120" s="40">
        <v>0</v>
      </c>
      <c r="K120" s="41">
        <v>41773</v>
      </c>
      <c r="L120" s="40">
        <v>3177</v>
      </c>
      <c r="M120" s="40">
        <v>0</v>
      </c>
      <c r="N120" s="40">
        <v>3.3700000000000001E-2</v>
      </c>
      <c r="O120" s="40">
        <v>0</v>
      </c>
      <c r="P120" s="40">
        <v>107.06489999999999</v>
      </c>
      <c r="Q120" s="40">
        <v>0</v>
      </c>
      <c r="R120" s="42">
        <v>173.47</v>
      </c>
      <c r="S120" s="42">
        <v>173.47</v>
      </c>
      <c r="T120" s="42">
        <v>280.53489999999999</v>
      </c>
      <c r="U120" s="37">
        <v>1111111</v>
      </c>
      <c r="V120" s="37">
        <v>11111</v>
      </c>
      <c r="W120" s="65" t="s">
        <v>572</v>
      </c>
      <c r="X120" s="37" t="s">
        <v>573</v>
      </c>
      <c r="Y120" s="37" t="s">
        <v>573</v>
      </c>
      <c r="Z120" s="65" t="s">
        <v>572</v>
      </c>
      <c r="AA120" s="37">
        <v>71949</v>
      </c>
      <c r="AB120" s="37" t="s">
        <v>37</v>
      </c>
    </row>
    <row r="121" spans="1:28" s="43" customFormat="1" x14ac:dyDescent="0.25">
      <c r="A121" s="44" t="s">
        <v>171</v>
      </c>
      <c r="B121" s="44">
        <v>223</v>
      </c>
      <c r="C121" s="44" t="s">
        <v>136</v>
      </c>
      <c r="D121" s="45" t="s">
        <v>36</v>
      </c>
      <c r="E121" s="46">
        <v>40128</v>
      </c>
      <c r="F121" s="44"/>
      <c r="G121" s="47">
        <v>231921</v>
      </c>
      <c r="H121" s="47">
        <v>0</v>
      </c>
      <c r="I121" s="47">
        <v>231921</v>
      </c>
      <c r="J121" s="47">
        <v>0</v>
      </c>
      <c r="K121" s="48">
        <v>41773</v>
      </c>
      <c r="L121" s="47">
        <v>0</v>
      </c>
      <c r="M121" s="47">
        <v>0</v>
      </c>
      <c r="N121" s="47">
        <v>3.3700000000000001E-2</v>
      </c>
      <c r="O121" s="47">
        <v>0</v>
      </c>
      <c r="P121" s="47">
        <v>0</v>
      </c>
      <c r="Q121" s="47">
        <v>0</v>
      </c>
      <c r="R121" s="49">
        <v>173.47</v>
      </c>
      <c r="S121" s="49">
        <v>173.47</v>
      </c>
      <c r="T121" s="49">
        <v>173.47</v>
      </c>
      <c r="U121" s="37">
        <v>1111111</v>
      </c>
      <c r="V121" s="37">
        <v>11111</v>
      </c>
      <c r="W121" s="65" t="s">
        <v>572</v>
      </c>
      <c r="X121" s="37" t="s">
        <v>573</v>
      </c>
      <c r="Y121" s="37" t="s">
        <v>573</v>
      </c>
      <c r="Z121" s="65" t="s">
        <v>572</v>
      </c>
      <c r="AA121" s="44">
        <v>71947</v>
      </c>
      <c r="AB121" s="44" t="s">
        <v>39</v>
      </c>
    </row>
    <row r="122" spans="1:28" s="43" customFormat="1" x14ac:dyDescent="0.25">
      <c r="A122" s="37" t="s">
        <v>172</v>
      </c>
      <c r="B122" s="37">
        <v>224</v>
      </c>
      <c r="C122" s="37" t="s">
        <v>136</v>
      </c>
      <c r="D122" s="38" t="s">
        <v>36</v>
      </c>
      <c r="E122" s="39">
        <v>40135</v>
      </c>
      <c r="F122" s="37"/>
      <c r="G122" s="40">
        <v>232054</v>
      </c>
      <c r="H122" s="40">
        <v>0</v>
      </c>
      <c r="I122" s="40">
        <v>235787</v>
      </c>
      <c r="J122" s="40">
        <v>0</v>
      </c>
      <c r="K122" s="41">
        <v>41773</v>
      </c>
      <c r="L122" s="40">
        <v>3733</v>
      </c>
      <c r="M122" s="40">
        <v>0</v>
      </c>
      <c r="N122" s="40">
        <v>3.3700000000000001E-2</v>
      </c>
      <c r="O122" s="40">
        <v>0</v>
      </c>
      <c r="P122" s="40">
        <v>125.8021</v>
      </c>
      <c r="Q122" s="40">
        <v>0</v>
      </c>
      <c r="R122" s="42">
        <v>173.47</v>
      </c>
      <c r="S122" s="42">
        <v>173.47</v>
      </c>
      <c r="T122" s="42">
        <v>299.27210000000002</v>
      </c>
      <c r="U122" s="37">
        <v>1111111</v>
      </c>
      <c r="V122" s="37">
        <v>11111</v>
      </c>
      <c r="W122" s="65" t="s">
        <v>572</v>
      </c>
      <c r="X122" s="37" t="s">
        <v>573</v>
      </c>
      <c r="Y122" s="37" t="s">
        <v>573</v>
      </c>
      <c r="Z122" s="65" t="s">
        <v>572</v>
      </c>
      <c r="AA122" s="37">
        <v>71837</v>
      </c>
      <c r="AB122" s="37" t="s">
        <v>37</v>
      </c>
    </row>
    <row r="123" spans="1:28" s="43" customFormat="1" x14ac:dyDescent="0.25">
      <c r="A123" s="44" t="s">
        <v>173</v>
      </c>
      <c r="B123" s="44">
        <v>225</v>
      </c>
      <c r="C123" s="44" t="s">
        <v>136</v>
      </c>
      <c r="D123" s="45" t="s">
        <v>36</v>
      </c>
      <c r="E123" s="46">
        <v>40127</v>
      </c>
      <c r="F123" s="44"/>
      <c r="G123" s="47">
        <v>104557</v>
      </c>
      <c r="H123" s="47">
        <v>0</v>
      </c>
      <c r="I123" s="47">
        <v>107170</v>
      </c>
      <c r="J123" s="47">
        <v>0</v>
      </c>
      <c r="K123" s="48">
        <v>41773</v>
      </c>
      <c r="L123" s="47">
        <v>2613</v>
      </c>
      <c r="M123" s="47">
        <v>0</v>
      </c>
      <c r="N123" s="47">
        <v>3.3700000000000001E-2</v>
      </c>
      <c r="O123" s="47">
        <v>0</v>
      </c>
      <c r="P123" s="47">
        <v>88.058099999999996</v>
      </c>
      <c r="Q123" s="47">
        <v>0</v>
      </c>
      <c r="R123" s="49">
        <v>173.47</v>
      </c>
      <c r="S123" s="49">
        <v>173.47</v>
      </c>
      <c r="T123" s="49">
        <v>261.52809999999999</v>
      </c>
      <c r="U123" s="37">
        <v>1111111</v>
      </c>
      <c r="V123" s="37">
        <v>11111</v>
      </c>
      <c r="W123" s="65" t="s">
        <v>572</v>
      </c>
      <c r="X123" s="37" t="s">
        <v>573</v>
      </c>
      <c r="Y123" s="37" t="s">
        <v>573</v>
      </c>
      <c r="Z123" s="65" t="s">
        <v>572</v>
      </c>
      <c r="AA123" s="44">
        <v>71946</v>
      </c>
      <c r="AB123" s="44" t="s">
        <v>37</v>
      </c>
    </row>
    <row r="124" spans="1:28" s="43" customFormat="1" x14ac:dyDescent="0.25">
      <c r="A124" s="37" t="s">
        <v>174</v>
      </c>
      <c r="B124" s="37">
        <v>226</v>
      </c>
      <c r="C124" s="37" t="s">
        <v>136</v>
      </c>
      <c r="D124" s="38" t="s">
        <v>36</v>
      </c>
      <c r="E124" s="39">
        <v>40135</v>
      </c>
      <c r="F124" s="37"/>
      <c r="G124" s="40">
        <v>26045</v>
      </c>
      <c r="H124" s="40">
        <v>0</v>
      </c>
      <c r="I124" s="40">
        <v>29163</v>
      </c>
      <c r="J124" s="40">
        <v>0</v>
      </c>
      <c r="K124" s="41">
        <v>41773</v>
      </c>
      <c r="L124" s="40">
        <v>3118</v>
      </c>
      <c r="M124" s="40">
        <v>0</v>
      </c>
      <c r="N124" s="40">
        <v>3.3700000000000001E-2</v>
      </c>
      <c r="O124" s="40">
        <v>0</v>
      </c>
      <c r="P124" s="40">
        <v>105.0766</v>
      </c>
      <c r="Q124" s="40">
        <v>0</v>
      </c>
      <c r="R124" s="42">
        <v>173.47</v>
      </c>
      <c r="S124" s="42">
        <v>173.47</v>
      </c>
      <c r="T124" s="42">
        <v>278.54660000000001</v>
      </c>
      <c r="U124" s="37">
        <v>1111111</v>
      </c>
      <c r="V124" s="37">
        <v>11111</v>
      </c>
      <c r="W124" s="65" t="s">
        <v>572</v>
      </c>
      <c r="X124" s="37" t="s">
        <v>573</v>
      </c>
      <c r="Y124" s="37" t="s">
        <v>573</v>
      </c>
      <c r="Z124" s="65" t="s">
        <v>572</v>
      </c>
      <c r="AA124" s="37">
        <v>71837</v>
      </c>
      <c r="AB124" s="37" t="s">
        <v>37</v>
      </c>
    </row>
    <row r="125" spans="1:28" s="43" customFormat="1" x14ac:dyDescent="0.25">
      <c r="A125" s="44" t="s">
        <v>175</v>
      </c>
      <c r="B125" s="44">
        <v>227</v>
      </c>
      <c r="C125" s="44" t="s">
        <v>136</v>
      </c>
      <c r="D125" s="45" t="s">
        <v>36</v>
      </c>
      <c r="E125" s="46">
        <v>40162</v>
      </c>
      <c r="F125" s="44"/>
      <c r="G125" s="47">
        <v>116978</v>
      </c>
      <c r="H125" s="47">
        <v>0</v>
      </c>
      <c r="I125" s="47">
        <v>117208</v>
      </c>
      <c r="J125" s="47">
        <v>0</v>
      </c>
      <c r="K125" s="48">
        <v>41745</v>
      </c>
      <c r="L125" s="47">
        <v>230</v>
      </c>
      <c r="M125" s="47">
        <v>0</v>
      </c>
      <c r="N125" s="47">
        <v>3.3700000000000001E-2</v>
      </c>
      <c r="O125" s="47">
        <v>0</v>
      </c>
      <c r="P125" s="47">
        <v>7.7510000000000003</v>
      </c>
      <c r="Q125" s="47">
        <v>0</v>
      </c>
      <c r="R125" s="49">
        <v>173.47</v>
      </c>
      <c r="S125" s="49">
        <v>173.47</v>
      </c>
      <c r="T125" s="49">
        <v>181.221</v>
      </c>
      <c r="U125" s="37">
        <v>1111111</v>
      </c>
      <c r="V125" s="37">
        <v>11111</v>
      </c>
      <c r="W125" s="65" t="s">
        <v>572</v>
      </c>
      <c r="X125" s="37" t="s">
        <v>573</v>
      </c>
      <c r="Y125" s="37" t="s">
        <v>573</v>
      </c>
      <c r="Z125" s="65" t="s">
        <v>572</v>
      </c>
      <c r="AA125" s="44">
        <v>71943</v>
      </c>
      <c r="AB125" s="44" t="s">
        <v>73</v>
      </c>
    </row>
    <row r="126" spans="1:28" s="43" customFormat="1" x14ac:dyDescent="0.25">
      <c r="A126" s="37" t="s">
        <v>176</v>
      </c>
      <c r="B126" s="37">
        <v>228</v>
      </c>
      <c r="C126" s="37" t="s">
        <v>136</v>
      </c>
      <c r="D126" s="38" t="s">
        <v>36</v>
      </c>
      <c r="E126" s="39">
        <v>40133</v>
      </c>
      <c r="F126" s="37"/>
      <c r="G126" s="40">
        <v>197939</v>
      </c>
      <c r="H126" s="40">
        <v>0</v>
      </c>
      <c r="I126" s="40">
        <v>200079</v>
      </c>
      <c r="J126" s="40">
        <v>0</v>
      </c>
      <c r="K126" s="41">
        <v>41764</v>
      </c>
      <c r="L126" s="40">
        <v>2140</v>
      </c>
      <c r="M126" s="40">
        <v>0</v>
      </c>
      <c r="N126" s="40">
        <v>3.3700000000000001E-2</v>
      </c>
      <c r="O126" s="40">
        <v>0</v>
      </c>
      <c r="P126" s="40">
        <v>72.117999999999995</v>
      </c>
      <c r="Q126" s="40">
        <v>0</v>
      </c>
      <c r="R126" s="42">
        <v>173.47</v>
      </c>
      <c r="S126" s="42">
        <v>173.47</v>
      </c>
      <c r="T126" s="42">
        <v>245.58799999999999</v>
      </c>
      <c r="U126" s="37">
        <v>1111111</v>
      </c>
      <c r="V126" s="37">
        <v>11111</v>
      </c>
      <c r="W126" s="65" t="s">
        <v>572</v>
      </c>
      <c r="X126" s="37" t="s">
        <v>573</v>
      </c>
      <c r="Y126" s="37" t="s">
        <v>573</v>
      </c>
      <c r="Z126" s="65" t="s">
        <v>572</v>
      </c>
      <c r="AA126" s="37">
        <v>69945</v>
      </c>
      <c r="AB126" s="37" t="s">
        <v>42</v>
      </c>
    </row>
    <row r="127" spans="1:28" s="43" customFormat="1" x14ac:dyDescent="0.25">
      <c r="A127" s="44" t="s">
        <v>177</v>
      </c>
      <c r="B127" s="44">
        <v>229</v>
      </c>
      <c r="C127" s="44" t="s">
        <v>136</v>
      </c>
      <c r="D127" s="45" t="s">
        <v>36</v>
      </c>
      <c r="E127" s="46">
        <v>40133</v>
      </c>
      <c r="F127" s="44"/>
      <c r="G127" s="47">
        <v>121986</v>
      </c>
      <c r="H127" s="47">
        <v>0</v>
      </c>
      <c r="I127" s="47">
        <v>123177</v>
      </c>
      <c r="J127" s="47">
        <v>0</v>
      </c>
      <c r="K127" s="48">
        <v>41761</v>
      </c>
      <c r="L127" s="47">
        <v>1191</v>
      </c>
      <c r="M127" s="47">
        <v>0</v>
      </c>
      <c r="N127" s="47">
        <v>3.3700000000000001E-2</v>
      </c>
      <c r="O127" s="47">
        <v>0</v>
      </c>
      <c r="P127" s="47">
        <v>40.136699999999998</v>
      </c>
      <c r="Q127" s="47">
        <v>0</v>
      </c>
      <c r="R127" s="49">
        <v>173.47</v>
      </c>
      <c r="S127" s="49">
        <v>173.47</v>
      </c>
      <c r="T127" s="49">
        <v>213.60669999999999</v>
      </c>
      <c r="U127" s="37">
        <v>1111111</v>
      </c>
      <c r="V127" s="37">
        <v>11111</v>
      </c>
      <c r="W127" s="65" t="s">
        <v>572</v>
      </c>
      <c r="X127" s="37" t="s">
        <v>573</v>
      </c>
      <c r="Y127" s="37" t="s">
        <v>573</v>
      </c>
      <c r="Z127" s="65" t="s">
        <v>572</v>
      </c>
      <c r="AA127" s="44">
        <v>69945</v>
      </c>
      <c r="AB127" s="44" t="s">
        <v>42</v>
      </c>
    </row>
    <row r="128" spans="1:28" s="43" customFormat="1" x14ac:dyDescent="0.25">
      <c r="A128" s="37" t="s">
        <v>178</v>
      </c>
      <c r="B128" s="37">
        <v>230</v>
      </c>
      <c r="C128" s="37" t="s">
        <v>136</v>
      </c>
      <c r="D128" s="38" t="s">
        <v>36</v>
      </c>
      <c r="E128" s="39">
        <v>40128</v>
      </c>
      <c r="F128" s="37"/>
      <c r="G128" s="40">
        <v>115218</v>
      </c>
      <c r="H128" s="40">
        <v>0</v>
      </c>
      <c r="I128" s="40">
        <v>115304</v>
      </c>
      <c r="J128" s="40">
        <v>0</v>
      </c>
      <c r="K128" s="41">
        <v>41768</v>
      </c>
      <c r="L128" s="40">
        <v>86</v>
      </c>
      <c r="M128" s="40">
        <v>0</v>
      </c>
      <c r="N128" s="40">
        <v>3.3700000000000001E-2</v>
      </c>
      <c r="O128" s="40">
        <v>0</v>
      </c>
      <c r="P128" s="40">
        <v>2.8982000000000001</v>
      </c>
      <c r="Q128" s="40">
        <v>0</v>
      </c>
      <c r="R128" s="42">
        <v>173.47</v>
      </c>
      <c r="S128" s="42">
        <v>173.47</v>
      </c>
      <c r="T128" s="42">
        <v>176.3682</v>
      </c>
      <c r="U128" s="37">
        <v>1111111</v>
      </c>
      <c r="V128" s="37">
        <v>11111</v>
      </c>
      <c r="W128" s="65" t="s">
        <v>572</v>
      </c>
      <c r="X128" s="37" t="s">
        <v>573</v>
      </c>
      <c r="Y128" s="37" t="s">
        <v>573</v>
      </c>
      <c r="Z128" s="65" t="s">
        <v>572</v>
      </c>
      <c r="AA128" s="37">
        <v>71941</v>
      </c>
      <c r="AB128" s="37" t="s">
        <v>78</v>
      </c>
    </row>
    <row r="129" spans="1:28" s="43" customFormat="1" x14ac:dyDescent="0.25">
      <c r="A129" s="44" t="s">
        <v>179</v>
      </c>
      <c r="B129" s="44">
        <v>231</v>
      </c>
      <c r="C129" s="44" t="s">
        <v>136</v>
      </c>
      <c r="D129" s="45" t="s">
        <v>36</v>
      </c>
      <c r="E129" s="46">
        <v>40137</v>
      </c>
      <c r="F129" s="44"/>
      <c r="G129" s="47">
        <v>237201</v>
      </c>
      <c r="H129" s="47">
        <v>0</v>
      </c>
      <c r="I129" s="47">
        <v>237201</v>
      </c>
      <c r="J129" s="47">
        <v>0</v>
      </c>
      <c r="K129" s="48">
        <v>41773</v>
      </c>
      <c r="L129" s="47">
        <v>0</v>
      </c>
      <c r="M129" s="47">
        <v>0</v>
      </c>
      <c r="N129" s="47">
        <v>3.3700000000000001E-2</v>
      </c>
      <c r="O129" s="47">
        <v>0</v>
      </c>
      <c r="P129" s="47">
        <v>0</v>
      </c>
      <c r="Q129" s="47">
        <v>0</v>
      </c>
      <c r="R129" s="49">
        <v>173.47</v>
      </c>
      <c r="S129" s="49">
        <v>173.47</v>
      </c>
      <c r="T129" s="49">
        <v>173.47</v>
      </c>
      <c r="U129" s="37">
        <v>1111111</v>
      </c>
      <c r="V129" s="37">
        <v>11111</v>
      </c>
      <c r="W129" s="65" t="s">
        <v>572</v>
      </c>
      <c r="X129" s="37" t="s">
        <v>573</v>
      </c>
      <c r="Y129" s="37" t="s">
        <v>573</v>
      </c>
      <c r="Z129" s="65" t="s">
        <v>572</v>
      </c>
      <c r="AA129" s="44">
        <v>71940</v>
      </c>
      <c r="AB129" s="44" t="s">
        <v>39</v>
      </c>
    </row>
    <row r="130" spans="1:28" s="43" customFormat="1" x14ac:dyDescent="0.25">
      <c r="A130" s="37" t="s">
        <v>180</v>
      </c>
      <c r="B130" s="37">
        <v>232</v>
      </c>
      <c r="C130" s="37" t="s">
        <v>136</v>
      </c>
      <c r="D130" s="38" t="s">
        <v>36</v>
      </c>
      <c r="E130" s="39">
        <v>40133</v>
      </c>
      <c r="F130" s="37"/>
      <c r="G130" s="40">
        <v>86605</v>
      </c>
      <c r="H130" s="40">
        <v>0</v>
      </c>
      <c r="I130" s="40">
        <v>86878</v>
      </c>
      <c r="J130" s="40">
        <v>0</v>
      </c>
      <c r="K130" s="41">
        <v>41745</v>
      </c>
      <c r="L130" s="40">
        <v>273</v>
      </c>
      <c r="M130" s="40">
        <v>0</v>
      </c>
      <c r="N130" s="40">
        <v>3.3700000000000001E-2</v>
      </c>
      <c r="O130" s="40">
        <v>0</v>
      </c>
      <c r="P130" s="40">
        <v>9.2001000000000008</v>
      </c>
      <c r="Q130" s="40">
        <v>0</v>
      </c>
      <c r="R130" s="42">
        <v>173.47</v>
      </c>
      <c r="S130" s="42">
        <v>173.47</v>
      </c>
      <c r="T130" s="42">
        <v>182.67009999999999</v>
      </c>
      <c r="U130" s="37">
        <v>1111111</v>
      </c>
      <c r="V130" s="37">
        <v>11111</v>
      </c>
      <c r="W130" s="65" t="s">
        <v>572</v>
      </c>
      <c r="X130" s="37" t="s">
        <v>573</v>
      </c>
      <c r="Y130" s="37" t="s">
        <v>573</v>
      </c>
      <c r="Z130" s="65" t="s">
        <v>572</v>
      </c>
      <c r="AA130" s="37">
        <v>71938</v>
      </c>
      <c r="AB130" s="37" t="s">
        <v>73</v>
      </c>
    </row>
    <row r="131" spans="1:28" s="43" customFormat="1" x14ac:dyDescent="0.25">
      <c r="A131" s="44" t="s">
        <v>181</v>
      </c>
      <c r="B131" s="44">
        <v>233</v>
      </c>
      <c r="C131" s="44" t="s">
        <v>136</v>
      </c>
      <c r="D131" s="45" t="s">
        <v>36</v>
      </c>
      <c r="E131" s="46">
        <v>40133</v>
      </c>
      <c r="F131" s="44"/>
      <c r="G131" s="47">
        <v>52612</v>
      </c>
      <c r="H131" s="47">
        <v>0</v>
      </c>
      <c r="I131" s="47">
        <v>52634</v>
      </c>
      <c r="J131" s="47">
        <v>0</v>
      </c>
      <c r="K131" s="48">
        <v>41768</v>
      </c>
      <c r="L131" s="47">
        <v>22</v>
      </c>
      <c r="M131" s="47">
        <v>0</v>
      </c>
      <c r="N131" s="47">
        <v>3.3700000000000001E-2</v>
      </c>
      <c r="O131" s="47">
        <v>0</v>
      </c>
      <c r="P131" s="47">
        <v>0.74139999999999995</v>
      </c>
      <c r="Q131" s="47">
        <v>0</v>
      </c>
      <c r="R131" s="49">
        <v>173.47</v>
      </c>
      <c r="S131" s="49">
        <v>173.47</v>
      </c>
      <c r="T131" s="49">
        <v>174.2114</v>
      </c>
      <c r="U131" s="37">
        <v>1111111</v>
      </c>
      <c r="V131" s="37">
        <v>11111</v>
      </c>
      <c r="W131" s="65" t="s">
        <v>572</v>
      </c>
      <c r="X131" s="37" t="s">
        <v>573</v>
      </c>
      <c r="Y131" s="37" t="s">
        <v>573</v>
      </c>
      <c r="Z131" s="65" t="s">
        <v>572</v>
      </c>
      <c r="AA131" s="44">
        <v>71935</v>
      </c>
      <c r="AB131" s="44" t="s">
        <v>78</v>
      </c>
    </row>
    <row r="132" spans="1:28" s="43" customFormat="1" x14ac:dyDescent="0.25">
      <c r="A132" s="37" t="s">
        <v>182</v>
      </c>
      <c r="B132" s="37">
        <v>234</v>
      </c>
      <c r="C132" s="37" t="s">
        <v>136</v>
      </c>
      <c r="D132" s="38" t="s">
        <v>36</v>
      </c>
      <c r="E132" s="39">
        <v>40125</v>
      </c>
      <c r="F132" s="37"/>
      <c r="G132" s="40">
        <v>98894</v>
      </c>
      <c r="H132" s="40">
        <v>0</v>
      </c>
      <c r="I132" s="40">
        <v>101806</v>
      </c>
      <c r="J132" s="40">
        <v>0</v>
      </c>
      <c r="K132" s="41">
        <v>41773</v>
      </c>
      <c r="L132" s="40">
        <v>2912</v>
      </c>
      <c r="M132" s="40">
        <v>0</v>
      </c>
      <c r="N132" s="40">
        <v>3.3700000000000001E-2</v>
      </c>
      <c r="O132" s="40">
        <v>0</v>
      </c>
      <c r="P132" s="40">
        <v>98.134399999999999</v>
      </c>
      <c r="Q132" s="40">
        <v>0</v>
      </c>
      <c r="R132" s="42">
        <v>173.47</v>
      </c>
      <c r="S132" s="42">
        <v>173.47</v>
      </c>
      <c r="T132" s="42">
        <v>271.6044</v>
      </c>
      <c r="U132" s="37">
        <v>1111111</v>
      </c>
      <c r="V132" s="37">
        <v>11111</v>
      </c>
      <c r="W132" s="65" t="s">
        <v>572</v>
      </c>
      <c r="X132" s="37" t="s">
        <v>573</v>
      </c>
      <c r="Y132" s="37" t="s">
        <v>573</v>
      </c>
      <c r="Z132" s="65" t="s">
        <v>572</v>
      </c>
      <c r="AA132" s="37">
        <v>71923</v>
      </c>
      <c r="AB132" s="37" t="s">
        <v>37</v>
      </c>
    </row>
    <row r="133" spans="1:28" s="43" customFormat="1" x14ac:dyDescent="0.25">
      <c r="A133" s="44" t="s">
        <v>183</v>
      </c>
      <c r="B133" s="44">
        <v>236</v>
      </c>
      <c r="C133" s="44" t="s">
        <v>136</v>
      </c>
      <c r="D133" s="45" t="s">
        <v>36</v>
      </c>
      <c r="E133" s="46">
        <v>40128</v>
      </c>
      <c r="F133" s="44"/>
      <c r="G133" s="47">
        <v>196056</v>
      </c>
      <c r="H133" s="47">
        <v>0</v>
      </c>
      <c r="I133" s="47">
        <v>196171</v>
      </c>
      <c r="J133" s="47">
        <v>0</v>
      </c>
      <c r="K133" s="48">
        <v>41745</v>
      </c>
      <c r="L133" s="47">
        <v>115</v>
      </c>
      <c r="M133" s="47">
        <v>0</v>
      </c>
      <c r="N133" s="47">
        <v>3.3700000000000001E-2</v>
      </c>
      <c r="O133" s="47">
        <v>0</v>
      </c>
      <c r="P133" s="47">
        <v>3.8755000000000002</v>
      </c>
      <c r="Q133" s="47">
        <v>0</v>
      </c>
      <c r="R133" s="49">
        <v>173.47</v>
      </c>
      <c r="S133" s="49">
        <v>173.47</v>
      </c>
      <c r="T133" s="49">
        <v>177.34549999999999</v>
      </c>
      <c r="U133" s="37">
        <v>1111111</v>
      </c>
      <c r="V133" s="37">
        <v>11111</v>
      </c>
      <c r="W133" s="65" t="s">
        <v>572</v>
      </c>
      <c r="X133" s="37" t="s">
        <v>573</v>
      </c>
      <c r="Y133" s="37" t="s">
        <v>573</v>
      </c>
      <c r="Z133" s="65" t="s">
        <v>572</v>
      </c>
      <c r="AA133" s="44">
        <v>71916</v>
      </c>
      <c r="AB133" s="44" t="s">
        <v>73</v>
      </c>
    </row>
    <row r="134" spans="1:28" s="43" customFormat="1" x14ac:dyDescent="0.25">
      <c r="A134" s="37" t="s">
        <v>184</v>
      </c>
      <c r="B134" s="37">
        <v>237</v>
      </c>
      <c r="C134" s="37" t="s">
        <v>136</v>
      </c>
      <c r="D134" s="38" t="s">
        <v>36</v>
      </c>
      <c r="E134" s="39">
        <v>40127</v>
      </c>
      <c r="F134" s="37"/>
      <c r="G134" s="40">
        <v>81688</v>
      </c>
      <c r="H134" s="40">
        <v>0</v>
      </c>
      <c r="I134" s="40">
        <v>81758</v>
      </c>
      <c r="J134" s="40">
        <v>0</v>
      </c>
      <c r="K134" s="41">
        <v>41768</v>
      </c>
      <c r="L134" s="40">
        <v>70</v>
      </c>
      <c r="M134" s="40">
        <v>0</v>
      </c>
      <c r="N134" s="40">
        <v>3.3700000000000001E-2</v>
      </c>
      <c r="O134" s="40">
        <v>0</v>
      </c>
      <c r="P134" s="40">
        <v>2.359</v>
      </c>
      <c r="Q134" s="40">
        <v>0</v>
      </c>
      <c r="R134" s="42">
        <v>173.47</v>
      </c>
      <c r="S134" s="42">
        <v>173.47</v>
      </c>
      <c r="T134" s="42">
        <v>175.82900000000001</v>
      </c>
      <c r="U134" s="37">
        <v>1111111</v>
      </c>
      <c r="V134" s="37">
        <v>11111</v>
      </c>
      <c r="W134" s="65" t="s">
        <v>572</v>
      </c>
      <c r="X134" s="37" t="s">
        <v>573</v>
      </c>
      <c r="Y134" s="37" t="s">
        <v>573</v>
      </c>
      <c r="Z134" s="65" t="s">
        <v>572</v>
      </c>
      <c r="AA134" s="37">
        <v>71917</v>
      </c>
      <c r="AB134" s="37" t="s">
        <v>78</v>
      </c>
    </row>
    <row r="135" spans="1:28" s="43" customFormat="1" x14ac:dyDescent="0.25">
      <c r="A135" s="44" t="s">
        <v>185</v>
      </c>
      <c r="B135" s="44">
        <v>238</v>
      </c>
      <c r="C135" s="44" t="s">
        <v>136</v>
      </c>
      <c r="D135" s="45" t="s">
        <v>36</v>
      </c>
      <c r="E135" s="46">
        <v>40848</v>
      </c>
      <c r="F135" s="44"/>
      <c r="G135" s="47">
        <v>246576</v>
      </c>
      <c r="H135" s="47">
        <v>0</v>
      </c>
      <c r="I135" s="47">
        <v>248125</v>
      </c>
      <c r="J135" s="47">
        <v>0</v>
      </c>
      <c r="K135" s="48">
        <v>41773</v>
      </c>
      <c r="L135" s="47">
        <v>1549</v>
      </c>
      <c r="M135" s="47">
        <v>0</v>
      </c>
      <c r="N135" s="47">
        <v>3.3700000000000001E-2</v>
      </c>
      <c r="O135" s="47">
        <v>0</v>
      </c>
      <c r="P135" s="47">
        <v>52.201300000000003</v>
      </c>
      <c r="Q135" s="47">
        <v>0</v>
      </c>
      <c r="R135" s="49">
        <v>173.47</v>
      </c>
      <c r="S135" s="49">
        <v>173.47</v>
      </c>
      <c r="T135" s="49">
        <v>225.6713</v>
      </c>
      <c r="U135" s="37">
        <v>1111111</v>
      </c>
      <c r="V135" s="37">
        <v>11111</v>
      </c>
      <c r="W135" s="65" t="s">
        <v>572</v>
      </c>
      <c r="X135" s="37" t="s">
        <v>573</v>
      </c>
      <c r="Y135" s="37" t="s">
        <v>573</v>
      </c>
      <c r="Z135" s="65" t="s">
        <v>572</v>
      </c>
      <c r="AA135" s="44">
        <v>71918</v>
      </c>
      <c r="AB135" s="44" t="s">
        <v>37</v>
      </c>
    </row>
    <row r="136" spans="1:28" s="43" customFormat="1" x14ac:dyDescent="0.25">
      <c r="A136" s="37" t="s">
        <v>186</v>
      </c>
      <c r="B136" s="37">
        <v>239</v>
      </c>
      <c r="C136" s="37" t="s">
        <v>136</v>
      </c>
      <c r="D136" s="38" t="s">
        <v>36</v>
      </c>
      <c r="E136" s="39">
        <v>40127</v>
      </c>
      <c r="F136" s="37"/>
      <c r="G136" s="40">
        <v>7268</v>
      </c>
      <c r="H136" s="40">
        <v>0</v>
      </c>
      <c r="I136" s="40">
        <v>7392</v>
      </c>
      <c r="J136" s="40">
        <v>0</v>
      </c>
      <c r="K136" s="41">
        <v>41773</v>
      </c>
      <c r="L136" s="40">
        <v>124</v>
      </c>
      <c r="M136" s="40">
        <v>0</v>
      </c>
      <c r="N136" s="40">
        <v>3.3700000000000001E-2</v>
      </c>
      <c r="O136" s="40">
        <v>0</v>
      </c>
      <c r="P136" s="40">
        <v>4.1787999999999998</v>
      </c>
      <c r="Q136" s="40">
        <v>0</v>
      </c>
      <c r="R136" s="42">
        <v>173.47</v>
      </c>
      <c r="S136" s="42">
        <v>173.47</v>
      </c>
      <c r="T136" s="42">
        <v>177.64879999999999</v>
      </c>
      <c r="U136" s="37">
        <v>1111111</v>
      </c>
      <c r="V136" s="37">
        <v>11111</v>
      </c>
      <c r="W136" s="65" t="s">
        <v>572</v>
      </c>
      <c r="X136" s="37" t="s">
        <v>573</v>
      </c>
      <c r="Y136" s="37" t="s">
        <v>573</v>
      </c>
      <c r="Z136" s="65" t="s">
        <v>572</v>
      </c>
      <c r="AA136" s="37">
        <v>71936</v>
      </c>
      <c r="AB136" s="37" t="s">
        <v>37</v>
      </c>
    </row>
    <row r="137" spans="1:28" s="43" customFormat="1" x14ac:dyDescent="0.25">
      <c r="A137" s="44" t="s">
        <v>187</v>
      </c>
      <c r="B137" s="44">
        <v>240</v>
      </c>
      <c r="C137" s="44" t="s">
        <v>136</v>
      </c>
      <c r="D137" s="45" t="s">
        <v>36</v>
      </c>
      <c r="E137" s="46">
        <v>40127</v>
      </c>
      <c r="F137" s="44"/>
      <c r="G137" s="47">
        <v>149010</v>
      </c>
      <c r="H137" s="47">
        <v>0</v>
      </c>
      <c r="I137" s="47">
        <v>149207</v>
      </c>
      <c r="J137" s="47">
        <v>0</v>
      </c>
      <c r="K137" s="48">
        <v>41745</v>
      </c>
      <c r="L137" s="47">
        <v>197</v>
      </c>
      <c r="M137" s="47">
        <v>0</v>
      </c>
      <c r="N137" s="47">
        <v>3.3700000000000001E-2</v>
      </c>
      <c r="O137" s="47">
        <v>0</v>
      </c>
      <c r="P137" s="47">
        <v>6.6388999999999996</v>
      </c>
      <c r="Q137" s="47">
        <v>0</v>
      </c>
      <c r="R137" s="49">
        <v>173.47</v>
      </c>
      <c r="S137" s="49">
        <v>173.47</v>
      </c>
      <c r="T137" s="49">
        <v>180.10890000000001</v>
      </c>
      <c r="U137" s="37">
        <v>1111111</v>
      </c>
      <c r="V137" s="37">
        <v>11111</v>
      </c>
      <c r="W137" s="65" t="s">
        <v>572</v>
      </c>
      <c r="X137" s="37" t="s">
        <v>573</v>
      </c>
      <c r="Y137" s="37" t="s">
        <v>573</v>
      </c>
      <c r="Z137" s="65" t="s">
        <v>572</v>
      </c>
      <c r="AA137" s="44">
        <v>71936</v>
      </c>
      <c r="AB137" s="44" t="s">
        <v>73</v>
      </c>
    </row>
    <row r="138" spans="1:28" s="43" customFormat="1" x14ac:dyDescent="0.25">
      <c r="A138" s="37" t="s">
        <v>188</v>
      </c>
      <c r="B138" s="37">
        <v>241</v>
      </c>
      <c r="C138" s="37" t="s">
        <v>136</v>
      </c>
      <c r="D138" s="38" t="s">
        <v>36</v>
      </c>
      <c r="E138" s="39">
        <v>40142</v>
      </c>
      <c r="F138" s="37"/>
      <c r="G138" s="40">
        <v>80468</v>
      </c>
      <c r="H138" s="40">
        <v>0</v>
      </c>
      <c r="I138" s="40">
        <v>80588</v>
      </c>
      <c r="J138" s="40">
        <v>0</v>
      </c>
      <c r="K138" s="41">
        <v>41745</v>
      </c>
      <c r="L138" s="40">
        <v>120</v>
      </c>
      <c r="M138" s="40">
        <v>0</v>
      </c>
      <c r="N138" s="40">
        <v>3.3700000000000001E-2</v>
      </c>
      <c r="O138" s="40">
        <v>0</v>
      </c>
      <c r="P138" s="40">
        <v>4.0439999999999996</v>
      </c>
      <c r="Q138" s="40">
        <v>0</v>
      </c>
      <c r="R138" s="42">
        <v>173.47</v>
      </c>
      <c r="S138" s="42">
        <v>173.47</v>
      </c>
      <c r="T138" s="42">
        <v>177.51400000000001</v>
      </c>
      <c r="U138" s="37">
        <v>1111111</v>
      </c>
      <c r="V138" s="37">
        <v>11111</v>
      </c>
      <c r="W138" s="65" t="s">
        <v>572</v>
      </c>
      <c r="X138" s="37" t="s">
        <v>573</v>
      </c>
      <c r="Y138" s="37" t="s">
        <v>573</v>
      </c>
      <c r="Z138" s="65" t="s">
        <v>572</v>
      </c>
      <c r="AA138" s="37">
        <v>71921</v>
      </c>
      <c r="AB138" s="37" t="s">
        <v>73</v>
      </c>
    </row>
    <row r="139" spans="1:28" s="43" customFormat="1" x14ac:dyDescent="0.25">
      <c r="A139" s="44" t="s">
        <v>189</v>
      </c>
      <c r="B139" s="44">
        <v>242</v>
      </c>
      <c r="C139" s="44" t="s">
        <v>133</v>
      </c>
      <c r="D139" s="45" t="s">
        <v>36</v>
      </c>
      <c r="E139" s="46">
        <v>40150</v>
      </c>
      <c r="F139" s="44"/>
      <c r="G139" s="47">
        <v>19298</v>
      </c>
      <c r="H139" s="47">
        <v>7314</v>
      </c>
      <c r="I139" s="47">
        <v>19531</v>
      </c>
      <c r="J139" s="47">
        <v>8370</v>
      </c>
      <c r="K139" s="48">
        <v>41761</v>
      </c>
      <c r="L139" s="47">
        <v>233</v>
      </c>
      <c r="M139" s="47">
        <v>1056</v>
      </c>
      <c r="N139" s="47">
        <v>5.5100000000000003E-2</v>
      </c>
      <c r="O139" s="47">
        <v>0.28079999999999999</v>
      </c>
      <c r="P139" s="47">
        <v>12.8383</v>
      </c>
      <c r="Q139" s="47">
        <v>296.52480000000003</v>
      </c>
      <c r="R139" s="49">
        <v>83.001599999999996</v>
      </c>
      <c r="S139" s="49">
        <v>83.001599999999996</v>
      </c>
      <c r="T139" s="49">
        <v>392.36470000000003</v>
      </c>
      <c r="U139" s="37">
        <v>1111111</v>
      </c>
      <c r="V139" s="37">
        <v>11111</v>
      </c>
      <c r="W139" s="65" t="s">
        <v>572</v>
      </c>
      <c r="X139" s="37" t="s">
        <v>573</v>
      </c>
      <c r="Y139" s="37" t="s">
        <v>573</v>
      </c>
      <c r="Z139" s="65" t="s">
        <v>572</v>
      </c>
      <c r="AA139" s="44">
        <v>70864</v>
      </c>
      <c r="AB139" s="44" t="s">
        <v>42</v>
      </c>
    </row>
    <row r="140" spans="1:28" s="43" customFormat="1" x14ac:dyDescent="0.25">
      <c r="A140" s="37" t="s">
        <v>190</v>
      </c>
      <c r="B140" s="37">
        <v>243</v>
      </c>
      <c r="C140" s="37" t="s">
        <v>140</v>
      </c>
      <c r="D140" s="38" t="s">
        <v>36</v>
      </c>
      <c r="E140" s="39">
        <v>40149</v>
      </c>
      <c r="F140" s="37"/>
      <c r="G140" s="40">
        <v>78956</v>
      </c>
      <c r="H140" s="40">
        <v>0</v>
      </c>
      <c r="I140" s="40">
        <v>79175</v>
      </c>
      <c r="J140" s="40">
        <v>0</v>
      </c>
      <c r="K140" s="41">
        <v>41761</v>
      </c>
      <c r="L140" s="40">
        <v>219</v>
      </c>
      <c r="M140" s="40">
        <v>0</v>
      </c>
      <c r="N140" s="40">
        <v>3.3700000000000001E-2</v>
      </c>
      <c r="O140" s="40">
        <v>0</v>
      </c>
      <c r="P140" s="40">
        <v>7.3803000000000001</v>
      </c>
      <c r="Q140" s="40">
        <v>0</v>
      </c>
      <c r="R140" s="42">
        <v>339.76</v>
      </c>
      <c r="S140" s="42">
        <v>339.76</v>
      </c>
      <c r="T140" s="42">
        <v>347.14030000000002</v>
      </c>
      <c r="U140" s="37">
        <v>1111111</v>
      </c>
      <c r="V140" s="37">
        <v>11111</v>
      </c>
      <c r="W140" s="65" t="s">
        <v>572</v>
      </c>
      <c r="X140" s="37" t="s">
        <v>573</v>
      </c>
      <c r="Y140" s="37" t="s">
        <v>573</v>
      </c>
      <c r="Z140" s="65" t="s">
        <v>572</v>
      </c>
      <c r="AA140" s="37">
        <v>70864</v>
      </c>
      <c r="AB140" s="37" t="s">
        <v>42</v>
      </c>
    </row>
    <row r="141" spans="1:28" s="43" customFormat="1" x14ac:dyDescent="0.25">
      <c r="A141" s="44" t="s">
        <v>191</v>
      </c>
      <c r="B141" s="44">
        <v>181</v>
      </c>
      <c r="C141" s="44" t="s">
        <v>192</v>
      </c>
      <c r="D141" s="45" t="s">
        <v>36</v>
      </c>
      <c r="E141" s="46">
        <v>40147</v>
      </c>
      <c r="F141" s="44"/>
      <c r="G141" s="47">
        <v>7981</v>
      </c>
      <c r="H141" s="47">
        <v>0</v>
      </c>
      <c r="I141" s="47">
        <v>8125</v>
      </c>
      <c r="J141" s="47">
        <v>0</v>
      </c>
      <c r="K141" s="48">
        <v>41773</v>
      </c>
      <c r="L141" s="47">
        <v>144</v>
      </c>
      <c r="M141" s="47">
        <v>0</v>
      </c>
      <c r="N141" s="47">
        <v>5.5100000000000003E-2</v>
      </c>
      <c r="O141" s="47">
        <v>0</v>
      </c>
      <c r="P141" s="47">
        <v>7.9344000000000001</v>
      </c>
      <c r="Q141" s="47">
        <v>0</v>
      </c>
      <c r="R141" s="49">
        <v>83.005799999999994</v>
      </c>
      <c r="S141" s="49">
        <v>83.005799999999994</v>
      </c>
      <c r="T141" s="49">
        <v>90.940200000000004</v>
      </c>
      <c r="U141" s="37">
        <v>1111111</v>
      </c>
      <c r="V141" s="37">
        <v>11111</v>
      </c>
      <c r="W141" s="65" t="s">
        <v>572</v>
      </c>
      <c r="X141" s="37" t="s">
        <v>573</v>
      </c>
      <c r="Y141" s="37" t="s">
        <v>573</v>
      </c>
      <c r="Z141" s="65" t="s">
        <v>572</v>
      </c>
      <c r="AA141" s="44">
        <v>65075</v>
      </c>
      <c r="AB141" s="44" t="s">
        <v>37</v>
      </c>
    </row>
    <row r="142" spans="1:28" s="43" customFormat="1" x14ac:dyDescent="0.25">
      <c r="A142" s="37" t="s">
        <v>193</v>
      </c>
      <c r="B142" s="37">
        <v>251</v>
      </c>
      <c r="C142" s="37" t="s">
        <v>130</v>
      </c>
      <c r="D142" s="38" t="s">
        <v>36</v>
      </c>
      <c r="E142" s="39">
        <v>40213</v>
      </c>
      <c r="F142" s="37"/>
      <c r="G142" s="40">
        <v>122344</v>
      </c>
      <c r="H142" s="40">
        <v>0</v>
      </c>
      <c r="I142" s="40">
        <v>132801</v>
      </c>
      <c r="J142" s="40">
        <v>0</v>
      </c>
      <c r="K142" s="41">
        <v>41764</v>
      </c>
      <c r="L142" s="40">
        <v>10457</v>
      </c>
      <c r="M142" s="40">
        <v>0</v>
      </c>
      <c r="N142" s="40">
        <v>4.2599999999999999E-2</v>
      </c>
      <c r="O142" s="40">
        <v>0</v>
      </c>
      <c r="P142" s="40">
        <v>445.46820000000002</v>
      </c>
      <c r="Q142" s="40">
        <v>0</v>
      </c>
      <c r="R142" s="42">
        <v>88.11</v>
      </c>
      <c r="S142" s="42">
        <v>88.11</v>
      </c>
      <c r="T142" s="42">
        <v>533.57820000000004</v>
      </c>
      <c r="U142" s="37">
        <v>1111111</v>
      </c>
      <c r="V142" s="37">
        <v>11111</v>
      </c>
      <c r="W142" s="65" t="s">
        <v>572</v>
      </c>
      <c r="X142" s="37" t="s">
        <v>573</v>
      </c>
      <c r="Y142" s="37" t="s">
        <v>573</v>
      </c>
      <c r="Z142" s="65" t="s">
        <v>572</v>
      </c>
      <c r="AA142" s="37">
        <v>70873</v>
      </c>
      <c r="AB142" s="37" t="s">
        <v>42</v>
      </c>
    </row>
    <row r="143" spans="1:28" s="43" customFormat="1" x14ac:dyDescent="0.25">
      <c r="A143" s="44" t="s">
        <v>194</v>
      </c>
      <c r="B143" s="44">
        <v>252</v>
      </c>
      <c r="C143" s="44" t="s">
        <v>136</v>
      </c>
      <c r="D143" s="45" t="s">
        <v>36</v>
      </c>
      <c r="E143" s="46">
        <v>40241</v>
      </c>
      <c r="F143" s="44"/>
      <c r="G143" s="47">
        <v>151974</v>
      </c>
      <c r="H143" s="47">
        <v>0</v>
      </c>
      <c r="I143" s="47">
        <v>158548</v>
      </c>
      <c r="J143" s="47">
        <v>0</v>
      </c>
      <c r="K143" s="48">
        <v>41765</v>
      </c>
      <c r="L143" s="47">
        <v>6574</v>
      </c>
      <c r="M143" s="47">
        <v>0</v>
      </c>
      <c r="N143" s="47">
        <v>3.3700000000000001E-2</v>
      </c>
      <c r="O143" s="47">
        <v>0</v>
      </c>
      <c r="P143" s="47">
        <v>221.5438</v>
      </c>
      <c r="Q143" s="47">
        <v>0</v>
      </c>
      <c r="R143" s="49">
        <v>164.87</v>
      </c>
      <c r="S143" s="49">
        <v>164.87</v>
      </c>
      <c r="T143" s="49">
        <v>386.41379999999998</v>
      </c>
      <c r="U143" s="37">
        <v>1111111</v>
      </c>
      <c r="V143" s="37">
        <v>11111</v>
      </c>
      <c r="W143" s="65" t="s">
        <v>572</v>
      </c>
      <c r="X143" s="37" t="s">
        <v>573</v>
      </c>
      <c r="Y143" s="37" t="s">
        <v>573</v>
      </c>
      <c r="Z143" s="65" t="s">
        <v>572</v>
      </c>
      <c r="AA143" s="44">
        <v>70872</v>
      </c>
      <c r="AB143" s="44" t="s">
        <v>87</v>
      </c>
    </row>
    <row r="144" spans="1:28" s="43" customFormat="1" x14ac:dyDescent="0.25">
      <c r="A144" s="37" t="s">
        <v>195</v>
      </c>
      <c r="B144" s="37">
        <v>7</v>
      </c>
      <c r="C144" s="37" t="s">
        <v>133</v>
      </c>
      <c r="D144" s="38" t="s">
        <v>36</v>
      </c>
      <c r="E144" s="39">
        <v>40247</v>
      </c>
      <c r="F144" s="37"/>
      <c r="G144" s="40">
        <v>21422</v>
      </c>
      <c r="H144" s="40">
        <v>294</v>
      </c>
      <c r="I144" s="40">
        <v>21422</v>
      </c>
      <c r="J144" s="40">
        <v>294</v>
      </c>
      <c r="K144" s="41">
        <v>41773</v>
      </c>
      <c r="L144" s="40">
        <v>0</v>
      </c>
      <c r="M144" s="40">
        <v>0</v>
      </c>
      <c r="N144" s="40">
        <v>3.5900000000000001E-2</v>
      </c>
      <c r="O144" s="40">
        <v>0.1966</v>
      </c>
      <c r="P144" s="40">
        <v>0</v>
      </c>
      <c r="Q144" s="40">
        <v>0</v>
      </c>
      <c r="R144" s="42">
        <v>24.710799999999999</v>
      </c>
      <c r="S144" s="42">
        <v>24.710799999999999</v>
      </c>
      <c r="T144" s="42">
        <v>24.710799999999999</v>
      </c>
      <c r="U144" s="37">
        <v>1111111</v>
      </c>
      <c r="V144" s="37">
        <v>11111</v>
      </c>
      <c r="W144" s="65" t="s">
        <v>572</v>
      </c>
      <c r="X144" s="37" t="s">
        <v>573</v>
      </c>
      <c r="Y144" s="37" t="s">
        <v>573</v>
      </c>
      <c r="Z144" s="65" t="s">
        <v>572</v>
      </c>
      <c r="AA144" s="37">
        <v>65075</v>
      </c>
      <c r="AB144" s="37" t="s">
        <v>39</v>
      </c>
    </row>
    <row r="145" spans="1:28" s="43" customFormat="1" x14ac:dyDescent="0.25">
      <c r="A145" s="44" t="s">
        <v>196</v>
      </c>
      <c r="B145" s="44">
        <v>269</v>
      </c>
      <c r="C145" s="44" t="s">
        <v>128</v>
      </c>
      <c r="D145" s="45" t="s">
        <v>36</v>
      </c>
      <c r="E145" s="46">
        <v>40302</v>
      </c>
      <c r="F145" s="44"/>
      <c r="G145" s="47">
        <v>288421</v>
      </c>
      <c r="H145" s="47">
        <v>49868</v>
      </c>
      <c r="I145" s="47">
        <v>288421</v>
      </c>
      <c r="J145" s="47">
        <v>49868</v>
      </c>
      <c r="K145" s="48">
        <v>41773</v>
      </c>
      <c r="L145" s="47">
        <v>0</v>
      </c>
      <c r="M145" s="47">
        <v>0</v>
      </c>
      <c r="N145" s="47">
        <v>3.5900000000000001E-2</v>
      </c>
      <c r="O145" s="47">
        <v>0.2213</v>
      </c>
      <c r="P145" s="47">
        <v>0</v>
      </c>
      <c r="Q145" s="47">
        <v>0</v>
      </c>
      <c r="R145" s="49">
        <v>397</v>
      </c>
      <c r="S145" s="49">
        <v>397</v>
      </c>
      <c r="T145" s="49">
        <v>397</v>
      </c>
      <c r="U145" s="37">
        <v>1111111</v>
      </c>
      <c r="V145" s="37">
        <v>11111</v>
      </c>
      <c r="W145" s="65" t="s">
        <v>572</v>
      </c>
      <c r="X145" s="37" t="s">
        <v>573</v>
      </c>
      <c r="Y145" s="37" t="s">
        <v>573</v>
      </c>
      <c r="Z145" s="65" t="s">
        <v>572</v>
      </c>
      <c r="AA145" s="44">
        <v>72962</v>
      </c>
      <c r="AB145" s="44" t="s">
        <v>39</v>
      </c>
    </row>
    <row r="146" spans="1:28" s="43" customFormat="1" x14ac:dyDescent="0.25">
      <c r="A146" s="37" t="s">
        <v>197</v>
      </c>
      <c r="B146" s="37">
        <v>270</v>
      </c>
      <c r="C146" s="37" t="s">
        <v>198</v>
      </c>
      <c r="D146" s="38" t="s">
        <v>36</v>
      </c>
      <c r="E146" s="39">
        <v>40302</v>
      </c>
      <c r="F146" s="37"/>
      <c r="G146" s="40">
        <v>40294</v>
      </c>
      <c r="H146" s="40">
        <v>6932</v>
      </c>
      <c r="I146" s="40">
        <v>41734</v>
      </c>
      <c r="J146" s="40">
        <v>7490</v>
      </c>
      <c r="K146" s="41">
        <v>41754</v>
      </c>
      <c r="L146" s="40">
        <v>1440</v>
      </c>
      <c r="M146" s="40">
        <v>558</v>
      </c>
      <c r="N146" s="40">
        <v>3.8199999999999998E-2</v>
      </c>
      <c r="O146" s="40">
        <v>0.25840000000000002</v>
      </c>
      <c r="P146" s="40">
        <v>55.008000000000003</v>
      </c>
      <c r="Q146" s="40">
        <v>144.18719999999999</v>
      </c>
      <c r="R146" s="42">
        <v>67.999399999999994</v>
      </c>
      <c r="S146" s="42">
        <v>67.999399999999994</v>
      </c>
      <c r="T146" s="42">
        <v>267.19459999999998</v>
      </c>
      <c r="U146" s="37">
        <v>1111111</v>
      </c>
      <c r="V146" s="37">
        <v>11111</v>
      </c>
      <c r="W146" s="65" t="s">
        <v>572</v>
      </c>
      <c r="X146" s="37" t="s">
        <v>573</v>
      </c>
      <c r="Y146" s="37" t="s">
        <v>573</v>
      </c>
      <c r="Z146" s="65" t="s">
        <v>572</v>
      </c>
      <c r="AA146" s="37">
        <v>72962</v>
      </c>
      <c r="AB146" s="37" t="s">
        <v>42</v>
      </c>
    </row>
    <row r="147" spans="1:28" s="43" customFormat="1" x14ac:dyDescent="0.25">
      <c r="A147" s="44" t="s">
        <v>199</v>
      </c>
      <c r="B147" s="44">
        <v>278</v>
      </c>
      <c r="C147" s="44" t="s">
        <v>198</v>
      </c>
      <c r="D147" s="45" t="s">
        <v>36</v>
      </c>
      <c r="E147" s="46">
        <v>40321</v>
      </c>
      <c r="F147" s="44"/>
      <c r="G147" s="47">
        <v>29882</v>
      </c>
      <c r="H147" s="47">
        <v>721</v>
      </c>
      <c r="I147" s="47">
        <v>35331</v>
      </c>
      <c r="J147" s="47">
        <v>721</v>
      </c>
      <c r="K147" s="48">
        <v>41773</v>
      </c>
      <c r="L147" s="47">
        <v>5449</v>
      </c>
      <c r="M147" s="47">
        <v>0</v>
      </c>
      <c r="N147" s="47">
        <v>3.8199999999999998E-2</v>
      </c>
      <c r="O147" s="47">
        <v>0.25840000000000002</v>
      </c>
      <c r="P147" s="47">
        <v>208.15180000000001</v>
      </c>
      <c r="Q147" s="47">
        <v>0</v>
      </c>
      <c r="R147" s="49">
        <v>89.71</v>
      </c>
      <c r="S147" s="49">
        <v>89.71</v>
      </c>
      <c r="T147" s="49">
        <v>297.86180000000002</v>
      </c>
      <c r="U147" s="37">
        <v>1111111</v>
      </c>
      <c r="V147" s="37">
        <v>11111</v>
      </c>
      <c r="W147" s="65" t="s">
        <v>572</v>
      </c>
      <c r="X147" s="37" t="s">
        <v>573</v>
      </c>
      <c r="Y147" s="37" t="s">
        <v>573</v>
      </c>
      <c r="Z147" s="65" t="s">
        <v>572</v>
      </c>
      <c r="AA147" s="44">
        <v>70894</v>
      </c>
      <c r="AB147" s="44" t="s">
        <v>39</v>
      </c>
    </row>
    <row r="148" spans="1:28" s="43" customFormat="1" x14ac:dyDescent="0.25">
      <c r="A148" s="37" t="s">
        <v>200</v>
      </c>
      <c r="B148" s="37">
        <v>235</v>
      </c>
      <c r="C148" s="37" t="s">
        <v>136</v>
      </c>
      <c r="D148" s="38" t="s">
        <v>36</v>
      </c>
      <c r="E148" s="39">
        <v>40312</v>
      </c>
      <c r="F148" s="37"/>
      <c r="G148" s="40">
        <v>83651</v>
      </c>
      <c r="H148" s="40">
        <v>0</v>
      </c>
      <c r="I148" s="40">
        <v>83999</v>
      </c>
      <c r="J148" s="40">
        <v>0</v>
      </c>
      <c r="K148" s="41">
        <v>41745</v>
      </c>
      <c r="L148" s="40">
        <v>348</v>
      </c>
      <c r="M148" s="40">
        <v>0</v>
      </c>
      <c r="N148" s="40">
        <v>3.3700000000000001E-2</v>
      </c>
      <c r="O148" s="40">
        <v>0</v>
      </c>
      <c r="P148" s="40">
        <v>11.727600000000001</v>
      </c>
      <c r="Q148" s="40">
        <v>0</v>
      </c>
      <c r="R148" s="42">
        <v>173.47</v>
      </c>
      <c r="S148" s="42">
        <v>173.47</v>
      </c>
      <c r="T148" s="42">
        <v>185.19759999999999</v>
      </c>
      <c r="U148" s="37">
        <v>1111111</v>
      </c>
      <c r="V148" s="37">
        <v>11111</v>
      </c>
      <c r="W148" s="65" t="s">
        <v>572</v>
      </c>
      <c r="X148" s="37" t="s">
        <v>573</v>
      </c>
      <c r="Y148" s="37" t="s">
        <v>573</v>
      </c>
      <c r="Z148" s="65" t="s">
        <v>572</v>
      </c>
      <c r="AA148" s="37">
        <v>73567</v>
      </c>
      <c r="AB148" s="37" t="s">
        <v>58</v>
      </c>
    </row>
    <row r="149" spans="1:28" s="43" customFormat="1" x14ac:dyDescent="0.25">
      <c r="A149" s="44" t="s">
        <v>201</v>
      </c>
      <c r="B149" s="44">
        <v>279</v>
      </c>
      <c r="C149" s="44" t="s">
        <v>198</v>
      </c>
      <c r="D149" s="45" t="s">
        <v>36</v>
      </c>
      <c r="E149" s="46">
        <v>40326</v>
      </c>
      <c r="F149" s="44"/>
      <c r="G149" s="47">
        <v>14062</v>
      </c>
      <c r="H149" s="47">
        <v>50926</v>
      </c>
      <c r="I149" s="47">
        <v>14536</v>
      </c>
      <c r="J149" s="47">
        <v>50926</v>
      </c>
      <c r="K149" s="48">
        <v>41773</v>
      </c>
      <c r="L149" s="47">
        <v>474</v>
      </c>
      <c r="M149" s="47">
        <v>0</v>
      </c>
      <c r="N149" s="47">
        <v>3.8199999999999998E-2</v>
      </c>
      <c r="O149" s="47">
        <v>0.25840000000000002</v>
      </c>
      <c r="P149" s="47">
        <v>18.1068</v>
      </c>
      <c r="Q149" s="47">
        <v>0</v>
      </c>
      <c r="R149" s="49">
        <v>89.71</v>
      </c>
      <c r="S149" s="49">
        <v>89.71</v>
      </c>
      <c r="T149" s="49">
        <v>107.8168</v>
      </c>
      <c r="U149" s="37">
        <v>1111111</v>
      </c>
      <c r="V149" s="37">
        <v>11111</v>
      </c>
      <c r="W149" s="65" t="s">
        <v>572</v>
      </c>
      <c r="X149" s="37" t="s">
        <v>573</v>
      </c>
      <c r="Y149" s="37" t="s">
        <v>573</v>
      </c>
      <c r="Z149" s="65" t="s">
        <v>572</v>
      </c>
      <c r="AA149" s="44">
        <v>70608</v>
      </c>
      <c r="AB149" s="44" t="s">
        <v>37</v>
      </c>
    </row>
    <row r="150" spans="1:28" s="43" customFormat="1" x14ac:dyDescent="0.25">
      <c r="A150" s="37" t="s">
        <v>202</v>
      </c>
      <c r="B150" s="37">
        <v>280</v>
      </c>
      <c r="C150" s="37" t="s">
        <v>130</v>
      </c>
      <c r="D150" s="38" t="s">
        <v>36</v>
      </c>
      <c r="E150" s="39">
        <v>40334</v>
      </c>
      <c r="F150" s="37"/>
      <c r="G150" s="40">
        <v>127114</v>
      </c>
      <c r="H150" s="40">
        <v>0</v>
      </c>
      <c r="I150" s="40">
        <v>137612</v>
      </c>
      <c r="J150" s="40">
        <v>0</v>
      </c>
      <c r="K150" s="41">
        <v>41773</v>
      </c>
      <c r="L150" s="40">
        <v>10498</v>
      </c>
      <c r="M150" s="40">
        <v>0</v>
      </c>
      <c r="N150" s="40">
        <v>3.8199999999999998E-2</v>
      </c>
      <c r="O150" s="40">
        <v>0</v>
      </c>
      <c r="P150" s="40">
        <v>401.02359999999999</v>
      </c>
      <c r="Q150" s="40">
        <v>0</v>
      </c>
      <c r="R150" s="42">
        <v>83.843900000000005</v>
      </c>
      <c r="S150" s="42">
        <v>83.843900000000005</v>
      </c>
      <c r="T150" s="42">
        <v>484.86750000000001</v>
      </c>
      <c r="U150" s="37">
        <v>1111111</v>
      </c>
      <c r="V150" s="37">
        <v>11111</v>
      </c>
      <c r="W150" s="65" t="s">
        <v>572</v>
      </c>
      <c r="X150" s="37" t="s">
        <v>573</v>
      </c>
      <c r="Y150" s="37" t="s">
        <v>573</v>
      </c>
      <c r="Z150" s="65" t="s">
        <v>572</v>
      </c>
      <c r="AA150" s="37">
        <v>72962</v>
      </c>
      <c r="AB150" s="37" t="s">
        <v>37</v>
      </c>
    </row>
    <row r="151" spans="1:28" s="43" customFormat="1" x14ac:dyDescent="0.25">
      <c r="A151" s="44" t="s">
        <v>203</v>
      </c>
      <c r="B151" s="44">
        <v>286</v>
      </c>
      <c r="C151" s="44" t="s">
        <v>204</v>
      </c>
      <c r="D151" s="45" t="s">
        <v>36</v>
      </c>
      <c r="E151" s="46">
        <v>40402</v>
      </c>
      <c r="F151" s="44"/>
      <c r="G151" s="47">
        <v>278852</v>
      </c>
      <c r="H151" s="47">
        <v>0</v>
      </c>
      <c r="I151" s="47">
        <v>283774</v>
      </c>
      <c r="J151" s="47">
        <v>0</v>
      </c>
      <c r="K151" s="48">
        <v>41761</v>
      </c>
      <c r="L151" s="47">
        <v>4922</v>
      </c>
      <c r="M151" s="47">
        <v>0</v>
      </c>
      <c r="N151" s="47">
        <v>3.3700000000000001E-2</v>
      </c>
      <c r="O151" s="47">
        <v>0</v>
      </c>
      <c r="P151" s="47">
        <v>165.87139999999999</v>
      </c>
      <c r="Q151" s="47">
        <v>0</v>
      </c>
      <c r="R151" s="49">
        <v>327.69</v>
      </c>
      <c r="S151" s="49">
        <v>327.69</v>
      </c>
      <c r="T151" s="49">
        <v>493.56139999999999</v>
      </c>
      <c r="U151" s="37">
        <v>1111111</v>
      </c>
      <c r="V151" s="37">
        <v>11111</v>
      </c>
      <c r="W151" s="65" t="s">
        <v>572</v>
      </c>
      <c r="X151" s="37" t="s">
        <v>573</v>
      </c>
      <c r="Y151" s="37" t="s">
        <v>573</v>
      </c>
      <c r="Z151" s="65" t="s">
        <v>572</v>
      </c>
      <c r="AA151" s="44">
        <v>70870</v>
      </c>
      <c r="AB151" s="44" t="s">
        <v>42</v>
      </c>
    </row>
    <row r="152" spans="1:28" s="43" customFormat="1" x14ac:dyDescent="0.25">
      <c r="A152" s="37" t="s">
        <v>205</v>
      </c>
      <c r="B152" s="37">
        <v>8</v>
      </c>
      <c r="C152" s="37" t="s">
        <v>198</v>
      </c>
      <c r="D152" s="38" t="s">
        <v>36</v>
      </c>
      <c r="E152" s="39">
        <v>40449</v>
      </c>
      <c r="F152" s="37"/>
      <c r="G152" s="40">
        <v>4888</v>
      </c>
      <c r="H152" s="40">
        <v>3590</v>
      </c>
      <c r="I152" s="40">
        <v>4912</v>
      </c>
      <c r="J152" s="40">
        <v>3688</v>
      </c>
      <c r="K152" s="41">
        <v>41757</v>
      </c>
      <c r="L152" s="40">
        <v>24</v>
      </c>
      <c r="M152" s="40">
        <v>98</v>
      </c>
      <c r="N152" s="40">
        <v>3.8199999999999998E-2</v>
      </c>
      <c r="O152" s="40">
        <v>0.25840000000000002</v>
      </c>
      <c r="P152" s="40">
        <v>0.91679999999999995</v>
      </c>
      <c r="Q152" s="40">
        <v>25.3232</v>
      </c>
      <c r="R152" s="42">
        <v>89.71</v>
      </c>
      <c r="S152" s="42">
        <v>89.71</v>
      </c>
      <c r="T152" s="42">
        <v>115.95</v>
      </c>
      <c r="U152" s="37">
        <v>1111111</v>
      </c>
      <c r="V152" s="37">
        <v>11111</v>
      </c>
      <c r="W152" s="65" t="s">
        <v>572</v>
      </c>
      <c r="X152" s="37" t="s">
        <v>573</v>
      </c>
      <c r="Y152" s="37" t="s">
        <v>573</v>
      </c>
      <c r="Z152" s="65" t="s">
        <v>572</v>
      </c>
      <c r="AA152" s="37">
        <v>65075</v>
      </c>
      <c r="AB152" s="37" t="s">
        <v>42</v>
      </c>
    </row>
    <row r="153" spans="1:28" s="43" customFormat="1" x14ac:dyDescent="0.25">
      <c r="A153" s="44" t="s">
        <v>206</v>
      </c>
      <c r="B153" s="44">
        <v>180</v>
      </c>
      <c r="C153" s="44" t="s">
        <v>136</v>
      </c>
      <c r="D153" s="45" t="s">
        <v>36</v>
      </c>
      <c r="E153" s="46">
        <v>40508</v>
      </c>
      <c r="F153" s="44"/>
      <c r="G153" s="47">
        <v>280314</v>
      </c>
      <c r="H153" s="47">
        <v>0</v>
      </c>
      <c r="I153" s="47">
        <v>283212</v>
      </c>
      <c r="J153" s="47">
        <v>0</v>
      </c>
      <c r="K153" s="48">
        <v>41761</v>
      </c>
      <c r="L153" s="47">
        <v>2898</v>
      </c>
      <c r="M153" s="47">
        <v>0</v>
      </c>
      <c r="N153" s="47">
        <v>3.3700000000000001E-2</v>
      </c>
      <c r="O153" s="47">
        <v>0</v>
      </c>
      <c r="P153" s="47">
        <v>97.662599999999998</v>
      </c>
      <c r="Q153" s="47">
        <v>0</v>
      </c>
      <c r="R153" s="49">
        <v>164.78</v>
      </c>
      <c r="S153" s="49">
        <v>164.78</v>
      </c>
      <c r="T153" s="49">
        <v>262.44260000000003</v>
      </c>
      <c r="U153" s="37">
        <v>1111111</v>
      </c>
      <c r="V153" s="37">
        <v>11111</v>
      </c>
      <c r="W153" s="65" t="s">
        <v>572</v>
      </c>
      <c r="X153" s="37" t="s">
        <v>573</v>
      </c>
      <c r="Y153" s="37" t="s">
        <v>573</v>
      </c>
      <c r="Z153" s="65" t="s">
        <v>572</v>
      </c>
      <c r="AA153" s="44">
        <v>70870</v>
      </c>
      <c r="AB153" s="44" t="s">
        <v>42</v>
      </c>
    </row>
    <row r="154" spans="1:28" s="43" customFormat="1" x14ac:dyDescent="0.25">
      <c r="A154" s="37" t="s">
        <v>207</v>
      </c>
      <c r="B154" s="37">
        <v>368</v>
      </c>
      <c r="C154" s="37" t="s">
        <v>136</v>
      </c>
      <c r="D154" s="38" t="s">
        <v>36</v>
      </c>
      <c r="E154" s="39">
        <v>40526</v>
      </c>
      <c r="F154" s="37"/>
      <c r="G154" s="40">
        <v>16216</v>
      </c>
      <c r="H154" s="40">
        <v>0</v>
      </c>
      <c r="I154" s="40">
        <v>16408</v>
      </c>
      <c r="J154" s="40">
        <v>0</v>
      </c>
      <c r="K154" s="41">
        <v>41761</v>
      </c>
      <c r="L154" s="40">
        <v>192</v>
      </c>
      <c r="M154" s="40">
        <v>0</v>
      </c>
      <c r="N154" s="40">
        <v>3.3700000000000001E-2</v>
      </c>
      <c r="O154" s="40">
        <v>0</v>
      </c>
      <c r="P154" s="40">
        <v>6.4703999999999997</v>
      </c>
      <c r="Q154" s="40">
        <v>0</v>
      </c>
      <c r="R154" s="42">
        <v>154.53</v>
      </c>
      <c r="S154" s="42">
        <v>154.53</v>
      </c>
      <c r="T154" s="42">
        <v>161.00040000000001</v>
      </c>
      <c r="U154" s="37">
        <v>1111111</v>
      </c>
      <c r="V154" s="37">
        <v>11111</v>
      </c>
      <c r="W154" s="65" t="s">
        <v>572</v>
      </c>
      <c r="X154" s="37" t="s">
        <v>573</v>
      </c>
      <c r="Y154" s="37" t="s">
        <v>573</v>
      </c>
      <c r="Z154" s="65" t="s">
        <v>572</v>
      </c>
      <c r="AA154" s="37">
        <v>70873</v>
      </c>
      <c r="AB154" s="37" t="s">
        <v>42</v>
      </c>
    </row>
    <row r="155" spans="1:28" s="43" customFormat="1" x14ac:dyDescent="0.25">
      <c r="A155" s="44" t="s">
        <v>208</v>
      </c>
      <c r="B155" s="44">
        <v>369</v>
      </c>
      <c r="C155" s="44" t="s">
        <v>136</v>
      </c>
      <c r="D155" s="45" t="s">
        <v>36</v>
      </c>
      <c r="E155" s="46">
        <v>40525</v>
      </c>
      <c r="F155" s="44"/>
      <c r="G155" s="47">
        <v>167436</v>
      </c>
      <c r="H155" s="47">
        <v>0</v>
      </c>
      <c r="I155" s="47">
        <v>168438</v>
      </c>
      <c r="J155" s="47">
        <v>0</v>
      </c>
      <c r="K155" s="48">
        <v>41761</v>
      </c>
      <c r="L155" s="47">
        <v>1002</v>
      </c>
      <c r="M155" s="47">
        <v>0</v>
      </c>
      <c r="N155" s="47">
        <v>3.3700000000000001E-2</v>
      </c>
      <c r="O155" s="47">
        <v>0</v>
      </c>
      <c r="P155" s="47">
        <v>33.767400000000002</v>
      </c>
      <c r="Q155" s="47">
        <v>0</v>
      </c>
      <c r="R155" s="49">
        <v>154.53</v>
      </c>
      <c r="S155" s="49">
        <v>154.53</v>
      </c>
      <c r="T155" s="49">
        <v>188.29740000000001</v>
      </c>
      <c r="U155" s="37">
        <v>1111111</v>
      </c>
      <c r="V155" s="37">
        <v>11111</v>
      </c>
      <c r="W155" s="65" t="s">
        <v>572</v>
      </c>
      <c r="X155" s="37" t="s">
        <v>573</v>
      </c>
      <c r="Y155" s="37" t="s">
        <v>573</v>
      </c>
      <c r="Z155" s="65" t="s">
        <v>572</v>
      </c>
      <c r="AA155" s="44">
        <v>1075715</v>
      </c>
      <c r="AB155" s="44" t="s">
        <v>42</v>
      </c>
    </row>
    <row r="156" spans="1:28" s="43" customFormat="1" x14ac:dyDescent="0.25">
      <c r="A156" s="37" t="s">
        <v>209</v>
      </c>
      <c r="B156" s="37">
        <v>370</v>
      </c>
      <c r="C156" s="37" t="s">
        <v>136</v>
      </c>
      <c r="D156" s="38" t="s">
        <v>36</v>
      </c>
      <c r="E156" s="39">
        <v>40534</v>
      </c>
      <c r="F156" s="37"/>
      <c r="G156" s="40">
        <v>79098</v>
      </c>
      <c r="H156" s="40">
        <v>0</v>
      </c>
      <c r="I156" s="40">
        <v>81670</v>
      </c>
      <c r="J156" s="40">
        <v>0</v>
      </c>
      <c r="K156" s="41">
        <v>41768</v>
      </c>
      <c r="L156" s="40">
        <v>2572</v>
      </c>
      <c r="M156" s="40">
        <v>0</v>
      </c>
      <c r="N156" s="40">
        <v>3.3700000000000001E-2</v>
      </c>
      <c r="O156" s="40">
        <v>0</v>
      </c>
      <c r="P156" s="40">
        <v>86.676400000000001</v>
      </c>
      <c r="Q156" s="40">
        <v>0</v>
      </c>
      <c r="R156" s="42">
        <v>154.53</v>
      </c>
      <c r="S156" s="42">
        <v>154.53</v>
      </c>
      <c r="T156" s="42">
        <v>241.2064</v>
      </c>
      <c r="U156" s="37">
        <v>1111111</v>
      </c>
      <c r="V156" s="37">
        <v>11111</v>
      </c>
      <c r="W156" s="65" t="s">
        <v>572</v>
      </c>
      <c r="X156" s="37" t="s">
        <v>573</v>
      </c>
      <c r="Y156" s="37" t="s">
        <v>573</v>
      </c>
      <c r="Z156" s="65" t="s">
        <v>572</v>
      </c>
      <c r="AA156" s="37">
        <v>1075716</v>
      </c>
      <c r="AB156" s="37" t="s">
        <v>78</v>
      </c>
    </row>
    <row r="157" spans="1:28" s="43" customFormat="1" x14ac:dyDescent="0.25">
      <c r="A157" s="44" t="s">
        <v>210</v>
      </c>
      <c r="B157" s="44">
        <v>374</v>
      </c>
      <c r="C157" s="44" t="s">
        <v>130</v>
      </c>
      <c r="D157" s="45" t="s">
        <v>36</v>
      </c>
      <c r="E157" s="46">
        <v>40570</v>
      </c>
      <c r="F157" s="44"/>
      <c r="G157" s="47">
        <v>55208</v>
      </c>
      <c r="H157" s="47">
        <v>0</v>
      </c>
      <c r="I157" s="47">
        <v>58439</v>
      </c>
      <c r="J157" s="47">
        <v>0</v>
      </c>
      <c r="K157" s="48">
        <v>41761</v>
      </c>
      <c r="L157" s="47">
        <v>3231</v>
      </c>
      <c r="M157" s="47">
        <v>0</v>
      </c>
      <c r="N157" s="47">
        <v>3.5799999999999998E-2</v>
      </c>
      <c r="O157" s="47">
        <v>0</v>
      </c>
      <c r="P157" s="47">
        <v>115.6698</v>
      </c>
      <c r="Q157" s="47">
        <v>0</v>
      </c>
      <c r="R157" s="49">
        <v>78.590500000000006</v>
      </c>
      <c r="S157" s="49">
        <v>78.590500000000006</v>
      </c>
      <c r="T157" s="49">
        <v>194.2603</v>
      </c>
      <c r="U157" s="37">
        <v>1111111</v>
      </c>
      <c r="V157" s="37">
        <v>11111</v>
      </c>
      <c r="W157" s="65" t="s">
        <v>572</v>
      </c>
      <c r="X157" s="37" t="s">
        <v>573</v>
      </c>
      <c r="Y157" s="37" t="s">
        <v>573</v>
      </c>
      <c r="Z157" s="65" t="s">
        <v>572</v>
      </c>
      <c r="AA157" s="44">
        <v>70904</v>
      </c>
      <c r="AB157" s="44" t="s">
        <v>42</v>
      </c>
    </row>
    <row r="158" spans="1:28" s="43" customFormat="1" x14ac:dyDescent="0.25">
      <c r="A158" s="37" t="s">
        <v>211</v>
      </c>
      <c r="B158" s="37">
        <v>375</v>
      </c>
      <c r="C158" s="37" t="s">
        <v>130</v>
      </c>
      <c r="D158" s="38" t="s">
        <v>36</v>
      </c>
      <c r="E158" s="39">
        <v>40561</v>
      </c>
      <c r="F158" s="37"/>
      <c r="G158" s="40">
        <v>172050</v>
      </c>
      <c r="H158" s="40">
        <v>0</v>
      </c>
      <c r="I158" s="40">
        <v>174742</v>
      </c>
      <c r="J158" s="40">
        <v>0</v>
      </c>
      <c r="K158" s="41">
        <v>41773</v>
      </c>
      <c r="L158" s="40">
        <v>2692</v>
      </c>
      <c r="M158" s="40">
        <v>0</v>
      </c>
      <c r="N158" s="40">
        <v>3.5799999999999998E-2</v>
      </c>
      <c r="O158" s="40">
        <v>0</v>
      </c>
      <c r="P158" s="40">
        <v>96.373599999999996</v>
      </c>
      <c r="Q158" s="40">
        <v>0</v>
      </c>
      <c r="R158" s="42">
        <v>78.590500000000006</v>
      </c>
      <c r="S158" s="42">
        <v>78.590500000000006</v>
      </c>
      <c r="T158" s="42">
        <v>174.9641</v>
      </c>
      <c r="U158" s="37">
        <v>1111111</v>
      </c>
      <c r="V158" s="37">
        <v>11111</v>
      </c>
      <c r="W158" s="65" t="s">
        <v>572</v>
      </c>
      <c r="X158" s="37" t="s">
        <v>573</v>
      </c>
      <c r="Y158" s="37" t="s">
        <v>573</v>
      </c>
      <c r="Z158" s="65" t="s">
        <v>572</v>
      </c>
      <c r="AA158" s="37">
        <v>70873</v>
      </c>
      <c r="AB158" s="37" t="s">
        <v>37</v>
      </c>
    </row>
    <row r="159" spans="1:28" s="43" customFormat="1" x14ac:dyDescent="0.25">
      <c r="A159" s="44" t="s">
        <v>212</v>
      </c>
      <c r="B159" s="44">
        <v>376</v>
      </c>
      <c r="C159" s="44" t="s">
        <v>213</v>
      </c>
      <c r="D159" s="45" t="s">
        <v>36</v>
      </c>
      <c r="E159" s="46">
        <v>40570</v>
      </c>
      <c r="F159" s="44"/>
      <c r="G159" s="47">
        <v>230556</v>
      </c>
      <c r="H159" s="47">
        <v>0</v>
      </c>
      <c r="I159" s="47">
        <v>234278</v>
      </c>
      <c r="J159" s="47">
        <v>0</v>
      </c>
      <c r="K159" s="48">
        <v>41744</v>
      </c>
      <c r="L159" s="47">
        <v>3722</v>
      </c>
      <c r="M159" s="47">
        <v>0</v>
      </c>
      <c r="N159" s="47">
        <v>3.1600000000000003E-2</v>
      </c>
      <c r="O159" s="47">
        <v>0</v>
      </c>
      <c r="P159" s="47">
        <v>117.6152</v>
      </c>
      <c r="Q159" s="47">
        <v>0</v>
      </c>
      <c r="R159" s="49">
        <v>270.89</v>
      </c>
      <c r="S159" s="49">
        <v>270.89</v>
      </c>
      <c r="T159" s="49">
        <v>388.5052</v>
      </c>
      <c r="U159" s="37">
        <v>1111111</v>
      </c>
      <c r="V159" s="37">
        <v>11111</v>
      </c>
      <c r="W159" s="65" t="s">
        <v>572</v>
      </c>
      <c r="X159" s="37" t="s">
        <v>573</v>
      </c>
      <c r="Y159" s="37" t="s">
        <v>573</v>
      </c>
      <c r="Z159" s="65" t="s">
        <v>572</v>
      </c>
      <c r="AA159" s="44">
        <v>70904</v>
      </c>
      <c r="AB159" s="44" t="s">
        <v>42</v>
      </c>
    </row>
    <row r="160" spans="1:28" s="43" customFormat="1" x14ac:dyDescent="0.25">
      <c r="A160" s="37" t="s">
        <v>214</v>
      </c>
      <c r="B160" s="37">
        <v>377</v>
      </c>
      <c r="C160" s="37" t="s">
        <v>213</v>
      </c>
      <c r="D160" s="38" t="s">
        <v>36</v>
      </c>
      <c r="E160" s="39">
        <v>40561</v>
      </c>
      <c r="F160" s="37"/>
      <c r="G160" s="40">
        <v>156059</v>
      </c>
      <c r="H160" s="40">
        <v>0</v>
      </c>
      <c r="I160" s="40">
        <v>156059</v>
      </c>
      <c r="J160" s="40">
        <v>0</v>
      </c>
      <c r="K160" s="41">
        <v>41765</v>
      </c>
      <c r="L160" s="40">
        <v>0</v>
      </c>
      <c r="M160" s="40">
        <v>0</v>
      </c>
      <c r="N160" s="40">
        <v>3.1600000000000003E-2</v>
      </c>
      <c r="O160" s="40">
        <v>0</v>
      </c>
      <c r="P160" s="40">
        <v>0</v>
      </c>
      <c r="Q160" s="40">
        <v>0</v>
      </c>
      <c r="R160" s="42">
        <v>270.89</v>
      </c>
      <c r="S160" s="42">
        <v>270.89</v>
      </c>
      <c r="T160" s="42">
        <v>270.89</v>
      </c>
      <c r="U160" s="37">
        <v>1111111</v>
      </c>
      <c r="V160" s="37">
        <v>11111</v>
      </c>
      <c r="W160" s="65" t="s">
        <v>572</v>
      </c>
      <c r="X160" s="37" t="s">
        <v>573</v>
      </c>
      <c r="Y160" s="37" t="s">
        <v>573</v>
      </c>
      <c r="Z160" s="65" t="s">
        <v>572</v>
      </c>
      <c r="AA160" s="37">
        <v>70873</v>
      </c>
      <c r="AB160" s="37" t="s">
        <v>39</v>
      </c>
    </row>
    <row r="161" spans="1:28" s="43" customFormat="1" x14ac:dyDescent="0.25">
      <c r="A161" s="44" t="s">
        <v>215</v>
      </c>
      <c r="B161" s="44">
        <v>378</v>
      </c>
      <c r="C161" s="44" t="s">
        <v>198</v>
      </c>
      <c r="D161" s="45" t="s">
        <v>36</v>
      </c>
      <c r="E161" s="46">
        <v>40570</v>
      </c>
      <c r="F161" s="44"/>
      <c r="G161" s="47">
        <v>61719</v>
      </c>
      <c r="H161" s="47">
        <v>64452</v>
      </c>
      <c r="I161" s="47">
        <v>61735</v>
      </c>
      <c r="J161" s="47">
        <v>64510</v>
      </c>
      <c r="K161" s="48">
        <v>41768</v>
      </c>
      <c r="L161" s="47">
        <v>16</v>
      </c>
      <c r="M161" s="47">
        <v>58</v>
      </c>
      <c r="N161" s="47">
        <v>3.5799999999999998E-2</v>
      </c>
      <c r="O161" s="47">
        <v>0.24210000000000001</v>
      </c>
      <c r="P161" s="47">
        <v>0.57279999999999998</v>
      </c>
      <c r="Q161" s="47">
        <v>14.0418</v>
      </c>
      <c r="R161" s="49">
        <v>84.096500000000006</v>
      </c>
      <c r="S161" s="49">
        <v>84.096500000000006</v>
      </c>
      <c r="T161" s="49">
        <v>98.711100000000002</v>
      </c>
      <c r="U161" s="37">
        <v>1111111</v>
      </c>
      <c r="V161" s="37">
        <v>11111</v>
      </c>
      <c r="W161" s="65" t="s">
        <v>572</v>
      </c>
      <c r="X161" s="37" t="s">
        <v>573</v>
      </c>
      <c r="Y161" s="37" t="s">
        <v>573</v>
      </c>
      <c r="Z161" s="65" t="s">
        <v>572</v>
      </c>
      <c r="AA161" s="44">
        <v>69319</v>
      </c>
      <c r="AB161" s="44" t="s">
        <v>78</v>
      </c>
    </row>
    <row r="162" spans="1:28" s="43" customFormat="1" x14ac:dyDescent="0.25">
      <c r="A162" s="37" t="s">
        <v>216</v>
      </c>
      <c r="B162" s="37">
        <v>379</v>
      </c>
      <c r="C162" s="37" t="s">
        <v>198</v>
      </c>
      <c r="D162" s="38" t="s">
        <v>36</v>
      </c>
      <c r="E162" s="39">
        <v>40570</v>
      </c>
      <c r="F162" s="37"/>
      <c r="G162" s="40">
        <v>5875</v>
      </c>
      <c r="H162" s="40">
        <v>13170</v>
      </c>
      <c r="I162" s="40">
        <v>5901</v>
      </c>
      <c r="J162" s="40">
        <v>13174</v>
      </c>
      <c r="K162" s="41">
        <v>41768</v>
      </c>
      <c r="L162" s="40">
        <v>26</v>
      </c>
      <c r="M162" s="40">
        <v>4</v>
      </c>
      <c r="N162" s="40">
        <v>3.5799999999999998E-2</v>
      </c>
      <c r="O162" s="40">
        <v>0.24210000000000001</v>
      </c>
      <c r="P162" s="40">
        <v>0.93079999999999996</v>
      </c>
      <c r="Q162" s="40">
        <v>0.96840000000000004</v>
      </c>
      <c r="R162" s="42">
        <v>84.096500000000006</v>
      </c>
      <c r="S162" s="42">
        <v>84.096500000000006</v>
      </c>
      <c r="T162" s="42">
        <v>85.995699999999999</v>
      </c>
      <c r="U162" s="37">
        <v>1111111</v>
      </c>
      <c r="V162" s="37">
        <v>11111</v>
      </c>
      <c r="W162" s="65" t="s">
        <v>572</v>
      </c>
      <c r="X162" s="37" t="s">
        <v>573</v>
      </c>
      <c r="Y162" s="37" t="s">
        <v>573</v>
      </c>
      <c r="Z162" s="65" t="s">
        <v>572</v>
      </c>
      <c r="AA162" s="37">
        <v>69319</v>
      </c>
      <c r="AB162" s="37" t="s">
        <v>78</v>
      </c>
    </row>
    <row r="163" spans="1:28" s="43" customFormat="1" x14ac:dyDescent="0.25">
      <c r="A163" s="44" t="s">
        <v>217</v>
      </c>
      <c r="B163" s="44">
        <v>380</v>
      </c>
      <c r="C163" s="44" t="s">
        <v>136</v>
      </c>
      <c r="D163" s="45" t="s">
        <v>36</v>
      </c>
      <c r="E163" s="46">
        <v>40569</v>
      </c>
      <c r="F163" s="46">
        <v>41754</v>
      </c>
      <c r="G163" s="47">
        <v>163244</v>
      </c>
      <c r="H163" s="47">
        <v>0</v>
      </c>
      <c r="I163" s="47">
        <v>165459</v>
      </c>
      <c r="J163" s="47">
        <v>0</v>
      </c>
      <c r="K163" s="48">
        <v>41754</v>
      </c>
      <c r="L163" s="47">
        <v>2215</v>
      </c>
      <c r="M163" s="47">
        <v>0</v>
      </c>
      <c r="N163" s="47">
        <v>3.1600000000000003E-2</v>
      </c>
      <c r="O163" s="47">
        <v>0</v>
      </c>
      <c r="P163" s="47">
        <v>69.994</v>
      </c>
      <c r="Q163" s="47">
        <v>0</v>
      </c>
      <c r="R163" s="49">
        <v>154.53</v>
      </c>
      <c r="S163" s="49">
        <v>128.77500000000001</v>
      </c>
      <c r="T163" s="49">
        <v>198.76900000000001</v>
      </c>
      <c r="U163" s="37">
        <v>1111111</v>
      </c>
      <c r="V163" s="37">
        <v>11111</v>
      </c>
      <c r="W163" s="65" t="s">
        <v>572</v>
      </c>
      <c r="X163" s="37" t="s">
        <v>573</v>
      </c>
      <c r="Y163" s="37" t="s">
        <v>573</v>
      </c>
      <c r="Z163" s="65" t="s">
        <v>572</v>
      </c>
      <c r="AA163" s="44">
        <v>70608</v>
      </c>
      <c r="AB163" s="44" t="s">
        <v>218</v>
      </c>
    </row>
    <row r="164" spans="1:28" s="43" customFormat="1" x14ac:dyDescent="0.25">
      <c r="A164" s="37" t="s">
        <v>219</v>
      </c>
      <c r="B164" s="37">
        <v>383</v>
      </c>
      <c r="C164" s="37" t="s">
        <v>130</v>
      </c>
      <c r="D164" s="38" t="s">
        <v>36</v>
      </c>
      <c r="E164" s="39">
        <v>40557</v>
      </c>
      <c r="F164" s="37"/>
      <c r="G164" s="40">
        <v>164034</v>
      </c>
      <c r="H164" s="40">
        <v>0</v>
      </c>
      <c r="I164" s="40">
        <v>167673</v>
      </c>
      <c r="J164" s="40">
        <v>0</v>
      </c>
      <c r="K164" s="41">
        <v>41761</v>
      </c>
      <c r="L164" s="40">
        <v>3639</v>
      </c>
      <c r="M164" s="40">
        <v>0</v>
      </c>
      <c r="N164" s="40">
        <v>3.5799999999999998E-2</v>
      </c>
      <c r="O164" s="40">
        <v>0</v>
      </c>
      <c r="P164" s="40">
        <v>130.27619999999999</v>
      </c>
      <c r="Q164" s="40">
        <v>0</v>
      </c>
      <c r="R164" s="42">
        <v>78.590500000000006</v>
      </c>
      <c r="S164" s="42">
        <v>78.590500000000006</v>
      </c>
      <c r="T164" s="42">
        <v>208.86670000000001</v>
      </c>
      <c r="U164" s="37">
        <v>1111111</v>
      </c>
      <c r="V164" s="37">
        <v>11111</v>
      </c>
      <c r="W164" s="65" t="s">
        <v>572</v>
      </c>
      <c r="X164" s="37" t="s">
        <v>573</v>
      </c>
      <c r="Y164" s="37" t="s">
        <v>573</v>
      </c>
      <c r="Z164" s="65" t="s">
        <v>572</v>
      </c>
      <c r="AA164" s="37">
        <v>70245</v>
      </c>
      <c r="AB164" s="37" t="s">
        <v>42</v>
      </c>
    </row>
    <row r="165" spans="1:28" s="43" customFormat="1" x14ac:dyDescent="0.25">
      <c r="A165" s="44" t="s">
        <v>220</v>
      </c>
      <c r="B165" s="44">
        <v>384</v>
      </c>
      <c r="C165" s="44" t="s">
        <v>130</v>
      </c>
      <c r="D165" s="45" t="s">
        <v>36</v>
      </c>
      <c r="E165" s="46">
        <v>40557</v>
      </c>
      <c r="F165" s="44"/>
      <c r="G165" s="47">
        <v>58987</v>
      </c>
      <c r="H165" s="47">
        <v>0</v>
      </c>
      <c r="I165" s="47">
        <v>59570</v>
      </c>
      <c r="J165" s="47">
        <v>0</v>
      </c>
      <c r="K165" s="48">
        <v>41773</v>
      </c>
      <c r="L165" s="47">
        <v>583</v>
      </c>
      <c r="M165" s="47">
        <v>0</v>
      </c>
      <c r="N165" s="47">
        <v>3.5799999999999998E-2</v>
      </c>
      <c r="O165" s="47">
        <v>0</v>
      </c>
      <c r="P165" s="47">
        <v>20.871400000000001</v>
      </c>
      <c r="Q165" s="47">
        <v>0</v>
      </c>
      <c r="R165" s="49">
        <v>78.590500000000006</v>
      </c>
      <c r="S165" s="49">
        <v>78.590500000000006</v>
      </c>
      <c r="T165" s="49">
        <v>99.4619</v>
      </c>
      <c r="U165" s="37">
        <v>1111111</v>
      </c>
      <c r="V165" s="37">
        <v>11111</v>
      </c>
      <c r="W165" s="65" t="s">
        <v>572</v>
      </c>
      <c r="X165" s="37" t="s">
        <v>573</v>
      </c>
      <c r="Y165" s="37" t="s">
        <v>573</v>
      </c>
      <c r="Z165" s="65" t="s">
        <v>572</v>
      </c>
      <c r="AA165" s="44">
        <v>70245</v>
      </c>
      <c r="AB165" s="44" t="s">
        <v>37</v>
      </c>
    </row>
    <row r="166" spans="1:28" s="43" customFormat="1" x14ac:dyDescent="0.25">
      <c r="A166" s="37" t="s">
        <v>221</v>
      </c>
      <c r="B166" s="37">
        <v>385</v>
      </c>
      <c r="C166" s="37" t="s">
        <v>130</v>
      </c>
      <c r="D166" s="38" t="s">
        <v>36</v>
      </c>
      <c r="E166" s="39">
        <v>40576</v>
      </c>
      <c r="F166" s="37"/>
      <c r="G166" s="40">
        <v>8827</v>
      </c>
      <c r="H166" s="40">
        <v>0</v>
      </c>
      <c r="I166" s="40">
        <v>12291</v>
      </c>
      <c r="J166" s="40">
        <v>0</v>
      </c>
      <c r="K166" s="41">
        <v>41761</v>
      </c>
      <c r="L166" s="40">
        <v>3464</v>
      </c>
      <c r="M166" s="40">
        <v>0</v>
      </c>
      <c r="N166" s="40">
        <v>3.5799999999999998E-2</v>
      </c>
      <c r="O166" s="40">
        <v>0</v>
      </c>
      <c r="P166" s="40">
        <v>124.0112</v>
      </c>
      <c r="Q166" s="40">
        <v>0</v>
      </c>
      <c r="R166" s="42">
        <v>78.590500000000006</v>
      </c>
      <c r="S166" s="42">
        <v>78.590500000000006</v>
      </c>
      <c r="T166" s="42">
        <v>202.60169999999999</v>
      </c>
      <c r="U166" s="37">
        <v>1111111</v>
      </c>
      <c r="V166" s="37">
        <v>11111</v>
      </c>
      <c r="W166" s="65" t="s">
        <v>572</v>
      </c>
      <c r="X166" s="37" t="s">
        <v>573</v>
      </c>
      <c r="Y166" s="37" t="s">
        <v>573</v>
      </c>
      <c r="Z166" s="65" t="s">
        <v>572</v>
      </c>
      <c r="AA166" s="37">
        <v>70245</v>
      </c>
      <c r="AB166" s="37" t="s">
        <v>42</v>
      </c>
    </row>
    <row r="167" spans="1:28" s="43" customFormat="1" x14ac:dyDescent="0.25">
      <c r="A167" s="44" t="s">
        <v>222</v>
      </c>
      <c r="B167" s="44">
        <v>386</v>
      </c>
      <c r="C167" s="44" t="s">
        <v>204</v>
      </c>
      <c r="D167" s="45" t="s">
        <v>36</v>
      </c>
      <c r="E167" s="46">
        <v>40557</v>
      </c>
      <c r="F167" s="44"/>
      <c r="G167" s="47">
        <v>480775</v>
      </c>
      <c r="H167" s="47">
        <v>0</v>
      </c>
      <c r="I167" s="47">
        <v>482176</v>
      </c>
      <c r="J167" s="47">
        <v>0</v>
      </c>
      <c r="K167" s="48">
        <v>41773</v>
      </c>
      <c r="L167" s="47">
        <v>1401</v>
      </c>
      <c r="M167" s="47">
        <v>0</v>
      </c>
      <c r="N167" s="47">
        <v>3.1600000000000003E-2</v>
      </c>
      <c r="O167" s="47">
        <v>0</v>
      </c>
      <c r="P167" s="47">
        <v>44.271599999999999</v>
      </c>
      <c r="Q167" s="47">
        <v>0</v>
      </c>
      <c r="R167" s="49">
        <v>307.14</v>
      </c>
      <c r="S167" s="49">
        <v>307.14</v>
      </c>
      <c r="T167" s="49">
        <v>351.41160000000002</v>
      </c>
      <c r="U167" s="37">
        <v>1111111</v>
      </c>
      <c r="V167" s="37">
        <v>11111</v>
      </c>
      <c r="W167" s="65" t="s">
        <v>572</v>
      </c>
      <c r="X167" s="37" t="s">
        <v>573</v>
      </c>
      <c r="Y167" s="37" t="s">
        <v>573</v>
      </c>
      <c r="Z167" s="65" t="s">
        <v>572</v>
      </c>
      <c r="AA167" s="44">
        <v>70245</v>
      </c>
      <c r="AB167" s="44" t="s">
        <v>37</v>
      </c>
    </row>
    <row r="168" spans="1:28" s="43" customFormat="1" x14ac:dyDescent="0.25">
      <c r="A168" s="37" t="s">
        <v>223</v>
      </c>
      <c r="B168" s="37">
        <v>88</v>
      </c>
      <c r="C168" s="37" t="s">
        <v>224</v>
      </c>
      <c r="D168" s="38" t="s">
        <v>36</v>
      </c>
      <c r="E168" s="39">
        <v>40562</v>
      </c>
      <c r="F168" s="37"/>
      <c r="G168" s="40">
        <v>1832446</v>
      </c>
      <c r="H168" s="40">
        <v>0</v>
      </c>
      <c r="I168" s="40">
        <v>1864939</v>
      </c>
      <c r="J168" s="40">
        <v>0</v>
      </c>
      <c r="K168" s="41">
        <v>41773</v>
      </c>
      <c r="L168" s="40">
        <v>32493</v>
      </c>
      <c r="M168" s="40">
        <v>0</v>
      </c>
      <c r="N168" s="40">
        <v>3.1600000000000003E-2</v>
      </c>
      <c r="O168" s="40">
        <v>0</v>
      </c>
      <c r="P168" s="40">
        <v>1026.7788</v>
      </c>
      <c r="Q168" s="40">
        <v>0</v>
      </c>
      <c r="R168" s="42">
        <v>907.45</v>
      </c>
      <c r="S168" s="42">
        <v>907.45</v>
      </c>
      <c r="T168" s="42">
        <v>1934.2288000000001</v>
      </c>
      <c r="U168" s="37">
        <v>1111111</v>
      </c>
      <c r="V168" s="37">
        <v>11111</v>
      </c>
      <c r="W168" s="65" t="s">
        <v>572</v>
      </c>
      <c r="X168" s="37" t="s">
        <v>573</v>
      </c>
      <c r="Y168" s="37" t="s">
        <v>573</v>
      </c>
      <c r="Z168" s="65" t="s">
        <v>572</v>
      </c>
      <c r="AA168" s="37">
        <v>69319</v>
      </c>
      <c r="AB168" s="37" t="s">
        <v>37</v>
      </c>
    </row>
    <row r="169" spans="1:28" s="43" customFormat="1" x14ac:dyDescent="0.25">
      <c r="A169" s="44" t="s">
        <v>225</v>
      </c>
      <c r="B169" s="44">
        <v>89</v>
      </c>
      <c r="C169" s="44" t="s">
        <v>224</v>
      </c>
      <c r="D169" s="45" t="s">
        <v>36</v>
      </c>
      <c r="E169" s="46">
        <v>40562</v>
      </c>
      <c r="F169" s="44"/>
      <c r="G169" s="47">
        <v>1482151</v>
      </c>
      <c r="H169" s="47">
        <v>0</v>
      </c>
      <c r="I169" s="47">
        <v>1510258</v>
      </c>
      <c r="J169" s="47">
        <v>0</v>
      </c>
      <c r="K169" s="48">
        <v>41773</v>
      </c>
      <c r="L169" s="47">
        <v>28107</v>
      </c>
      <c r="M169" s="47">
        <v>0</v>
      </c>
      <c r="N169" s="47">
        <v>3.1600000000000003E-2</v>
      </c>
      <c r="O169" s="47">
        <v>0</v>
      </c>
      <c r="P169" s="47">
        <v>888.18119999999999</v>
      </c>
      <c r="Q169" s="47">
        <v>0</v>
      </c>
      <c r="R169" s="49">
        <v>907.45</v>
      </c>
      <c r="S169" s="49">
        <v>907.45</v>
      </c>
      <c r="T169" s="49">
        <v>1795.6312</v>
      </c>
      <c r="U169" s="37">
        <v>1111111</v>
      </c>
      <c r="V169" s="37">
        <v>11111</v>
      </c>
      <c r="W169" s="65" t="s">
        <v>572</v>
      </c>
      <c r="X169" s="37" t="s">
        <v>573</v>
      </c>
      <c r="Y169" s="37" t="s">
        <v>573</v>
      </c>
      <c r="Z169" s="65" t="s">
        <v>572</v>
      </c>
      <c r="AA169" s="44">
        <v>69319</v>
      </c>
      <c r="AB169" s="44" t="s">
        <v>37</v>
      </c>
    </row>
    <row r="170" spans="1:28" s="43" customFormat="1" x14ac:dyDescent="0.25">
      <c r="A170" s="37" t="s">
        <v>226</v>
      </c>
      <c r="B170" s="37">
        <v>149</v>
      </c>
      <c r="C170" s="37" t="s">
        <v>41</v>
      </c>
      <c r="D170" s="38" t="s">
        <v>36</v>
      </c>
      <c r="E170" s="39">
        <v>40535.686111111114</v>
      </c>
      <c r="F170" s="37"/>
      <c r="G170" s="40">
        <v>69748</v>
      </c>
      <c r="H170" s="40">
        <v>0</v>
      </c>
      <c r="I170" s="40">
        <v>75241</v>
      </c>
      <c r="J170" s="40">
        <v>0</v>
      </c>
      <c r="K170" s="41">
        <v>41773</v>
      </c>
      <c r="L170" s="40">
        <v>5493</v>
      </c>
      <c r="M170" s="40">
        <v>0</v>
      </c>
      <c r="N170" s="40">
        <v>3.5900000000000001E-2</v>
      </c>
      <c r="O170" s="40">
        <v>0</v>
      </c>
      <c r="P170" s="40">
        <v>197.1987</v>
      </c>
      <c r="Q170" s="40">
        <v>0</v>
      </c>
      <c r="R170" s="42">
        <v>72.452699999999993</v>
      </c>
      <c r="S170" s="42">
        <v>72.452699999999993</v>
      </c>
      <c r="T170" s="42">
        <v>269.65140000000002</v>
      </c>
      <c r="U170" s="37">
        <v>1111111</v>
      </c>
      <c r="V170" s="37">
        <v>11111</v>
      </c>
      <c r="W170" s="65" t="s">
        <v>572</v>
      </c>
      <c r="X170" s="37" t="s">
        <v>573</v>
      </c>
      <c r="Y170" s="37" t="s">
        <v>573</v>
      </c>
      <c r="Z170" s="65" t="s">
        <v>572</v>
      </c>
      <c r="AA170" s="37">
        <v>1076491</v>
      </c>
      <c r="AB170" s="37" t="s">
        <v>37</v>
      </c>
    </row>
    <row r="171" spans="1:28" s="43" customFormat="1" x14ac:dyDescent="0.25">
      <c r="A171" s="44" t="s">
        <v>227</v>
      </c>
      <c r="B171" s="44">
        <v>132</v>
      </c>
      <c r="C171" s="44" t="s">
        <v>41</v>
      </c>
      <c r="D171" s="45" t="s">
        <v>36</v>
      </c>
      <c r="E171" s="46">
        <v>40535.684027777781</v>
      </c>
      <c r="F171" s="44"/>
      <c r="G171" s="47">
        <v>34722</v>
      </c>
      <c r="H171" s="47">
        <v>0</v>
      </c>
      <c r="I171" s="47">
        <v>36447</v>
      </c>
      <c r="J171" s="47">
        <v>0</v>
      </c>
      <c r="K171" s="48">
        <v>41773</v>
      </c>
      <c r="L171" s="47">
        <v>1725</v>
      </c>
      <c r="M171" s="47">
        <v>0</v>
      </c>
      <c r="N171" s="47">
        <v>3.5900000000000001E-2</v>
      </c>
      <c r="O171" s="47">
        <v>0</v>
      </c>
      <c r="P171" s="47">
        <v>61.927500000000002</v>
      </c>
      <c r="Q171" s="47">
        <v>0</v>
      </c>
      <c r="R171" s="49">
        <v>87.044300000000007</v>
      </c>
      <c r="S171" s="49">
        <v>87.044300000000007</v>
      </c>
      <c r="T171" s="49">
        <v>148.9718</v>
      </c>
      <c r="U171" s="37">
        <v>1111111</v>
      </c>
      <c r="V171" s="37">
        <v>11111</v>
      </c>
      <c r="W171" s="65" t="s">
        <v>572</v>
      </c>
      <c r="X171" s="37" t="s">
        <v>573</v>
      </c>
      <c r="Y171" s="37" t="s">
        <v>573</v>
      </c>
      <c r="Z171" s="65" t="s">
        <v>572</v>
      </c>
      <c r="AA171" s="44">
        <v>1076491</v>
      </c>
      <c r="AB171" s="44" t="s">
        <v>37</v>
      </c>
    </row>
    <row r="172" spans="1:28" s="43" customFormat="1" x14ac:dyDescent="0.25">
      <c r="A172" s="37" t="s">
        <v>228</v>
      </c>
      <c r="B172" s="37">
        <v>131</v>
      </c>
      <c r="C172" s="37" t="s">
        <v>41</v>
      </c>
      <c r="D172" s="38" t="s">
        <v>36</v>
      </c>
      <c r="E172" s="39">
        <v>40535.681250000001</v>
      </c>
      <c r="F172" s="37"/>
      <c r="G172" s="40">
        <v>41881</v>
      </c>
      <c r="H172" s="40">
        <v>0</v>
      </c>
      <c r="I172" s="40">
        <v>44615</v>
      </c>
      <c r="J172" s="40">
        <v>0</v>
      </c>
      <c r="K172" s="41">
        <v>41773</v>
      </c>
      <c r="L172" s="40">
        <v>2734</v>
      </c>
      <c r="M172" s="40">
        <v>0</v>
      </c>
      <c r="N172" s="40">
        <v>3.5900000000000001E-2</v>
      </c>
      <c r="O172" s="40">
        <v>0</v>
      </c>
      <c r="P172" s="40">
        <v>98.150599999999997</v>
      </c>
      <c r="Q172" s="40">
        <v>0</v>
      </c>
      <c r="R172" s="42">
        <v>87.044300000000007</v>
      </c>
      <c r="S172" s="42">
        <v>87.044300000000007</v>
      </c>
      <c r="T172" s="42">
        <v>185.19489999999999</v>
      </c>
      <c r="U172" s="37">
        <v>1111111</v>
      </c>
      <c r="V172" s="37">
        <v>11111</v>
      </c>
      <c r="W172" s="65" t="s">
        <v>572</v>
      </c>
      <c r="X172" s="37" t="s">
        <v>573</v>
      </c>
      <c r="Y172" s="37" t="s">
        <v>573</v>
      </c>
      <c r="Z172" s="65" t="s">
        <v>572</v>
      </c>
      <c r="AA172" s="37">
        <v>1076491</v>
      </c>
      <c r="AB172" s="37" t="s">
        <v>37</v>
      </c>
    </row>
    <row r="173" spans="1:28" s="43" customFormat="1" x14ac:dyDescent="0.25">
      <c r="A173" s="44" t="s">
        <v>229</v>
      </c>
      <c r="B173" s="44">
        <v>133</v>
      </c>
      <c r="C173" s="44" t="s">
        <v>41</v>
      </c>
      <c r="D173" s="45" t="s">
        <v>36</v>
      </c>
      <c r="E173" s="46">
        <v>40535</v>
      </c>
      <c r="F173" s="44"/>
      <c r="G173" s="47">
        <v>51339</v>
      </c>
      <c r="H173" s="47">
        <v>0</v>
      </c>
      <c r="I173" s="47">
        <v>55344</v>
      </c>
      <c r="J173" s="47">
        <v>0</v>
      </c>
      <c r="K173" s="48">
        <v>41773</v>
      </c>
      <c r="L173" s="47">
        <v>4005</v>
      </c>
      <c r="M173" s="47">
        <v>0</v>
      </c>
      <c r="N173" s="47">
        <v>3.5900000000000001E-2</v>
      </c>
      <c r="O173" s="47">
        <v>0</v>
      </c>
      <c r="P173" s="47">
        <v>143.77950000000001</v>
      </c>
      <c r="Q173" s="47">
        <v>0</v>
      </c>
      <c r="R173" s="49">
        <v>87.044300000000007</v>
      </c>
      <c r="S173" s="49">
        <v>87.044300000000007</v>
      </c>
      <c r="T173" s="49">
        <v>230.82380000000001</v>
      </c>
      <c r="U173" s="37">
        <v>1111111</v>
      </c>
      <c r="V173" s="37">
        <v>11111</v>
      </c>
      <c r="W173" s="65" t="s">
        <v>572</v>
      </c>
      <c r="X173" s="37" t="s">
        <v>573</v>
      </c>
      <c r="Y173" s="37" t="s">
        <v>573</v>
      </c>
      <c r="Z173" s="65" t="s">
        <v>572</v>
      </c>
      <c r="AA173" s="44">
        <v>1076490</v>
      </c>
      <c r="AB173" s="44" t="s">
        <v>37</v>
      </c>
    </row>
    <row r="174" spans="1:28" s="43" customFormat="1" x14ac:dyDescent="0.25">
      <c r="A174" s="37" t="s">
        <v>230</v>
      </c>
      <c r="B174" s="37">
        <v>134</v>
      </c>
      <c r="C174" s="37" t="s">
        <v>41</v>
      </c>
      <c r="D174" s="38" t="s">
        <v>36</v>
      </c>
      <c r="E174" s="39">
        <v>40535</v>
      </c>
      <c r="F174" s="37"/>
      <c r="G174" s="40">
        <v>13536</v>
      </c>
      <c r="H174" s="40">
        <v>0</v>
      </c>
      <c r="I174" s="40">
        <v>15250</v>
      </c>
      <c r="J174" s="40">
        <v>0</v>
      </c>
      <c r="K174" s="41">
        <v>41773</v>
      </c>
      <c r="L174" s="40">
        <v>1714</v>
      </c>
      <c r="M174" s="40">
        <v>0</v>
      </c>
      <c r="N174" s="40">
        <v>3.5900000000000001E-2</v>
      </c>
      <c r="O174" s="40">
        <v>0</v>
      </c>
      <c r="P174" s="40">
        <v>61.532600000000002</v>
      </c>
      <c r="Q174" s="40">
        <v>0</v>
      </c>
      <c r="R174" s="42">
        <v>87.044300000000007</v>
      </c>
      <c r="S174" s="42">
        <v>87.044300000000007</v>
      </c>
      <c r="T174" s="42">
        <v>148.57689999999999</v>
      </c>
      <c r="U174" s="37">
        <v>1111111</v>
      </c>
      <c r="V174" s="37">
        <v>11111</v>
      </c>
      <c r="W174" s="65" t="s">
        <v>572</v>
      </c>
      <c r="X174" s="37" t="s">
        <v>573</v>
      </c>
      <c r="Y174" s="37" t="s">
        <v>573</v>
      </c>
      <c r="Z174" s="65" t="s">
        <v>572</v>
      </c>
      <c r="AA174" s="37">
        <v>1076490</v>
      </c>
      <c r="AB174" s="37" t="s">
        <v>37</v>
      </c>
    </row>
    <row r="175" spans="1:28" s="43" customFormat="1" x14ac:dyDescent="0.25">
      <c r="A175" s="44" t="s">
        <v>231</v>
      </c>
      <c r="B175" s="44">
        <v>215</v>
      </c>
      <c r="C175" s="44" t="s">
        <v>136</v>
      </c>
      <c r="D175" s="45" t="s">
        <v>36</v>
      </c>
      <c r="E175" s="46">
        <v>40548</v>
      </c>
      <c r="F175" s="44"/>
      <c r="G175" s="47">
        <v>105896</v>
      </c>
      <c r="H175" s="47">
        <v>0</v>
      </c>
      <c r="I175" s="47">
        <v>107688</v>
      </c>
      <c r="J175" s="47">
        <v>0</v>
      </c>
      <c r="K175" s="48">
        <v>41761</v>
      </c>
      <c r="L175" s="47">
        <v>1792</v>
      </c>
      <c r="M175" s="47">
        <v>0</v>
      </c>
      <c r="N175" s="47">
        <v>3.3700000000000001E-2</v>
      </c>
      <c r="O175" s="47">
        <v>0</v>
      </c>
      <c r="P175" s="47">
        <v>60.3904</v>
      </c>
      <c r="Q175" s="47">
        <v>0</v>
      </c>
      <c r="R175" s="49">
        <v>176.63640000000001</v>
      </c>
      <c r="S175" s="49">
        <v>176.63640000000001</v>
      </c>
      <c r="T175" s="49">
        <v>237.02680000000001</v>
      </c>
      <c r="U175" s="37">
        <v>1111111</v>
      </c>
      <c r="V175" s="37">
        <v>11111</v>
      </c>
      <c r="W175" s="65" t="s">
        <v>572</v>
      </c>
      <c r="X175" s="37" t="s">
        <v>573</v>
      </c>
      <c r="Y175" s="37" t="s">
        <v>573</v>
      </c>
      <c r="Z175" s="65" t="s">
        <v>572</v>
      </c>
      <c r="AA175" s="44">
        <v>70608</v>
      </c>
      <c r="AB175" s="44" t="s">
        <v>42</v>
      </c>
    </row>
    <row r="176" spans="1:28" s="43" customFormat="1" x14ac:dyDescent="0.25">
      <c r="A176" s="37" t="s">
        <v>232</v>
      </c>
      <c r="B176" s="37">
        <v>387</v>
      </c>
      <c r="C176" s="37" t="s">
        <v>233</v>
      </c>
      <c r="D176" s="38" t="s">
        <v>36</v>
      </c>
      <c r="E176" s="39">
        <v>40576</v>
      </c>
      <c r="F176" s="37"/>
      <c r="G176" s="40">
        <v>423676</v>
      </c>
      <c r="H176" s="40">
        <v>66894</v>
      </c>
      <c r="I176" s="40">
        <v>446782</v>
      </c>
      <c r="J176" s="40">
        <v>69322</v>
      </c>
      <c r="K176" s="41">
        <v>41773</v>
      </c>
      <c r="L176" s="40">
        <v>23106</v>
      </c>
      <c r="M176" s="40">
        <v>2428</v>
      </c>
      <c r="N176" s="40">
        <v>3.5900000000000001E-2</v>
      </c>
      <c r="O176" s="40">
        <v>0.2213</v>
      </c>
      <c r="P176" s="40">
        <v>829.50540000000001</v>
      </c>
      <c r="Q176" s="40">
        <v>537.31640000000004</v>
      </c>
      <c r="R176" s="42">
        <v>0</v>
      </c>
      <c r="S176" s="42">
        <v>0</v>
      </c>
      <c r="T176" s="42">
        <v>1366.8217999999999</v>
      </c>
      <c r="U176" s="37">
        <v>1111111</v>
      </c>
      <c r="V176" s="37">
        <v>11111</v>
      </c>
      <c r="W176" s="65" t="s">
        <v>572</v>
      </c>
      <c r="X176" s="37" t="s">
        <v>573</v>
      </c>
      <c r="Y176" s="37" t="s">
        <v>573</v>
      </c>
      <c r="Z176" s="65" t="s">
        <v>572</v>
      </c>
      <c r="AA176" s="37">
        <v>72962</v>
      </c>
      <c r="AB176" s="37" t="s">
        <v>37</v>
      </c>
    </row>
    <row r="177" spans="1:28" s="43" customFormat="1" x14ac:dyDescent="0.25">
      <c r="A177" s="44" t="s">
        <v>234</v>
      </c>
      <c r="B177" s="44">
        <v>388</v>
      </c>
      <c r="C177" s="44" t="s">
        <v>130</v>
      </c>
      <c r="D177" s="45" t="s">
        <v>36</v>
      </c>
      <c r="E177" s="46">
        <v>40617</v>
      </c>
      <c r="F177" s="44"/>
      <c r="G177" s="47">
        <v>42954</v>
      </c>
      <c r="H177" s="47">
        <v>0</v>
      </c>
      <c r="I177" s="47">
        <v>44951</v>
      </c>
      <c r="J177" s="47">
        <v>0</v>
      </c>
      <c r="K177" s="48">
        <v>41761</v>
      </c>
      <c r="L177" s="47">
        <v>1997</v>
      </c>
      <c r="M177" s="47">
        <v>0</v>
      </c>
      <c r="N177" s="47">
        <v>3.5799999999999998E-2</v>
      </c>
      <c r="O177" s="47">
        <v>0</v>
      </c>
      <c r="P177" s="47">
        <v>71.492599999999996</v>
      </c>
      <c r="Q177" s="47">
        <v>0</v>
      </c>
      <c r="R177" s="49">
        <v>78.590500000000006</v>
      </c>
      <c r="S177" s="49">
        <v>78.590500000000006</v>
      </c>
      <c r="T177" s="49">
        <v>150.0831</v>
      </c>
      <c r="U177" s="37">
        <v>1111111</v>
      </c>
      <c r="V177" s="37">
        <v>11111</v>
      </c>
      <c r="W177" s="65" t="s">
        <v>572</v>
      </c>
      <c r="X177" s="37" t="s">
        <v>573</v>
      </c>
      <c r="Y177" s="37" t="s">
        <v>573</v>
      </c>
      <c r="Z177" s="65" t="s">
        <v>572</v>
      </c>
      <c r="AA177" s="44">
        <v>70870</v>
      </c>
      <c r="AB177" s="44" t="s">
        <v>42</v>
      </c>
    </row>
    <row r="178" spans="1:28" s="43" customFormat="1" x14ac:dyDescent="0.25">
      <c r="A178" s="37" t="s">
        <v>235</v>
      </c>
      <c r="B178" s="37">
        <v>390</v>
      </c>
      <c r="C178" s="37" t="s">
        <v>130</v>
      </c>
      <c r="D178" s="38" t="s">
        <v>36</v>
      </c>
      <c r="E178" s="39">
        <v>40617</v>
      </c>
      <c r="F178" s="37"/>
      <c r="G178" s="40">
        <v>23949</v>
      </c>
      <c r="H178" s="40">
        <v>0</v>
      </c>
      <c r="I178" s="40">
        <v>25359</v>
      </c>
      <c r="J178" s="40">
        <v>0</v>
      </c>
      <c r="K178" s="41">
        <v>41761</v>
      </c>
      <c r="L178" s="40">
        <v>1410</v>
      </c>
      <c r="M178" s="40">
        <v>0</v>
      </c>
      <c r="N178" s="40">
        <v>3.5799999999999998E-2</v>
      </c>
      <c r="O178" s="40">
        <v>0</v>
      </c>
      <c r="P178" s="40">
        <v>50.478000000000002</v>
      </c>
      <c r="Q178" s="40">
        <v>0</v>
      </c>
      <c r="R178" s="42">
        <v>78.590500000000006</v>
      </c>
      <c r="S178" s="42">
        <v>78.590500000000006</v>
      </c>
      <c r="T178" s="42">
        <v>129.0685</v>
      </c>
      <c r="U178" s="37">
        <v>1111111</v>
      </c>
      <c r="V178" s="37">
        <v>11111</v>
      </c>
      <c r="W178" s="65" t="s">
        <v>572</v>
      </c>
      <c r="X178" s="37" t="s">
        <v>573</v>
      </c>
      <c r="Y178" s="37" t="s">
        <v>573</v>
      </c>
      <c r="Z178" s="65" t="s">
        <v>572</v>
      </c>
      <c r="AA178" s="37">
        <v>70870</v>
      </c>
      <c r="AB178" s="37" t="s">
        <v>42</v>
      </c>
    </row>
    <row r="179" spans="1:28" s="43" customFormat="1" x14ac:dyDescent="0.25">
      <c r="A179" s="44" t="s">
        <v>236</v>
      </c>
      <c r="B179" s="44">
        <v>391</v>
      </c>
      <c r="C179" s="44" t="s">
        <v>213</v>
      </c>
      <c r="D179" s="45" t="s">
        <v>36</v>
      </c>
      <c r="E179" s="46">
        <v>40627</v>
      </c>
      <c r="F179" s="44"/>
      <c r="G179" s="47">
        <v>418367</v>
      </c>
      <c r="H179" s="47">
        <v>0</v>
      </c>
      <c r="I179" s="47">
        <v>435710</v>
      </c>
      <c r="J179" s="47">
        <v>0</v>
      </c>
      <c r="K179" s="48">
        <v>41754</v>
      </c>
      <c r="L179" s="47">
        <v>17343</v>
      </c>
      <c r="M179" s="47">
        <v>0</v>
      </c>
      <c r="N179" s="47">
        <v>3.1600000000000003E-2</v>
      </c>
      <c r="O179" s="47">
        <v>0</v>
      </c>
      <c r="P179" s="47">
        <v>548.03880000000004</v>
      </c>
      <c r="Q179" s="47">
        <v>0</v>
      </c>
      <c r="R179" s="49">
        <v>270.89</v>
      </c>
      <c r="S179" s="49">
        <v>270.89</v>
      </c>
      <c r="T179" s="49">
        <v>818.92880000000002</v>
      </c>
      <c r="U179" s="37">
        <v>1111111</v>
      </c>
      <c r="V179" s="37">
        <v>11111</v>
      </c>
      <c r="W179" s="65" t="s">
        <v>572</v>
      </c>
      <c r="X179" s="37" t="s">
        <v>573</v>
      </c>
      <c r="Y179" s="37" t="s">
        <v>573</v>
      </c>
      <c r="Z179" s="65" t="s">
        <v>572</v>
      </c>
      <c r="AA179" s="44">
        <v>70870</v>
      </c>
      <c r="AB179" s="44" t="s">
        <v>42</v>
      </c>
    </row>
    <row r="180" spans="1:28" s="43" customFormat="1" x14ac:dyDescent="0.25">
      <c r="A180" s="37" t="s">
        <v>237</v>
      </c>
      <c r="B180" s="37">
        <v>42</v>
      </c>
      <c r="C180" s="37" t="s">
        <v>238</v>
      </c>
      <c r="D180" s="38" t="s">
        <v>36</v>
      </c>
      <c r="E180" s="39">
        <v>40667</v>
      </c>
      <c r="F180" s="37"/>
      <c r="G180" s="40">
        <v>179248</v>
      </c>
      <c r="H180" s="40">
        <v>203021</v>
      </c>
      <c r="I180" s="40">
        <v>181722</v>
      </c>
      <c r="J180" s="40">
        <v>207216</v>
      </c>
      <c r="K180" s="41">
        <v>41761</v>
      </c>
      <c r="L180" s="40">
        <v>2474</v>
      </c>
      <c r="M180" s="40">
        <v>4195</v>
      </c>
      <c r="N180" s="40">
        <v>3.3700000000000001E-2</v>
      </c>
      <c r="O180" s="40">
        <v>0.2074</v>
      </c>
      <c r="P180" s="40">
        <v>83.373800000000003</v>
      </c>
      <c r="Q180" s="40">
        <v>870.04300000000001</v>
      </c>
      <c r="R180" s="42">
        <v>777.46</v>
      </c>
      <c r="S180" s="42">
        <v>777.46</v>
      </c>
      <c r="T180" s="42">
        <v>1730.8768</v>
      </c>
      <c r="U180" s="37">
        <v>1111111</v>
      </c>
      <c r="V180" s="37">
        <v>11111</v>
      </c>
      <c r="W180" s="65" t="s">
        <v>572</v>
      </c>
      <c r="X180" s="37" t="s">
        <v>573</v>
      </c>
      <c r="Y180" s="37" t="s">
        <v>573</v>
      </c>
      <c r="Z180" s="65" t="s">
        <v>572</v>
      </c>
      <c r="AA180" s="37">
        <v>69337</v>
      </c>
      <c r="AB180" s="37" t="s">
        <v>42</v>
      </c>
    </row>
    <row r="181" spans="1:28" s="43" customFormat="1" x14ac:dyDescent="0.25">
      <c r="A181" s="44" t="s">
        <v>239</v>
      </c>
      <c r="B181" s="44">
        <v>192</v>
      </c>
      <c r="C181" s="44" t="s">
        <v>136</v>
      </c>
      <c r="D181" s="45" t="s">
        <v>36</v>
      </c>
      <c r="E181" s="46">
        <v>40583</v>
      </c>
      <c r="F181" s="44"/>
      <c r="G181" s="47">
        <v>86148</v>
      </c>
      <c r="H181" s="47">
        <v>0</v>
      </c>
      <c r="I181" s="47">
        <v>87429</v>
      </c>
      <c r="J181" s="47">
        <v>0</v>
      </c>
      <c r="K181" s="48">
        <v>41761</v>
      </c>
      <c r="L181" s="47">
        <v>1281</v>
      </c>
      <c r="M181" s="47">
        <v>0</v>
      </c>
      <c r="N181" s="47">
        <v>3.3700000000000001E-2</v>
      </c>
      <c r="O181" s="47">
        <v>0</v>
      </c>
      <c r="P181" s="47">
        <v>43.169699999999999</v>
      </c>
      <c r="Q181" s="47">
        <v>0</v>
      </c>
      <c r="R181" s="49">
        <v>173.47</v>
      </c>
      <c r="S181" s="49">
        <v>173.47</v>
      </c>
      <c r="T181" s="49">
        <v>216.6397</v>
      </c>
      <c r="U181" s="37">
        <v>1111111</v>
      </c>
      <c r="V181" s="37">
        <v>11111</v>
      </c>
      <c r="W181" s="65" t="s">
        <v>572</v>
      </c>
      <c r="X181" s="37" t="s">
        <v>573</v>
      </c>
      <c r="Y181" s="37" t="s">
        <v>573</v>
      </c>
      <c r="Z181" s="65" t="s">
        <v>572</v>
      </c>
      <c r="AA181" s="44">
        <v>70608</v>
      </c>
      <c r="AB181" s="44" t="s">
        <v>42</v>
      </c>
    </row>
    <row r="182" spans="1:28" s="43" customFormat="1" x14ac:dyDescent="0.25">
      <c r="A182" s="37" t="s">
        <v>240</v>
      </c>
      <c r="B182" s="37">
        <v>268</v>
      </c>
      <c r="C182" s="37" t="s">
        <v>128</v>
      </c>
      <c r="D182" s="38" t="s">
        <v>36</v>
      </c>
      <c r="E182" s="39">
        <v>40633</v>
      </c>
      <c r="F182" s="37"/>
      <c r="G182" s="40">
        <v>798051</v>
      </c>
      <c r="H182" s="40">
        <v>37395</v>
      </c>
      <c r="I182" s="40">
        <v>798051</v>
      </c>
      <c r="J182" s="40">
        <v>37395</v>
      </c>
      <c r="K182" s="41">
        <v>41773</v>
      </c>
      <c r="L182" s="40">
        <v>0</v>
      </c>
      <c r="M182" s="40">
        <v>0</v>
      </c>
      <c r="N182" s="40">
        <v>3.5900000000000001E-2</v>
      </c>
      <c r="O182" s="40">
        <v>0.2213</v>
      </c>
      <c r="P182" s="40">
        <v>0</v>
      </c>
      <c r="Q182" s="40">
        <v>0</v>
      </c>
      <c r="R182" s="42">
        <v>397</v>
      </c>
      <c r="S182" s="42">
        <v>397</v>
      </c>
      <c r="T182" s="42">
        <v>397</v>
      </c>
      <c r="U182" s="37">
        <v>1111111</v>
      </c>
      <c r="V182" s="37">
        <v>11111</v>
      </c>
      <c r="W182" s="65" t="s">
        <v>572</v>
      </c>
      <c r="X182" s="37" t="s">
        <v>573</v>
      </c>
      <c r="Y182" s="37" t="s">
        <v>573</v>
      </c>
      <c r="Z182" s="65" t="s">
        <v>572</v>
      </c>
      <c r="AA182" s="37">
        <v>72962</v>
      </c>
      <c r="AB182" s="37" t="s">
        <v>39</v>
      </c>
    </row>
    <row r="183" spans="1:28" s="43" customFormat="1" x14ac:dyDescent="0.25">
      <c r="A183" s="44" t="s">
        <v>241</v>
      </c>
      <c r="B183" s="44">
        <v>167</v>
      </c>
      <c r="C183" s="44" t="s">
        <v>128</v>
      </c>
      <c r="D183" s="45" t="s">
        <v>36</v>
      </c>
      <c r="E183" s="46">
        <v>40623</v>
      </c>
      <c r="F183" s="44"/>
      <c r="G183" s="47">
        <v>362835</v>
      </c>
      <c r="H183" s="47">
        <v>27319</v>
      </c>
      <c r="I183" s="47">
        <v>366768</v>
      </c>
      <c r="J183" s="47">
        <v>27586</v>
      </c>
      <c r="K183" s="48">
        <v>41761</v>
      </c>
      <c r="L183" s="47">
        <v>3933</v>
      </c>
      <c r="M183" s="47">
        <v>267</v>
      </c>
      <c r="N183" s="47">
        <v>3.5900000000000001E-2</v>
      </c>
      <c r="O183" s="47">
        <v>0.2213</v>
      </c>
      <c r="P183" s="47">
        <v>141.19470000000001</v>
      </c>
      <c r="Q183" s="47">
        <v>59.0871</v>
      </c>
      <c r="R183" s="49">
        <v>432.63</v>
      </c>
      <c r="S183" s="49">
        <v>432.63</v>
      </c>
      <c r="T183" s="49">
        <v>632.91179999999997</v>
      </c>
      <c r="U183" s="37">
        <v>1111111</v>
      </c>
      <c r="V183" s="37">
        <v>11111</v>
      </c>
      <c r="W183" s="65" t="s">
        <v>572</v>
      </c>
      <c r="X183" s="37" t="s">
        <v>573</v>
      </c>
      <c r="Y183" s="37" t="s">
        <v>573</v>
      </c>
      <c r="Z183" s="65" t="s">
        <v>572</v>
      </c>
      <c r="AA183" s="44">
        <v>70873</v>
      </c>
      <c r="AB183" s="44" t="s">
        <v>42</v>
      </c>
    </row>
    <row r="184" spans="1:28" s="43" customFormat="1" x14ac:dyDescent="0.25">
      <c r="A184" s="37" t="s">
        <v>242</v>
      </c>
      <c r="B184" s="37">
        <v>392</v>
      </c>
      <c r="C184" s="37" t="s">
        <v>130</v>
      </c>
      <c r="D184" s="38" t="s">
        <v>36</v>
      </c>
      <c r="E184" s="39">
        <v>40624</v>
      </c>
      <c r="F184" s="37"/>
      <c r="G184" s="40">
        <v>237631</v>
      </c>
      <c r="H184" s="40">
        <v>0</v>
      </c>
      <c r="I184" s="40">
        <v>237631</v>
      </c>
      <c r="J184" s="40">
        <v>0</v>
      </c>
      <c r="K184" s="41">
        <v>41773</v>
      </c>
      <c r="L184" s="40">
        <v>0</v>
      </c>
      <c r="M184" s="40">
        <v>0</v>
      </c>
      <c r="N184" s="40">
        <v>3.5799999999999998E-2</v>
      </c>
      <c r="O184" s="40">
        <v>0</v>
      </c>
      <c r="P184" s="40">
        <v>0</v>
      </c>
      <c r="Q184" s="40">
        <v>0</v>
      </c>
      <c r="R184" s="42">
        <v>78.590500000000006</v>
      </c>
      <c r="S184" s="42">
        <v>78.590500000000006</v>
      </c>
      <c r="T184" s="42">
        <v>78.590500000000006</v>
      </c>
      <c r="U184" s="37">
        <v>1111111</v>
      </c>
      <c r="V184" s="37">
        <v>11111</v>
      </c>
      <c r="W184" s="65" t="s">
        <v>572</v>
      </c>
      <c r="X184" s="37" t="s">
        <v>573</v>
      </c>
      <c r="Y184" s="37" t="s">
        <v>573</v>
      </c>
      <c r="Z184" s="65" t="s">
        <v>572</v>
      </c>
      <c r="AA184" s="37">
        <v>72962</v>
      </c>
      <c r="AB184" s="37" t="s">
        <v>39</v>
      </c>
    </row>
    <row r="185" spans="1:28" s="43" customFormat="1" x14ac:dyDescent="0.25">
      <c r="A185" s="44" t="s">
        <v>243</v>
      </c>
      <c r="B185" s="44">
        <v>277</v>
      </c>
      <c r="C185" s="44" t="s">
        <v>198</v>
      </c>
      <c r="D185" s="45" t="s">
        <v>36</v>
      </c>
      <c r="E185" s="46">
        <v>40606</v>
      </c>
      <c r="F185" s="44"/>
      <c r="G185" s="47">
        <v>119944</v>
      </c>
      <c r="H185" s="47">
        <v>13319</v>
      </c>
      <c r="I185" s="47">
        <v>121295</v>
      </c>
      <c r="J185" s="47">
        <v>13540</v>
      </c>
      <c r="K185" s="48">
        <v>41761</v>
      </c>
      <c r="L185" s="47">
        <v>1351</v>
      </c>
      <c r="M185" s="47">
        <v>221</v>
      </c>
      <c r="N185" s="47">
        <v>3.8199999999999998E-2</v>
      </c>
      <c r="O185" s="47">
        <v>0.25840000000000002</v>
      </c>
      <c r="P185" s="47">
        <v>51.608199999999997</v>
      </c>
      <c r="Q185" s="47">
        <v>57.106400000000001</v>
      </c>
      <c r="R185" s="49">
        <v>89.71</v>
      </c>
      <c r="S185" s="49">
        <v>89.71</v>
      </c>
      <c r="T185" s="49">
        <v>198.4246</v>
      </c>
      <c r="U185" s="37">
        <v>1111111</v>
      </c>
      <c r="V185" s="37">
        <v>11111</v>
      </c>
      <c r="W185" s="65" t="s">
        <v>572</v>
      </c>
      <c r="X185" s="37" t="s">
        <v>573</v>
      </c>
      <c r="Y185" s="37" t="s">
        <v>573</v>
      </c>
      <c r="Z185" s="65" t="s">
        <v>572</v>
      </c>
      <c r="AA185" s="44">
        <v>70349</v>
      </c>
      <c r="AB185" s="44" t="s">
        <v>42</v>
      </c>
    </row>
    <row r="186" spans="1:28" s="43" customFormat="1" x14ac:dyDescent="0.25">
      <c r="A186" s="37" t="s">
        <v>244</v>
      </c>
      <c r="B186" s="37">
        <v>195</v>
      </c>
      <c r="C186" s="37" t="s">
        <v>136</v>
      </c>
      <c r="D186" s="38" t="s">
        <v>36</v>
      </c>
      <c r="E186" s="39">
        <v>40606</v>
      </c>
      <c r="F186" s="37"/>
      <c r="G186" s="40">
        <v>50506</v>
      </c>
      <c r="H186" s="40">
        <v>0</v>
      </c>
      <c r="I186" s="40">
        <v>52725</v>
      </c>
      <c r="J186" s="40">
        <v>0</v>
      </c>
      <c r="K186" s="41">
        <v>41773</v>
      </c>
      <c r="L186" s="40">
        <v>2219</v>
      </c>
      <c r="M186" s="40">
        <v>0</v>
      </c>
      <c r="N186" s="40">
        <v>3.3700000000000001E-2</v>
      </c>
      <c r="O186" s="40">
        <v>0</v>
      </c>
      <c r="P186" s="40">
        <v>74.780299999999997</v>
      </c>
      <c r="Q186" s="40">
        <v>0</v>
      </c>
      <c r="R186" s="42">
        <v>173.47</v>
      </c>
      <c r="S186" s="42">
        <v>173.47</v>
      </c>
      <c r="T186" s="42">
        <v>248.25030000000001</v>
      </c>
      <c r="U186" s="37">
        <v>1111111</v>
      </c>
      <c r="V186" s="37">
        <v>11111</v>
      </c>
      <c r="W186" s="65" t="s">
        <v>572</v>
      </c>
      <c r="X186" s="37" t="s">
        <v>573</v>
      </c>
      <c r="Y186" s="37" t="s">
        <v>573</v>
      </c>
      <c r="Z186" s="65" t="s">
        <v>572</v>
      </c>
      <c r="AA186" s="37">
        <v>1076959</v>
      </c>
      <c r="AB186" s="37" t="s">
        <v>37</v>
      </c>
    </row>
    <row r="187" spans="1:28" s="43" customFormat="1" x14ac:dyDescent="0.25">
      <c r="A187" s="44" t="s">
        <v>245</v>
      </c>
      <c r="B187" s="44">
        <v>393</v>
      </c>
      <c r="C187" s="44" t="s">
        <v>128</v>
      </c>
      <c r="D187" s="45" t="s">
        <v>36</v>
      </c>
      <c r="E187" s="46">
        <v>40647</v>
      </c>
      <c r="F187" s="44"/>
      <c r="G187" s="47">
        <v>141403</v>
      </c>
      <c r="H187" s="47">
        <v>77419</v>
      </c>
      <c r="I187" s="47">
        <v>142667</v>
      </c>
      <c r="J187" s="47">
        <v>78999</v>
      </c>
      <c r="K187" s="48">
        <v>41743</v>
      </c>
      <c r="L187" s="47">
        <v>1264</v>
      </c>
      <c r="M187" s="47">
        <v>1580</v>
      </c>
      <c r="N187" s="47">
        <v>3.3700000000000001E-2</v>
      </c>
      <c r="O187" s="47">
        <v>0.2074</v>
      </c>
      <c r="P187" s="47">
        <v>42.596800000000002</v>
      </c>
      <c r="Q187" s="47">
        <v>327.69200000000001</v>
      </c>
      <c r="R187" s="49">
        <v>372.11</v>
      </c>
      <c r="S187" s="49">
        <v>372.11</v>
      </c>
      <c r="T187" s="49">
        <v>742.39880000000005</v>
      </c>
      <c r="U187" s="37">
        <v>1111111</v>
      </c>
      <c r="V187" s="37">
        <v>11111</v>
      </c>
      <c r="W187" s="65" t="s">
        <v>572</v>
      </c>
      <c r="X187" s="37" t="s">
        <v>573</v>
      </c>
      <c r="Y187" s="37" t="s">
        <v>573</v>
      </c>
      <c r="Z187" s="65" t="s">
        <v>572</v>
      </c>
      <c r="AA187" s="44">
        <v>72962</v>
      </c>
      <c r="AB187" s="44" t="s">
        <v>42</v>
      </c>
    </row>
    <row r="188" spans="1:28" s="43" customFormat="1" x14ac:dyDescent="0.25">
      <c r="A188" s="37" t="s">
        <v>246</v>
      </c>
      <c r="B188" s="37">
        <v>78</v>
      </c>
      <c r="C188" s="37" t="s">
        <v>198</v>
      </c>
      <c r="D188" s="38" t="s">
        <v>36</v>
      </c>
      <c r="E188" s="39">
        <v>40638</v>
      </c>
      <c r="F188" s="37"/>
      <c r="G188" s="40">
        <v>41668</v>
      </c>
      <c r="H188" s="40">
        <v>28954</v>
      </c>
      <c r="I188" s="40">
        <v>41731</v>
      </c>
      <c r="J188" s="40">
        <v>29145</v>
      </c>
      <c r="K188" s="41">
        <v>41740</v>
      </c>
      <c r="L188" s="40">
        <v>63</v>
      </c>
      <c r="M188" s="40">
        <v>191</v>
      </c>
      <c r="N188" s="40">
        <v>3.5900000000000001E-2</v>
      </c>
      <c r="O188" s="40">
        <v>0.51670000000000005</v>
      </c>
      <c r="P188" s="40">
        <v>2.2616999999999998</v>
      </c>
      <c r="Q188" s="40">
        <v>98.689700000000002</v>
      </c>
      <c r="R188" s="42">
        <v>70.799899999999994</v>
      </c>
      <c r="S188" s="42">
        <v>70.799899999999994</v>
      </c>
      <c r="T188" s="42">
        <v>171.75129999999999</v>
      </c>
      <c r="U188" s="37">
        <v>1111111</v>
      </c>
      <c r="V188" s="37">
        <v>11111</v>
      </c>
      <c r="W188" s="65" t="s">
        <v>572</v>
      </c>
      <c r="X188" s="37" t="s">
        <v>573</v>
      </c>
      <c r="Y188" s="37" t="s">
        <v>573</v>
      </c>
      <c r="Z188" s="65" t="s">
        <v>572</v>
      </c>
      <c r="AA188" s="37">
        <v>70609</v>
      </c>
      <c r="AB188" s="37" t="s">
        <v>58</v>
      </c>
    </row>
    <row r="189" spans="1:28" s="43" customFormat="1" x14ac:dyDescent="0.25">
      <c r="A189" s="44" t="s">
        <v>247</v>
      </c>
      <c r="B189" s="44">
        <v>396</v>
      </c>
      <c r="C189" s="44" t="s">
        <v>136</v>
      </c>
      <c r="D189" s="45" t="s">
        <v>36</v>
      </c>
      <c r="E189" s="46">
        <v>40661</v>
      </c>
      <c r="F189" s="44"/>
      <c r="G189" s="47">
        <v>96119</v>
      </c>
      <c r="H189" s="47">
        <v>0</v>
      </c>
      <c r="I189" s="47">
        <v>96402</v>
      </c>
      <c r="J189" s="47">
        <v>0</v>
      </c>
      <c r="K189" s="48">
        <v>41736</v>
      </c>
      <c r="L189" s="47">
        <v>283</v>
      </c>
      <c r="M189" s="47">
        <v>0</v>
      </c>
      <c r="N189" s="47">
        <v>3.1600000000000003E-2</v>
      </c>
      <c r="O189" s="47">
        <v>0</v>
      </c>
      <c r="P189" s="47">
        <v>8.9428000000000001</v>
      </c>
      <c r="Q189" s="47">
        <v>0</v>
      </c>
      <c r="R189" s="49">
        <v>154.53</v>
      </c>
      <c r="S189" s="49">
        <v>154.53</v>
      </c>
      <c r="T189" s="49">
        <v>163.47280000000001</v>
      </c>
      <c r="U189" s="37">
        <v>1111111</v>
      </c>
      <c r="V189" s="37">
        <v>11111</v>
      </c>
      <c r="W189" s="65" t="s">
        <v>572</v>
      </c>
      <c r="X189" s="37" t="s">
        <v>573</v>
      </c>
      <c r="Y189" s="37" t="s">
        <v>573</v>
      </c>
      <c r="Z189" s="65" t="s">
        <v>572</v>
      </c>
      <c r="AA189" s="44">
        <v>1077194</v>
      </c>
      <c r="AB189" s="44" t="s">
        <v>73</v>
      </c>
    </row>
    <row r="190" spans="1:28" s="43" customFormat="1" x14ac:dyDescent="0.25">
      <c r="A190" s="37" t="s">
        <v>248</v>
      </c>
      <c r="B190" s="37">
        <v>397</v>
      </c>
      <c r="C190" s="37" t="s">
        <v>130</v>
      </c>
      <c r="D190" s="38" t="s">
        <v>36</v>
      </c>
      <c r="E190" s="39">
        <v>40648</v>
      </c>
      <c r="F190" s="37"/>
      <c r="G190" s="40">
        <v>346968</v>
      </c>
      <c r="H190" s="40">
        <v>0</v>
      </c>
      <c r="I190" s="40">
        <v>354531</v>
      </c>
      <c r="J190" s="40">
        <v>0</v>
      </c>
      <c r="K190" s="41">
        <v>41744</v>
      </c>
      <c r="L190" s="40">
        <v>7563</v>
      </c>
      <c r="M190" s="40">
        <v>0</v>
      </c>
      <c r="N190" s="40">
        <v>3.5799999999999998E-2</v>
      </c>
      <c r="O190" s="40">
        <v>0</v>
      </c>
      <c r="P190" s="40">
        <v>270.75540000000001</v>
      </c>
      <c r="Q190" s="40">
        <v>0</v>
      </c>
      <c r="R190" s="42">
        <v>90.65</v>
      </c>
      <c r="S190" s="42">
        <v>90.65</v>
      </c>
      <c r="T190" s="42">
        <v>361.40539999999999</v>
      </c>
      <c r="U190" s="37">
        <v>1111111</v>
      </c>
      <c r="V190" s="37">
        <v>11111</v>
      </c>
      <c r="W190" s="65" t="s">
        <v>572</v>
      </c>
      <c r="X190" s="37" t="s">
        <v>573</v>
      </c>
      <c r="Y190" s="37" t="s">
        <v>573</v>
      </c>
      <c r="Z190" s="65" t="s">
        <v>572</v>
      </c>
      <c r="AA190" s="37">
        <v>68817</v>
      </c>
      <c r="AB190" s="37" t="s">
        <v>42</v>
      </c>
    </row>
    <row r="191" spans="1:28" s="43" customFormat="1" x14ac:dyDescent="0.25">
      <c r="A191" s="44" t="s">
        <v>249</v>
      </c>
      <c r="B191" s="44">
        <v>398</v>
      </c>
      <c r="C191" s="44" t="s">
        <v>136</v>
      </c>
      <c r="D191" s="45" t="s">
        <v>36</v>
      </c>
      <c r="E191" s="46">
        <v>40651</v>
      </c>
      <c r="F191" s="44"/>
      <c r="G191" s="47">
        <v>445167</v>
      </c>
      <c r="H191" s="47">
        <v>0</v>
      </c>
      <c r="I191" s="47">
        <v>448941</v>
      </c>
      <c r="J191" s="47">
        <v>0</v>
      </c>
      <c r="K191" s="48">
        <v>41746</v>
      </c>
      <c r="L191" s="47">
        <v>3774</v>
      </c>
      <c r="M191" s="47">
        <v>0</v>
      </c>
      <c r="N191" s="47">
        <v>3.1600000000000003E-2</v>
      </c>
      <c r="O191" s="47">
        <v>0</v>
      </c>
      <c r="P191" s="47">
        <v>119.25839999999999</v>
      </c>
      <c r="Q191" s="47">
        <v>0</v>
      </c>
      <c r="R191" s="49">
        <v>163.69999999999999</v>
      </c>
      <c r="S191" s="49">
        <v>163.69999999999999</v>
      </c>
      <c r="T191" s="49">
        <v>282.95839999999998</v>
      </c>
      <c r="U191" s="37">
        <v>1111111</v>
      </c>
      <c r="V191" s="37">
        <v>11111</v>
      </c>
      <c r="W191" s="65" t="s">
        <v>572</v>
      </c>
      <c r="X191" s="37" t="s">
        <v>573</v>
      </c>
      <c r="Y191" s="37" t="s">
        <v>573</v>
      </c>
      <c r="Z191" s="65" t="s">
        <v>572</v>
      </c>
      <c r="AA191" s="44">
        <v>68817</v>
      </c>
      <c r="AB191" s="44" t="s">
        <v>42</v>
      </c>
    </row>
    <row r="192" spans="1:28" s="43" customFormat="1" x14ac:dyDescent="0.25">
      <c r="A192" s="37" t="s">
        <v>250</v>
      </c>
      <c r="B192" s="37">
        <v>206</v>
      </c>
      <c r="C192" s="37" t="s">
        <v>136</v>
      </c>
      <c r="D192" s="38" t="s">
        <v>36</v>
      </c>
      <c r="E192" s="39">
        <v>40645</v>
      </c>
      <c r="F192" s="37"/>
      <c r="G192" s="40">
        <v>93342</v>
      </c>
      <c r="H192" s="40">
        <v>0</v>
      </c>
      <c r="I192" s="40">
        <v>96260</v>
      </c>
      <c r="J192" s="40">
        <v>0</v>
      </c>
      <c r="K192" s="41">
        <v>41773</v>
      </c>
      <c r="L192" s="40">
        <v>2918</v>
      </c>
      <c r="M192" s="40">
        <v>0</v>
      </c>
      <c r="N192" s="40">
        <v>3.3700000000000001E-2</v>
      </c>
      <c r="O192" s="40">
        <v>0</v>
      </c>
      <c r="P192" s="40">
        <v>98.336600000000004</v>
      </c>
      <c r="Q192" s="40">
        <v>0</v>
      </c>
      <c r="R192" s="42">
        <v>173.47</v>
      </c>
      <c r="S192" s="42">
        <v>173.47</v>
      </c>
      <c r="T192" s="42">
        <v>271.8066</v>
      </c>
      <c r="U192" s="37">
        <v>1111111</v>
      </c>
      <c r="V192" s="37">
        <v>11111</v>
      </c>
      <c r="W192" s="65" t="s">
        <v>572</v>
      </c>
      <c r="X192" s="37" t="s">
        <v>573</v>
      </c>
      <c r="Y192" s="37" t="s">
        <v>573</v>
      </c>
      <c r="Z192" s="65" t="s">
        <v>572</v>
      </c>
      <c r="AA192" s="37">
        <v>71922</v>
      </c>
      <c r="AB192" s="37" t="s">
        <v>37</v>
      </c>
    </row>
    <row r="193" spans="1:28" s="43" customFormat="1" x14ac:dyDescent="0.25">
      <c r="A193" s="44" t="s">
        <v>251</v>
      </c>
      <c r="B193" s="44">
        <v>80</v>
      </c>
      <c r="C193" s="44" t="s">
        <v>198</v>
      </c>
      <c r="D193" s="45" t="s">
        <v>36</v>
      </c>
      <c r="E193" s="46">
        <v>40661</v>
      </c>
      <c r="F193" s="44"/>
      <c r="G193" s="47">
        <v>41837</v>
      </c>
      <c r="H193" s="47">
        <v>7530</v>
      </c>
      <c r="I193" s="47">
        <v>41948</v>
      </c>
      <c r="J193" s="47">
        <v>7534</v>
      </c>
      <c r="K193" s="48">
        <v>41740</v>
      </c>
      <c r="L193" s="47">
        <v>111</v>
      </c>
      <c r="M193" s="47">
        <v>4</v>
      </c>
      <c r="N193" s="47">
        <v>3.5900000000000001E-2</v>
      </c>
      <c r="O193" s="47">
        <v>0.51670000000000005</v>
      </c>
      <c r="P193" s="47">
        <v>3.9849000000000001</v>
      </c>
      <c r="Q193" s="47">
        <v>2.0668000000000002</v>
      </c>
      <c r="R193" s="49">
        <v>70.799899999999994</v>
      </c>
      <c r="S193" s="49">
        <v>70.799899999999994</v>
      </c>
      <c r="T193" s="49">
        <v>76.851600000000005</v>
      </c>
      <c r="U193" s="37">
        <v>1111111</v>
      </c>
      <c r="V193" s="37">
        <v>11111</v>
      </c>
      <c r="W193" s="65" t="s">
        <v>572</v>
      </c>
      <c r="X193" s="37" t="s">
        <v>573</v>
      </c>
      <c r="Y193" s="37" t="s">
        <v>573</v>
      </c>
      <c r="Z193" s="65" t="s">
        <v>572</v>
      </c>
      <c r="AA193" s="44">
        <v>70611</v>
      </c>
      <c r="AB193" s="44" t="s">
        <v>137</v>
      </c>
    </row>
    <row r="194" spans="1:28" s="43" customFormat="1" x14ac:dyDescent="0.25">
      <c r="A194" s="37" t="s">
        <v>252</v>
      </c>
      <c r="B194" s="37">
        <v>399</v>
      </c>
      <c r="C194" s="37" t="s">
        <v>253</v>
      </c>
      <c r="D194" s="38" t="s">
        <v>36</v>
      </c>
      <c r="E194" s="39">
        <v>40669</v>
      </c>
      <c r="F194" s="37"/>
      <c r="G194" s="40">
        <v>228252</v>
      </c>
      <c r="H194" s="40">
        <v>0</v>
      </c>
      <c r="I194" s="40">
        <v>234659</v>
      </c>
      <c r="J194" s="40">
        <v>0</v>
      </c>
      <c r="K194" s="41">
        <v>41773</v>
      </c>
      <c r="L194" s="40">
        <v>6407</v>
      </c>
      <c r="M194" s="40">
        <v>0</v>
      </c>
      <c r="N194" s="40">
        <v>3.5799999999999998E-2</v>
      </c>
      <c r="O194" s="40">
        <v>0</v>
      </c>
      <c r="P194" s="40">
        <v>229.3706</v>
      </c>
      <c r="Q194" s="40">
        <v>0</v>
      </c>
      <c r="R194" s="42">
        <v>0</v>
      </c>
      <c r="S194" s="42">
        <v>0</v>
      </c>
      <c r="T194" s="42">
        <v>229.3706</v>
      </c>
      <c r="U194" s="37">
        <v>1111111</v>
      </c>
      <c r="V194" s="37">
        <v>11111</v>
      </c>
      <c r="W194" s="65" t="s">
        <v>572</v>
      </c>
      <c r="X194" s="37" t="s">
        <v>573</v>
      </c>
      <c r="Y194" s="37" t="s">
        <v>573</v>
      </c>
      <c r="Z194" s="65" t="s">
        <v>572</v>
      </c>
      <c r="AA194" s="37">
        <v>70873</v>
      </c>
      <c r="AB194" s="37" t="s">
        <v>37</v>
      </c>
    </row>
    <row r="195" spans="1:28" s="43" customFormat="1" x14ac:dyDescent="0.25">
      <c r="A195" s="44" t="s">
        <v>254</v>
      </c>
      <c r="B195" s="44">
        <v>400</v>
      </c>
      <c r="C195" s="44" t="s">
        <v>204</v>
      </c>
      <c r="D195" s="45" t="s">
        <v>36</v>
      </c>
      <c r="E195" s="46">
        <v>40672</v>
      </c>
      <c r="F195" s="44"/>
      <c r="G195" s="47">
        <v>76234</v>
      </c>
      <c r="H195" s="47">
        <v>0</v>
      </c>
      <c r="I195" s="47">
        <v>77157</v>
      </c>
      <c r="J195" s="47">
        <v>0</v>
      </c>
      <c r="K195" s="48">
        <v>41761</v>
      </c>
      <c r="L195" s="47">
        <v>923</v>
      </c>
      <c r="M195" s="47">
        <v>0</v>
      </c>
      <c r="N195" s="47">
        <v>3.1600000000000003E-2</v>
      </c>
      <c r="O195" s="47">
        <v>0</v>
      </c>
      <c r="P195" s="47">
        <v>29.166799999999999</v>
      </c>
      <c r="Q195" s="47">
        <v>0</v>
      </c>
      <c r="R195" s="49">
        <v>314.51</v>
      </c>
      <c r="S195" s="49">
        <v>314.51</v>
      </c>
      <c r="T195" s="49">
        <v>343.67680000000001</v>
      </c>
      <c r="U195" s="37">
        <v>1111111</v>
      </c>
      <c r="V195" s="37">
        <v>11111</v>
      </c>
      <c r="W195" s="65" t="s">
        <v>572</v>
      </c>
      <c r="X195" s="37" t="s">
        <v>573</v>
      </c>
      <c r="Y195" s="37" t="s">
        <v>573</v>
      </c>
      <c r="Z195" s="65" t="s">
        <v>572</v>
      </c>
      <c r="AA195" s="44">
        <v>70864</v>
      </c>
      <c r="AB195" s="44" t="s">
        <v>42</v>
      </c>
    </row>
    <row r="196" spans="1:28" s="43" customFormat="1" x14ac:dyDescent="0.25">
      <c r="A196" s="37" t="s">
        <v>255</v>
      </c>
      <c r="B196" s="37">
        <v>408</v>
      </c>
      <c r="C196" s="37" t="s">
        <v>136</v>
      </c>
      <c r="D196" s="38" t="s">
        <v>36</v>
      </c>
      <c r="E196" s="39">
        <v>40785</v>
      </c>
      <c r="F196" s="37"/>
      <c r="G196" s="40">
        <v>41491</v>
      </c>
      <c r="H196" s="40">
        <v>0</v>
      </c>
      <c r="I196" s="40">
        <v>44261</v>
      </c>
      <c r="J196" s="40">
        <v>0</v>
      </c>
      <c r="K196" s="41">
        <v>41765</v>
      </c>
      <c r="L196" s="40">
        <v>2770</v>
      </c>
      <c r="M196" s="40">
        <v>0</v>
      </c>
      <c r="N196" s="40">
        <v>3.1600000000000003E-2</v>
      </c>
      <c r="O196" s="40">
        <v>0</v>
      </c>
      <c r="P196" s="40">
        <v>87.531999999999996</v>
      </c>
      <c r="Q196" s="40">
        <v>0</v>
      </c>
      <c r="R196" s="42">
        <v>163.69999999999999</v>
      </c>
      <c r="S196" s="42">
        <v>163.69999999999999</v>
      </c>
      <c r="T196" s="42">
        <v>251.232</v>
      </c>
      <c r="U196" s="37">
        <v>1111111</v>
      </c>
      <c r="V196" s="37">
        <v>11111</v>
      </c>
      <c r="W196" s="65" t="s">
        <v>572</v>
      </c>
      <c r="X196" s="37" t="s">
        <v>573</v>
      </c>
      <c r="Y196" s="37" t="s">
        <v>573</v>
      </c>
      <c r="Z196" s="65" t="s">
        <v>572</v>
      </c>
      <c r="AA196" s="37">
        <v>1077651</v>
      </c>
      <c r="AB196" s="37" t="s">
        <v>87</v>
      </c>
    </row>
    <row r="197" spans="1:28" s="43" customFormat="1" x14ac:dyDescent="0.25">
      <c r="A197" s="44" t="s">
        <v>256</v>
      </c>
      <c r="B197" s="44">
        <v>415</v>
      </c>
      <c r="C197" s="44" t="s">
        <v>257</v>
      </c>
      <c r="D197" s="45" t="s">
        <v>36</v>
      </c>
      <c r="E197" s="46">
        <v>40721</v>
      </c>
      <c r="F197" s="44"/>
      <c r="G197" s="47">
        <v>190489</v>
      </c>
      <c r="H197" s="47">
        <v>0</v>
      </c>
      <c r="I197" s="47">
        <v>191895</v>
      </c>
      <c r="J197" s="47">
        <v>0</v>
      </c>
      <c r="K197" s="48">
        <v>41754</v>
      </c>
      <c r="L197" s="47">
        <v>1406</v>
      </c>
      <c r="M197" s="47">
        <v>0</v>
      </c>
      <c r="N197" s="47">
        <v>3.1600000000000003E-2</v>
      </c>
      <c r="O197" s="47">
        <v>0</v>
      </c>
      <c r="P197" s="47">
        <v>44.429600000000001</v>
      </c>
      <c r="Q197" s="47">
        <v>0</v>
      </c>
      <c r="R197" s="49">
        <v>163.69999999999999</v>
      </c>
      <c r="S197" s="49">
        <v>163.69999999999999</v>
      </c>
      <c r="T197" s="49">
        <v>208.12960000000001</v>
      </c>
      <c r="U197" s="37">
        <v>1111111</v>
      </c>
      <c r="V197" s="37">
        <v>11111</v>
      </c>
      <c r="W197" s="65" t="s">
        <v>572</v>
      </c>
      <c r="X197" s="37" t="s">
        <v>573</v>
      </c>
      <c r="Y197" s="37" t="s">
        <v>573</v>
      </c>
      <c r="Z197" s="65" t="s">
        <v>572</v>
      </c>
      <c r="AA197" s="44">
        <v>69319</v>
      </c>
      <c r="AB197" s="44" t="s">
        <v>137</v>
      </c>
    </row>
    <row r="198" spans="1:28" s="43" customFormat="1" x14ac:dyDescent="0.25">
      <c r="A198" s="37" t="s">
        <v>258</v>
      </c>
      <c r="B198" s="37">
        <v>417</v>
      </c>
      <c r="C198" s="37" t="s">
        <v>198</v>
      </c>
      <c r="D198" s="38" t="s">
        <v>36</v>
      </c>
      <c r="E198" s="39">
        <v>40709</v>
      </c>
      <c r="F198" s="37"/>
      <c r="G198" s="40">
        <v>78938</v>
      </c>
      <c r="H198" s="40">
        <v>18389</v>
      </c>
      <c r="I198" s="40">
        <v>81016</v>
      </c>
      <c r="J198" s="40">
        <v>18792</v>
      </c>
      <c r="K198" s="41">
        <v>41761</v>
      </c>
      <c r="L198" s="40">
        <v>2078</v>
      </c>
      <c r="M198" s="40">
        <v>403</v>
      </c>
      <c r="N198" s="40">
        <v>3.5799999999999998E-2</v>
      </c>
      <c r="O198" s="40">
        <v>0.24210000000000001</v>
      </c>
      <c r="P198" s="40">
        <v>74.392399999999995</v>
      </c>
      <c r="Q198" s="40">
        <v>97.566299999999998</v>
      </c>
      <c r="R198" s="42">
        <v>94.62</v>
      </c>
      <c r="S198" s="42">
        <v>94.62</v>
      </c>
      <c r="T198" s="42">
        <v>266.57870000000003</v>
      </c>
      <c r="U198" s="37">
        <v>1111111</v>
      </c>
      <c r="V198" s="37">
        <v>11111</v>
      </c>
      <c r="W198" s="65" t="s">
        <v>572</v>
      </c>
      <c r="X198" s="37" t="s">
        <v>573</v>
      </c>
      <c r="Y198" s="37" t="s">
        <v>573</v>
      </c>
      <c r="Z198" s="65" t="s">
        <v>572</v>
      </c>
      <c r="AA198" s="37">
        <v>70245</v>
      </c>
      <c r="AB198" s="37" t="s">
        <v>42</v>
      </c>
    </row>
    <row r="199" spans="1:28" s="43" customFormat="1" x14ac:dyDescent="0.25">
      <c r="A199" s="44" t="s">
        <v>259</v>
      </c>
      <c r="B199" s="44">
        <v>176</v>
      </c>
      <c r="C199" s="44" t="s">
        <v>257</v>
      </c>
      <c r="D199" s="45" t="s">
        <v>36</v>
      </c>
      <c r="E199" s="46">
        <v>40722</v>
      </c>
      <c r="F199" s="44"/>
      <c r="G199" s="47">
        <v>161293</v>
      </c>
      <c r="H199" s="47">
        <v>0</v>
      </c>
      <c r="I199" s="47">
        <v>161561</v>
      </c>
      <c r="J199" s="47">
        <v>0</v>
      </c>
      <c r="K199" s="48">
        <v>41767</v>
      </c>
      <c r="L199" s="47">
        <v>268</v>
      </c>
      <c r="M199" s="47">
        <v>0</v>
      </c>
      <c r="N199" s="47">
        <v>3.3700000000000001E-2</v>
      </c>
      <c r="O199" s="47">
        <v>0</v>
      </c>
      <c r="P199" s="47">
        <v>9.0315999999999992</v>
      </c>
      <c r="Q199" s="47">
        <v>0</v>
      </c>
      <c r="R199" s="49">
        <v>173.47</v>
      </c>
      <c r="S199" s="49">
        <v>173.47</v>
      </c>
      <c r="T199" s="49">
        <v>182.5016</v>
      </c>
      <c r="U199" s="37">
        <v>1111111</v>
      </c>
      <c r="V199" s="37">
        <v>11111</v>
      </c>
      <c r="W199" s="65" t="s">
        <v>572</v>
      </c>
      <c r="X199" s="37" t="s">
        <v>573</v>
      </c>
      <c r="Y199" s="37" t="s">
        <v>573</v>
      </c>
      <c r="Z199" s="65" t="s">
        <v>572</v>
      </c>
      <c r="AA199" s="44">
        <v>70897</v>
      </c>
      <c r="AB199" s="44" t="s">
        <v>78</v>
      </c>
    </row>
    <row r="200" spans="1:28" s="43" customFormat="1" x14ac:dyDescent="0.25">
      <c r="A200" s="37" t="s">
        <v>260</v>
      </c>
      <c r="B200" s="37">
        <v>419</v>
      </c>
      <c r="C200" s="37" t="s">
        <v>198</v>
      </c>
      <c r="D200" s="38" t="s">
        <v>36</v>
      </c>
      <c r="E200" s="39">
        <v>40721</v>
      </c>
      <c r="F200" s="37"/>
      <c r="G200" s="40">
        <v>24441</v>
      </c>
      <c r="H200" s="40">
        <v>10939</v>
      </c>
      <c r="I200" s="40">
        <v>24589</v>
      </c>
      <c r="J200" s="40">
        <v>11142</v>
      </c>
      <c r="K200" s="41">
        <v>41761</v>
      </c>
      <c r="L200" s="40">
        <v>148</v>
      </c>
      <c r="M200" s="40">
        <v>203</v>
      </c>
      <c r="N200" s="40">
        <v>3.5799999999999998E-2</v>
      </c>
      <c r="O200" s="40">
        <v>0.24210000000000001</v>
      </c>
      <c r="P200" s="40">
        <v>5.2984</v>
      </c>
      <c r="Q200" s="40">
        <v>49.146299999999997</v>
      </c>
      <c r="R200" s="42">
        <v>94.62</v>
      </c>
      <c r="S200" s="42">
        <v>94.62</v>
      </c>
      <c r="T200" s="42">
        <v>149.06469999999999</v>
      </c>
      <c r="U200" s="37">
        <v>1111111</v>
      </c>
      <c r="V200" s="37">
        <v>11111</v>
      </c>
      <c r="W200" s="65" t="s">
        <v>572</v>
      </c>
      <c r="X200" s="37" t="s">
        <v>573</v>
      </c>
      <c r="Y200" s="37" t="s">
        <v>573</v>
      </c>
      <c r="Z200" s="65" t="s">
        <v>572</v>
      </c>
      <c r="AA200" s="37">
        <v>70873</v>
      </c>
      <c r="AB200" s="37" t="s">
        <v>42</v>
      </c>
    </row>
    <row r="201" spans="1:28" s="43" customFormat="1" x14ac:dyDescent="0.25">
      <c r="A201" s="44" t="s">
        <v>261</v>
      </c>
      <c r="B201" s="44">
        <v>81</v>
      </c>
      <c r="C201" s="44" t="s">
        <v>198</v>
      </c>
      <c r="D201" s="45" t="s">
        <v>36</v>
      </c>
      <c r="E201" s="46">
        <v>40724</v>
      </c>
      <c r="F201" s="44"/>
      <c r="G201" s="47">
        <v>28233</v>
      </c>
      <c r="H201" s="47">
        <v>33659</v>
      </c>
      <c r="I201" s="47">
        <v>28870</v>
      </c>
      <c r="J201" s="47">
        <v>34814</v>
      </c>
      <c r="K201" s="48">
        <v>41761</v>
      </c>
      <c r="L201" s="47">
        <v>637</v>
      </c>
      <c r="M201" s="47">
        <v>1155</v>
      </c>
      <c r="N201" s="47">
        <v>3.5900000000000001E-2</v>
      </c>
      <c r="O201" s="47">
        <v>0.51670000000000005</v>
      </c>
      <c r="P201" s="47">
        <v>22.868300000000001</v>
      </c>
      <c r="Q201" s="47">
        <v>596.7885</v>
      </c>
      <c r="R201" s="49">
        <v>70.799899999999994</v>
      </c>
      <c r="S201" s="49">
        <v>70.799899999999994</v>
      </c>
      <c r="T201" s="49">
        <v>690.45669999999996</v>
      </c>
      <c r="U201" s="37">
        <v>1111111</v>
      </c>
      <c r="V201" s="37">
        <v>11111</v>
      </c>
      <c r="W201" s="65" t="s">
        <v>572</v>
      </c>
      <c r="X201" s="37" t="s">
        <v>573</v>
      </c>
      <c r="Y201" s="37" t="s">
        <v>573</v>
      </c>
      <c r="Z201" s="65" t="s">
        <v>572</v>
      </c>
      <c r="AA201" s="44">
        <v>68817</v>
      </c>
      <c r="AB201" s="44" t="s">
        <v>42</v>
      </c>
    </row>
    <row r="202" spans="1:28" s="43" customFormat="1" x14ac:dyDescent="0.25">
      <c r="A202" s="37" t="s">
        <v>262</v>
      </c>
      <c r="B202" s="37">
        <v>14</v>
      </c>
      <c r="C202" s="37" t="s">
        <v>263</v>
      </c>
      <c r="D202" s="38" t="s">
        <v>36</v>
      </c>
      <c r="E202" s="39">
        <v>40698</v>
      </c>
      <c r="F202" s="37"/>
      <c r="G202" s="40">
        <v>6179</v>
      </c>
      <c r="H202" s="40">
        <v>9688</v>
      </c>
      <c r="I202" s="40">
        <v>6224</v>
      </c>
      <c r="J202" s="40">
        <v>9816</v>
      </c>
      <c r="K202" s="41">
        <v>41761</v>
      </c>
      <c r="L202" s="40">
        <v>45</v>
      </c>
      <c r="M202" s="40">
        <v>128</v>
      </c>
      <c r="N202" s="40">
        <v>3.5900000000000001E-2</v>
      </c>
      <c r="O202" s="40">
        <v>0.1966</v>
      </c>
      <c r="P202" s="40">
        <v>1.6154999999999999</v>
      </c>
      <c r="Q202" s="40">
        <v>25.1648</v>
      </c>
      <c r="R202" s="42">
        <v>24.7089</v>
      </c>
      <c r="S202" s="42">
        <v>24.7089</v>
      </c>
      <c r="T202" s="42">
        <v>51.489199999999997</v>
      </c>
      <c r="U202" s="37">
        <v>1111111</v>
      </c>
      <c r="V202" s="37">
        <v>11111</v>
      </c>
      <c r="W202" s="65" t="s">
        <v>572</v>
      </c>
      <c r="X202" s="37" t="s">
        <v>573</v>
      </c>
      <c r="Y202" s="37" t="s">
        <v>573</v>
      </c>
      <c r="Z202" s="65" t="s">
        <v>572</v>
      </c>
      <c r="AA202" s="37">
        <v>69945</v>
      </c>
      <c r="AB202" s="37" t="s">
        <v>42</v>
      </c>
    </row>
    <row r="203" spans="1:28" s="43" customFormat="1" x14ac:dyDescent="0.25">
      <c r="A203" s="44" t="s">
        <v>264</v>
      </c>
      <c r="B203" s="44">
        <v>69</v>
      </c>
      <c r="C203" s="44" t="s">
        <v>198</v>
      </c>
      <c r="D203" s="45" t="s">
        <v>36</v>
      </c>
      <c r="E203" s="46">
        <v>40771</v>
      </c>
      <c r="F203" s="44"/>
      <c r="G203" s="47">
        <v>66612</v>
      </c>
      <c r="H203" s="47">
        <v>8424</v>
      </c>
      <c r="I203" s="47">
        <v>68949</v>
      </c>
      <c r="J203" s="47">
        <v>8665</v>
      </c>
      <c r="K203" s="48">
        <v>41761</v>
      </c>
      <c r="L203" s="47">
        <v>2337</v>
      </c>
      <c r="M203" s="47">
        <v>241</v>
      </c>
      <c r="N203" s="47">
        <v>3.5799999999999998E-2</v>
      </c>
      <c r="O203" s="47">
        <v>0.24210000000000001</v>
      </c>
      <c r="P203" s="47">
        <v>83.664599999999993</v>
      </c>
      <c r="Q203" s="47">
        <v>58.3461</v>
      </c>
      <c r="R203" s="49">
        <v>117.25</v>
      </c>
      <c r="S203" s="49">
        <v>117.25</v>
      </c>
      <c r="T203" s="49">
        <v>259.26069999999999</v>
      </c>
      <c r="U203" s="37">
        <v>1111111</v>
      </c>
      <c r="V203" s="37">
        <v>11111</v>
      </c>
      <c r="W203" s="65" t="s">
        <v>572</v>
      </c>
      <c r="X203" s="37" t="s">
        <v>573</v>
      </c>
      <c r="Y203" s="37" t="s">
        <v>573</v>
      </c>
      <c r="Z203" s="65" t="s">
        <v>572</v>
      </c>
      <c r="AA203" s="44">
        <v>70349</v>
      </c>
      <c r="AB203" s="44" t="s">
        <v>42</v>
      </c>
    </row>
    <row r="204" spans="1:28" s="43" customFormat="1" x14ac:dyDescent="0.25">
      <c r="A204" s="37" t="s">
        <v>265</v>
      </c>
      <c r="B204" s="37">
        <v>464</v>
      </c>
      <c r="C204" s="37" t="s">
        <v>198</v>
      </c>
      <c r="D204" s="38" t="s">
        <v>36</v>
      </c>
      <c r="E204" s="39">
        <v>40758</v>
      </c>
      <c r="F204" s="37"/>
      <c r="G204" s="40">
        <v>58078</v>
      </c>
      <c r="H204" s="40">
        <v>11172</v>
      </c>
      <c r="I204" s="40">
        <v>59337</v>
      </c>
      <c r="J204" s="40">
        <v>11371</v>
      </c>
      <c r="K204" s="41">
        <v>41754</v>
      </c>
      <c r="L204" s="40">
        <v>1259</v>
      </c>
      <c r="M204" s="40">
        <v>199</v>
      </c>
      <c r="N204" s="40">
        <v>3.5799999999999998E-2</v>
      </c>
      <c r="O204" s="40">
        <v>0.24210000000000001</v>
      </c>
      <c r="P204" s="40">
        <v>45.072200000000002</v>
      </c>
      <c r="Q204" s="40">
        <v>48.177900000000001</v>
      </c>
      <c r="R204" s="42">
        <v>103.8047</v>
      </c>
      <c r="S204" s="42">
        <v>103.8047</v>
      </c>
      <c r="T204" s="42">
        <v>197.0548</v>
      </c>
      <c r="U204" s="37">
        <v>1111111</v>
      </c>
      <c r="V204" s="37">
        <v>11111</v>
      </c>
      <c r="W204" s="65" t="s">
        <v>572</v>
      </c>
      <c r="X204" s="37" t="s">
        <v>573</v>
      </c>
      <c r="Y204" s="37" t="s">
        <v>573</v>
      </c>
      <c r="Z204" s="65" t="s">
        <v>572</v>
      </c>
      <c r="AA204" s="37">
        <v>70349</v>
      </c>
      <c r="AB204" s="37" t="s">
        <v>42</v>
      </c>
    </row>
    <row r="205" spans="1:28" s="43" customFormat="1" x14ac:dyDescent="0.25">
      <c r="A205" s="44" t="s">
        <v>266</v>
      </c>
      <c r="B205" s="44">
        <v>465</v>
      </c>
      <c r="C205" s="44" t="s">
        <v>66</v>
      </c>
      <c r="D205" s="45" t="s">
        <v>36</v>
      </c>
      <c r="E205" s="46">
        <v>40814</v>
      </c>
      <c r="F205" s="44"/>
      <c r="G205" s="47">
        <v>231266</v>
      </c>
      <c r="H205" s="47">
        <v>0</v>
      </c>
      <c r="I205" s="47">
        <v>232650</v>
      </c>
      <c r="J205" s="47">
        <v>0</v>
      </c>
      <c r="K205" s="48">
        <v>41761</v>
      </c>
      <c r="L205" s="47">
        <v>1384</v>
      </c>
      <c r="M205" s="47">
        <v>0</v>
      </c>
      <c r="N205" s="47">
        <v>3.1600000000000003E-2</v>
      </c>
      <c r="O205" s="47">
        <v>0</v>
      </c>
      <c r="P205" s="47">
        <v>43.734400000000001</v>
      </c>
      <c r="Q205" s="47">
        <v>0</v>
      </c>
      <c r="R205" s="49">
        <v>0</v>
      </c>
      <c r="S205" s="49">
        <v>0</v>
      </c>
      <c r="T205" s="49">
        <v>43.734400000000001</v>
      </c>
      <c r="U205" s="37">
        <v>1111111</v>
      </c>
      <c r="V205" s="37">
        <v>11111</v>
      </c>
      <c r="W205" s="65" t="s">
        <v>572</v>
      </c>
      <c r="X205" s="37" t="s">
        <v>573</v>
      </c>
      <c r="Y205" s="37" t="s">
        <v>573</v>
      </c>
      <c r="Z205" s="65" t="s">
        <v>572</v>
      </c>
      <c r="AA205" s="44">
        <v>70873</v>
      </c>
      <c r="AB205" s="44" t="s">
        <v>42</v>
      </c>
    </row>
    <row r="206" spans="1:28" s="43" customFormat="1" x14ac:dyDescent="0.25">
      <c r="A206" s="37" t="s">
        <v>267</v>
      </c>
      <c r="B206" s="37">
        <v>466</v>
      </c>
      <c r="C206" s="37" t="s">
        <v>198</v>
      </c>
      <c r="D206" s="38" t="s">
        <v>36</v>
      </c>
      <c r="E206" s="39">
        <v>40848</v>
      </c>
      <c r="F206" s="39">
        <v>41752</v>
      </c>
      <c r="G206" s="40">
        <v>19902</v>
      </c>
      <c r="H206" s="40">
        <v>2289</v>
      </c>
      <c r="I206" s="40">
        <v>19902</v>
      </c>
      <c r="J206" s="40">
        <v>2289</v>
      </c>
      <c r="K206" s="41">
        <v>41752</v>
      </c>
      <c r="L206" s="40">
        <v>0</v>
      </c>
      <c r="M206" s="40">
        <v>0</v>
      </c>
      <c r="N206" s="40">
        <v>3.5799999999999998E-2</v>
      </c>
      <c r="O206" s="40">
        <v>0.24210000000000001</v>
      </c>
      <c r="P206" s="40">
        <v>0</v>
      </c>
      <c r="Q206" s="40">
        <v>0</v>
      </c>
      <c r="R206" s="42">
        <v>103.8047</v>
      </c>
      <c r="S206" s="42">
        <v>79.583600000000004</v>
      </c>
      <c r="T206" s="42">
        <v>79.583600000000004</v>
      </c>
      <c r="U206" s="37">
        <v>1111111</v>
      </c>
      <c r="V206" s="37">
        <v>11111</v>
      </c>
      <c r="W206" s="65" t="s">
        <v>572</v>
      </c>
      <c r="X206" s="37" t="s">
        <v>573</v>
      </c>
      <c r="Y206" s="37" t="s">
        <v>573</v>
      </c>
      <c r="Z206" s="65" t="s">
        <v>572</v>
      </c>
      <c r="AA206" s="37">
        <v>70861</v>
      </c>
      <c r="AB206" s="37" t="s">
        <v>58</v>
      </c>
    </row>
    <row r="207" spans="1:28" s="43" customFormat="1" x14ac:dyDescent="0.25">
      <c r="A207" s="44" t="s">
        <v>268</v>
      </c>
      <c r="B207" s="44">
        <v>467</v>
      </c>
      <c r="C207" s="44" t="s">
        <v>269</v>
      </c>
      <c r="D207" s="45" t="s">
        <v>36</v>
      </c>
      <c r="E207" s="46">
        <v>40780</v>
      </c>
      <c r="F207" s="44"/>
      <c r="G207" s="47">
        <v>124168</v>
      </c>
      <c r="H207" s="47">
        <v>0</v>
      </c>
      <c r="I207" s="47">
        <v>124168</v>
      </c>
      <c r="J207" s="47">
        <v>0</v>
      </c>
      <c r="K207" s="48">
        <v>41773</v>
      </c>
      <c r="L207" s="47">
        <v>0</v>
      </c>
      <c r="M207" s="47">
        <v>0</v>
      </c>
      <c r="N207" s="47">
        <v>3.1600000000000003E-2</v>
      </c>
      <c r="O207" s="47">
        <v>0</v>
      </c>
      <c r="P207" s="47">
        <v>0</v>
      </c>
      <c r="Q207" s="47">
        <v>0</v>
      </c>
      <c r="R207" s="49">
        <v>0</v>
      </c>
      <c r="S207" s="49">
        <v>0</v>
      </c>
      <c r="T207" s="49">
        <v>0</v>
      </c>
      <c r="U207" s="37">
        <v>1111111</v>
      </c>
      <c r="V207" s="37">
        <v>11111</v>
      </c>
      <c r="W207" s="65" t="s">
        <v>572</v>
      </c>
      <c r="X207" s="37" t="s">
        <v>573</v>
      </c>
      <c r="Y207" s="37" t="s">
        <v>573</v>
      </c>
      <c r="Z207" s="65" t="s">
        <v>572</v>
      </c>
      <c r="AA207" s="44">
        <v>72962</v>
      </c>
      <c r="AB207" s="44" t="s">
        <v>39</v>
      </c>
    </row>
    <row r="208" spans="1:28" s="43" customFormat="1" x14ac:dyDescent="0.25">
      <c r="A208" s="37" t="s">
        <v>270</v>
      </c>
      <c r="B208" s="37">
        <v>468</v>
      </c>
      <c r="C208" s="37" t="s">
        <v>257</v>
      </c>
      <c r="D208" s="38" t="s">
        <v>36</v>
      </c>
      <c r="E208" s="39">
        <v>40757</v>
      </c>
      <c r="F208" s="37"/>
      <c r="G208" s="40">
        <v>67034</v>
      </c>
      <c r="H208" s="40">
        <v>0</v>
      </c>
      <c r="I208" s="40">
        <v>69151</v>
      </c>
      <c r="J208" s="40">
        <v>0</v>
      </c>
      <c r="K208" s="41">
        <v>41765</v>
      </c>
      <c r="L208" s="40">
        <v>2117</v>
      </c>
      <c r="M208" s="40">
        <v>0</v>
      </c>
      <c r="N208" s="40">
        <v>3.1600000000000003E-2</v>
      </c>
      <c r="O208" s="40">
        <v>0</v>
      </c>
      <c r="P208" s="40">
        <v>66.897199999999998</v>
      </c>
      <c r="Q208" s="40">
        <v>0</v>
      </c>
      <c r="R208" s="42">
        <v>163.69999999999999</v>
      </c>
      <c r="S208" s="42">
        <v>163.69999999999999</v>
      </c>
      <c r="T208" s="42">
        <v>230.59719999999999</v>
      </c>
      <c r="U208" s="37">
        <v>1111111</v>
      </c>
      <c r="V208" s="37">
        <v>11111</v>
      </c>
      <c r="W208" s="65" t="s">
        <v>572</v>
      </c>
      <c r="X208" s="37" t="s">
        <v>573</v>
      </c>
      <c r="Y208" s="37" t="s">
        <v>573</v>
      </c>
      <c r="Z208" s="65" t="s">
        <v>572</v>
      </c>
      <c r="AA208" s="37">
        <v>1078166</v>
      </c>
      <c r="AB208" s="37" t="s">
        <v>87</v>
      </c>
    </row>
    <row r="209" spans="1:28" s="43" customFormat="1" x14ac:dyDescent="0.25">
      <c r="A209" s="44" t="s">
        <v>271</v>
      </c>
      <c r="B209" s="44">
        <v>470</v>
      </c>
      <c r="C209" s="44" t="s">
        <v>272</v>
      </c>
      <c r="D209" s="45" t="s">
        <v>36</v>
      </c>
      <c r="E209" s="46">
        <v>40752</v>
      </c>
      <c r="F209" s="44"/>
      <c r="G209" s="47">
        <v>57069</v>
      </c>
      <c r="H209" s="47">
        <v>16747</v>
      </c>
      <c r="I209" s="47">
        <v>57552</v>
      </c>
      <c r="J209" s="47">
        <v>16747</v>
      </c>
      <c r="K209" s="48">
        <v>41738</v>
      </c>
      <c r="L209" s="47">
        <v>483</v>
      </c>
      <c r="M209" s="47">
        <v>0</v>
      </c>
      <c r="N209" s="47">
        <v>3.3700000000000001E-2</v>
      </c>
      <c r="O209" s="47">
        <v>0.1842</v>
      </c>
      <c r="P209" s="47">
        <v>16.277100000000001</v>
      </c>
      <c r="Q209" s="47">
        <v>0</v>
      </c>
      <c r="R209" s="49">
        <v>141.59</v>
      </c>
      <c r="S209" s="49">
        <v>141.59</v>
      </c>
      <c r="T209" s="49">
        <v>157.86709999999999</v>
      </c>
      <c r="U209" s="37">
        <v>1111111</v>
      </c>
      <c r="V209" s="37">
        <v>11111</v>
      </c>
      <c r="W209" s="65" t="s">
        <v>572</v>
      </c>
      <c r="X209" s="37" t="s">
        <v>573</v>
      </c>
      <c r="Y209" s="37" t="s">
        <v>573</v>
      </c>
      <c r="Z209" s="65" t="s">
        <v>572</v>
      </c>
      <c r="AA209" s="44">
        <v>16511</v>
      </c>
      <c r="AB209" s="44" t="s">
        <v>42</v>
      </c>
    </row>
    <row r="210" spans="1:28" s="43" customFormat="1" x14ac:dyDescent="0.25">
      <c r="A210" s="37" t="s">
        <v>273</v>
      </c>
      <c r="B210" s="37">
        <v>75</v>
      </c>
      <c r="C210" s="37" t="s">
        <v>198</v>
      </c>
      <c r="D210" s="38" t="s">
        <v>36</v>
      </c>
      <c r="E210" s="39">
        <v>40752</v>
      </c>
      <c r="F210" s="37"/>
      <c r="G210" s="40">
        <v>21258</v>
      </c>
      <c r="H210" s="40">
        <v>13614</v>
      </c>
      <c r="I210" s="40">
        <v>21264</v>
      </c>
      <c r="J210" s="40">
        <v>13623</v>
      </c>
      <c r="K210" s="41">
        <v>41767</v>
      </c>
      <c r="L210" s="40">
        <v>6</v>
      </c>
      <c r="M210" s="40">
        <v>9</v>
      </c>
      <c r="N210" s="40">
        <v>3.5900000000000001E-2</v>
      </c>
      <c r="O210" s="40">
        <v>0.51670000000000005</v>
      </c>
      <c r="P210" s="40">
        <v>0.21540000000000001</v>
      </c>
      <c r="Q210" s="40">
        <v>4.6502999999999997</v>
      </c>
      <c r="R210" s="42">
        <v>70.799899999999994</v>
      </c>
      <c r="S210" s="42">
        <v>70.799899999999994</v>
      </c>
      <c r="T210" s="42">
        <v>75.665599999999998</v>
      </c>
      <c r="U210" s="37">
        <v>1111111</v>
      </c>
      <c r="V210" s="37">
        <v>11111</v>
      </c>
      <c r="W210" s="65" t="s">
        <v>572</v>
      </c>
      <c r="X210" s="37" t="s">
        <v>573</v>
      </c>
      <c r="Y210" s="37" t="s">
        <v>573</v>
      </c>
      <c r="Z210" s="65" t="s">
        <v>572</v>
      </c>
      <c r="AA210" s="37">
        <v>69319</v>
      </c>
      <c r="AB210" s="37" t="s">
        <v>78</v>
      </c>
    </row>
    <row r="211" spans="1:28" s="43" customFormat="1" x14ac:dyDescent="0.25">
      <c r="A211" s="44" t="s">
        <v>274</v>
      </c>
      <c r="B211" s="44">
        <v>474</v>
      </c>
      <c r="C211" s="44" t="s">
        <v>198</v>
      </c>
      <c r="D211" s="45" t="s">
        <v>36</v>
      </c>
      <c r="E211" s="46">
        <v>40794</v>
      </c>
      <c r="F211" s="44"/>
      <c r="G211" s="47">
        <v>10197</v>
      </c>
      <c r="H211" s="47">
        <v>17571</v>
      </c>
      <c r="I211" s="47">
        <v>10209</v>
      </c>
      <c r="J211" s="47">
        <v>17614</v>
      </c>
      <c r="K211" s="48">
        <v>41768</v>
      </c>
      <c r="L211" s="47">
        <v>12</v>
      </c>
      <c r="M211" s="47">
        <v>43</v>
      </c>
      <c r="N211" s="47">
        <v>3.5799999999999998E-2</v>
      </c>
      <c r="O211" s="47">
        <v>0.24210000000000001</v>
      </c>
      <c r="P211" s="47">
        <v>0.42959999999999998</v>
      </c>
      <c r="Q211" s="47">
        <v>10.410299999999999</v>
      </c>
      <c r="R211" s="49">
        <v>103.8047</v>
      </c>
      <c r="S211" s="49">
        <v>103.8047</v>
      </c>
      <c r="T211" s="49">
        <v>114.6446</v>
      </c>
      <c r="U211" s="37">
        <v>1111111</v>
      </c>
      <c r="V211" s="37">
        <v>11111</v>
      </c>
      <c r="W211" s="65" t="s">
        <v>572</v>
      </c>
      <c r="X211" s="37" t="s">
        <v>573</v>
      </c>
      <c r="Y211" s="37" t="s">
        <v>573</v>
      </c>
      <c r="Z211" s="65" t="s">
        <v>572</v>
      </c>
      <c r="AA211" s="44">
        <v>69319</v>
      </c>
      <c r="AB211" s="44" t="s">
        <v>78</v>
      </c>
    </row>
    <row r="212" spans="1:28" s="43" customFormat="1" x14ac:dyDescent="0.25">
      <c r="A212" s="37" t="s">
        <v>275</v>
      </c>
      <c r="B212" s="37">
        <v>476</v>
      </c>
      <c r="C212" s="37" t="s">
        <v>276</v>
      </c>
      <c r="D212" s="38" t="s">
        <v>36</v>
      </c>
      <c r="E212" s="39">
        <v>40799</v>
      </c>
      <c r="F212" s="37"/>
      <c r="G212" s="40">
        <v>110893</v>
      </c>
      <c r="H212" s="40">
        <v>30913</v>
      </c>
      <c r="I212" s="40">
        <v>113805</v>
      </c>
      <c r="J212" s="40">
        <v>31664</v>
      </c>
      <c r="K212" s="41">
        <v>41761</v>
      </c>
      <c r="L212" s="40">
        <v>2912</v>
      </c>
      <c r="M212" s="40">
        <v>751</v>
      </c>
      <c r="N212" s="40">
        <v>3.3700000000000001E-2</v>
      </c>
      <c r="O212" s="40">
        <v>0.2074</v>
      </c>
      <c r="P212" s="40">
        <v>98.134399999999999</v>
      </c>
      <c r="Q212" s="40">
        <v>155.75739999999999</v>
      </c>
      <c r="R212" s="42">
        <v>372.11</v>
      </c>
      <c r="S212" s="42">
        <v>372.11</v>
      </c>
      <c r="T212" s="42">
        <v>626.0018</v>
      </c>
      <c r="U212" s="37">
        <v>1111111</v>
      </c>
      <c r="V212" s="37">
        <v>11111</v>
      </c>
      <c r="W212" s="65" t="s">
        <v>572</v>
      </c>
      <c r="X212" s="37" t="s">
        <v>573</v>
      </c>
      <c r="Y212" s="37" t="s">
        <v>573</v>
      </c>
      <c r="Z212" s="65" t="s">
        <v>572</v>
      </c>
      <c r="AA212" s="37">
        <v>70864</v>
      </c>
      <c r="AB212" s="37" t="s">
        <v>42</v>
      </c>
    </row>
    <row r="213" spans="1:28" s="43" customFormat="1" x14ac:dyDescent="0.25">
      <c r="A213" s="44" t="s">
        <v>277</v>
      </c>
      <c r="B213" s="44">
        <v>68</v>
      </c>
      <c r="C213" s="44" t="s">
        <v>198</v>
      </c>
      <c r="D213" s="45" t="s">
        <v>36</v>
      </c>
      <c r="E213" s="46">
        <v>40791</v>
      </c>
      <c r="F213" s="44"/>
      <c r="G213" s="47">
        <v>15169</v>
      </c>
      <c r="H213" s="47">
        <v>3978</v>
      </c>
      <c r="I213" s="47">
        <v>15408</v>
      </c>
      <c r="J213" s="47">
        <v>4298</v>
      </c>
      <c r="K213" s="48">
        <v>41761</v>
      </c>
      <c r="L213" s="47">
        <v>239</v>
      </c>
      <c r="M213" s="47">
        <v>320</v>
      </c>
      <c r="N213" s="47">
        <v>3.5799999999999998E-2</v>
      </c>
      <c r="O213" s="47">
        <v>0.24210000000000001</v>
      </c>
      <c r="P213" s="47">
        <v>8.5562000000000005</v>
      </c>
      <c r="Q213" s="47">
        <v>77.471999999999994</v>
      </c>
      <c r="R213" s="49">
        <v>117.25</v>
      </c>
      <c r="S213" s="49">
        <v>117.25</v>
      </c>
      <c r="T213" s="49">
        <v>203.2782</v>
      </c>
      <c r="U213" s="37">
        <v>1111111</v>
      </c>
      <c r="V213" s="37">
        <v>11111</v>
      </c>
      <c r="W213" s="65" t="s">
        <v>572</v>
      </c>
      <c r="X213" s="37" t="s">
        <v>573</v>
      </c>
      <c r="Y213" s="37" t="s">
        <v>573</v>
      </c>
      <c r="Z213" s="65" t="s">
        <v>572</v>
      </c>
      <c r="AA213" s="44">
        <v>70350</v>
      </c>
      <c r="AB213" s="44" t="s">
        <v>42</v>
      </c>
    </row>
    <row r="214" spans="1:28" s="43" customFormat="1" x14ac:dyDescent="0.25">
      <c r="A214" s="37" t="s">
        <v>278</v>
      </c>
      <c r="B214" s="37">
        <v>37</v>
      </c>
      <c r="C214" s="37" t="s">
        <v>238</v>
      </c>
      <c r="D214" s="38" t="s">
        <v>36</v>
      </c>
      <c r="E214" s="39">
        <v>40798</v>
      </c>
      <c r="F214" s="37"/>
      <c r="G214" s="40">
        <v>289160</v>
      </c>
      <c r="H214" s="40">
        <v>16585</v>
      </c>
      <c r="I214" s="40">
        <v>301539</v>
      </c>
      <c r="J214" s="40">
        <v>18098</v>
      </c>
      <c r="K214" s="41">
        <v>41761</v>
      </c>
      <c r="L214" s="40">
        <v>12379</v>
      </c>
      <c r="M214" s="40">
        <v>1513</v>
      </c>
      <c r="N214" s="40">
        <v>3.3700000000000001E-2</v>
      </c>
      <c r="O214" s="40">
        <v>0.2074</v>
      </c>
      <c r="P214" s="40">
        <v>417.17230000000001</v>
      </c>
      <c r="Q214" s="40">
        <v>313.7962</v>
      </c>
      <c r="R214" s="42">
        <v>794.81</v>
      </c>
      <c r="S214" s="42">
        <v>794.81</v>
      </c>
      <c r="T214" s="42">
        <v>1525.7784999999999</v>
      </c>
      <c r="U214" s="37">
        <v>1111111</v>
      </c>
      <c r="V214" s="37">
        <v>11111</v>
      </c>
      <c r="W214" s="65" t="s">
        <v>572</v>
      </c>
      <c r="X214" s="37" t="s">
        <v>573</v>
      </c>
      <c r="Y214" s="37" t="s">
        <v>573</v>
      </c>
      <c r="Z214" s="65" t="s">
        <v>572</v>
      </c>
      <c r="AA214" s="37">
        <v>66734</v>
      </c>
      <c r="AB214" s="37" t="s">
        <v>42</v>
      </c>
    </row>
    <row r="215" spans="1:28" s="43" customFormat="1" x14ac:dyDescent="0.25">
      <c r="A215" s="44" t="s">
        <v>279</v>
      </c>
      <c r="B215" s="44">
        <v>480</v>
      </c>
      <c r="C215" s="44" t="s">
        <v>257</v>
      </c>
      <c r="D215" s="45" t="s">
        <v>36</v>
      </c>
      <c r="E215" s="46">
        <v>40823</v>
      </c>
      <c r="F215" s="44"/>
      <c r="G215" s="47">
        <v>311592</v>
      </c>
      <c r="H215" s="47">
        <v>0</v>
      </c>
      <c r="I215" s="47">
        <v>337476</v>
      </c>
      <c r="J215" s="47">
        <v>0</v>
      </c>
      <c r="K215" s="48">
        <v>41773</v>
      </c>
      <c r="L215" s="47">
        <v>25884</v>
      </c>
      <c r="M215" s="47">
        <v>0</v>
      </c>
      <c r="N215" s="47">
        <v>3.1600000000000003E-2</v>
      </c>
      <c r="O215" s="47">
        <v>0</v>
      </c>
      <c r="P215" s="47">
        <v>817.93439999999998</v>
      </c>
      <c r="Q215" s="47">
        <v>0</v>
      </c>
      <c r="R215" s="49">
        <v>183.17</v>
      </c>
      <c r="S215" s="49">
        <v>183.17</v>
      </c>
      <c r="T215" s="49">
        <v>1001.1044000000001</v>
      </c>
      <c r="U215" s="37">
        <v>1111111</v>
      </c>
      <c r="V215" s="37">
        <v>11111</v>
      </c>
      <c r="W215" s="65" t="s">
        <v>572</v>
      </c>
      <c r="X215" s="37" t="s">
        <v>573</v>
      </c>
      <c r="Y215" s="37" t="s">
        <v>573</v>
      </c>
      <c r="Z215" s="65" t="s">
        <v>572</v>
      </c>
      <c r="AA215" s="44">
        <v>69319</v>
      </c>
      <c r="AB215" s="44" t="s">
        <v>37</v>
      </c>
    </row>
    <row r="216" spans="1:28" s="43" customFormat="1" x14ac:dyDescent="0.25">
      <c r="A216" s="37" t="s">
        <v>280</v>
      </c>
      <c r="B216" s="37">
        <v>481</v>
      </c>
      <c r="C216" s="37" t="s">
        <v>257</v>
      </c>
      <c r="D216" s="38" t="s">
        <v>36</v>
      </c>
      <c r="E216" s="39">
        <v>40823</v>
      </c>
      <c r="F216" s="37"/>
      <c r="G216" s="40">
        <v>198003</v>
      </c>
      <c r="H216" s="40">
        <v>0</v>
      </c>
      <c r="I216" s="40">
        <v>215580</v>
      </c>
      <c r="J216" s="40">
        <v>0</v>
      </c>
      <c r="K216" s="41">
        <v>41773</v>
      </c>
      <c r="L216" s="40">
        <v>17577</v>
      </c>
      <c r="M216" s="40">
        <v>0</v>
      </c>
      <c r="N216" s="40">
        <v>3.1600000000000003E-2</v>
      </c>
      <c r="O216" s="40">
        <v>0</v>
      </c>
      <c r="P216" s="40">
        <v>555.43320000000006</v>
      </c>
      <c r="Q216" s="40">
        <v>0</v>
      </c>
      <c r="R216" s="42">
        <v>183.17</v>
      </c>
      <c r="S216" s="42">
        <v>183.17</v>
      </c>
      <c r="T216" s="42">
        <v>738.60320000000002</v>
      </c>
      <c r="U216" s="37">
        <v>1111111</v>
      </c>
      <c r="V216" s="37">
        <v>11111</v>
      </c>
      <c r="W216" s="65" t="s">
        <v>572</v>
      </c>
      <c r="X216" s="37" t="s">
        <v>573</v>
      </c>
      <c r="Y216" s="37" t="s">
        <v>573</v>
      </c>
      <c r="Z216" s="65" t="s">
        <v>572</v>
      </c>
      <c r="AA216" s="37">
        <v>69319</v>
      </c>
      <c r="AB216" s="37" t="s">
        <v>37</v>
      </c>
    </row>
    <row r="217" spans="1:28" s="43" customFormat="1" x14ac:dyDescent="0.25">
      <c r="A217" s="44" t="s">
        <v>281</v>
      </c>
      <c r="B217" s="44">
        <v>484</v>
      </c>
      <c r="C217" s="44" t="s">
        <v>198</v>
      </c>
      <c r="D217" s="45" t="s">
        <v>36</v>
      </c>
      <c r="E217" s="46">
        <v>40834</v>
      </c>
      <c r="F217" s="44"/>
      <c r="G217" s="47">
        <v>24408</v>
      </c>
      <c r="H217" s="47">
        <v>1247</v>
      </c>
      <c r="I217" s="47">
        <v>24408</v>
      </c>
      <c r="J217" s="47">
        <v>1247</v>
      </c>
      <c r="K217" s="48">
        <v>41773</v>
      </c>
      <c r="L217" s="47">
        <v>0</v>
      </c>
      <c r="M217" s="47">
        <v>0</v>
      </c>
      <c r="N217" s="47">
        <v>3.5799999999999998E-2</v>
      </c>
      <c r="O217" s="47">
        <v>0.24210000000000001</v>
      </c>
      <c r="P217" s="47">
        <v>0</v>
      </c>
      <c r="Q217" s="47">
        <v>0</v>
      </c>
      <c r="R217" s="49">
        <v>103.8047</v>
      </c>
      <c r="S217" s="49">
        <v>103.8047</v>
      </c>
      <c r="T217" s="49">
        <v>103.8047</v>
      </c>
      <c r="U217" s="37">
        <v>1111111</v>
      </c>
      <c r="V217" s="37">
        <v>11111</v>
      </c>
      <c r="W217" s="65" t="s">
        <v>572</v>
      </c>
      <c r="X217" s="37" t="s">
        <v>573</v>
      </c>
      <c r="Y217" s="37" t="s">
        <v>573</v>
      </c>
      <c r="Z217" s="65" t="s">
        <v>572</v>
      </c>
      <c r="AA217" s="44">
        <v>1078688</v>
      </c>
      <c r="AB217" s="44" t="s">
        <v>39</v>
      </c>
    </row>
    <row r="218" spans="1:28" s="43" customFormat="1" x14ac:dyDescent="0.25">
      <c r="A218" s="37" t="s">
        <v>282</v>
      </c>
      <c r="B218" s="37">
        <v>485</v>
      </c>
      <c r="C218" s="37" t="s">
        <v>130</v>
      </c>
      <c r="D218" s="38" t="s">
        <v>36</v>
      </c>
      <c r="E218" s="39">
        <v>40835</v>
      </c>
      <c r="F218" s="37"/>
      <c r="G218" s="40">
        <v>293464</v>
      </c>
      <c r="H218" s="40">
        <v>0</v>
      </c>
      <c r="I218" s="40">
        <v>294639</v>
      </c>
      <c r="J218" s="40">
        <v>0</v>
      </c>
      <c r="K218" s="41">
        <v>41745</v>
      </c>
      <c r="L218" s="40">
        <v>1175</v>
      </c>
      <c r="M218" s="40">
        <v>0</v>
      </c>
      <c r="N218" s="40">
        <v>3.5799999999999998E-2</v>
      </c>
      <c r="O218" s="40">
        <v>0</v>
      </c>
      <c r="P218" s="40">
        <v>42.064999999999998</v>
      </c>
      <c r="Q218" s="40">
        <v>0</v>
      </c>
      <c r="R218" s="42">
        <v>125.41</v>
      </c>
      <c r="S218" s="42">
        <v>125.41</v>
      </c>
      <c r="T218" s="42">
        <v>167.47499999999999</v>
      </c>
      <c r="U218" s="37">
        <v>1111111</v>
      </c>
      <c r="V218" s="37">
        <v>11111</v>
      </c>
      <c r="W218" s="65" t="s">
        <v>572</v>
      </c>
      <c r="X218" s="37" t="s">
        <v>573</v>
      </c>
      <c r="Y218" s="37" t="s">
        <v>573</v>
      </c>
      <c r="Z218" s="65" t="s">
        <v>572</v>
      </c>
      <c r="AA218" s="37">
        <v>1078688</v>
      </c>
      <c r="AB218" s="37" t="s">
        <v>73</v>
      </c>
    </row>
    <row r="219" spans="1:28" s="43" customFormat="1" x14ac:dyDescent="0.25">
      <c r="A219" s="44" t="s">
        <v>283</v>
      </c>
      <c r="B219" s="44">
        <v>486</v>
      </c>
      <c r="C219" s="44" t="s">
        <v>284</v>
      </c>
      <c r="D219" s="45" t="s">
        <v>36</v>
      </c>
      <c r="E219" s="46">
        <v>40834</v>
      </c>
      <c r="F219" s="44"/>
      <c r="G219" s="47">
        <v>77444</v>
      </c>
      <c r="H219" s="47">
        <v>0</v>
      </c>
      <c r="I219" s="47">
        <v>77723</v>
      </c>
      <c r="J219" s="47">
        <v>0</v>
      </c>
      <c r="K219" s="48">
        <v>41745</v>
      </c>
      <c r="L219" s="47">
        <v>279</v>
      </c>
      <c r="M219" s="47">
        <v>0</v>
      </c>
      <c r="N219" s="47">
        <v>3.1600000000000003E-2</v>
      </c>
      <c r="O219" s="47">
        <v>0</v>
      </c>
      <c r="P219" s="47">
        <v>8.8163999999999998</v>
      </c>
      <c r="Q219" s="47">
        <v>0</v>
      </c>
      <c r="R219" s="49">
        <v>323.19</v>
      </c>
      <c r="S219" s="49">
        <v>323.19</v>
      </c>
      <c r="T219" s="49">
        <v>332.00639999999999</v>
      </c>
      <c r="U219" s="37">
        <v>1111111</v>
      </c>
      <c r="V219" s="37">
        <v>11111</v>
      </c>
      <c r="W219" s="65" t="s">
        <v>572</v>
      </c>
      <c r="X219" s="37" t="s">
        <v>573</v>
      </c>
      <c r="Y219" s="37" t="s">
        <v>573</v>
      </c>
      <c r="Z219" s="65" t="s">
        <v>572</v>
      </c>
      <c r="AA219" s="44">
        <v>1078688</v>
      </c>
      <c r="AB219" s="44" t="s">
        <v>73</v>
      </c>
    </row>
    <row r="220" spans="1:28" s="43" customFormat="1" x14ac:dyDescent="0.25">
      <c r="A220" s="37" t="s">
        <v>285</v>
      </c>
      <c r="B220" s="37">
        <v>487</v>
      </c>
      <c r="C220" s="37" t="s">
        <v>130</v>
      </c>
      <c r="D220" s="38" t="s">
        <v>36</v>
      </c>
      <c r="E220" s="39">
        <v>40823</v>
      </c>
      <c r="F220" s="37"/>
      <c r="G220" s="40">
        <v>335551</v>
      </c>
      <c r="H220" s="40">
        <v>0</v>
      </c>
      <c r="I220" s="40">
        <v>346517</v>
      </c>
      <c r="J220" s="40">
        <v>0</v>
      </c>
      <c r="K220" s="41">
        <v>41773</v>
      </c>
      <c r="L220" s="40">
        <v>10966</v>
      </c>
      <c r="M220" s="40">
        <v>0</v>
      </c>
      <c r="N220" s="40">
        <v>3.5799999999999998E-2</v>
      </c>
      <c r="O220" s="40">
        <v>0</v>
      </c>
      <c r="P220" s="40">
        <v>392.58280000000002</v>
      </c>
      <c r="Q220" s="40">
        <v>0</v>
      </c>
      <c r="R220" s="42">
        <v>125.41</v>
      </c>
      <c r="S220" s="42">
        <v>125.41</v>
      </c>
      <c r="T220" s="42">
        <v>517.99279999999999</v>
      </c>
      <c r="U220" s="37">
        <v>1111111</v>
      </c>
      <c r="V220" s="37">
        <v>11111</v>
      </c>
      <c r="W220" s="65" t="s">
        <v>572</v>
      </c>
      <c r="X220" s="37" t="s">
        <v>573</v>
      </c>
      <c r="Y220" s="37" t="s">
        <v>573</v>
      </c>
      <c r="Z220" s="65" t="s">
        <v>572</v>
      </c>
      <c r="AA220" s="37">
        <v>1078688</v>
      </c>
      <c r="AB220" s="37" t="s">
        <v>37</v>
      </c>
    </row>
    <row r="221" spans="1:28" s="43" customFormat="1" x14ac:dyDescent="0.25">
      <c r="A221" s="44" t="s">
        <v>286</v>
      </c>
      <c r="B221" s="44">
        <v>488</v>
      </c>
      <c r="C221" s="44" t="s">
        <v>130</v>
      </c>
      <c r="D221" s="45" t="s">
        <v>36</v>
      </c>
      <c r="E221" s="46">
        <v>40834</v>
      </c>
      <c r="F221" s="44"/>
      <c r="G221" s="47">
        <v>232294</v>
      </c>
      <c r="H221" s="47">
        <v>0</v>
      </c>
      <c r="I221" s="47">
        <v>234345</v>
      </c>
      <c r="J221" s="47">
        <v>0</v>
      </c>
      <c r="K221" s="48">
        <v>41745</v>
      </c>
      <c r="L221" s="47">
        <v>2051</v>
      </c>
      <c r="M221" s="47">
        <v>0</v>
      </c>
      <c r="N221" s="47">
        <v>3.5799999999999998E-2</v>
      </c>
      <c r="O221" s="47">
        <v>0</v>
      </c>
      <c r="P221" s="47">
        <v>73.425799999999995</v>
      </c>
      <c r="Q221" s="47">
        <v>0</v>
      </c>
      <c r="R221" s="49">
        <v>125.41</v>
      </c>
      <c r="S221" s="49">
        <v>125.41</v>
      </c>
      <c r="T221" s="49">
        <v>198.83580000000001</v>
      </c>
      <c r="U221" s="37">
        <v>1111111</v>
      </c>
      <c r="V221" s="37">
        <v>11111</v>
      </c>
      <c r="W221" s="65" t="s">
        <v>572</v>
      </c>
      <c r="X221" s="37" t="s">
        <v>573</v>
      </c>
      <c r="Y221" s="37" t="s">
        <v>573</v>
      </c>
      <c r="Z221" s="65" t="s">
        <v>572</v>
      </c>
      <c r="AA221" s="44">
        <v>1078688</v>
      </c>
      <c r="AB221" s="44" t="s">
        <v>73</v>
      </c>
    </row>
    <row r="222" spans="1:28" s="43" customFormat="1" x14ac:dyDescent="0.25">
      <c r="A222" s="37" t="s">
        <v>287</v>
      </c>
      <c r="B222" s="37">
        <v>49</v>
      </c>
      <c r="C222" s="37" t="s">
        <v>136</v>
      </c>
      <c r="D222" s="38" t="s">
        <v>36</v>
      </c>
      <c r="E222" s="39">
        <v>40836</v>
      </c>
      <c r="F222" s="37"/>
      <c r="G222" s="40">
        <v>111515</v>
      </c>
      <c r="H222" s="40">
        <v>0</v>
      </c>
      <c r="I222" s="40">
        <v>118231</v>
      </c>
      <c r="J222" s="40">
        <v>0</v>
      </c>
      <c r="K222" s="41">
        <v>41761</v>
      </c>
      <c r="L222" s="40">
        <v>6716</v>
      </c>
      <c r="M222" s="40">
        <v>0</v>
      </c>
      <c r="N222" s="40">
        <v>3.3700000000000001E-2</v>
      </c>
      <c r="O222" s="40">
        <v>0</v>
      </c>
      <c r="P222" s="40">
        <v>226.32919999999999</v>
      </c>
      <c r="Q222" s="40">
        <v>0</v>
      </c>
      <c r="R222" s="42">
        <v>174.93</v>
      </c>
      <c r="S222" s="42">
        <v>174.93</v>
      </c>
      <c r="T222" s="42">
        <v>401.25920000000002</v>
      </c>
      <c r="U222" s="37">
        <v>1111111</v>
      </c>
      <c r="V222" s="37">
        <v>11111</v>
      </c>
      <c r="W222" s="65" t="s">
        <v>572</v>
      </c>
      <c r="X222" s="37" t="s">
        <v>573</v>
      </c>
      <c r="Y222" s="37" t="s">
        <v>573</v>
      </c>
      <c r="Z222" s="65" t="s">
        <v>572</v>
      </c>
      <c r="AA222" s="37">
        <v>72616</v>
      </c>
      <c r="AB222" s="37" t="s">
        <v>42</v>
      </c>
    </row>
    <row r="223" spans="1:28" s="43" customFormat="1" x14ac:dyDescent="0.25">
      <c r="A223" s="44" t="s">
        <v>288</v>
      </c>
      <c r="B223" s="44">
        <v>43</v>
      </c>
      <c r="C223" s="44" t="s">
        <v>41</v>
      </c>
      <c r="D223" s="45" t="s">
        <v>36</v>
      </c>
      <c r="E223" s="46">
        <v>40822.459027777775</v>
      </c>
      <c r="F223" s="44"/>
      <c r="G223" s="47">
        <v>174807</v>
      </c>
      <c r="H223" s="47">
        <v>0</v>
      </c>
      <c r="I223" s="47">
        <v>192603</v>
      </c>
      <c r="J223" s="47">
        <v>0</v>
      </c>
      <c r="K223" s="48">
        <v>41773</v>
      </c>
      <c r="L223" s="47">
        <v>17796</v>
      </c>
      <c r="M223" s="47">
        <v>0</v>
      </c>
      <c r="N223" s="47">
        <v>3.5900000000000001E-2</v>
      </c>
      <c r="O223" s="47">
        <v>0</v>
      </c>
      <c r="P223" s="47">
        <v>638.87639999999999</v>
      </c>
      <c r="Q223" s="47">
        <v>0</v>
      </c>
      <c r="R223" s="49">
        <v>90.34</v>
      </c>
      <c r="S223" s="49">
        <v>90.34</v>
      </c>
      <c r="T223" s="49">
        <v>729.21640000000002</v>
      </c>
      <c r="U223" s="37">
        <v>1111111</v>
      </c>
      <c r="V223" s="37">
        <v>11111</v>
      </c>
      <c r="W223" s="65" t="s">
        <v>572</v>
      </c>
      <c r="X223" s="37" t="s">
        <v>573</v>
      </c>
      <c r="Y223" s="37" t="s">
        <v>573</v>
      </c>
      <c r="Z223" s="65" t="s">
        <v>572</v>
      </c>
      <c r="AA223" s="44">
        <v>69319</v>
      </c>
      <c r="AB223" s="44" t="s">
        <v>37</v>
      </c>
    </row>
    <row r="224" spans="1:28" s="43" customFormat="1" x14ac:dyDescent="0.25">
      <c r="A224" s="37" t="s">
        <v>289</v>
      </c>
      <c r="B224" s="37">
        <v>493</v>
      </c>
      <c r="C224" s="37" t="s">
        <v>290</v>
      </c>
      <c r="D224" s="38" t="s">
        <v>36</v>
      </c>
      <c r="E224" s="39">
        <v>40884</v>
      </c>
      <c r="F224" s="37"/>
      <c r="G224" s="40">
        <v>267128</v>
      </c>
      <c r="H224" s="40">
        <v>0</v>
      </c>
      <c r="I224" s="40">
        <v>277387</v>
      </c>
      <c r="J224" s="40">
        <v>0</v>
      </c>
      <c r="K224" s="41">
        <v>41773</v>
      </c>
      <c r="L224" s="40">
        <v>10259</v>
      </c>
      <c r="M224" s="40">
        <v>0</v>
      </c>
      <c r="N224" s="40">
        <v>3.5799999999999998E-2</v>
      </c>
      <c r="O224" s="40">
        <v>0</v>
      </c>
      <c r="P224" s="40">
        <v>367.2722</v>
      </c>
      <c r="Q224" s="40">
        <v>0</v>
      </c>
      <c r="R224" s="42">
        <v>125.41</v>
      </c>
      <c r="S224" s="42">
        <v>125.41</v>
      </c>
      <c r="T224" s="42">
        <v>492.68220000000002</v>
      </c>
      <c r="U224" s="37">
        <v>1111111</v>
      </c>
      <c r="V224" s="37">
        <v>11111</v>
      </c>
      <c r="W224" s="65" t="s">
        <v>572</v>
      </c>
      <c r="X224" s="37" t="s">
        <v>573</v>
      </c>
      <c r="Y224" s="37" t="s">
        <v>573</v>
      </c>
      <c r="Z224" s="65" t="s">
        <v>572</v>
      </c>
      <c r="AA224" s="37">
        <v>70873</v>
      </c>
      <c r="AB224" s="37" t="s">
        <v>37</v>
      </c>
    </row>
    <row r="225" spans="1:28" s="43" customFormat="1" x14ac:dyDescent="0.25">
      <c r="A225" s="44" t="s">
        <v>291</v>
      </c>
      <c r="B225" s="44">
        <v>496</v>
      </c>
      <c r="C225" s="44" t="s">
        <v>290</v>
      </c>
      <c r="D225" s="45" t="s">
        <v>36</v>
      </c>
      <c r="E225" s="46">
        <v>40910</v>
      </c>
      <c r="F225" s="44"/>
      <c r="G225" s="47">
        <v>42251</v>
      </c>
      <c r="H225" s="47">
        <v>0</v>
      </c>
      <c r="I225" s="47">
        <v>45108</v>
      </c>
      <c r="J225" s="47">
        <v>0</v>
      </c>
      <c r="K225" s="48">
        <v>41761</v>
      </c>
      <c r="L225" s="47">
        <v>2857</v>
      </c>
      <c r="M225" s="47">
        <v>0</v>
      </c>
      <c r="N225" s="47">
        <v>3.5799999999999998E-2</v>
      </c>
      <c r="O225" s="47">
        <v>0</v>
      </c>
      <c r="P225" s="47">
        <v>102.28060000000001</v>
      </c>
      <c r="Q225" s="47">
        <v>0</v>
      </c>
      <c r="R225" s="49">
        <v>125.41</v>
      </c>
      <c r="S225" s="49">
        <v>125.41</v>
      </c>
      <c r="T225" s="49">
        <v>227.69059999999999</v>
      </c>
      <c r="U225" s="37">
        <v>1111111</v>
      </c>
      <c r="V225" s="37">
        <v>11111</v>
      </c>
      <c r="W225" s="65" t="s">
        <v>572</v>
      </c>
      <c r="X225" s="37" t="s">
        <v>573</v>
      </c>
      <c r="Y225" s="37" t="s">
        <v>573</v>
      </c>
      <c r="Z225" s="65" t="s">
        <v>572</v>
      </c>
      <c r="AA225" s="44">
        <v>1075715</v>
      </c>
      <c r="AB225" s="44" t="s">
        <v>42</v>
      </c>
    </row>
    <row r="226" spans="1:28" s="43" customFormat="1" x14ac:dyDescent="0.25">
      <c r="A226" s="37" t="s">
        <v>292</v>
      </c>
      <c r="B226" s="37">
        <v>497</v>
      </c>
      <c r="C226" s="37" t="s">
        <v>213</v>
      </c>
      <c r="D226" s="38" t="s">
        <v>36</v>
      </c>
      <c r="E226" s="39">
        <v>40910</v>
      </c>
      <c r="F226" s="37"/>
      <c r="G226" s="40">
        <v>76137</v>
      </c>
      <c r="H226" s="40">
        <v>0</v>
      </c>
      <c r="I226" s="40">
        <v>77899</v>
      </c>
      <c r="J226" s="40">
        <v>0</v>
      </c>
      <c r="K226" s="41">
        <v>41761</v>
      </c>
      <c r="L226" s="40">
        <v>1762</v>
      </c>
      <c r="M226" s="40">
        <v>0</v>
      </c>
      <c r="N226" s="40">
        <v>3.1600000000000003E-2</v>
      </c>
      <c r="O226" s="40">
        <v>0</v>
      </c>
      <c r="P226" s="40">
        <v>55.679200000000002</v>
      </c>
      <c r="Q226" s="40">
        <v>0</v>
      </c>
      <c r="R226" s="42">
        <v>272.66000000000003</v>
      </c>
      <c r="S226" s="42">
        <v>272.66000000000003</v>
      </c>
      <c r="T226" s="42">
        <v>328.33920000000001</v>
      </c>
      <c r="U226" s="37">
        <v>1111111</v>
      </c>
      <c r="V226" s="37">
        <v>11111</v>
      </c>
      <c r="W226" s="65" t="s">
        <v>572</v>
      </c>
      <c r="X226" s="37" t="s">
        <v>573</v>
      </c>
      <c r="Y226" s="37" t="s">
        <v>573</v>
      </c>
      <c r="Z226" s="65" t="s">
        <v>572</v>
      </c>
      <c r="AA226" s="37">
        <v>1075715</v>
      </c>
      <c r="AB226" s="37" t="s">
        <v>42</v>
      </c>
    </row>
    <row r="227" spans="1:28" s="43" customFormat="1" x14ac:dyDescent="0.25">
      <c r="A227" s="44" t="s">
        <v>293</v>
      </c>
      <c r="B227" s="44">
        <v>498</v>
      </c>
      <c r="C227" s="44" t="s">
        <v>213</v>
      </c>
      <c r="D227" s="45" t="s">
        <v>36</v>
      </c>
      <c r="E227" s="46">
        <v>40927</v>
      </c>
      <c r="F227" s="44"/>
      <c r="G227" s="47">
        <v>90174</v>
      </c>
      <c r="H227" s="47">
        <v>0</v>
      </c>
      <c r="I227" s="47">
        <v>94971</v>
      </c>
      <c r="J227" s="47">
        <v>0</v>
      </c>
      <c r="K227" s="48">
        <v>41773</v>
      </c>
      <c r="L227" s="47">
        <v>4797</v>
      </c>
      <c r="M227" s="47">
        <v>0</v>
      </c>
      <c r="N227" s="47">
        <v>3.1600000000000003E-2</v>
      </c>
      <c r="O227" s="47">
        <v>0</v>
      </c>
      <c r="P227" s="47">
        <v>151.58519999999999</v>
      </c>
      <c r="Q227" s="47">
        <v>0</v>
      </c>
      <c r="R227" s="49">
        <v>272.66000000000003</v>
      </c>
      <c r="S227" s="49">
        <v>272.66000000000003</v>
      </c>
      <c r="T227" s="49">
        <v>424.24520000000001</v>
      </c>
      <c r="U227" s="37">
        <v>1111111</v>
      </c>
      <c r="V227" s="37">
        <v>11111</v>
      </c>
      <c r="W227" s="65" t="s">
        <v>572</v>
      </c>
      <c r="X227" s="37" t="s">
        <v>573</v>
      </c>
      <c r="Y227" s="37" t="s">
        <v>573</v>
      </c>
      <c r="Z227" s="65" t="s">
        <v>572</v>
      </c>
      <c r="AA227" s="44">
        <v>72962</v>
      </c>
      <c r="AB227" s="44" t="s">
        <v>37</v>
      </c>
    </row>
    <row r="228" spans="1:28" s="43" customFormat="1" x14ac:dyDescent="0.25">
      <c r="A228" s="37" t="s">
        <v>294</v>
      </c>
      <c r="B228" s="37">
        <v>499</v>
      </c>
      <c r="C228" s="37" t="s">
        <v>290</v>
      </c>
      <c r="D228" s="38" t="s">
        <v>36</v>
      </c>
      <c r="E228" s="39">
        <v>40921</v>
      </c>
      <c r="F228" s="37"/>
      <c r="G228" s="40">
        <v>181937</v>
      </c>
      <c r="H228" s="40">
        <v>0</v>
      </c>
      <c r="I228" s="40">
        <v>189038</v>
      </c>
      <c r="J228" s="40">
        <v>0</v>
      </c>
      <c r="K228" s="41">
        <v>41761</v>
      </c>
      <c r="L228" s="40">
        <v>7101</v>
      </c>
      <c r="M228" s="40">
        <v>0</v>
      </c>
      <c r="N228" s="40">
        <v>3.5799999999999998E-2</v>
      </c>
      <c r="O228" s="40">
        <v>0</v>
      </c>
      <c r="P228" s="40">
        <v>254.2158</v>
      </c>
      <c r="Q228" s="40">
        <v>0</v>
      </c>
      <c r="R228" s="42">
        <v>125.41</v>
      </c>
      <c r="S228" s="42">
        <v>125.41</v>
      </c>
      <c r="T228" s="42">
        <v>379.62580000000003</v>
      </c>
      <c r="U228" s="37">
        <v>1111111</v>
      </c>
      <c r="V228" s="37">
        <v>11111</v>
      </c>
      <c r="W228" s="65" t="s">
        <v>572</v>
      </c>
      <c r="X228" s="37" t="s">
        <v>573</v>
      </c>
      <c r="Y228" s="37" t="s">
        <v>573</v>
      </c>
      <c r="Z228" s="65" t="s">
        <v>572</v>
      </c>
      <c r="AA228" s="37">
        <v>1079453</v>
      </c>
      <c r="AB228" s="37" t="s">
        <v>42</v>
      </c>
    </row>
    <row r="229" spans="1:28" s="43" customFormat="1" x14ac:dyDescent="0.25">
      <c r="A229" s="44" t="s">
        <v>295</v>
      </c>
      <c r="B229" s="44">
        <v>500</v>
      </c>
      <c r="C229" s="44" t="s">
        <v>296</v>
      </c>
      <c r="D229" s="45" t="s">
        <v>36</v>
      </c>
      <c r="E229" s="46">
        <v>40912</v>
      </c>
      <c r="F229" s="44"/>
      <c r="G229" s="47">
        <v>190535</v>
      </c>
      <c r="H229" s="47">
        <v>0</v>
      </c>
      <c r="I229" s="47">
        <v>199191</v>
      </c>
      <c r="J229" s="47">
        <v>0</v>
      </c>
      <c r="K229" s="48">
        <v>41761</v>
      </c>
      <c r="L229" s="47">
        <v>8656</v>
      </c>
      <c r="M229" s="47">
        <v>0</v>
      </c>
      <c r="N229" s="47">
        <v>2.63E-2</v>
      </c>
      <c r="O229" s="47">
        <v>0</v>
      </c>
      <c r="P229" s="47">
        <v>227.65280000000001</v>
      </c>
      <c r="Q229" s="47">
        <v>0</v>
      </c>
      <c r="R229" s="49">
        <v>724.28</v>
      </c>
      <c r="S229" s="49">
        <v>724.28</v>
      </c>
      <c r="T229" s="49">
        <v>951.93280000000004</v>
      </c>
      <c r="U229" s="37">
        <v>1111111</v>
      </c>
      <c r="V229" s="37">
        <v>11111</v>
      </c>
      <c r="W229" s="65" t="s">
        <v>572</v>
      </c>
      <c r="X229" s="37" t="s">
        <v>573</v>
      </c>
      <c r="Y229" s="37" t="s">
        <v>573</v>
      </c>
      <c r="Z229" s="65" t="s">
        <v>572</v>
      </c>
      <c r="AA229" s="44">
        <v>1079453</v>
      </c>
      <c r="AB229" s="44" t="s">
        <v>42</v>
      </c>
    </row>
    <row r="230" spans="1:28" s="43" customFormat="1" x14ac:dyDescent="0.25">
      <c r="A230" s="37" t="s">
        <v>297</v>
      </c>
      <c r="B230" s="37">
        <v>501</v>
      </c>
      <c r="C230" s="37" t="s">
        <v>272</v>
      </c>
      <c r="D230" s="38" t="s">
        <v>36</v>
      </c>
      <c r="E230" s="39">
        <v>40905</v>
      </c>
      <c r="F230" s="37"/>
      <c r="G230" s="40">
        <v>10534</v>
      </c>
      <c r="H230" s="40">
        <v>16066</v>
      </c>
      <c r="I230" s="40">
        <v>10552</v>
      </c>
      <c r="J230" s="40">
        <v>16110</v>
      </c>
      <c r="K230" s="41">
        <v>41761</v>
      </c>
      <c r="L230" s="40">
        <v>18</v>
      </c>
      <c r="M230" s="40">
        <v>44</v>
      </c>
      <c r="N230" s="40">
        <v>3.3700000000000001E-2</v>
      </c>
      <c r="O230" s="40">
        <v>0.1842</v>
      </c>
      <c r="P230" s="40">
        <v>0.60660000000000003</v>
      </c>
      <c r="Q230" s="40">
        <v>8.1047999999999991</v>
      </c>
      <c r="R230" s="42">
        <v>141.59</v>
      </c>
      <c r="S230" s="42">
        <v>141.59</v>
      </c>
      <c r="T230" s="42">
        <v>150.3014</v>
      </c>
      <c r="U230" s="37">
        <v>1111111</v>
      </c>
      <c r="V230" s="37">
        <v>11111</v>
      </c>
      <c r="W230" s="65" t="s">
        <v>572</v>
      </c>
      <c r="X230" s="37" t="s">
        <v>573</v>
      </c>
      <c r="Y230" s="37" t="s">
        <v>573</v>
      </c>
      <c r="Z230" s="65" t="s">
        <v>572</v>
      </c>
      <c r="AA230" s="37">
        <v>1079453</v>
      </c>
      <c r="AB230" s="37" t="s">
        <v>42</v>
      </c>
    </row>
    <row r="231" spans="1:28" s="43" customFormat="1" x14ac:dyDescent="0.25">
      <c r="A231" s="44" t="s">
        <v>298</v>
      </c>
      <c r="B231" s="44">
        <v>502</v>
      </c>
      <c r="C231" s="44" t="s">
        <v>290</v>
      </c>
      <c r="D231" s="45" t="s">
        <v>36</v>
      </c>
      <c r="E231" s="46">
        <v>40877</v>
      </c>
      <c r="F231" s="44"/>
      <c r="G231" s="47">
        <v>262505</v>
      </c>
      <c r="H231" s="47">
        <v>0</v>
      </c>
      <c r="I231" s="47">
        <v>262719</v>
      </c>
      <c r="J231" s="47">
        <v>0</v>
      </c>
      <c r="K231" s="48">
        <v>41745</v>
      </c>
      <c r="L231" s="47">
        <v>214</v>
      </c>
      <c r="M231" s="47">
        <v>0</v>
      </c>
      <c r="N231" s="47">
        <v>3.5799999999999998E-2</v>
      </c>
      <c r="O231" s="47">
        <v>0</v>
      </c>
      <c r="P231" s="47">
        <v>7.6612</v>
      </c>
      <c r="Q231" s="47">
        <v>0</v>
      </c>
      <c r="R231" s="49">
        <v>125.41</v>
      </c>
      <c r="S231" s="49">
        <v>125.41</v>
      </c>
      <c r="T231" s="49">
        <v>133.0712</v>
      </c>
      <c r="U231" s="37">
        <v>1111111</v>
      </c>
      <c r="V231" s="37">
        <v>11111</v>
      </c>
      <c r="W231" s="65" t="s">
        <v>572</v>
      </c>
      <c r="X231" s="37" t="s">
        <v>573</v>
      </c>
      <c r="Y231" s="37" t="s">
        <v>573</v>
      </c>
      <c r="Z231" s="65" t="s">
        <v>572</v>
      </c>
      <c r="AA231" s="44">
        <v>69319</v>
      </c>
      <c r="AB231" s="44" t="s">
        <v>73</v>
      </c>
    </row>
    <row r="232" spans="1:28" s="43" customFormat="1" x14ac:dyDescent="0.25">
      <c r="A232" s="37" t="s">
        <v>299</v>
      </c>
      <c r="B232" s="37">
        <v>503</v>
      </c>
      <c r="C232" s="37" t="s">
        <v>290</v>
      </c>
      <c r="D232" s="38" t="s">
        <v>36</v>
      </c>
      <c r="E232" s="39">
        <v>40889</v>
      </c>
      <c r="F232" s="37"/>
      <c r="G232" s="40">
        <v>6143</v>
      </c>
      <c r="H232" s="40">
        <v>0</v>
      </c>
      <c r="I232" s="40">
        <v>6156</v>
      </c>
      <c r="J232" s="40">
        <v>0</v>
      </c>
      <c r="K232" s="41">
        <v>41768</v>
      </c>
      <c r="L232" s="40">
        <v>13</v>
      </c>
      <c r="M232" s="40">
        <v>0</v>
      </c>
      <c r="N232" s="40">
        <v>3.5799999999999998E-2</v>
      </c>
      <c r="O232" s="40">
        <v>0</v>
      </c>
      <c r="P232" s="40">
        <v>0.46539999999999998</v>
      </c>
      <c r="Q232" s="40">
        <v>0</v>
      </c>
      <c r="R232" s="42">
        <v>125.41</v>
      </c>
      <c r="S232" s="42">
        <v>125.41</v>
      </c>
      <c r="T232" s="42">
        <v>125.8754</v>
      </c>
      <c r="U232" s="37">
        <v>1111111</v>
      </c>
      <c r="V232" s="37">
        <v>11111</v>
      </c>
      <c r="W232" s="65" t="s">
        <v>572</v>
      </c>
      <c r="X232" s="37" t="s">
        <v>573</v>
      </c>
      <c r="Y232" s="37" t="s">
        <v>573</v>
      </c>
      <c r="Z232" s="65" t="s">
        <v>572</v>
      </c>
      <c r="AA232" s="37">
        <v>69319</v>
      </c>
      <c r="AB232" s="37" t="s">
        <v>78</v>
      </c>
    </row>
    <row r="233" spans="1:28" s="43" customFormat="1" x14ac:dyDescent="0.25">
      <c r="A233" s="44" t="s">
        <v>300</v>
      </c>
      <c r="B233" s="44">
        <v>504</v>
      </c>
      <c r="C233" s="44" t="s">
        <v>290</v>
      </c>
      <c r="D233" s="45" t="s">
        <v>36</v>
      </c>
      <c r="E233" s="46">
        <v>40882</v>
      </c>
      <c r="F233" s="44"/>
      <c r="G233" s="47">
        <v>1526</v>
      </c>
      <c r="H233" s="47">
        <v>0</v>
      </c>
      <c r="I233" s="47">
        <v>1526</v>
      </c>
      <c r="J233" s="47">
        <v>0</v>
      </c>
      <c r="K233" s="48">
        <v>41773</v>
      </c>
      <c r="L233" s="47">
        <v>0</v>
      </c>
      <c r="M233" s="47">
        <v>0</v>
      </c>
      <c r="N233" s="47">
        <v>3.5799999999999998E-2</v>
      </c>
      <c r="O233" s="47">
        <v>0</v>
      </c>
      <c r="P233" s="47">
        <v>0</v>
      </c>
      <c r="Q233" s="47">
        <v>0</v>
      </c>
      <c r="R233" s="49">
        <v>125.41</v>
      </c>
      <c r="S233" s="49">
        <v>125.41</v>
      </c>
      <c r="T233" s="49">
        <v>125.41</v>
      </c>
      <c r="U233" s="37">
        <v>1111111</v>
      </c>
      <c r="V233" s="37">
        <v>11111</v>
      </c>
      <c r="W233" s="65" t="s">
        <v>572</v>
      </c>
      <c r="X233" s="37" t="s">
        <v>573</v>
      </c>
      <c r="Y233" s="37" t="s">
        <v>573</v>
      </c>
      <c r="Z233" s="65" t="s">
        <v>572</v>
      </c>
      <c r="AA233" s="44">
        <v>69337</v>
      </c>
      <c r="AB233" s="44" t="s">
        <v>39</v>
      </c>
    </row>
    <row r="234" spans="1:28" s="43" customFormat="1" x14ac:dyDescent="0.25">
      <c r="A234" s="37" t="s">
        <v>301</v>
      </c>
      <c r="B234" s="37">
        <v>505</v>
      </c>
      <c r="C234" s="37" t="s">
        <v>302</v>
      </c>
      <c r="D234" s="38" t="s">
        <v>36</v>
      </c>
      <c r="E234" s="39">
        <v>40889</v>
      </c>
      <c r="F234" s="37"/>
      <c r="G234" s="40">
        <v>30861</v>
      </c>
      <c r="H234" s="40">
        <v>15015</v>
      </c>
      <c r="I234" s="40">
        <v>30867</v>
      </c>
      <c r="J234" s="40">
        <v>15039</v>
      </c>
      <c r="K234" s="41">
        <v>41768</v>
      </c>
      <c r="L234" s="40">
        <v>6</v>
      </c>
      <c r="M234" s="40">
        <v>24</v>
      </c>
      <c r="N234" s="40">
        <v>3.5799999999999998E-2</v>
      </c>
      <c r="O234" s="40">
        <v>0.24210000000000001</v>
      </c>
      <c r="P234" s="40">
        <v>0.21479999999999999</v>
      </c>
      <c r="Q234" s="40">
        <v>5.8103999999999996</v>
      </c>
      <c r="R234" s="42">
        <v>103.8047</v>
      </c>
      <c r="S234" s="42">
        <v>103.8047</v>
      </c>
      <c r="T234" s="42">
        <v>109.82989999999999</v>
      </c>
      <c r="U234" s="37">
        <v>1111111</v>
      </c>
      <c r="V234" s="37">
        <v>11111</v>
      </c>
      <c r="W234" s="65" t="s">
        <v>572</v>
      </c>
      <c r="X234" s="37" t="s">
        <v>573</v>
      </c>
      <c r="Y234" s="37" t="s">
        <v>573</v>
      </c>
      <c r="Z234" s="65" t="s">
        <v>572</v>
      </c>
      <c r="AA234" s="37">
        <v>69319</v>
      </c>
      <c r="AB234" s="37" t="s">
        <v>78</v>
      </c>
    </row>
    <row r="235" spans="1:28" s="43" customFormat="1" x14ac:dyDescent="0.25">
      <c r="A235" s="44" t="s">
        <v>303</v>
      </c>
      <c r="B235" s="44">
        <v>506</v>
      </c>
      <c r="C235" s="44" t="s">
        <v>290</v>
      </c>
      <c r="D235" s="45" t="s">
        <v>36</v>
      </c>
      <c r="E235" s="46">
        <v>40883</v>
      </c>
      <c r="F235" s="44"/>
      <c r="G235" s="47">
        <v>20110</v>
      </c>
      <c r="H235" s="47">
        <v>0</v>
      </c>
      <c r="I235" s="47">
        <v>20610</v>
      </c>
      <c r="J235" s="47">
        <v>0</v>
      </c>
      <c r="K235" s="48">
        <v>41765</v>
      </c>
      <c r="L235" s="47">
        <v>500</v>
      </c>
      <c r="M235" s="47">
        <v>0</v>
      </c>
      <c r="N235" s="47">
        <v>3.5799999999999998E-2</v>
      </c>
      <c r="O235" s="47">
        <v>0</v>
      </c>
      <c r="P235" s="47">
        <v>17.899999999999999</v>
      </c>
      <c r="Q235" s="47">
        <v>0</v>
      </c>
      <c r="R235" s="49">
        <v>125.41</v>
      </c>
      <c r="S235" s="49">
        <v>125.41</v>
      </c>
      <c r="T235" s="49">
        <v>143.31</v>
      </c>
      <c r="U235" s="37">
        <v>1111111</v>
      </c>
      <c r="V235" s="37">
        <v>11111</v>
      </c>
      <c r="W235" s="65" t="s">
        <v>572</v>
      </c>
      <c r="X235" s="37" t="s">
        <v>573</v>
      </c>
      <c r="Y235" s="37" t="s">
        <v>573</v>
      </c>
      <c r="Z235" s="65" t="s">
        <v>572</v>
      </c>
      <c r="AA235" s="44">
        <v>70903</v>
      </c>
      <c r="AB235" s="44" t="s">
        <v>87</v>
      </c>
    </row>
    <row r="236" spans="1:28" s="43" customFormat="1" x14ac:dyDescent="0.25">
      <c r="A236" s="37" t="s">
        <v>304</v>
      </c>
      <c r="B236" s="37">
        <v>507</v>
      </c>
      <c r="C236" s="37" t="s">
        <v>290</v>
      </c>
      <c r="D236" s="38" t="s">
        <v>36</v>
      </c>
      <c r="E236" s="39">
        <v>40882</v>
      </c>
      <c r="F236" s="37"/>
      <c r="G236" s="40">
        <v>10682</v>
      </c>
      <c r="H236" s="40">
        <v>0</v>
      </c>
      <c r="I236" s="40">
        <v>12152</v>
      </c>
      <c r="J236" s="40">
        <v>0</v>
      </c>
      <c r="K236" s="41">
        <v>41765</v>
      </c>
      <c r="L236" s="40">
        <v>1470</v>
      </c>
      <c r="M236" s="40">
        <v>0</v>
      </c>
      <c r="N236" s="40">
        <v>3.5799999999999998E-2</v>
      </c>
      <c r="O236" s="40">
        <v>0</v>
      </c>
      <c r="P236" s="40">
        <v>52.625999999999998</v>
      </c>
      <c r="Q236" s="40">
        <v>0</v>
      </c>
      <c r="R236" s="42">
        <v>125.41</v>
      </c>
      <c r="S236" s="42">
        <v>125.41</v>
      </c>
      <c r="T236" s="42">
        <v>178.036</v>
      </c>
      <c r="U236" s="37">
        <v>1111111</v>
      </c>
      <c r="V236" s="37">
        <v>11111</v>
      </c>
      <c r="W236" s="65" t="s">
        <v>572</v>
      </c>
      <c r="X236" s="37" t="s">
        <v>573</v>
      </c>
      <c r="Y236" s="37" t="s">
        <v>573</v>
      </c>
      <c r="Z236" s="65" t="s">
        <v>572</v>
      </c>
      <c r="AA236" s="37">
        <v>70887</v>
      </c>
      <c r="AB236" s="37" t="s">
        <v>87</v>
      </c>
    </row>
    <row r="237" spans="1:28" s="43" customFormat="1" x14ac:dyDescent="0.25">
      <c r="A237" s="44" t="s">
        <v>305</v>
      </c>
      <c r="B237" s="44">
        <v>508</v>
      </c>
      <c r="C237" s="44" t="s">
        <v>290</v>
      </c>
      <c r="D237" s="45" t="s">
        <v>36</v>
      </c>
      <c r="E237" s="46">
        <v>40896</v>
      </c>
      <c r="F237" s="44"/>
      <c r="G237" s="47">
        <v>24926</v>
      </c>
      <c r="H237" s="47">
        <v>0</v>
      </c>
      <c r="I237" s="47">
        <v>25197</v>
      </c>
      <c r="J237" s="47">
        <v>0</v>
      </c>
      <c r="K237" s="48">
        <v>41765</v>
      </c>
      <c r="L237" s="47">
        <v>271</v>
      </c>
      <c r="M237" s="47">
        <v>0</v>
      </c>
      <c r="N237" s="47">
        <v>3.5799999999999998E-2</v>
      </c>
      <c r="O237" s="47">
        <v>0</v>
      </c>
      <c r="P237" s="47">
        <v>9.7018000000000004</v>
      </c>
      <c r="Q237" s="47">
        <v>0</v>
      </c>
      <c r="R237" s="49">
        <v>125.41</v>
      </c>
      <c r="S237" s="49">
        <v>125.41</v>
      </c>
      <c r="T237" s="49">
        <v>135.11179999999999</v>
      </c>
      <c r="U237" s="37">
        <v>1111111</v>
      </c>
      <c r="V237" s="37">
        <v>11111</v>
      </c>
      <c r="W237" s="65" t="s">
        <v>572</v>
      </c>
      <c r="X237" s="37" t="s">
        <v>573</v>
      </c>
      <c r="Y237" s="37" t="s">
        <v>573</v>
      </c>
      <c r="Z237" s="65" t="s">
        <v>572</v>
      </c>
      <c r="AA237" s="44">
        <v>70900</v>
      </c>
      <c r="AB237" s="44" t="s">
        <v>87</v>
      </c>
    </row>
    <row r="238" spans="1:28" s="43" customFormat="1" x14ac:dyDescent="0.25">
      <c r="A238" s="37" t="s">
        <v>306</v>
      </c>
      <c r="B238" s="37">
        <v>511</v>
      </c>
      <c r="C238" s="37" t="s">
        <v>290</v>
      </c>
      <c r="D238" s="38" t="s">
        <v>36</v>
      </c>
      <c r="E238" s="39">
        <v>40884</v>
      </c>
      <c r="F238" s="37"/>
      <c r="G238" s="40">
        <v>14869</v>
      </c>
      <c r="H238" s="40">
        <v>0</v>
      </c>
      <c r="I238" s="40">
        <v>15214</v>
      </c>
      <c r="J238" s="40">
        <v>0</v>
      </c>
      <c r="K238" s="41">
        <v>41765</v>
      </c>
      <c r="L238" s="40">
        <v>345</v>
      </c>
      <c r="M238" s="40">
        <v>0</v>
      </c>
      <c r="N238" s="40">
        <v>3.5799999999999998E-2</v>
      </c>
      <c r="O238" s="40">
        <v>0</v>
      </c>
      <c r="P238" s="40">
        <v>12.351000000000001</v>
      </c>
      <c r="Q238" s="40">
        <v>0</v>
      </c>
      <c r="R238" s="42">
        <v>125.41</v>
      </c>
      <c r="S238" s="42">
        <v>125.41</v>
      </c>
      <c r="T238" s="42">
        <v>137.761</v>
      </c>
      <c r="U238" s="37">
        <v>1111111</v>
      </c>
      <c r="V238" s="37">
        <v>11111</v>
      </c>
      <c r="W238" s="65" t="s">
        <v>572</v>
      </c>
      <c r="X238" s="37" t="s">
        <v>573</v>
      </c>
      <c r="Y238" s="37" t="s">
        <v>573</v>
      </c>
      <c r="Z238" s="65" t="s">
        <v>572</v>
      </c>
      <c r="AA238" s="37">
        <v>1077651</v>
      </c>
      <c r="AB238" s="37" t="s">
        <v>87</v>
      </c>
    </row>
    <row r="239" spans="1:28" s="43" customFormat="1" x14ac:dyDescent="0.25">
      <c r="A239" s="44" t="s">
        <v>307</v>
      </c>
      <c r="B239" s="44">
        <v>513</v>
      </c>
      <c r="C239" s="44" t="s">
        <v>290</v>
      </c>
      <c r="D239" s="45" t="s">
        <v>36</v>
      </c>
      <c r="E239" s="46">
        <v>40878</v>
      </c>
      <c r="F239" s="44"/>
      <c r="G239" s="47">
        <v>55076</v>
      </c>
      <c r="H239" s="47">
        <v>0</v>
      </c>
      <c r="I239" s="47">
        <v>55076</v>
      </c>
      <c r="J239" s="47">
        <v>0</v>
      </c>
      <c r="K239" s="48">
        <v>41765</v>
      </c>
      <c r="L239" s="47">
        <v>0</v>
      </c>
      <c r="M239" s="47">
        <v>0</v>
      </c>
      <c r="N239" s="47">
        <v>3.5799999999999998E-2</v>
      </c>
      <c r="O239" s="47">
        <v>0</v>
      </c>
      <c r="P239" s="47">
        <v>0</v>
      </c>
      <c r="Q239" s="47">
        <v>0</v>
      </c>
      <c r="R239" s="49">
        <v>125.41</v>
      </c>
      <c r="S239" s="49">
        <v>125.41</v>
      </c>
      <c r="T239" s="49">
        <v>125.41</v>
      </c>
      <c r="U239" s="37">
        <v>1111111</v>
      </c>
      <c r="V239" s="37">
        <v>11111</v>
      </c>
      <c r="W239" s="65" t="s">
        <v>572</v>
      </c>
      <c r="X239" s="37" t="s">
        <v>573</v>
      </c>
      <c r="Y239" s="37" t="s">
        <v>573</v>
      </c>
      <c r="Z239" s="65" t="s">
        <v>572</v>
      </c>
      <c r="AA239" s="44">
        <v>70890</v>
      </c>
      <c r="AB239" s="44" t="s">
        <v>39</v>
      </c>
    </row>
    <row r="240" spans="1:28" s="43" customFormat="1" x14ac:dyDescent="0.25">
      <c r="A240" s="37" t="s">
        <v>308</v>
      </c>
      <c r="B240" s="37">
        <v>514</v>
      </c>
      <c r="C240" s="37" t="s">
        <v>290</v>
      </c>
      <c r="D240" s="38" t="s">
        <v>36</v>
      </c>
      <c r="E240" s="39">
        <v>40896</v>
      </c>
      <c r="F240" s="37"/>
      <c r="G240" s="40">
        <v>113077</v>
      </c>
      <c r="H240" s="40">
        <v>0</v>
      </c>
      <c r="I240" s="40">
        <v>113199</v>
      </c>
      <c r="J240" s="40">
        <v>0</v>
      </c>
      <c r="K240" s="41">
        <v>41773</v>
      </c>
      <c r="L240" s="40">
        <v>122</v>
      </c>
      <c r="M240" s="40">
        <v>0</v>
      </c>
      <c r="N240" s="40">
        <v>3.5799999999999998E-2</v>
      </c>
      <c r="O240" s="40">
        <v>0</v>
      </c>
      <c r="P240" s="40">
        <v>4.3676000000000004</v>
      </c>
      <c r="Q240" s="40">
        <v>0</v>
      </c>
      <c r="R240" s="42">
        <v>125.41</v>
      </c>
      <c r="S240" s="42">
        <v>125.41</v>
      </c>
      <c r="T240" s="42">
        <v>129.77760000000001</v>
      </c>
      <c r="U240" s="37">
        <v>1111111</v>
      </c>
      <c r="V240" s="37">
        <v>11111</v>
      </c>
      <c r="W240" s="65" t="s">
        <v>572</v>
      </c>
      <c r="X240" s="37" t="s">
        <v>573</v>
      </c>
      <c r="Y240" s="37" t="s">
        <v>573</v>
      </c>
      <c r="Z240" s="65" t="s">
        <v>572</v>
      </c>
      <c r="AA240" s="37">
        <v>70902</v>
      </c>
      <c r="AB240" s="37" t="s">
        <v>37</v>
      </c>
    </row>
    <row r="241" spans="1:28" s="43" customFormat="1" x14ac:dyDescent="0.25">
      <c r="A241" s="44" t="s">
        <v>309</v>
      </c>
      <c r="B241" s="44">
        <v>515</v>
      </c>
      <c r="C241" s="44" t="s">
        <v>290</v>
      </c>
      <c r="D241" s="45" t="s">
        <v>36</v>
      </c>
      <c r="E241" s="46">
        <v>40883</v>
      </c>
      <c r="F241" s="44"/>
      <c r="G241" s="47">
        <v>2471</v>
      </c>
      <c r="H241" s="47">
        <v>0</v>
      </c>
      <c r="I241" s="47">
        <v>2471</v>
      </c>
      <c r="J241" s="47">
        <v>0</v>
      </c>
      <c r="K241" s="48">
        <v>41765</v>
      </c>
      <c r="L241" s="47">
        <v>0</v>
      </c>
      <c r="M241" s="47">
        <v>0</v>
      </c>
      <c r="N241" s="47">
        <v>3.5799999999999998E-2</v>
      </c>
      <c r="O241" s="47">
        <v>0</v>
      </c>
      <c r="P241" s="47">
        <v>0</v>
      </c>
      <c r="Q241" s="47">
        <v>0</v>
      </c>
      <c r="R241" s="49">
        <v>125.41</v>
      </c>
      <c r="S241" s="49">
        <v>125.41</v>
      </c>
      <c r="T241" s="49">
        <v>125.41</v>
      </c>
      <c r="U241" s="37">
        <v>1111111</v>
      </c>
      <c r="V241" s="37">
        <v>11111</v>
      </c>
      <c r="W241" s="65" t="s">
        <v>572</v>
      </c>
      <c r="X241" s="37" t="s">
        <v>573</v>
      </c>
      <c r="Y241" s="37" t="s">
        <v>573</v>
      </c>
      <c r="Z241" s="65" t="s">
        <v>572</v>
      </c>
      <c r="AA241" s="44">
        <v>1078166</v>
      </c>
      <c r="AB241" s="44" t="s">
        <v>39</v>
      </c>
    </row>
    <row r="242" spans="1:28" s="43" customFormat="1" x14ac:dyDescent="0.25">
      <c r="A242" s="37" t="s">
        <v>310</v>
      </c>
      <c r="B242" s="37">
        <v>516</v>
      </c>
      <c r="C242" s="37" t="s">
        <v>290</v>
      </c>
      <c r="D242" s="38" t="s">
        <v>36</v>
      </c>
      <c r="E242" s="39">
        <v>40998</v>
      </c>
      <c r="F242" s="37"/>
      <c r="G242" s="40">
        <v>13850</v>
      </c>
      <c r="H242" s="40">
        <v>0</v>
      </c>
      <c r="I242" s="40">
        <v>13998</v>
      </c>
      <c r="J242" s="40">
        <v>0</v>
      </c>
      <c r="K242" s="41">
        <v>41773</v>
      </c>
      <c r="L242" s="40">
        <v>148</v>
      </c>
      <c r="M242" s="40">
        <v>0</v>
      </c>
      <c r="N242" s="40">
        <v>3.5799999999999998E-2</v>
      </c>
      <c r="O242" s="40">
        <v>0</v>
      </c>
      <c r="P242" s="40">
        <v>5.2984</v>
      </c>
      <c r="Q242" s="40">
        <v>0</v>
      </c>
      <c r="R242" s="42">
        <v>125.41</v>
      </c>
      <c r="S242" s="42">
        <v>125.41</v>
      </c>
      <c r="T242" s="42">
        <v>130.70840000000001</v>
      </c>
      <c r="U242" s="37">
        <v>1111111</v>
      </c>
      <c r="V242" s="37">
        <v>11111</v>
      </c>
      <c r="W242" s="65" t="s">
        <v>572</v>
      </c>
      <c r="X242" s="37" t="s">
        <v>573</v>
      </c>
      <c r="Y242" s="37" t="s">
        <v>573</v>
      </c>
      <c r="Z242" s="65" t="s">
        <v>572</v>
      </c>
      <c r="AA242" s="37">
        <v>70889</v>
      </c>
      <c r="AB242" s="37" t="s">
        <v>37</v>
      </c>
    </row>
    <row r="243" spans="1:28" s="43" customFormat="1" x14ac:dyDescent="0.25">
      <c r="A243" s="44" t="s">
        <v>311</v>
      </c>
      <c r="B243" s="44">
        <v>517</v>
      </c>
      <c r="C243" s="44" t="s">
        <v>290</v>
      </c>
      <c r="D243" s="45" t="s">
        <v>36</v>
      </c>
      <c r="E243" s="46">
        <v>40886</v>
      </c>
      <c r="F243" s="44"/>
      <c r="G243" s="47">
        <v>89553</v>
      </c>
      <c r="H243" s="47">
        <v>0</v>
      </c>
      <c r="I243" s="47">
        <v>93039</v>
      </c>
      <c r="J243" s="47">
        <v>0</v>
      </c>
      <c r="K243" s="48">
        <v>41761</v>
      </c>
      <c r="L243" s="47">
        <v>3486</v>
      </c>
      <c r="M243" s="47">
        <v>0</v>
      </c>
      <c r="N243" s="47">
        <v>3.5799999999999998E-2</v>
      </c>
      <c r="O243" s="47">
        <v>0</v>
      </c>
      <c r="P243" s="47">
        <v>124.7988</v>
      </c>
      <c r="Q243" s="47">
        <v>0</v>
      </c>
      <c r="R243" s="49">
        <v>125.41</v>
      </c>
      <c r="S243" s="49">
        <v>125.41</v>
      </c>
      <c r="T243" s="49">
        <v>250.2088</v>
      </c>
      <c r="U243" s="37">
        <v>1111111</v>
      </c>
      <c r="V243" s="37">
        <v>11111</v>
      </c>
      <c r="W243" s="65" t="s">
        <v>572</v>
      </c>
      <c r="X243" s="37" t="s">
        <v>573</v>
      </c>
      <c r="Y243" s="37" t="s">
        <v>573</v>
      </c>
      <c r="Z243" s="65" t="s">
        <v>572</v>
      </c>
      <c r="AA243" s="44">
        <v>70901</v>
      </c>
      <c r="AB243" s="44" t="s">
        <v>42</v>
      </c>
    </row>
    <row r="244" spans="1:28" s="43" customFormat="1" x14ac:dyDescent="0.25">
      <c r="A244" s="37" t="s">
        <v>312</v>
      </c>
      <c r="B244" s="37">
        <v>519</v>
      </c>
      <c r="C244" s="37" t="s">
        <v>257</v>
      </c>
      <c r="D244" s="38" t="s">
        <v>36</v>
      </c>
      <c r="E244" s="39">
        <v>40883</v>
      </c>
      <c r="F244" s="37"/>
      <c r="G244" s="40">
        <v>70668</v>
      </c>
      <c r="H244" s="40">
        <v>0</v>
      </c>
      <c r="I244" s="40">
        <v>72272</v>
      </c>
      <c r="J244" s="40">
        <v>0</v>
      </c>
      <c r="K244" s="41">
        <v>41765</v>
      </c>
      <c r="L244" s="40">
        <v>1604</v>
      </c>
      <c r="M244" s="40">
        <v>0</v>
      </c>
      <c r="N244" s="40">
        <v>3.1600000000000003E-2</v>
      </c>
      <c r="O244" s="40">
        <v>0</v>
      </c>
      <c r="P244" s="40">
        <v>50.686399999999999</v>
      </c>
      <c r="Q244" s="40">
        <v>0</v>
      </c>
      <c r="R244" s="42">
        <v>183.17</v>
      </c>
      <c r="S244" s="42">
        <v>183.17</v>
      </c>
      <c r="T244" s="42">
        <v>233.85640000000001</v>
      </c>
      <c r="U244" s="37">
        <v>1111111</v>
      </c>
      <c r="V244" s="37">
        <v>11111</v>
      </c>
      <c r="W244" s="65" t="s">
        <v>572</v>
      </c>
      <c r="X244" s="37" t="s">
        <v>573</v>
      </c>
      <c r="Y244" s="37" t="s">
        <v>573</v>
      </c>
      <c r="Z244" s="65" t="s">
        <v>572</v>
      </c>
      <c r="AA244" s="37">
        <v>70903</v>
      </c>
      <c r="AB244" s="37" t="s">
        <v>87</v>
      </c>
    </row>
    <row r="245" spans="1:28" s="43" customFormat="1" x14ac:dyDescent="0.25">
      <c r="A245" s="44" t="s">
        <v>313</v>
      </c>
      <c r="B245" s="44">
        <v>520</v>
      </c>
      <c r="C245" s="44" t="s">
        <v>257</v>
      </c>
      <c r="D245" s="45" t="s">
        <v>36</v>
      </c>
      <c r="E245" s="46">
        <v>40882</v>
      </c>
      <c r="F245" s="44"/>
      <c r="G245" s="47">
        <v>24564</v>
      </c>
      <c r="H245" s="47">
        <v>0</v>
      </c>
      <c r="I245" s="47">
        <v>25525</v>
      </c>
      <c r="J245" s="47">
        <v>0</v>
      </c>
      <c r="K245" s="48">
        <v>41765</v>
      </c>
      <c r="L245" s="47">
        <v>961</v>
      </c>
      <c r="M245" s="47">
        <v>0</v>
      </c>
      <c r="N245" s="47">
        <v>3.1600000000000003E-2</v>
      </c>
      <c r="O245" s="47">
        <v>0</v>
      </c>
      <c r="P245" s="47">
        <v>30.367599999999999</v>
      </c>
      <c r="Q245" s="47">
        <v>0</v>
      </c>
      <c r="R245" s="49">
        <v>183.17</v>
      </c>
      <c r="S245" s="49">
        <v>183.17</v>
      </c>
      <c r="T245" s="49">
        <v>213.5376</v>
      </c>
      <c r="U245" s="37">
        <v>1111111</v>
      </c>
      <c r="V245" s="37">
        <v>11111</v>
      </c>
      <c r="W245" s="65" t="s">
        <v>572</v>
      </c>
      <c r="X245" s="37" t="s">
        <v>573</v>
      </c>
      <c r="Y245" s="37" t="s">
        <v>573</v>
      </c>
      <c r="Z245" s="65" t="s">
        <v>572</v>
      </c>
      <c r="AA245" s="44">
        <v>70887</v>
      </c>
      <c r="AB245" s="44" t="s">
        <v>87</v>
      </c>
    </row>
    <row r="246" spans="1:28" s="43" customFormat="1" x14ac:dyDescent="0.25">
      <c r="A246" s="37" t="s">
        <v>314</v>
      </c>
      <c r="B246" s="37">
        <v>521</v>
      </c>
      <c r="C246" s="37" t="s">
        <v>257</v>
      </c>
      <c r="D246" s="38" t="s">
        <v>36</v>
      </c>
      <c r="E246" s="39">
        <v>40896</v>
      </c>
      <c r="F246" s="37"/>
      <c r="G246" s="40">
        <v>84740</v>
      </c>
      <c r="H246" s="40">
        <v>0</v>
      </c>
      <c r="I246" s="40">
        <v>87770</v>
      </c>
      <c r="J246" s="40">
        <v>0</v>
      </c>
      <c r="K246" s="41">
        <v>41765</v>
      </c>
      <c r="L246" s="40">
        <v>3030</v>
      </c>
      <c r="M246" s="40">
        <v>0</v>
      </c>
      <c r="N246" s="40">
        <v>3.1600000000000003E-2</v>
      </c>
      <c r="O246" s="40">
        <v>0</v>
      </c>
      <c r="P246" s="40">
        <v>95.748000000000005</v>
      </c>
      <c r="Q246" s="40">
        <v>0</v>
      </c>
      <c r="R246" s="42">
        <v>183.17</v>
      </c>
      <c r="S246" s="42">
        <v>183.17</v>
      </c>
      <c r="T246" s="42">
        <v>278.91800000000001</v>
      </c>
      <c r="U246" s="37">
        <v>1111111</v>
      </c>
      <c r="V246" s="37">
        <v>11111</v>
      </c>
      <c r="W246" s="65" t="s">
        <v>572</v>
      </c>
      <c r="X246" s="37" t="s">
        <v>573</v>
      </c>
      <c r="Y246" s="37" t="s">
        <v>573</v>
      </c>
      <c r="Z246" s="65" t="s">
        <v>572</v>
      </c>
      <c r="AA246" s="37">
        <v>70900</v>
      </c>
      <c r="AB246" s="37" t="s">
        <v>87</v>
      </c>
    </row>
    <row r="247" spans="1:28" s="43" customFormat="1" x14ac:dyDescent="0.25">
      <c r="A247" s="44" t="s">
        <v>315</v>
      </c>
      <c r="B247" s="44">
        <v>522</v>
      </c>
      <c r="C247" s="44" t="s">
        <v>257</v>
      </c>
      <c r="D247" s="45" t="s">
        <v>36</v>
      </c>
      <c r="E247" s="46">
        <v>40885</v>
      </c>
      <c r="F247" s="44"/>
      <c r="G247" s="47">
        <v>14966</v>
      </c>
      <c r="H247" s="47">
        <v>0</v>
      </c>
      <c r="I247" s="47">
        <v>16096</v>
      </c>
      <c r="J247" s="47">
        <v>0</v>
      </c>
      <c r="K247" s="48">
        <v>41765</v>
      </c>
      <c r="L247" s="47">
        <v>1130</v>
      </c>
      <c r="M247" s="47">
        <v>0</v>
      </c>
      <c r="N247" s="47">
        <v>3.1600000000000003E-2</v>
      </c>
      <c r="O247" s="47">
        <v>0</v>
      </c>
      <c r="P247" s="47">
        <v>35.707999999999998</v>
      </c>
      <c r="Q247" s="47">
        <v>0</v>
      </c>
      <c r="R247" s="49">
        <v>183.17</v>
      </c>
      <c r="S247" s="49">
        <v>183.17</v>
      </c>
      <c r="T247" s="49">
        <v>218.87799999999999</v>
      </c>
      <c r="U247" s="37">
        <v>1111111</v>
      </c>
      <c r="V247" s="37">
        <v>11111</v>
      </c>
      <c r="W247" s="65" t="s">
        <v>572</v>
      </c>
      <c r="X247" s="37" t="s">
        <v>573</v>
      </c>
      <c r="Y247" s="37" t="s">
        <v>573</v>
      </c>
      <c r="Z247" s="65" t="s">
        <v>572</v>
      </c>
      <c r="AA247" s="44">
        <v>70888</v>
      </c>
      <c r="AB247" s="44" t="s">
        <v>87</v>
      </c>
    </row>
    <row r="248" spans="1:28" s="43" customFormat="1" x14ac:dyDescent="0.25">
      <c r="A248" s="37" t="s">
        <v>316</v>
      </c>
      <c r="B248" s="37">
        <v>526</v>
      </c>
      <c r="C248" s="37" t="s">
        <v>257</v>
      </c>
      <c r="D248" s="38" t="s">
        <v>36</v>
      </c>
      <c r="E248" s="39">
        <v>40897</v>
      </c>
      <c r="F248" s="37"/>
      <c r="G248" s="40">
        <v>82983</v>
      </c>
      <c r="H248" s="40">
        <v>0</v>
      </c>
      <c r="I248" s="40">
        <v>89100</v>
      </c>
      <c r="J248" s="40">
        <v>0</v>
      </c>
      <c r="K248" s="41">
        <v>41765</v>
      </c>
      <c r="L248" s="40">
        <v>6117</v>
      </c>
      <c r="M248" s="40">
        <v>0</v>
      </c>
      <c r="N248" s="40">
        <v>3.1600000000000003E-2</v>
      </c>
      <c r="O248" s="40">
        <v>0</v>
      </c>
      <c r="P248" s="40">
        <v>193.2972</v>
      </c>
      <c r="Q248" s="40">
        <v>0</v>
      </c>
      <c r="R248" s="42">
        <v>183.17</v>
      </c>
      <c r="S248" s="42">
        <v>183.17</v>
      </c>
      <c r="T248" s="42">
        <v>376.46719999999999</v>
      </c>
      <c r="U248" s="37">
        <v>1111111</v>
      </c>
      <c r="V248" s="37">
        <v>11111</v>
      </c>
      <c r="W248" s="65" t="s">
        <v>572</v>
      </c>
      <c r="X248" s="37" t="s">
        <v>573</v>
      </c>
      <c r="Y248" s="37" t="s">
        <v>573</v>
      </c>
      <c r="Z248" s="65" t="s">
        <v>572</v>
      </c>
      <c r="AA248" s="37">
        <v>70890</v>
      </c>
      <c r="AB248" s="37" t="s">
        <v>87</v>
      </c>
    </row>
    <row r="249" spans="1:28" s="43" customFormat="1" x14ac:dyDescent="0.25">
      <c r="A249" s="44" t="s">
        <v>317</v>
      </c>
      <c r="B249" s="44">
        <v>527</v>
      </c>
      <c r="C249" s="44" t="s">
        <v>257</v>
      </c>
      <c r="D249" s="45" t="s">
        <v>36</v>
      </c>
      <c r="E249" s="46">
        <v>40889</v>
      </c>
      <c r="F249" s="44"/>
      <c r="G249" s="47">
        <v>47278</v>
      </c>
      <c r="H249" s="47">
        <v>0</v>
      </c>
      <c r="I249" s="47">
        <v>48161</v>
      </c>
      <c r="J249" s="47">
        <v>0</v>
      </c>
      <c r="K249" s="48">
        <v>41765</v>
      </c>
      <c r="L249" s="47">
        <v>883</v>
      </c>
      <c r="M249" s="47">
        <v>0</v>
      </c>
      <c r="N249" s="47">
        <v>3.1600000000000003E-2</v>
      </c>
      <c r="O249" s="47">
        <v>0</v>
      </c>
      <c r="P249" s="47">
        <v>27.902799999999999</v>
      </c>
      <c r="Q249" s="47">
        <v>0</v>
      </c>
      <c r="R249" s="49">
        <v>183.17</v>
      </c>
      <c r="S249" s="49">
        <v>183.17</v>
      </c>
      <c r="T249" s="49">
        <v>211.0728</v>
      </c>
      <c r="U249" s="37">
        <v>1111111</v>
      </c>
      <c r="V249" s="37">
        <v>11111</v>
      </c>
      <c r="W249" s="65" t="s">
        <v>572</v>
      </c>
      <c r="X249" s="37" t="s">
        <v>573</v>
      </c>
      <c r="Y249" s="37" t="s">
        <v>573</v>
      </c>
      <c r="Z249" s="65" t="s">
        <v>572</v>
      </c>
      <c r="AA249" s="44">
        <v>70902</v>
      </c>
      <c r="AB249" s="44" t="s">
        <v>87</v>
      </c>
    </row>
    <row r="250" spans="1:28" s="43" customFormat="1" x14ac:dyDescent="0.25">
      <c r="A250" s="37" t="s">
        <v>318</v>
      </c>
      <c r="B250" s="37">
        <v>529</v>
      </c>
      <c r="C250" s="37" t="s">
        <v>257</v>
      </c>
      <c r="D250" s="38" t="s">
        <v>36</v>
      </c>
      <c r="E250" s="39">
        <v>40897</v>
      </c>
      <c r="F250" s="37"/>
      <c r="G250" s="40">
        <v>32841</v>
      </c>
      <c r="H250" s="40">
        <v>0</v>
      </c>
      <c r="I250" s="40">
        <v>32841</v>
      </c>
      <c r="J250" s="40">
        <v>0</v>
      </c>
      <c r="K250" s="41">
        <v>41765</v>
      </c>
      <c r="L250" s="40">
        <v>0</v>
      </c>
      <c r="M250" s="40">
        <v>0</v>
      </c>
      <c r="N250" s="40">
        <v>3.1600000000000003E-2</v>
      </c>
      <c r="O250" s="40">
        <v>0</v>
      </c>
      <c r="P250" s="40">
        <v>0</v>
      </c>
      <c r="Q250" s="40">
        <v>0</v>
      </c>
      <c r="R250" s="42">
        <v>183.17</v>
      </c>
      <c r="S250" s="42">
        <v>183.17</v>
      </c>
      <c r="T250" s="42">
        <v>183.17</v>
      </c>
      <c r="U250" s="37">
        <v>1111111</v>
      </c>
      <c r="V250" s="37">
        <v>11111</v>
      </c>
      <c r="W250" s="65" t="s">
        <v>572</v>
      </c>
      <c r="X250" s="37" t="s">
        <v>573</v>
      </c>
      <c r="Y250" s="37" t="s">
        <v>573</v>
      </c>
      <c r="Z250" s="65" t="s">
        <v>572</v>
      </c>
      <c r="AA250" s="37">
        <v>70889</v>
      </c>
      <c r="AB250" s="37" t="s">
        <v>39</v>
      </c>
    </row>
    <row r="251" spans="1:28" s="43" customFormat="1" x14ac:dyDescent="0.25">
      <c r="A251" s="44" t="s">
        <v>319</v>
      </c>
      <c r="B251" s="44">
        <v>530</v>
      </c>
      <c r="C251" s="44" t="s">
        <v>257</v>
      </c>
      <c r="D251" s="45" t="s">
        <v>36</v>
      </c>
      <c r="E251" s="46">
        <v>40886</v>
      </c>
      <c r="F251" s="44"/>
      <c r="G251" s="47">
        <v>126519</v>
      </c>
      <c r="H251" s="47">
        <v>0</v>
      </c>
      <c r="I251" s="47">
        <v>133120</v>
      </c>
      <c r="J251" s="47">
        <v>0</v>
      </c>
      <c r="K251" s="48">
        <v>41761</v>
      </c>
      <c r="L251" s="47">
        <v>6601</v>
      </c>
      <c r="M251" s="47">
        <v>0</v>
      </c>
      <c r="N251" s="47">
        <v>3.1600000000000003E-2</v>
      </c>
      <c r="O251" s="47">
        <v>0</v>
      </c>
      <c r="P251" s="47">
        <v>208.5916</v>
      </c>
      <c r="Q251" s="47">
        <v>0</v>
      </c>
      <c r="R251" s="49">
        <v>183.17</v>
      </c>
      <c r="S251" s="49">
        <v>183.17</v>
      </c>
      <c r="T251" s="49">
        <v>391.76159999999999</v>
      </c>
      <c r="U251" s="37">
        <v>1111111</v>
      </c>
      <c r="V251" s="37">
        <v>11111</v>
      </c>
      <c r="W251" s="65" t="s">
        <v>572</v>
      </c>
      <c r="X251" s="37" t="s">
        <v>573</v>
      </c>
      <c r="Y251" s="37" t="s">
        <v>573</v>
      </c>
      <c r="Z251" s="65" t="s">
        <v>572</v>
      </c>
      <c r="AA251" s="44">
        <v>70901</v>
      </c>
      <c r="AB251" s="44" t="s">
        <v>42</v>
      </c>
    </row>
    <row r="252" spans="1:28" s="43" customFormat="1" x14ac:dyDescent="0.25">
      <c r="A252" s="37" t="s">
        <v>320</v>
      </c>
      <c r="B252" s="37">
        <v>532</v>
      </c>
      <c r="C252" s="37" t="s">
        <v>290</v>
      </c>
      <c r="D252" s="38" t="s">
        <v>36</v>
      </c>
      <c r="E252" s="39">
        <v>40884</v>
      </c>
      <c r="F252" s="37"/>
      <c r="G252" s="40">
        <v>34281</v>
      </c>
      <c r="H252" s="40">
        <v>0</v>
      </c>
      <c r="I252" s="40">
        <v>36388</v>
      </c>
      <c r="J252" s="40">
        <v>0</v>
      </c>
      <c r="K252" s="41">
        <v>41761</v>
      </c>
      <c r="L252" s="40">
        <v>2107</v>
      </c>
      <c r="M252" s="40">
        <v>0</v>
      </c>
      <c r="N252" s="40">
        <v>3.5799999999999998E-2</v>
      </c>
      <c r="O252" s="40">
        <v>0</v>
      </c>
      <c r="P252" s="40">
        <v>75.430599999999998</v>
      </c>
      <c r="Q252" s="40">
        <v>0</v>
      </c>
      <c r="R252" s="42">
        <v>125.41</v>
      </c>
      <c r="S252" s="42">
        <v>125.41</v>
      </c>
      <c r="T252" s="42">
        <v>200.84059999999999</v>
      </c>
      <c r="U252" s="37">
        <v>1111111</v>
      </c>
      <c r="V252" s="37">
        <v>11111</v>
      </c>
      <c r="W252" s="65" t="s">
        <v>572</v>
      </c>
      <c r="X252" s="37" t="s">
        <v>573</v>
      </c>
      <c r="Y252" s="37" t="s">
        <v>573</v>
      </c>
      <c r="Z252" s="65" t="s">
        <v>572</v>
      </c>
      <c r="AA252" s="37">
        <v>1079636</v>
      </c>
      <c r="AB252" s="37" t="s">
        <v>42</v>
      </c>
    </row>
    <row r="253" spans="1:28" s="43" customFormat="1" x14ac:dyDescent="0.25">
      <c r="A253" s="44" t="s">
        <v>321</v>
      </c>
      <c r="B253" s="44">
        <v>533</v>
      </c>
      <c r="C253" s="44" t="s">
        <v>213</v>
      </c>
      <c r="D253" s="45" t="s">
        <v>36</v>
      </c>
      <c r="E253" s="46">
        <v>40884</v>
      </c>
      <c r="F253" s="44"/>
      <c r="G253" s="47">
        <v>94260</v>
      </c>
      <c r="H253" s="47">
        <v>0</v>
      </c>
      <c r="I253" s="47">
        <v>104261</v>
      </c>
      <c r="J253" s="47">
        <v>0</v>
      </c>
      <c r="K253" s="48">
        <v>41773</v>
      </c>
      <c r="L253" s="47">
        <v>10001</v>
      </c>
      <c r="M253" s="47">
        <v>0</v>
      </c>
      <c r="N253" s="47">
        <v>3.1600000000000003E-2</v>
      </c>
      <c r="O253" s="47">
        <v>0</v>
      </c>
      <c r="P253" s="47">
        <v>316.03160000000003</v>
      </c>
      <c r="Q253" s="47">
        <v>0</v>
      </c>
      <c r="R253" s="49">
        <v>272.66000000000003</v>
      </c>
      <c r="S253" s="49">
        <v>272.66000000000003</v>
      </c>
      <c r="T253" s="49">
        <v>588.69159999999999</v>
      </c>
      <c r="U253" s="37">
        <v>1111111</v>
      </c>
      <c r="V253" s="37">
        <v>11111</v>
      </c>
      <c r="W253" s="65" t="s">
        <v>572</v>
      </c>
      <c r="X253" s="37" t="s">
        <v>573</v>
      </c>
      <c r="Y253" s="37" t="s">
        <v>573</v>
      </c>
      <c r="Z253" s="65" t="s">
        <v>572</v>
      </c>
      <c r="AA253" s="44">
        <v>1079636</v>
      </c>
      <c r="AB253" s="44" t="s">
        <v>37</v>
      </c>
    </row>
    <row r="254" spans="1:28" s="43" customFormat="1" x14ac:dyDescent="0.25">
      <c r="A254" s="37" t="s">
        <v>322</v>
      </c>
      <c r="B254" s="37">
        <v>142</v>
      </c>
      <c r="C254" s="37" t="s">
        <v>257</v>
      </c>
      <c r="D254" s="38" t="s">
        <v>36</v>
      </c>
      <c r="E254" s="39">
        <v>40914</v>
      </c>
      <c r="F254" s="37"/>
      <c r="G254" s="40">
        <v>116526</v>
      </c>
      <c r="H254" s="40">
        <v>0</v>
      </c>
      <c r="I254" s="40">
        <v>119613</v>
      </c>
      <c r="J254" s="40">
        <v>0</v>
      </c>
      <c r="K254" s="41">
        <v>41761</v>
      </c>
      <c r="L254" s="40">
        <v>3087</v>
      </c>
      <c r="M254" s="40">
        <v>0</v>
      </c>
      <c r="N254" s="40">
        <v>3.1600000000000003E-2</v>
      </c>
      <c r="O254" s="40">
        <v>0</v>
      </c>
      <c r="P254" s="40">
        <v>97.549199999999999</v>
      </c>
      <c r="Q254" s="40">
        <v>0</v>
      </c>
      <c r="R254" s="42">
        <v>183.17</v>
      </c>
      <c r="S254" s="42">
        <v>183.17</v>
      </c>
      <c r="T254" s="42">
        <v>280.7192</v>
      </c>
      <c r="U254" s="37">
        <v>1111111</v>
      </c>
      <c r="V254" s="37">
        <v>11111</v>
      </c>
      <c r="W254" s="65" t="s">
        <v>572</v>
      </c>
      <c r="X254" s="37" t="s">
        <v>573</v>
      </c>
      <c r="Y254" s="37" t="s">
        <v>573</v>
      </c>
      <c r="Z254" s="65" t="s">
        <v>572</v>
      </c>
      <c r="AA254" s="37">
        <v>70904</v>
      </c>
      <c r="AB254" s="37" t="s">
        <v>42</v>
      </c>
    </row>
    <row r="255" spans="1:28" s="43" customFormat="1" x14ac:dyDescent="0.25">
      <c r="A255" s="44" t="s">
        <v>323</v>
      </c>
      <c r="B255" s="44">
        <v>534</v>
      </c>
      <c r="C255" s="44" t="s">
        <v>302</v>
      </c>
      <c r="D255" s="45" t="s">
        <v>36</v>
      </c>
      <c r="E255" s="46">
        <v>40889</v>
      </c>
      <c r="F255" s="44"/>
      <c r="G255" s="47">
        <v>17984</v>
      </c>
      <c r="H255" s="47">
        <v>50319</v>
      </c>
      <c r="I255" s="47">
        <v>17984</v>
      </c>
      <c r="J255" s="47">
        <v>50319</v>
      </c>
      <c r="K255" s="48">
        <v>41773</v>
      </c>
      <c r="L255" s="47">
        <v>0</v>
      </c>
      <c r="M255" s="47">
        <v>0</v>
      </c>
      <c r="N255" s="47">
        <v>3.5799999999999998E-2</v>
      </c>
      <c r="O255" s="47">
        <v>0.24210000000000001</v>
      </c>
      <c r="P255" s="47">
        <v>0</v>
      </c>
      <c r="Q255" s="47">
        <v>0</v>
      </c>
      <c r="R255" s="49">
        <v>103.8047</v>
      </c>
      <c r="S255" s="49">
        <v>103.8047</v>
      </c>
      <c r="T255" s="49">
        <v>103.8047</v>
      </c>
      <c r="U255" s="37">
        <v>1111111</v>
      </c>
      <c r="V255" s="37">
        <v>11111</v>
      </c>
      <c r="W255" s="65" t="s">
        <v>572</v>
      </c>
      <c r="X255" s="37" t="s">
        <v>573</v>
      </c>
      <c r="Y255" s="37" t="s">
        <v>573</v>
      </c>
      <c r="Z255" s="65" t="s">
        <v>572</v>
      </c>
      <c r="AA255" s="44">
        <v>69319</v>
      </c>
      <c r="AB255" s="44" t="s">
        <v>39</v>
      </c>
    </row>
    <row r="256" spans="1:28" s="43" customFormat="1" x14ac:dyDescent="0.25">
      <c r="A256" s="37" t="s">
        <v>324</v>
      </c>
      <c r="B256" s="37">
        <v>535</v>
      </c>
      <c r="C256" s="37" t="s">
        <v>302</v>
      </c>
      <c r="D256" s="38" t="s">
        <v>36</v>
      </c>
      <c r="E256" s="39">
        <v>40889</v>
      </c>
      <c r="F256" s="37"/>
      <c r="G256" s="40">
        <v>22139</v>
      </c>
      <c r="H256" s="40">
        <v>42115</v>
      </c>
      <c r="I256" s="40">
        <v>22242</v>
      </c>
      <c r="J256" s="40">
        <v>42349</v>
      </c>
      <c r="K256" s="41">
        <v>41768</v>
      </c>
      <c r="L256" s="40">
        <v>103</v>
      </c>
      <c r="M256" s="40">
        <v>234</v>
      </c>
      <c r="N256" s="40">
        <v>3.5799999999999998E-2</v>
      </c>
      <c r="O256" s="40">
        <v>0.24210000000000001</v>
      </c>
      <c r="P256" s="40">
        <v>3.6873999999999998</v>
      </c>
      <c r="Q256" s="40">
        <v>56.651400000000002</v>
      </c>
      <c r="R256" s="42">
        <v>103.8047</v>
      </c>
      <c r="S256" s="42">
        <v>103.8047</v>
      </c>
      <c r="T256" s="42">
        <v>164.14349999999999</v>
      </c>
      <c r="U256" s="37">
        <v>1111111</v>
      </c>
      <c r="V256" s="37">
        <v>11111</v>
      </c>
      <c r="W256" s="65" t="s">
        <v>572</v>
      </c>
      <c r="X256" s="37" t="s">
        <v>573</v>
      </c>
      <c r="Y256" s="37" t="s">
        <v>573</v>
      </c>
      <c r="Z256" s="65" t="s">
        <v>572</v>
      </c>
      <c r="AA256" s="37">
        <v>69319</v>
      </c>
      <c r="AB256" s="37" t="s">
        <v>78</v>
      </c>
    </row>
    <row r="257" spans="1:28" s="43" customFormat="1" x14ac:dyDescent="0.25">
      <c r="A257" s="44" t="s">
        <v>325</v>
      </c>
      <c r="B257" s="44">
        <v>536</v>
      </c>
      <c r="C257" s="44" t="s">
        <v>257</v>
      </c>
      <c r="D257" s="45" t="s">
        <v>36</v>
      </c>
      <c r="E257" s="46">
        <v>40914</v>
      </c>
      <c r="F257" s="44"/>
      <c r="G257" s="47">
        <v>4369</v>
      </c>
      <c r="H257" s="47">
        <v>0</v>
      </c>
      <c r="I257" s="47">
        <v>25235</v>
      </c>
      <c r="J257" s="47">
        <v>0</v>
      </c>
      <c r="K257" s="48">
        <v>41754</v>
      </c>
      <c r="L257" s="47">
        <v>20866</v>
      </c>
      <c r="M257" s="47">
        <v>0</v>
      </c>
      <c r="N257" s="47">
        <v>3.1600000000000003E-2</v>
      </c>
      <c r="O257" s="47">
        <v>0</v>
      </c>
      <c r="P257" s="47">
        <v>659.36559999999997</v>
      </c>
      <c r="Q257" s="47">
        <v>0</v>
      </c>
      <c r="R257" s="49">
        <v>183.17</v>
      </c>
      <c r="S257" s="49">
        <v>183.17</v>
      </c>
      <c r="T257" s="49">
        <v>842.53560000000004</v>
      </c>
      <c r="U257" s="37">
        <v>1111111</v>
      </c>
      <c r="V257" s="37">
        <v>11111</v>
      </c>
      <c r="W257" s="65" t="s">
        <v>572</v>
      </c>
      <c r="X257" s="37" t="s">
        <v>573</v>
      </c>
      <c r="Y257" s="37" t="s">
        <v>573</v>
      </c>
      <c r="Z257" s="65" t="s">
        <v>572</v>
      </c>
      <c r="AA257" s="44">
        <v>1079719</v>
      </c>
      <c r="AB257" s="44" t="s">
        <v>137</v>
      </c>
    </row>
    <row r="258" spans="1:28" s="43" customFormat="1" x14ac:dyDescent="0.25">
      <c r="A258" s="37" t="s">
        <v>326</v>
      </c>
      <c r="B258" s="37">
        <v>483</v>
      </c>
      <c r="C258" s="37" t="s">
        <v>257</v>
      </c>
      <c r="D258" s="38" t="s">
        <v>36</v>
      </c>
      <c r="E258" s="39">
        <v>40871</v>
      </c>
      <c r="F258" s="37"/>
      <c r="G258" s="40">
        <v>70293</v>
      </c>
      <c r="H258" s="40">
        <v>0</v>
      </c>
      <c r="I258" s="40">
        <v>70293</v>
      </c>
      <c r="J258" s="40">
        <v>0</v>
      </c>
      <c r="K258" s="41">
        <v>41773</v>
      </c>
      <c r="L258" s="40">
        <v>0</v>
      </c>
      <c r="M258" s="40">
        <v>0</v>
      </c>
      <c r="N258" s="40">
        <v>3.1600000000000003E-2</v>
      </c>
      <c r="O258" s="40">
        <v>0</v>
      </c>
      <c r="P258" s="40">
        <v>0</v>
      </c>
      <c r="Q258" s="40">
        <v>0</v>
      </c>
      <c r="R258" s="42">
        <v>183.17</v>
      </c>
      <c r="S258" s="42">
        <v>183.17</v>
      </c>
      <c r="T258" s="42">
        <v>183.17</v>
      </c>
      <c r="U258" s="37">
        <v>1111111</v>
      </c>
      <c r="V258" s="37">
        <v>11111</v>
      </c>
      <c r="W258" s="65" t="s">
        <v>572</v>
      </c>
      <c r="X258" s="37" t="s">
        <v>573</v>
      </c>
      <c r="Y258" s="37" t="s">
        <v>573</v>
      </c>
      <c r="Z258" s="65" t="s">
        <v>572</v>
      </c>
      <c r="AA258" s="37">
        <v>70608</v>
      </c>
      <c r="AB258" s="37" t="s">
        <v>39</v>
      </c>
    </row>
    <row r="259" spans="1:28" s="43" customFormat="1" x14ac:dyDescent="0.25">
      <c r="A259" s="44" t="s">
        <v>327</v>
      </c>
      <c r="B259" s="44">
        <v>554</v>
      </c>
      <c r="C259" s="44" t="s">
        <v>257</v>
      </c>
      <c r="D259" s="45" t="s">
        <v>36</v>
      </c>
      <c r="E259" s="46">
        <v>40889</v>
      </c>
      <c r="F259" s="44"/>
      <c r="G259" s="47">
        <v>74435</v>
      </c>
      <c r="H259" s="47">
        <v>0</v>
      </c>
      <c r="I259" s="47">
        <v>74604</v>
      </c>
      <c r="J259" s="47">
        <v>0</v>
      </c>
      <c r="K259" s="48">
        <v>41751</v>
      </c>
      <c r="L259" s="47">
        <v>169</v>
      </c>
      <c r="M259" s="47">
        <v>0</v>
      </c>
      <c r="N259" s="47">
        <v>3.1600000000000003E-2</v>
      </c>
      <c r="O259" s="47">
        <v>0</v>
      </c>
      <c r="P259" s="47">
        <v>5.3403999999999998</v>
      </c>
      <c r="Q259" s="47">
        <v>0</v>
      </c>
      <c r="R259" s="49">
        <v>183.17</v>
      </c>
      <c r="S259" s="49">
        <v>183.17</v>
      </c>
      <c r="T259" s="49">
        <v>188.5104</v>
      </c>
      <c r="U259" s="37">
        <v>1111111</v>
      </c>
      <c r="V259" s="37">
        <v>11111</v>
      </c>
      <c r="W259" s="65" t="s">
        <v>572</v>
      </c>
      <c r="X259" s="37" t="s">
        <v>573</v>
      </c>
      <c r="Y259" s="37" t="s">
        <v>573</v>
      </c>
      <c r="Z259" s="65" t="s">
        <v>572</v>
      </c>
      <c r="AA259" s="44">
        <v>1079719</v>
      </c>
      <c r="AB259" s="44" t="s">
        <v>137</v>
      </c>
    </row>
    <row r="260" spans="1:28" s="43" customFormat="1" x14ac:dyDescent="0.25">
      <c r="A260" s="37" t="s">
        <v>328</v>
      </c>
      <c r="B260" s="37">
        <v>76</v>
      </c>
      <c r="C260" s="37" t="s">
        <v>302</v>
      </c>
      <c r="D260" s="38" t="s">
        <v>36</v>
      </c>
      <c r="E260" s="39">
        <v>40896</v>
      </c>
      <c r="F260" s="37"/>
      <c r="G260" s="40">
        <v>16527</v>
      </c>
      <c r="H260" s="40">
        <v>7354</v>
      </c>
      <c r="I260" s="40">
        <v>16878</v>
      </c>
      <c r="J260" s="40">
        <v>7539</v>
      </c>
      <c r="K260" s="41">
        <v>41761</v>
      </c>
      <c r="L260" s="40">
        <v>351</v>
      </c>
      <c r="M260" s="40">
        <v>185</v>
      </c>
      <c r="N260" s="40">
        <v>3.5900000000000001E-2</v>
      </c>
      <c r="O260" s="40">
        <v>0.51670000000000005</v>
      </c>
      <c r="P260" s="40">
        <v>12.600899999999999</v>
      </c>
      <c r="Q260" s="40">
        <v>95.589500000000001</v>
      </c>
      <c r="R260" s="42">
        <v>70.799899999999994</v>
      </c>
      <c r="S260" s="42">
        <v>70.799899999999994</v>
      </c>
      <c r="T260" s="42">
        <v>178.99029999999999</v>
      </c>
      <c r="U260" s="37">
        <v>1111111</v>
      </c>
      <c r="V260" s="37">
        <v>11111</v>
      </c>
      <c r="W260" s="65" t="s">
        <v>572</v>
      </c>
      <c r="X260" s="37" t="s">
        <v>573</v>
      </c>
      <c r="Y260" s="37" t="s">
        <v>573</v>
      </c>
      <c r="Z260" s="65" t="s">
        <v>572</v>
      </c>
      <c r="AA260" s="37">
        <v>69337</v>
      </c>
      <c r="AB260" s="37" t="s">
        <v>42</v>
      </c>
    </row>
    <row r="261" spans="1:28" s="43" customFormat="1" x14ac:dyDescent="0.25">
      <c r="A261" s="44" t="s">
        <v>329</v>
      </c>
      <c r="B261" s="44">
        <v>555</v>
      </c>
      <c r="C261" s="44" t="s">
        <v>290</v>
      </c>
      <c r="D261" s="45" t="s">
        <v>36</v>
      </c>
      <c r="E261" s="46">
        <v>40969</v>
      </c>
      <c r="F261" s="44"/>
      <c r="G261" s="47">
        <v>21172</v>
      </c>
      <c r="H261" s="47">
        <v>0</v>
      </c>
      <c r="I261" s="47">
        <v>21547</v>
      </c>
      <c r="J261" s="47">
        <v>0</v>
      </c>
      <c r="K261" s="48">
        <v>41768</v>
      </c>
      <c r="L261" s="47">
        <v>375</v>
      </c>
      <c r="M261" s="47">
        <v>0</v>
      </c>
      <c r="N261" s="47">
        <v>3.5799999999999998E-2</v>
      </c>
      <c r="O261" s="47">
        <v>0</v>
      </c>
      <c r="P261" s="47">
        <v>13.425000000000001</v>
      </c>
      <c r="Q261" s="47">
        <v>0</v>
      </c>
      <c r="R261" s="49">
        <v>125.41</v>
      </c>
      <c r="S261" s="49">
        <v>125.41</v>
      </c>
      <c r="T261" s="49">
        <v>138.83500000000001</v>
      </c>
      <c r="U261" s="37">
        <v>1111111</v>
      </c>
      <c r="V261" s="37">
        <v>11111</v>
      </c>
      <c r="W261" s="65" t="s">
        <v>572</v>
      </c>
      <c r="X261" s="37" t="s">
        <v>573</v>
      </c>
      <c r="Y261" s="37" t="s">
        <v>573</v>
      </c>
      <c r="Z261" s="65" t="s">
        <v>572</v>
      </c>
      <c r="AA261" s="44">
        <v>1075716</v>
      </c>
      <c r="AB261" s="44" t="s">
        <v>78</v>
      </c>
    </row>
    <row r="262" spans="1:28" s="43" customFormat="1" x14ac:dyDescent="0.25">
      <c r="A262" s="37" t="s">
        <v>330</v>
      </c>
      <c r="B262" s="37">
        <v>556</v>
      </c>
      <c r="C262" s="37" t="s">
        <v>290</v>
      </c>
      <c r="D262" s="38" t="s">
        <v>36</v>
      </c>
      <c r="E262" s="39">
        <v>40956</v>
      </c>
      <c r="F262" s="37"/>
      <c r="G262" s="40">
        <v>29261</v>
      </c>
      <c r="H262" s="40">
        <v>0</v>
      </c>
      <c r="I262" s="40">
        <v>29605</v>
      </c>
      <c r="J262" s="40">
        <v>0</v>
      </c>
      <c r="K262" s="41">
        <v>41768</v>
      </c>
      <c r="L262" s="40">
        <v>344</v>
      </c>
      <c r="M262" s="40">
        <v>0</v>
      </c>
      <c r="N262" s="40">
        <v>3.5799999999999998E-2</v>
      </c>
      <c r="O262" s="40">
        <v>0</v>
      </c>
      <c r="P262" s="40">
        <v>12.315200000000001</v>
      </c>
      <c r="Q262" s="40">
        <v>0</v>
      </c>
      <c r="R262" s="42">
        <v>125.41</v>
      </c>
      <c r="S262" s="42">
        <v>125.41</v>
      </c>
      <c r="T262" s="42">
        <v>137.7252</v>
      </c>
      <c r="U262" s="37">
        <v>1111111</v>
      </c>
      <c r="V262" s="37">
        <v>11111</v>
      </c>
      <c r="W262" s="65" t="s">
        <v>572</v>
      </c>
      <c r="X262" s="37" t="s">
        <v>573</v>
      </c>
      <c r="Y262" s="37" t="s">
        <v>573</v>
      </c>
      <c r="Z262" s="65" t="s">
        <v>572</v>
      </c>
      <c r="AA262" s="37">
        <v>1079792</v>
      </c>
      <c r="AB262" s="37" t="s">
        <v>78</v>
      </c>
    </row>
    <row r="263" spans="1:28" s="43" customFormat="1" x14ac:dyDescent="0.25">
      <c r="A263" s="44" t="s">
        <v>331</v>
      </c>
      <c r="B263" s="44">
        <v>557</v>
      </c>
      <c r="C263" s="44" t="s">
        <v>257</v>
      </c>
      <c r="D263" s="45" t="s">
        <v>36</v>
      </c>
      <c r="E263" s="46">
        <v>40913</v>
      </c>
      <c r="F263" s="44"/>
      <c r="G263" s="47">
        <v>71913</v>
      </c>
      <c r="H263" s="47">
        <v>0</v>
      </c>
      <c r="I263" s="47">
        <v>74626</v>
      </c>
      <c r="J263" s="47">
        <v>0</v>
      </c>
      <c r="K263" s="48">
        <v>41773</v>
      </c>
      <c r="L263" s="47">
        <v>2713</v>
      </c>
      <c r="M263" s="47">
        <v>0</v>
      </c>
      <c r="N263" s="47">
        <v>3.1600000000000003E-2</v>
      </c>
      <c r="O263" s="47">
        <v>0</v>
      </c>
      <c r="P263" s="47">
        <v>85.730800000000002</v>
      </c>
      <c r="Q263" s="47">
        <v>0</v>
      </c>
      <c r="R263" s="49">
        <v>183.17</v>
      </c>
      <c r="S263" s="49">
        <v>183.17</v>
      </c>
      <c r="T263" s="49">
        <v>268.9008</v>
      </c>
      <c r="U263" s="37">
        <v>1111111</v>
      </c>
      <c r="V263" s="37">
        <v>11111</v>
      </c>
      <c r="W263" s="65" t="s">
        <v>572</v>
      </c>
      <c r="X263" s="37" t="s">
        <v>573</v>
      </c>
      <c r="Y263" s="37" t="s">
        <v>573</v>
      </c>
      <c r="Z263" s="65" t="s">
        <v>572</v>
      </c>
      <c r="AA263" s="44">
        <v>1079792</v>
      </c>
      <c r="AB263" s="44" t="s">
        <v>37</v>
      </c>
    </row>
    <row r="264" spans="1:28" s="43" customFormat="1" x14ac:dyDescent="0.25">
      <c r="A264" s="37" t="s">
        <v>332</v>
      </c>
      <c r="B264" s="37">
        <v>558</v>
      </c>
      <c r="C264" s="37" t="s">
        <v>290</v>
      </c>
      <c r="D264" s="38" t="s">
        <v>36</v>
      </c>
      <c r="E264" s="39">
        <v>40969</v>
      </c>
      <c r="F264" s="37"/>
      <c r="G264" s="40">
        <v>27986</v>
      </c>
      <c r="H264" s="40">
        <v>0</v>
      </c>
      <c r="I264" s="40">
        <v>29947</v>
      </c>
      <c r="J264" s="40">
        <v>0</v>
      </c>
      <c r="K264" s="41">
        <v>41773</v>
      </c>
      <c r="L264" s="40">
        <v>1961</v>
      </c>
      <c r="M264" s="40">
        <v>0</v>
      </c>
      <c r="N264" s="40">
        <v>3.5799999999999998E-2</v>
      </c>
      <c r="O264" s="40">
        <v>0</v>
      </c>
      <c r="P264" s="40">
        <v>70.203800000000001</v>
      </c>
      <c r="Q264" s="40">
        <v>0</v>
      </c>
      <c r="R264" s="42">
        <v>125.41</v>
      </c>
      <c r="S264" s="42">
        <v>125.41</v>
      </c>
      <c r="T264" s="42">
        <v>195.6138</v>
      </c>
      <c r="U264" s="37">
        <v>1111111</v>
      </c>
      <c r="V264" s="37">
        <v>11111</v>
      </c>
      <c r="W264" s="65" t="s">
        <v>572</v>
      </c>
      <c r="X264" s="37" t="s">
        <v>573</v>
      </c>
      <c r="Y264" s="37" t="s">
        <v>573</v>
      </c>
      <c r="Z264" s="65" t="s">
        <v>572</v>
      </c>
      <c r="AA264" s="37">
        <v>1079793</v>
      </c>
      <c r="AB264" s="37" t="s">
        <v>37</v>
      </c>
    </row>
    <row r="265" spans="1:28" s="43" customFormat="1" x14ac:dyDescent="0.25">
      <c r="A265" s="44" t="s">
        <v>333</v>
      </c>
      <c r="B265" s="44">
        <v>559</v>
      </c>
      <c r="C265" s="44" t="s">
        <v>257</v>
      </c>
      <c r="D265" s="45" t="s">
        <v>36</v>
      </c>
      <c r="E265" s="46">
        <v>40893</v>
      </c>
      <c r="F265" s="44"/>
      <c r="G265" s="47">
        <v>90763</v>
      </c>
      <c r="H265" s="47">
        <v>0</v>
      </c>
      <c r="I265" s="47">
        <v>93177</v>
      </c>
      <c r="J265" s="47">
        <v>0</v>
      </c>
      <c r="K265" s="48">
        <v>41773</v>
      </c>
      <c r="L265" s="47">
        <v>2414</v>
      </c>
      <c r="M265" s="47">
        <v>0</v>
      </c>
      <c r="N265" s="47">
        <v>3.1600000000000003E-2</v>
      </c>
      <c r="O265" s="47">
        <v>0</v>
      </c>
      <c r="P265" s="47">
        <v>76.282399999999996</v>
      </c>
      <c r="Q265" s="47">
        <v>0</v>
      </c>
      <c r="R265" s="49">
        <v>183.17</v>
      </c>
      <c r="S265" s="49">
        <v>183.17</v>
      </c>
      <c r="T265" s="49">
        <v>259.45240000000001</v>
      </c>
      <c r="U265" s="37">
        <v>1111111</v>
      </c>
      <c r="V265" s="37">
        <v>11111</v>
      </c>
      <c r="W265" s="65" t="s">
        <v>572</v>
      </c>
      <c r="X265" s="37" t="s">
        <v>573</v>
      </c>
      <c r="Y265" s="37" t="s">
        <v>573</v>
      </c>
      <c r="Z265" s="65" t="s">
        <v>572</v>
      </c>
      <c r="AA265" s="44">
        <v>1079793</v>
      </c>
      <c r="AB265" s="44" t="s">
        <v>37</v>
      </c>
    </row>
    <row r="266" spans="1:28" s="43" customFormat="1" x14ac:dyDescent="0.25">
      <c r="A266" s="37" t="s">
        <v>334</v>
      </c>
      <c r="B266" s="37">
        <v>560</v>
      </c>
      <c r="C266" s="37" t="s">
        <v>290</v>
      </c>
      <c r="D266" s="38" t="s">
        <v>36</v>
      </c>
      <c r="E266" s="39">
        <v>41054</v>
      </c>
      <c r="F266" s="37"/>
      <c r="G266" s="40">
        <v>30514</v>
      </c>
      <c r="H266" s="40">
        <v>0</v>
      </c>
      <c r="I266" s="40">
        <v>31698</v>
      </c>
      <c r="J266" s="40">
        <v>0</v>
      </c>
      <c r="K266" s="41">
        <v>41768</v>
      </c>
      <c r="L266" s="40">
        <v>1184</v>
      </c>
      <c r="M266" s="40">
        <v>0</v>
      </c>
      <c r="N266" s="40">
        <v>3.5799999999999998E-2</v>
      </c>
      <c r="O266" s="40">
        <v>0</v>
      </c>
      <c r="P266" s="40">
        <v>42.3872</v>
      </c>
      <c r="Q266" s="40">
        <v>0</v>
      </c>
      <c r="R266" s="42">
        <v>125.41</v>
      </c>
      <c r="S266" s="42">
        <v>125.41</v>
      </c>
      <c r="T266" s="42">
        <v>167.7972</v>
      </c>
      <c r="U266" s="37">
        <v>1111111</v>
      </c>
      <c r="V266" s="37">
        <v>11111</v>
      </c>
      <c r="W266" s="65" t="s">
        <v>572</v>
      </c>
      <c r="X266" s="37" t="s">
        <v>573</v>
      </c>
      <c r="Y266" s="37" t="s">
        <v>573</v>
      </c>
      <c r="Z266" s="65" t="s">
        <v>572</v>
      </c>
      <c r="AA266" s="37">
        <v>1079794</v>
      </c>
      <c r="AB266" s="37" t="s">
        <v>78</v>
      </c>
    </row>
    <row r="267" spans="1:28" s="43" customFormat="1" x14ac:dyDescent="0.25">
      <c r="A267" s="44" t="s">
        <v>335</v>
      </c>
      <c r="B267" s="44">
        <v>561</v>
      </c>
      <c r="C267" s="44" t="s">
        <v>257</v>
      </c>
      <c r="D267" s="45" t="s">
        <v>36</v>
      </c>
      <c r="E267" s="46">
        <v>40912</v>
      </c>
      <c r="F267" s="44"/>
      <c r="G267" s="47">
        <v>104334</v>
      </c>
      <c r="H267" s="47">
        <v>0</v>
      </c>
      <c r="I267" s="47">
        <v>112256</v>
      </c>
      <c r="J267" s="47">
        <v>0</v>
      </c>
      <c r="K267" s="48">
        <v>41773</v>
      </c>
      <c r="L267" s="47">
        <v>7922</v>
      </c>
      <c r="M267" s="47">
        <v>0</v>
      </c>
      <c r="N267" s="47">
        <v>3.1600000000000003E-2</v>
      </c>
      <c r="O267" s="47">
        <v>0</v>
      </c>
      <c r="P267" s="47">
        <v>250.33519999999999</v>
      </c>
      <c r="Q267" s="47">
        <v>0</v>
      </c>
      <c r="R267" s="49">
        <v>183.17</v>
      </c>
      <c r="S267" s="49">
        <v>183.17</v>
      </c>
      <c r="T267" s="49">
        <v>433.5052</v>
      </c>
      <c r="U267" s="37">
        <v>1111111</v>
      </c>
      <c r="V267" s="37">
        <v>11111</v>
      </c>
      <c r="W267" s="65" t="s">
        <v>572</v>
      </c>
      <c r="X267" s="37" t="s">
        <v>573</v>
      </c>
      <c r="Y267" s="37" t="s">
        <v>573</v>
      </c>
      <c r="Z267" s="65" t="s">
        <v>572</v>
      </c>
      <c r="AA267" s="44">
        <v>1079794</v>
      </c>
      <c r="AB267" s="44" t="s">
        <v>37</v>
      </c>
    </row>
    <row r="268" spans="1:28" s="43" customFormat="1" x14ac:dyDescent="0.25">
      <c r="A268" s="37" t="s">
        <v>336</v>
      </c>
      <c r="B268" s="37">
        <v>563</v>
      </c>
      <c r="C268" s="37" t="s">
        <v>257</v>
      </c>
      <c r="D268" s="38" t="s">
        <v>36</v>
      </c>
      <c r="E268" s="39">
        <v>40920</v>
      </c>
      <c r="F268" s="37"/>
      <c r="G268" s="40">
        <v>109132</v>
      </c>
      <c r="H268" s="40">
        <v>0</v>
      </c>
      <c r="I268" s="40">
        <v>109419</v>
      </c>
      <c r="J268" s="40">
        <v>0</v>
      </c>
      <c r="K268" s="41">
        <v>41768</v>
      </c>
      <c r="L268" s="40">
        <v>287</v>
      </c>
      <c r="M268" s="40">
        <v>0</v>
      </c>
      <c r="N268" s="40">
        <v>3.1600000000000003E-2</v>
      </c>
      <c r="O268" s="40">
        <v>0</v>
      </c>
      <c r="P268" s="40">
        <v>9.0692000000000004</v>
      </c>
      <c r="Q268" s="40">
        <v>0</v>
      </c>
      <c r="R268" s="42">
        <v>183.17</v>
      </c>
      <c r="S268" s="42">
        <v>183.17</v>
      </c>
      <c r="T268" s="42">
        <v>192.23920000000001</v>
      </c>
      <c r="U268" s="37">
        <v>1111111</v>
      </c>
      <c r="V268" s="37">
        <v>11111</v>
      </c>
      <c r="W268" s="65" t="s">
        <v>572</v>
      </c>
      <c r="X268" s="37" t="s">
        <v>573</v>
      </c>
      <c r="Y268" s="37" t="s">
        <v>573</v>
      </c>
      <c r="Z268" s="65" t="s">
        <v>572</v>
      </c>
      <c r="AA268" s="37">
        <v>1079803</v>
      </c>
      <c r="AB268" s="37" t="s">
        <v>78</v>
      </c>
    </row>
    <row r="269" spans="1:28" s="43" customFormat="1" x14ac:dyDescent="0.25">
      <c r="A269" s="44" t="s">
        <v>337</v>
      </c>
      <c r="B269" s="44">
        <v>564</v>
      </c>
      <c r="C269" s="44" t="s">
        <v>290</v>
      </c>
      <c r="D269" s="45" t="s">
        <v>36</v>
      </c>
      <c r="E269" s="46">
        <v>40962</v>
      </c>
      <c r="F269" s="44"/>
      <c r="G269" s="47">
        <v>60285</v>
      </c>
      <c r="H269" s="47">
        <v>0</v>
      </c>
      <c r="I269" s="47">
        <v>60771</v>
      </c>
      <c r="J269" s="47">
        <v>0</v>
      </c>
      <c r="K269" s="48">
        <v>41768</v>
      </c>
      <c r="L269" s="47">
        <v>486</v>
      </c>
      <c r="M269" s="47">
        <v>0</v>
      </c>
      <c r="N269" s="47">
        <v>3.5799999999999998E-2</v>
      </c>
      <c r="O269" s="47">
        <v>0</v>
      </c>
      <c r="P269" s="47">
        <v>17.398800000000001</v>
      </c>
      <c r="Q269" s="47">
        <v>0</v>
      </c>
      <c r="R269" s="49">
        <v>125.41</v>
      </c>
      <c r="S269" s="49">
        <v>125.41</v>
      </c>
      <c r="T269" s="49">
        <v>142.80879999999999</v>
      </c>
      <c r="U269" s="37">
        <v>1111111</v>
      </c>
      <c r="V269" s="37">
        <v>11111</v>
      </c>
      <c r="W269" s="65" t="s">
        <v>572</v>
      </c>
      <c r="X269" s="37" t="s">
        <v>573</v>
      </c>
      <c r="Y269" s="37" t="s">
        <v>573</v>
      </c>
      <c r="Z269" s="65" t="s">
        <v>572</v>
      </c>
      <c r="AA269" s="44">
        <v>1079796</v>
      </c>
      <c r="AB269" s="44" t="s">
        <v>78</v>
      </c>
    </row>
    <row r="270" spans="1:28" s="43" customFormat="1" x14ac:dyDescent="0.25">
      <c r="A270" s="37" t="s">
        <v>338</v>
      </c>
      <c r="B270" s="37">
        <v>566</v>
      </c>
      <c r="C270" s="37" t="s">
        <v>290</v>
      </c>
      <c r="D270" s="38" t="s">
        <v>36</v>
      </c>
      <c r="E270" s="39">
        <v>40969</v>
      </c>
      <c r="F270" s="37"/>
      <c r="G270" s="40">
        <v>0</v>
      </c>
      <c r="H270" s="40">
        <v>0</v>
      </c>
      <c r="I270" s="40">
        <v>0</v>
      </c>
      <c r="J270" s="40">
        <v>0</v>
      </c>
      <c r="K270" s="41">
        <v>41773</v>
      </c>
      <c r="L270" s="40">
        <v>0</v>
      </c>
      <c r="M270" s="40">
        <v>0</v>
      </c>
      <c r="N270" s="40">
        <v>3.5799999999999998E-2</v>
      </c>
      <c r="O270" s="40">
        <v>0</v>
      </c>
      <c r="P270" s="40">
        <v>0</v>
      </c>
      <c r="Q270" s="40">
        <v>0</v>
      </c>
      <c r="R270" s="42">
        <v>125.41</v>
      </c>
      <c r="S270" s="42">
        <v>125.41</v>
      </c>
      <c r="T270" s="42">
        <v>125.41</v>
      </c>
      <c r="U270" s="37">
        <v>1111111</v>
      </c>
      <c r="V270" s="37">
        <v>11111</v>
      </c>
      <c r="W270" s="65" t="s">
        <v>572</v>
      </c>
      <c r="X270" s="37" t="s">
        <v>573</v>
      </c>
      <c r="Y270" s="37" t="s">
        <v>573</v>
      </c>
      <c r="Z270" s="65" t="s">
        <v>572</v>
      </c>
      <c r="AA270" s="37">
        <v>1079797</v>
      </c>
      <c r="AB270" s="37" t="s">
        <v>39</v>
      </c>
    </row>
    <row r="271" spans="1:28" s="43" customFormat="1" x14ac:dyDescent="0.25">
      <c r="A271" s="44" t="s">
        <v>339</v>
      </c>
      <c r="B271" s="44">
        <v>567</v>
      </c>
      <c r="C271" s="44" t="s">
        <v>290</v>
      </c>
      <c r="D271" s="45" t="s">
        <v>36</v>
      </c>
      <c r="E271" s="46">
        <v>40962</v>
      </c>
      <c r="F271" s="44"/>
      <c r="G271" s="47">
        <v>36333</v>
      </c>
      <c r="H271" s="47">
        <v>0</v>
      </c>
      <c r="I271" s="47">
        <v>36404</v>
      </c>
      <c r="J271" s="47">
        <v>0</v>
      </c>
      <c r="K271" s="48">
        <v>41768</v>
      </c>
      <c r="L271" s="47">
        <v>71</v>
      </c>
      <c r="M271" s="47">
        <v>0</v>
      </c>
      <c r="N271" s="47">
        <v>3.5799999999999998E-2</v>
      </c>
      <c r="O271" s="47">
        <v>0</v>
      </c>
      <c r="P271" s="47">
        <v>2.5417999999999998</v>
      </c>
      <c r="Q271" s="47">
        <v>0</v>
      </c>
      <c r="R271" s="49">
        <v>125.41</v>
      </c>
      <c r="S271" s="49">
        <v>125.41</v>
      </c>
      <c r="T271" s="49">
        <v>127.95180000000001</v>
      </c>
      <c r="U271" s="37">
        <v>1111111</v>
      </c>
      <c r="V271" s="37">
        <v>11111</v>
      </c>
      <c r="W271" s="65" t="s">
        <v>572</v>
      </c>
      <c r="X271" s="37" t="s">
        <v>573</v>
      </c>
      <c r="Y271" s="37" t="s">
        <v>573</v>
      </c>
      <c r="Z271" s="65" t="s">
        <v>572</v>
      </c>
      <c r="AA271" s="44">
        <v>1079798</v>
      </c>
      <c r="AB271" s="44" t="s">
        <v>78</v>
      </c>
    </row>
    <row r="272" spans="1:28" s="43" customFormat="1" x14ac:dyDescent="0.25">
      <c r="A272" s="37" t="s">
        <v>340</v>
      </c>
      <c r="B272" s="37">
        <v>568</v>
      </c>
      <c r="C272" s="37" t="s">
        <v>257</v>
      </c>
      <c r="D272" s="38" t="s">
        <v>36</v>
      </c>
      <c r="E272" s="39">
        <v>40921</v>
      </c>
      <c r="F272" s="37"/>
      <c r="G272" s="40">
        <v>36501</v>
      </c>
      <c r="H272" s="40">
        <v>0</v>
      </c>
      <c r="I272" s="40">
        <v>36596</v>
      </c>
      <c r="J272" s="40">
        <v>0</v>
      </c>
      <c r="K272" s="41">
        <v>41768</v>
      </c>
      <c r="L272" s="40">
        <v>95</v>
      </c>
      <c r="M272" s="40">
        <v>0</v>
      </c>
      <c r="N272" s="40">
        <v>3.1600000000000003E-2</v>
      </c>
      <c r="O272" s="40">
        <v>0</v>
      </c>
      <c r="P272" s="40">
        <v>3.0019999999999998</v>
      </c>
      <c r="Q272" s="40">
        <v>0</v>
      </c>
      <c r="R272" s="42">
        <v>183.17</v>
      </c>
      <c r="S272" s="42">
        <v>183.17</v>
      </c>
      <c r="T272" s="42">
        <v>186.172</v>
      </c>
      <c r="U272" s="37">
        <v>1111111</v>
      </c>
      <c r="V272" s="37">
        <v>11111</v>
      </c>
      <c r="W272" s="65" t="s">
        <v>572</v>
      </c>
      <c r="X272" s="37" t="s">
        <v>573</v>
      </c>
      <c r="Y272" s="37" t="s">
        <v>573</v>
      </c>
      <c r="Z272" s="65" t="s">
        <v>572</v>
      </c>
      <c r="AA272" s="37">
        <v>1079798</v>
      </c>
      <c r="AB272" s="37" t="s">
        <v>78</v>
      </c>
    </row>
    <row r="273" spans="1:28" s="43" customFormat="1" x14ac:dyDescent="0.25">
      <c r="A273" s="44" t="s">
        <v>341</v>
      </c>
      <c r="B273" s="44">
        <v>569</v>
      </c>
      <c r="C273" s="44" t="s">
        <v>290</v>
      </c>
      <c r="D273" s="45" t="s">
        <v>36</v>
      </c>
      <c r="E273" s="46">
        <v>40962</v>
      </c>
      <c r="F273" s="44"/>
      <c r="G273" s="47">
        <v>47008</v>
      </c>
      <c r="H273" s="47">
        <v>0</v>
      </c>
      <c r="I273" s="47">
        <v>47050</v>
      </c>
      <c r="J273" s="47">
        <v>0</v>
      </c>
      <c r="K273" s="48">
        <v>41767</v>
      </c>
      <c r="L273" s="47">
        <v>42</v>
      </c>
      <c r="M273" s="47">
        <v>0</v>
      </c>
      <c r="N273" s="47">
        <v>3.5799999999999998E-2</v>
      </c>
      <c r="O273" s="47">
        <v>0</v>
      </c>
      <c r="P273" s="47">
        <v>1.5036</v>
      </c>
      <c r="Q273" s="47">
        <v>0</v>
      </c>
      <c r="R273" s="49">
        <v>125.41</v>
      </c>
      <c r="S273" s="49">
        <v>125.41</v>
      </c>
      <c r="T273" s="49">
        <v>126.9136</v>
      </c>
      <c r="U273" s="37">
        <v>1111111</v>
      </c>
      <c r="V273" s="37">
        <v>11111</v>
      </c>
      <c r="W273" s="65" t="s">
        <v>572</v>
      </c>
      <c r="X273" s="37" t="s">
        <v>573</v>
      </c>
      <c r="Y273" s="37" t="s">
        <v>573</v>
      </c>
      <c r="Z273" s="65" t="s">
        <v>572</v>
      </c>
      <c r="AA273" s="44">
        <v>1077194</v>
      </c>
      <c r="AB273" s="44" t="s">
        <v>87</v>
      </c>
    </row>
    <row r="274" spans="1:28" s="43" customFormat="1" x14ac:dyDescent="0.25">
      <c r="A274" s="37" t="s">
        <v>342</v>
      </c>
      <c r="B274" s="37">
        <v>570</v>
      </c>
      <c r="C274" s="37" t="s">
        <v>257</v>
      </c>
      <c r="D274" s="38" t="s">
        <v>36</v>
      </c>
      <c r="E274" s="39">
        <v>40912</v>
      </c>
      <c r="F274" s="37"/>
      <c r="G274" s="40">
        <v>102819</v>
      </c>
      <c r="H274" s="40">
        <v>0</v>
      </c>
      <c r="I274" s="40">
        <v>103570</v>
      </c>
      <c r="J274" s="40">
        <v>0</v>
      </c>
      <c r="K274" s="41">
        <v>41768</v>
      </c>
      <c r="L274" s="40">
        <v>751</v>
      </c>
      <c r="M274" s="40">
        <v>0</v>
      </c>
      <c r="N274" s="40">
        <v>3.1600000000000003E-2</v>
      </c>
      <c r="O274" s="40">
        <v>0</v>
      </c>
      <c r="P274" s="40">
        <v>23.7316</v>
      </c>
      <c r="Q274" s="40">
        <v>0</v>
      </c>
      <c r="R274" s="42">
        <v>183.17</v>
      </c>
      <c r="S274" s="42">
        <v>183.17</v>
      </c>
      <c r="T274" s="42">
        <v>206.9016</v>
      </c>
      <c r="U274" s="37">
        <v>1111111</v>
      </c>
      <c r="V274" s="37">
        <v>11111</v>
      </c>
      <c r="W274" s="65" t="s">
        <v>572</v>
      </c>
      <c r="X274" s="37" t="s">
        <v>573</v>
      </c>
      <c r="Y274" s="37" t="s">
        <v>573</v>
      </c>
      <c r="Z274" s="65" t="s">
        <v>572</v>
      </c>
      <c r="AA274" s="37">
        <v>1079795</v>
      </c>
      <c r="AB274" s="37" t="s">
        <v>78</v>
      </c>
    </row>
    <row r="275" spans="1:28" s="43" customFormat="1" x14ac:dyDescent="0.25">
      <c r="A275" s="44" t="s">
        <v>343</v>
      </c>
      <c r="B275" s="44">
        <v>571</v>
      </c>
      <c r="C275" s="44" t="s">
        <v>257</v>
      </c>
      <c r="D275" s="45" t="s">
        <v>36</v>
      </c>
      <c r="E275" s="46">
        <v>40906</v>
      </c>
      <c r="F275" s="44"/>
      <c r="G275" s="47">
        <v>115675</v>
      </c>
      <c r="H275" s="47">
        <v>0</v>
      </c>
      <c r="I275" s="47">
        <v>119688</v>
      </c>
      <c r="J275" s="47">
        <v>0</v>
      </c>
      <c r="K275" s="48">
        <v>41761</v>
      </c>
      <c r="L275" s="47">
        <v>4013</v>
      </c>
      <c r="M275" s="47">
        <v>0</v>
      </c>
      <c r="N275" s="47">
        <v>3.1600000000000003E-2</v>
      </c>
      <c r="O275" s="47">
        <v>0</v>
      </c>
      <c r="P275" s="47">
        <v>126.8108</v>
      </c>
      <c r="Q275" s="47">
        <v>0</v>
      </c>
      <c r="R275" s="49">
        <v>183.17</v>
      </c>
      <c r="S275" s="49">
        <v>183.17</v>
      </c>
      <c r="T275" s="49">
        <v>309.98079999999999</v>
      </c>
      <c r="U275" s="37">
        <v>1111111</v>
      </c>
      <c r="V275" s="37">
        <v>11111</v>
      </c>
      <c r="W275" s="65" t="s">
        <v>572</v>
      </c>
      <c r="X275" s="37" t="s">
        <v>573</v>
      </c>
      <c r="Y275" s="37" t="s">
        <v>573</v>
      </c>
      <c r="Z275" s="65" t="s">
        <v>572</v>
      </c>
      <c r="AA275" s="44">
        <v>1079636</v>
      </c>
      <c r="AB275" s="44" t="s">
        <v>42</v>
      </c>
    </row>
    <row r="276" spans="1:28" s="43" customFormat="1" x14ac:dyDescent="0.25">
      <c r="A276" s="37" t="s">
        <v>344</v>
      </c>
      <c r="B276" s="37">
        <v>572</v>
      </c>
      <c r="C276" s="37" t="s">
        <v>290</v>
      </c>
      <c r="D276" s="38" t="s">
        <v>36</v>
      </c>
      <c r="E276" s="39">
        <v>41002</v>
      </c>
      <c r="F276" s="37"/>
      <c r="G276" s="40">
        <v>15483</v>
      </c>
      <c r="H276" s="40">
        <v>0</v>
      </c>
      <c r="I276" s="40">
        <v>16774</v>
      </c>
      <c r="J276" s="40">
        <v>0</v>
      </c>
      <c r="K276" s="41">
        <v>41773</v>
      </c>
      <c r="L276" s="40">
        <v>1291</v>
      </c>
      <c r="M276" s="40">
        <v>0</v>
      </c>
      <c r="N276" s="40">
        <v>3.5799999999999998E-2</v>
      </c>
      <c r="O276" s="40">
        <v>0</v>
      </c>
      <c r="P276" s="40">
        <v>46.217799999999997</v>
      </c>
      <c r="Q276" s="40">
        <v>0</v>
      </c>
      <c r="R276" s="42">
        <v>125.41</v>
      </c>
      <c r="S276" s="42">
        <v>125.41</v>
      </c>
      <c r="T276" s="42">
        <v>171.62780000000001</v>
      </c>
      <c r="U276" s="37">
        <v>1111111</v>
      </c>
      <c r="V276" s="37">
        <v>11111</v>
      </c>
      <c r="W276" s="65" t="s">
        <v>572</v>
      </c>
      <c r="X276" s="37" t="s">
        <v>573</v>
      </c>
      <c r="Y276" s="37" t="s">
        <v>573</v>
      </c>
      <c r="Z276" s="65" t="s">
        <v>572</v>
      </c>
      <c r="AA276" s="37">
        <v>1079800</v>
      </c>
      <c r="AB276" s="37" t="s">
        <v>37</v>
      </c>
    </row>
    <row r="277" spans="1:28" s="43" customFormat="1" x14ac:dyDescent="0.25">
      <c r="A277" s="44" t="s">
        <v>345</v>
      </c>
      <c r="B277" s="44">
        <v>573</v>
      </c>
      <c r="C277" s="44" t="s">
        <v>257</v>
      </c>
      <c r="D277" s="45" t="s">
        <v>36</v>
      </c>
      <c r="E277" s="46">
        <v>40940</v>
      </c>
      <c r="F277" s="44"/>
      <c r="G277" s="47">
        <v>25914</v>
      </c>
      <c r="H277" s="47">
        <v>0</v>
      </c>
      <c r="I277" s="47">
        <v>28781</v>
      </c>
      <c r="J277" s="47">
        <v>0</v>
      </c>
      <c r="K277" s="48">
        <v>41773</v>
      </c>
      <c r="L277" s="47">
        <v>2867</v>
      </c>
      <c r="M277" s="47">
        <v>0</v>
      </c>
      <c r="N277" s="47">
        <v>3.1600000000000003E-2</v>
      </c>
      <c r="O277" s="47">
        <v>0</v>
      </c>
      <c r="P277" s="47">
        <v>90.597200000000001</v>
      </c>
      <c r="Q277" s="47">
        <v>0</v>
      </c>
      <c r="R277" s="49">
        <v>183.17</v>
      </c>
      <c r="S277" s="49">
        <v>183.17</v>
      </c>
      <c r="T277" s="49">
        <v>273.7672</v>
      </c>
      <c r="U277" s="37">
        <v>1111111</v>
      </c>
      <c r="V277" s="37">
        <v>11111</v>
      </c>
      <c r="W277" s="65" t="s">
        <v>572</v>
      </c>
      <c r="X277" s="37" t="s">
        <v>573</v>
      </c>
      <c r="Y277" s="37" t="s">
        <v>573</v>
      </c>
      <c r="Z277" s="65" t="s">
        <v>572</v>
      </c>
      <c r="AA277" s="44">
        <v>1079800</v>
      </c>
      <c r="AB277" s="44" t="s">
        <v>37</v>
      </c>
    </row>
    <row r="278" spans="1:28" s="43" customFormat="1" x14ac:dyDescent="0.25">
      <c r="A278" s="37" t="s">
        <v>346</v>
      </c>
      <c r="B278" s="37">
        <v>574</v>
      </c>
      <c r="C278" s="37" t="s">
        <v>290</v>
      </c>
      <c r="D278" s="38" t="s">
        <v>36</v>
      </c>
      <c r="E278" s="39">
        <v>40970</v>
      </c>
      <c r="F278" s="37"/>
      <c r="G278" s="40">
        <v>18464</v>
      </c>
      <c r="H278" s="40">
        <v>0</v>
      </c>
      <c r="I278" s="40">
        <v>18962</v>
      </c>
      <c r="J278" s="40">
        <v>0</v>
      </c>
      <c r="K278" s="41">
        <v>41773</v>
      </c>
      <c r="L278" s="40">
        <v>498</v>
      </c>
      <c r="M278" s="40">
        <v>0</v>
      </c>
      <c r="N278" s="40">
        <v>3.5799999999999998E-2</v>
      </c>
      <c r="O278" s="40">
        <v>0</v>
      </c>
      <c r="P278" s="40">
        <v>17.828399999999998</v>
      </c>
      <c r="Q278" s="40">
        <v>0</v>
      </c>
      <c r="R278" s="42">
        <v>125.41</v>
      </c>
      <c r="S278" s="42">
        <v>125.41</v>
      </c>
      <c r="T278" s="42">
        <v>143.23840000000001</v>
      </c>
      <c r="U278" s="37">
        <v>1111111</v>
      </c>
      <c r="V278" s="37">
        <v>11111</v>
      </c>
      <c r="W278" s="65" t="s">
        <v>572</v>
      </c>
      <c r="X278" s="37" t="s">
        <v>573</v>
      </c>
      <c r="Y278" s="37" t="s">
        <v>573</v>
      </c>
      <c r="Z278" s="65" t="s">
        <v>572</v>
      </c>
      <c r="AA278" s="37">
        <v>1079801</v>
      </c>
      <c r="AB278" s="37" t="s">
        <v>37</v>
      </c>
    </row>
    <row r="279" spans="1:28" s="43" customFormat="1" x14ac:dyDescent="0.25">
      <c r="A279" s="44" t="s">
        <v>347</v>
      </c>
      <c r="B279" s="44">
        <v>575</v>
      </c>
      <c r="C279" s="44" t="s">
        <v>290</v>
      </c>
      <c r="D279" s="45" t="s">
        <v>36</v>
      </c>
      <c r="E279" s="46">
        <v>40963</v>
      </c>
      <c r="F279" s="44"/>
      <c r="G279" s="47">
        <v>18485</v>
      </c>
      <c r="H279" s="47">
        <v>0</v>
      </c>
      <c r="I279" s="47">
        <v>18593</v>
      </c>
      <c r="J279" s="47">
        <v>0</v>
      </c>
      <c r="K279" s="48">
        <v>41768</v>
      </c>
      <c r="L279" s="47">
        <v>108</v>
      </c>
      <c r="M279" s="47">
        <v>0</v>
      </c>
      <c r="N279" s="47">
        <v>3.5799999999999998E-2</v>
      </c>
      <c r="O279" s="47">
        <v>0</v>
      </c>
      <c r="P279" s="47">
        <v>3.8664000000000001</v>
      </c>
      <c r="Q279" s="47">
        <v>0</v>
      </c>
      <c r="R279" s="49">
        <v>125.41</v>
      </c>
      <c r="S279" s="49">
        <v>125.41</v>
      </c>
      <c r="T279" s="49">
        <v>129.2764</v>
      </c>
      <c r="U279" s="37">
        <v>1111111</v>
      </c>
      <c r="V279" s="37">
        <v>11111</v>
      </c>
      <c r="W279" s="65" t="s">
        <v>572</v>
      </c>
      <c r="X279" s="37" t="s">
        <v>573</v>
      </c>
      <c r="Y279" s="37" t="s">
        <v>573</v>
      </c>
      <c r="Z279" s="65" t="s">
        <v>572</v>
      </c>
      <c r="AA279" s="44">
        <v>1079802</v>
      </c>
      <c r="AB279" s="44" t="s">
        <v>78</v>
      </c>
    </row>
    <row r="280" spans="1:28" s="43" customFormat="1" x14ac:dyDescent="0.25">
      <c r="A280" s="37" t="s">
        <v>348</v>
      </c>
      <c r="B280" s="37">
        <v>577</v>
      </c>
      <c r="C280" s="37" t="s">
        <v>290</v>
      </c>
      <c r="D280" s="38" t="s">
        <v>36</v>
      </c>
      <c r="E280" s="39">
        <v>41152</v>
      </c>
      <c r="F280" s="37"/>
      <c r="G280" s="40">
        <v>12003</v>
      </c>
      <c r="H280" s="40">
        <v>0</v>
      </c>
      <c r="I280" s="40">
        <v>13351</v>
      </c>
      <c r="J280" s="40">
        <v>0</v>
      </c>
      <c r="K280" s="41">
        <v>41773</v>
      </c>
      <c r="L280" s="40">
        <v>1348</v>
      </c>
      <c r="M280" s="40">
        <v>0</v>
      </c>
      <c r="N280" s="40">
        <v>3.5799999999999998E-2</v>
      </c>
      <c r="O280" s="40">
        <v>0</v>
      </c>
      <c r="P280" s="40">
        <v>48.258400000000002</v>
      </c>
      <c r="Q280" s="40">
        <v>0</v>
      </c>
      <c r="R280" s="42">
        <v>125.41</v>
      </c>
      <c r="S280" s="42">
        <v>125.41</v>
      </c>
      <c r="T280" s="42">
        <v>173.66839999999999</v>
      </c>
      <c r="U280" s="37">
        <v>1111111</v>
      </c>
      <c r="V280" s="37">
        <v>11111</v>
      </c>
      <c r="W280" s="65" t="s">
        <v>572</v>
      </c>
      <c r="X280" s="37" t="s">
        <v>573</v>
      </c>
      <c r="Y280" s="37" t="s">
        <v>573</v>
      </c>
      <c r="Z280" s="65" t="s">
        <v>572</v>
      </c>
      <c r="AA280" s="37">
        <v>1079636</v>
      </c>
      <c r="AB280" s="37" t="s">
        <v>37</v>
      </c>
    </row>
    <row r="281" spans="1:28" s="43" customFormat="1" x14ac:dyDescent="0.25">
      <c r="A281" s="44" t="s">
        <v>349</v>
      </c>
      <c r="B281" s="44">
        <v>580</v>
      </c>
      <c r="C281" s="44" t="s">
        <v>257</v>
      </c>
      <c r="D281" s="45" t="s">
        <v>36</v>
      </c>
      <c r="E281" s="46">
        <v>40927</v>
      </c>
      <c r="F281" s="44"/>
      <c r="G281" s="47">
        <v>29592</v>
      </c>
      <c r="H281" s="47">
        <v>0</v>
      </c>
      <c r="I281" s="47">
        <v>31047</v>
      </c>
      <c r="J281" s="47">
        <v>0</v>
      </c>
      <c r="K281" s="48">
        <v>41761</v>
      </c>
      <c r="L281" s="47">
        <v>1455</v>
      </c>
      <c r="M281" s="47">
        <v>0</v>
      </c>
      <c r="N281" s="47">
        <v>3.1600000000000003E-2</v>
      </c>
      <c r="O281" s="47">
        <v>0</v>
      </c>
      <c r="P281" s="47">
        <v>45.978000000000002</v>
      </c>
      <c r="Q281" s="47">
        <v>0</v>
      </c>
      <c r="R281" s="49">
        <v>183.17</v>
      </c>
      <c r="S281" s="49">
        <v>183.17</v>
      </c>
      <c r="T281" s="49">
        <v>229.148</v>
      </c>
      <c r="U281" s="37">
        <v>1111111</v>
      </c>
      <c r="V281" s="37">
        <v>11111</v>
      </c>
      <c r="W281" s="65" t="s">
        <v>572</v>
      </c>
      <c r="X281" s="37" t="s">
        <v>573</v>
      </c>
      <c r="Y281" s="37" t="s">
        <v>573</v>
      </c>
      <c r="Z281" s="65" t="s">
        <v>572</v>
      </c>
      <c r="AA281" s="44">
        <v>70351</v>
      </c>
      <c r="AB281" s="44" t="s">
        <v>42</v>
      </c>
    </row>
    <row r="282" spans="1:28" s="43" customFormat="1" x14ac:dyDescent="0.25">
      <c r="A282" s="37" t="s">
        <v>350</v>
      </c>
      <c r="B282" s="37">
        <v>581</v>
      </c>
      <c r="C282" s="37" t="s">
        <v>272</v>
      </c>
      <c r="D282" s="38" t="s">
        <v>36</v>
      </c>
      <c r="E282" s="39">
        <v>40911</v>
      </c>
      <c r="F282" s="37"/>
      <c r="G282" s="40">
        <v>36867</v>
      </c>
      <c r="H282" s="40">
        <v>17600</v>
      </c>
      <c r="I282" s="40">
        <v>38226</v>
      </c>
      <c r="J282" s="40">
        <v>18442</v>
      </c>
      <c r="K282" s="41">
        <v>41761</v>
      </c>
      <c r="L282" s="40">
        <v>1359</v>
      </c>
      <c r="M282" s="40">
        <v>842</v>
      </c>
      <c r="N282" s="40">
        <v>3.3700000000000001E-2</v>
      </c>
      <c r="O282" s="40">
        <v>0.1842</v>
      </c>
      <c r="P282" s="40">
        <v>45.798299999999998</v>
      </c>
      <c r="Q282" s="40">
        <v>155.09639999999999</v>
      </c>
      <c r="R282" s="42">
        <v>141.59</v>
      </c>
      <c r="S282" s="42">
        <v>141.59</v>
      </c>
      <c r="T282" s="42">
        <v>342.48469999999998</v>
      </c>
      <c r="U282" s="37">
        <v>1111111</v>
      </c>
      <c r="V282" s="37">
        <v>11111</v>
      </c>
      <c r="W282" s="65" t="s">
        <v>572</v>
      </c>
      <c r="X282" s="37" t="s">
        <v>573</v>
      </c>
      <c r="Y282" s="37" t="s">
        <v>573</v>
      </c>
      <c r="Z282" s="65" t="s">
        <v>572</v>
      </c>
      <c r="AA282" s="37">
        <v>70870</v>
      </c>
      <c r="AB282" s="37" t="s">
        <v>42</v>
      </c>
    </row>
    <row r="283" spans="1:28" s="43" customFormat="1" x14ac:dyDescent="0.25">
      <c r="A283" s="44" t="s">
        <v>351</v>
      </c>
      <c r="B283" s="44">
        <v>582</v>
      </c>
      <c r="C283" s="44" t="s">
        <v>302</v>
      </c>
      <c r="D283" s="45" t="s">
        <v>36</v>
      </c>
      <c r="E283" s="46">
        <v>40988</v>
      </c>
      <c r="F283" s="44"/>
      <c r="G283" s="47">
        <v>5709</v>
      </c>
      <c r="H283" s="47">
        <v>12429</v>
      </c>
      <c r="I283" s="47">
        <v>5934</v>
      </c>
      <c r="J283" s="47">
        <v>12859</v>
      </c>
      <c r="K283" s="48">
        <v>41761</v>
      </c>
      <c r="L283" s="47">
        <v>225</v>
      </c>
      <c r="M283" s="47">
        <v>430</v>
      </c>
      <c r="N283" s="47">
        <v>3.5799999999999998E-2</v>
      </c>
      <c r="O283" s="47">
        <v>0.24210000000000001</v>
      </c>
      <c r="P283" s="47">
        <v>8.0549999999999997</v>
      </c>
      <c r="Q283" s="47">
        <v>104.10299999999999</v>
      </c>
      <c r="R283" s="49">
        <v>103.8047</v>
      </c>
      <c r="S283" s="49">
        <v>103.8047</v>
      </c>
      <c r="T283" s="49">
        <v>215.96270000000001</v>
      </c>
      <c r="U283" s="37">
        <v>1111111</v>
      </c>
      <c r="V283" s="37">
        <v>11111</v>
      </c>
      <c r="W283" s="65" t="s">
        <v>572</v>
      </c>
      <c r="X283" s="37" t="s">
        <v>573</v>
      </c>
      <c r="Y283" s="37" t="s">
        <v>573</v>
      </c>
      <c r="Z283" s="65" t="s">
        <v>572</v>
      </c>
      <c r="AA283" s="44">
        <v>70864</v>
      </c>
      <c r="AB283" s="44" t="s">
        <v>42</v>
      </c>
    </row>
    <row r="284" spans="1:28" s="43" customFormat="1" x14ac:dyDescent="0.25">
      <c r="A284" s="37" t="s">
        <v>352</v>
      </c>
      <c r="B284" s="37">
        <v>77</v>
      </c>
      <c r="C284" s="37" t="s">
        <v>302</v>
      </c>
      <c r="D284" s="38" t="s">
        <v>36</v>
      </c>
      <c r="E284" s="39">
        <v>40977</v>
      </c>
      <c r="F284" s="37"/>
      <c r="G284" s="40">
        <v>11828</v>
      </c>
      <c r="H284" s="40">
        <v>9499</v>
      </c>
      <c r="I284" s="40">
        <v>12218</v>
      </c>
      <c r="J284" s="40">
        <v>9785</v>
      </c>
      <c r="K284" s="41">
        <v>41773</v>
      </c>
      <c r="L284" s="40">
        <v>390</v>
      </c>
      <c r="M284" s="40">
        <v>286</v>
      </c>
      <c r="N284" s="40">
        <v>3.5900000000000001E-2</v>
      </c>
      <c r="O284" s="40">
        <v>0.51670000000000005</v>
      </c>
      <c r="P284" s="40">
        <v>14.000999999999999</v>
      </c>
      <c r="Q284" s="40">
        <v>147.77619999999999</v>
      </c>
      <c r="R284" s="42">
        <v>70.799899999999994</v>
      </c>
      <c r="S284" s="42">
        <v>70.799899999999994</v>
      </c>
      <c r="T284" s="42">
        <v>232.5771</v>
      </c>
      <c r="U284" s="37">
        <v>1111111</v>
      </c>
      <c r="V284" s="37">
        <v>11111</v>
      </c>
      <c r="W284" s="65" t="s">
        <v>572</v>
      </c>
      <c r="X284" s="37" t="s">
        <v>573</v>
      </c>
      <c r="Y284" s="37" t="s">
        <v>573</v>
      </c>
      <c r="Z284" s="65" t="s">
        <v>572</v>
      </c>
      <c r="AA284" s="37">
        <v>1078001</v>
      </c>
      <c r="AB284" s="37" t="s">
        <v>37</v>
      </c>
    </row>
    <row r="285" spans="1:28" s="43" customFormat="1" x14ac:dyDescent="0.25">
      <c r="A285" s="44" t="s">
        <v>353</v>
      </c>
      <c r="B285" s="44">
        <v>585</v>
      </c>
      <c r="C285" s="44" t="s">
        <v>302</v>
      </c>
      <c r="D285" s="45" t="s">
        <v>36</v>
      </c>
      <c r="E285" s="46">
        <v>40998</v>
      </c>
      <c r="F285" s="44"/>
      <c r="G285" s="47">
        <v>23484</v>
      </c>
      <c r="H285" s="47">
        <v>9993</v>
      </c>
      <c r="I285" s="47">
        <v>23904</v>
      </c>
      <c r="J285" s="47">
        <v>10628</v>
      </c>
      <c r="K285" s="48">
        <v>41761</v>
      </c>
      <c r="L285" s="47">
        <v>420</v>
      </c>
      <c r="M285" s="47">
        <v>635</v>
      </c>
      <c r="N285" s="47">
        <v>3.5799999999999998E-2</v>
      </c>
      <c r="O285" s="47">
        <v>0.24210000000000001</v>
      </c>
      <c r="P285" s="47">
        <v>15.036</v>
      </c>
      <c r="Q285" s="47">
        <v>153.73349999999999</v>
      </c>
      <c r="R285" s="49">
        <v>103.8047</v>
      </c>
      <c r="S285" s="49">
        <v>103.8047</v>
      </c>
      <c r="T285" s="49">
        <v>272.57420000000002</v>
      </c>
      <c r="U285" s="37">
        <v>1111111</v>
      </c>
      <c r="V285" s="37">
        <v>11111</v>
      </c>
      <c r="W285" s="65" t="s">
        <v>572</v>
      </c>
      <c r="X285" s="37" t="s">
        <v>573</v>
      </c>
      <c r="Y285" s="37" t="s">
        <v>573</v>
      </c>
      <c r="Z285" s="65" t="s">
        <v>572</v>
      </c>
      <c r="AA285" s="44">
        <v>70864</v>
      </c>
      <c r="AB285" s="44" t="s">
        <v>42</v>
      </c>
    </row>
    <row r="286" spans="1:28" s="43" customFormat="1" x14ac:dyDescent="0.25">
      <c r="A286" s="37" t="s">
        <v>354</v>
      </c>
      <c r="B286" s="37">
        <v>586</v>
      </c>
      <c r="C286" s="37" t="s">
        <v>302</v>
      </c>
      <c r="D286" s="38" t="s">
        <v>36</v>
      </c>
      <c r="E286" s="39">
        <v>41025</v>
      </c>
      <c r="F286" s="37"/>
      <c r="G286" s="40">
        <v>12676</v>
      </c>
      <c r="H286" s="40">
        <v>45785</v>
      </c>
      <c r="I286" s="40">
        <v>12709</v>
      </c>
      <c r="J286" s="40">
        <v>46111</v>
      </c>
      <c r="K286" s="41">
        <v>41761</v>
      </c>
      <c r="L286" s="40">
        <v>33</v>
      </c>
      <c r="M286" s="40">
        <v>326</v>
      </c>
      <c r="N286" s="40">
        <v>3.5799999999999998E-2</v>
      </c>
      <c r="O286" s="40">
        <v>0.24210000000000001</v>
      </c>
      <c r="P286" s="40">
        <v>1.1814</v>
      </c>
      <c r="Q286" s="40">
        <v>78.924599999999998</v>
      </c>
      <c r="R286" s="42">
        <v>103.8047</v>
      </c>
      <c r="S286" s="42">
        <v>103.8047</v>
      </c>
      <c r="T286" s="42">
        <v>183.91069999999999</v>
      </c>
      <c r="U286" s="37">
        <v>1111111</v>
      </c>
      <c r="V286" s="37">
        <v>11111</v>
      </c>
      <c r="W286" s="65" t="s">
        <v>572</v>
      </c>
      <c r="X286" s="37" t="s">
        <v>573</v>
      </c>
      <c r="Y286" s="37" t="s">
        <v>573</v>
      </c>
      <c r="Z286" s="65" t="s">
        <v>572</v>
      </c>
      <c r="AA286" s="37">
        <v>70608</v>
      </c>
      <c r="AB286" s="37" t="s">
        <v>42</v>
      </c>
    </row>
    <row r="287" spans="1:28" s="43" customFormat="1" x14ac:dyDescent="0.25">
      <c r="A287" s="44" t="s">
        <v>355</v>
      </c>
      <c r="B287" s="44">
        <v>587</v>
      </c>
      <c r="C287" s="44" t="s">
        <v>302</v>
      </c>
      <c r="D287" s="45" t="s">
        <v>36</v>
      </c>
      <c r="E287" s="46">
        <v>41002</v>
      </c>
      <c r="F287" s="44"/>
      <c r="G287" s="47">
        <v>9849</v>
      </c>
      <c r="H287" s="47">
        <v>32143</v>
      </c>
      <c r="I287" s="47">
        <v>10010</v>
      </c>
      <c r="J287" s="47">
        <v>33039</v>
      </c>
      <c r="K287" s="48">
        <v>41761</v>
      </c>
      <c r="L287" s="47">
        <v>161</v>
      </c>
      <c r="M287" s="47">
        <v>896</v>
      </c>
      <c r="N287" s="47">
        <v>3.5799999999999998E-2</v>
      </c>
      <c r="O287" s="47">
        <v>0.24210000000000001</v>
      </c>
      <c r="P287" s="47">
        <v>5.7637999999999998</v>
      </c>
      <c r="Q287" s="47">
        <v>216.92160000000001</v>
      </c>
      <c r="R287" s="49">
        <v>103.8047</v>
      </c>
      <c r="S287" s="49">
        <v>103.8047</v>
      </c>
      <c r="T287" s="49">
        <v>326.49009999999998</v>
      </c>
      <c r="U287" s="37">
        <v>1111111</v>
      </c>
      <c r="V287" s="37">
        <v>11111</v>
      </c>
      <c r="W287" s="65" t="s">
        <v>572</v>
      </c>
      <c r="X287" s="37" t="s">
        <v>573</v>
      </c>
      <c r="Y287" s="37" t="s">
        <v>573</v>
      </c>
      <c r="Z287" s="65" t="s">
        <v>572</v>
      </c>
      <c r="AA287" s="44">
        <v>70864</v>
      </c>
      <c r="AB287" s="44" t="s">
        <v>42</v>
      </c>
    </row>
    <row r="288" spans="1:28" s="43" customFormat="1" x14ac:dyDescent="0.25">
      <c r="A288" s="37" t="s">
        <v>356</v>
      </c>
      <c r="B288" s="37">
        <v>591</v>
      </c>
      <c r="C288" s="37" t="s">
        <v>257</v>
      </c>
      <c r="D288" s="38" t="s">
        <v>36</v>
      </c>
      <c r="E288" s="39">
        <v>41003</v>
      </c>
      <c r="F288" s="37"/>
      <c r="G288" s="40">
        <v>90536</v>
      </c>
      <c r="H288" s="40">
        <v>0</v>
      </c>
      <c r="I288" s="40">
        <v>90810</v>
      </c>
      <c r="J288" s="40">
        <v>0</v>
      </c>
      <c r="K288" s="41">
        <v>41745</v>
      </c>
      <c r="L288" s="40">
        <v>274</v>
      </c>
      <c r="M288" s="40">
        <v>0</v>
      </c>
      <c r="N288" s="40">
        <v>3.1600000000000003E-2</v>
      </c>
      <c r="O288" s="40">
        <v>0</v>
      </c>
      <c r="P288" s="40">
        <v>8.6584000000000003</v>
      </c>
      <c r="Q288" s="40">
        <v>0</v>
      </c>
      <c r="R288" s="42">
        <v>183.17</v>
      </c>
      <c r="S288" s="42">
        <v>183.17</v>
      </c>
      <c r="T288" s="42">
        <v>191.82839999999999</v>
      </c>
      <c r="U288" s="37">
        <v>1111111</v>
      </c>
      <c r="V288" s="37">
        <v>11111</v>
      </c>
      <c r="W288" s="65" t="s">
        <v>572</v>
      </c>
      <c r="X288" s="37" t="s">
        <v>573</v>
      </c>
      <c r="Y288" s="37" t="s">
        <v>573</v>
      </c>
      <c r="Z288" s="65" t="s">
        <v>572</v>
      </c>
      <c r="AA288" s="37">
        <v>69319</v>
      </c>
      <c r="AB288" s="37" t="s">
        <v>73</v>
      </c>
    </row>
    <row r="289" spans="1:28" s="43" customFormat="1" x14ac:dyDescent="0.25">
      <c r="A289" s="44" t="s">
        <v>357</v>
      </c>
      <c r="B289" s="44">
        <v>193</v>
      </c>
      <c r="C289" s="44" t="s">
        <v>136</v>
      </c>
      <c r="D289" s="45" t="s">
        <v>36</v>
      </c>
      <c r="E289" s="46">
        <v>40990</v>
      </c>
      <c r="F289" s="44"/>
      <c r="G289" s="47">
        <v>423374</v>
      </c>
      <c r="H289" s="47">
        <v>0</v>
      </c>
      <c r="I289" s="47">
        <v>423694</v>
      </c>
      <c r="J289" s="47">
        <v>0</v>
      </c>
      <c r="K289" s="48">
        <v>41740</v>
      </c>
      <c r="L289" s="47">
        <v>320</v>
      </c>
      <c r="M289" s="47">
        <v>0</v>
      </c>
      <c r="N289" s="47">
        <v>3.3700000000000001E-2</v>
      </c>
      <c r="O289" s="47">
        <v>0</v>
      </c>
      <c r="P289" s="47">
        <v>10.784000000000001</v>
      </c>
      <c r="Q289" s="47">
        <v>0</v>
      </c>
      <c r="R289" s="49">
        <v>173.47</v>
      </c>
      <c r="S289" s="49">
        <v>173.47</v>
      </c>
      <c r="T289" s="49">
        <v>184.25399999999999</v>
      </c>
      <c r="U289" s="37">
        <v>1111111</v>
      </c>
      <c r="V289" s="37">
        <v>11111</v>
      </c>
      <c r="W289" s="65" t="s">
        <v>572</v>
      </c>
      <c r="X289" s="37" t="s">
        <v>573</v>
      </c>
      <c r="Y289" s="37" t="s">
        <v>573</v>
      </c>
      <c r="Z289" s="65" t="s">
        <v>572</v>
      </c>
      <c r="AA289" s="44">
        <v>71926</v>
      </c>
      <c r="AB289" s="44" t="s">
        <v>137</v>
      </c>
    </row>
    <row r="290" spans="1:28" s="43" customFormat="1" x14ac:dyDescent="0.25">
      <c r="A290" s="37" t="s">
        <v>358</v>
      </c>
      <c r="B290" s="37">
        <v>599</v>
      </c>
      <c r="C290" s="37" t="s">
        <v>276</v>
      </c>
      <c r="D290" s="38" t="s">
        <v>36</v>
      </c>
      <c r="E290" s="39">
        <v>41022</v>
      </c>
      <c r="F290" s="37"/>
      <c r="G290" s="40">
        <v>102178</v>
      </c>
      <c r="H290" s="40">
        <v>11483</v>
      </c>
      <c r="I290" s="40">
        <v>105066</v>
      </c>
      <c r="J290" s="40">
        <v>11552</v>
      </c>
      <c r="K290" s="41">
        <v>41761</v>
      </c>
      <c r="L290" s="40">
        <v>2888</v>
      </c>
      <c r="M290" s="40">
        <v>69</v>
      </c>
      <c r="N290" s="40">
        <v>3.3700000000000001E-2</v>
      </c>
      <c r="O290" s="40">
        <v>0.2074</v>
      </c>
      <c r="P290" s="40">
        <v>97.325599999999994</v>
      </c>
      <c r="Q290" s="40">
        <v>14.310600000000001</v>
      </c>
      <c r="R290" s="42">
        <v>418.43</v>
      </c>
      <c r="S290" s="42">
        <v>418.43</v>
      </c>
      <c r="T290" s="42">
        <v>530.06619999999998</v>
      </c>
      <c r="U290" s="37">
        <v>1111111</v>
      </c>
      <c r="V290" s="37">
        <v>11111</v>
      </c>
      <c r="W290" s="65" t="s">
        <v>572</v>
      </c>
      <c r="X290" s="37" t="s">
        <v>573</v>
      </c>
      <c r="Y290" s="37" t="s">
        <v>573</v>
      </c>
      <c r="Z290" s="65" t="s">
        <v>572</v>
      </c>
      <c r="AA290" s="37">
        <v>1081030</v>
      </c>
      <c r="AB290" s="37" t="s">
        <v>42</v>
      </c>
    </row>
    <row r="291" spans="1:28" s="43" customFormat="1" x14ac:dyDescent="0.25">
      <c r="A291" s="44" t="s">
        <v>359</v>
      </c>
      <c r="B291" s="44">
        <v>600</v>
      </c>
      <c r="C291" s="44" t="s">
        <v>360</v>
      </c>
      <c r="D291" s="45" t="s">
        <v>36</v>
      </c>
      <c r="E291" s="46">
        <v>41026</v>
      </c>
      <c r="F291" s="44"/>
      <c r="G291" s="47">
        <v>27712</v>
      </c>
      <c r="H291" s="47">
        <v>56215</v>
      </c>
      <c r="I291" s="47">
        <v>28749</v>
      </c>
      <c r="J291" s="47">
        <v>57036</v>
      </c>
      <c r="K291" s="48">
        <v>41761</v>
      </c>
      <c r="L291" s="47">
        <v>1037</v>
      </c>
      <c r="M291" s="47">
        <v>821</v>
      </c>
      <c r="N291" s="47">
        <v>4.2099999999999999E-2</v>
      </c>
      <c r="O291" s="47">
        <v>0.2074</v>
      </c>
      <c r="P291" s="47">
        <v>43.657699999999998</v>
      </c>
      <c r="Q291" s="47">
        <v>170.27539999999999</v>
      </c>
      <c r="R291" s="49">
        <v>610.58000000000004</v>
      </c>
      <c r="S291" s="49">
        <v>610.58000000000004</v>
      </c>
      <c r="T291" s="49">
        <v>824.51310000000001</v>
      </c>
      <c r="U291" s="37">
        <v>1111111</v>
      </c>
      <c r="V291" s="37">
        <v>11111</v>
      </c>
      <c r="W291" s="65" t="s">
        <v>572</v>
      </c>
      <c r="X291" s="37" t="s">
        <v>573</v>
      </c>
      <c r="Y291" s="37" t="s">
        <v>573</v>
      </c>
      <c r="Z291" s="65" t="s">
        <v>572</v>
      </c>
      <c r="AA291" s="44">
        <v>65075</v>
      </c>
      <c r="AB291" s="44" t="s">
        <v>42</v>
      </c>
    </row>
    <row r="292" spans="1:28" s="43" customFormat="1" x14ac:dyDescent="0.25">
      <c r="A292" s="37" t="s">
        <v>361</v>
      </c>
      <c r="B292" s="37">
        <v>601</v>
      </c>
      <c r="C292" s="37" t="s">
        <v>272</v>
      </c>
      <c r="D292" s="38" t="s">
        <v>36</v>
      </c>
      <c r="E292" s="39">
        <v>40935</v>
      </c>
      <c r="F292" s="37"/>
      <c r="G292" s="40">
        <v>235690</v>
      </c>
      <c r="H292" s="40">
        <v>56533</v>
      </c>
      <c r="I292" s="40">
        <v>237493</v>
      </c>
      <c r="J292" s="40">
        <v>61079</v>
      </c>
      <c r="K292" s="41">
        <v>41761</v>
      </c>
      <c r="L292" s="40">
        <v>1803</v>
      </c>
      <c r="M292" s="40">
        <v>4546</v>
      </c>
      <c r="N292" s="40">
        <v>3.3700000000000001E-2</v>
      </c>
      <c r="O292" s="40">
        <v>0.1842</v>
      </c>
      <c r="P292" s="40">
        <v>60.761099999999999</v>
      </c>
      <c r="Q292" s="40">
        <v>837.3732</v>
      </c>
      <c r="R292" s="42">
        <v>141.59</v>
      </c>
      <c r="S292" s="42">
        <v>141.59</v>
      </c>
      <c r="T292" s="42">
        <v>1039.7243000000001</v>
      </c>
      <c r="U292" s="37">
        <v>1111111</v>
      </c>
      <c r="V292" s="37">
        <v>11111</v>
      </c>
      <c r="W292" s="65" t="s">
        <v>572</v>
      </c>
      <c r="X292" s="37" t="s">
        <v>573</v>
      </c>
      <c r="Y292" s="37" t="s">
        <v>573</v>
      </c>
      <c r="Z292" s="65" t="s">
        <v>572</v>
      </c>
      <c r="AA292" s="37">
        <v>65075</v>
      </c>
      <c r="AB292" s="37" t="s">
        <v>42</v>
      </c>
    </row>
    <row r="293" spans="1:28" s="43" customFormat="1" x14ac:dyDescent="0.25">
      <c r="A293" s="44" t="s">
        <v>362</v>
      </c>
      <c r="B293" s="44">
        <v>602</v>
      </c>
      <c r="C293" s="44" t="s">
        <v>257</v>
      </c>
      <c r="D293" s="45" t="s">
        <v>36</v>
      </c>
      <c r="E293" s="46">
        <v>41046</v>
      </c>
      <c r="F293" s="44"/>
      <c r="G293" s="47">
        <v>118635</v>
      </c>
      <c r="H293" s="47">
        <v>0</v>
      </c>
      <c r="I293" s="47">
        <v>118823</v>
      </c>
      <c r="J293" s="47">
        <v>0</v>
      </c>
      <c r="K293" s="48">
        <v>41768</v>
      </c>
      <c r="L293" s="47">
        <v>188</v>
      </c>
      <c r="M293" s="47">
        <v>0</v>
      </c>
      <c r="N293" s="47">
        <v>3.1600000000000003E-2</v>
      </c>
      <c r="O293" s="47">
        <v>0</v>
      </c>
      <c r="P293" s="47">
        <v>5.9408000000000003</v>
      </c>
      <c r="Q293" s="47">
        <v>0</v>
      </c>
      <c r="R293" s="49">
        <v>183.17</v>
      </c>
      <c r="S293" s="49">
        <v>183.17</v>
      </c>
      <c r="T293" s="49">
        <v>189.11080000000001</v>
      </c>
      <c r="U293" s="37">
        <v>1111111</v>
      </c>
      <c r="V293" s="37">
        <v>11111</v>
      </c>
      <c r="W293" s="65" t="s">
        <v>572</v>
      </c>
      <c r="X293" s="37" t="s">
        <v>573</v>
      </c>
      <c r="Y293" s="37" t="s">
        <v>573</v>
      </c>
      <c r="Z293" s="65" t="s">
        <v>572</v>
      </c>
      <c r="AA293" s="44">
        <v>70863</v>
      </c>
      <c r="AB293" s="44" t="s">
        <v>78</v>
      </c>
    </row>
    <row r="294" spans="1:28" s="43" customFormat="1" x14ac:dyDescent="0.25">
      <c r="A294" s="37" t="s">
        <v>363</v>
      </c>
      <c r="B294" s="37">
        <v>604</v>
      </c>
      <c r="C294" s="37" t="s">
        <v>257</v>
      </c>
      <c r="D294" s="38" t="s">
        <v>36</v>
      </c>
      <c r="E294" s="39">
        <v>41057</v>
      </c>
      <c r="F294" s="37"/>
      <c r="G294" s="40">
        <v>393</v>
      </c>
      <c r="H294" s="40">
        <v>0</v>
      </c>
      <c r="I294" s="40">
        <v>469</v>
      </c>
      <c r="J294" s="40">
        <v>0</v>
      </c>
      <c r="K294" s="41">
        <v>41773</v>
      </c>
      <c r="L294" s="40">
        <v>76</v>
      </c>
      <c r="M294" s="40">
        <v>0</v>
      </c>
      <c r="N294" s="40">
        <v>3.1600000000000003E-2</v>
      </c>
      <c r="O294" s="40">
        <v>0</v>
      </c>
      <c r="P294" s="40">
        <v>2.4016000000000002</v>
      </c>
      <c r="Q294" s="40">
        <v>0</v>
      </c>
      <c r="R294" s="42">
        <v>183.17</v>
      </c>
      <c r="S294" s="42">
        <v>183.17</v>
      </c>
      <c r="T294" s="42">
        <v>185.57159999999999</v>
      </c>
      <c r="U294" s="37">
        <v>1111111</v>
      </c>
      <c r="V294" s="37">
        <v>11111</v>
      </c>
      <c r="W294" s="65" t="s">
        <v>572</v>
      </c>
      <c r="X294" s="37" t="s">
        <v>573</v>
      </c>
      <c r="Y294" s="37" t="s">
        <v>573</v>
      </c>
      <c r="Z294" s="65" t="s">
        <v>572</v>
      </c>
      <c r="AA294" s="37">
        <v>71916</v>
      </c>
      <c r="AB294" s="37" t="s">
        <v>37</v>
      </c>
    </row>
    <row r="295" spans="1:28" s="43" customFormat="1" x14ac:dyDescent="0.25">
      <c r="A295" s="44" t="s">
        <v>364</v>
      </c>
      <c r="B295" s="44">
        <v>605</v>
      </c>
      <c r="C295" s="44" t="s">
        <v>257</v>
      </c>
      <c r="D295" s="45" t="s">
        <v>36</v>
      </c>
      <c r="E295" s="46">
        <v>41071</v>
      </c>
      <c r="F295" s="44"/>
      <c r="G295" s="47">
        <v>30358</v>
      </c>
      <c r="H295" s="47">
        <v>0</v>
      </c>
      <c r="I295" s="47">
        <v>33954</v>
      </c>
      <c r="J295" s="47">
        <v>0</v>
      </c>
      <c r="K295" s="48">
        <v>41773</v>
      </c>
      <c r="L295" s="47">
        <v>3596</v>
      </c>
      <c r="M295" s="47">
        <v>0</v>
      </c>
      <c r="N295" s="47">
        <v>3.1600000000000003E-2</v>
      </c>
      <c r="O295" s="47">
        <v>0</v>
      </c>
      <c r="P295" s="47">
        <v>113.6336</v>
      </c>
      <c r="Q295" s="47">
        <v>0</v>
      </c>
      <c r="R295" s="49">
        <v>183.17</v>
      </c>
      <c r="S295" s="49">
        <v>183.17</v>
      </c>
      <c r="T295" s="49">
        <v>296.80360000000002</v>
      </c>
      <c r="U295" s="37">
        <v>1111111</v>
      </c>
      <c r="V295" s="37">
        <v>11111</v>
      </c>
      <c r="W295" s="65" t="s">
        <v>572</v>
      </c>
      <c r="X295" s="37" t="s">
        <v>573</v>
      </c>
      <c r="Y295" s="37" t="s">
        <v>573</v>
      </c>
      <c r="Z295" s="65" t="s">
        <v>572</v>
      </c>
      <c r="AA295" s="44">
        <v>71929</v>
      </c>
      <c r="AB295" s="44" t="s">
        <v>37</v>
      </c>
    </row>
    <row r="296" spans="1:28" s="43" customFormat="1" x14ac:dyDescent="0.25">
      <c r="A296" s="37" t="s">
        <v>365</v>
      </c>
      <c r="B296" s="37">
        <v>606</v>
      </c>
      <c r="C296" s="37" t="s">
        <v>257</v>
      </c>
      <c r="D296" s="38" t="s">
        <v>36</v>
      </c>
      <c r="E296" s="39">
        <v>41050</v>
      </c>
      <c r="F296" s="37"/>
      <c r="G296" s="40">
        <v>617</v>
      </c>
      <c r="H296" s="40">
        <v>0</v>
      </c>
      <c r="I296" s="40">
        <v>704</v>
      </c>
      <c r="J296" s="40">
        <v>0</v>
      </c>
      <c r="K296" s="41">
        <v>41773</v>
      </c>
      <c r="L296" s="40">
        <v>87</v>
      </c>
      <c r="M296" s="40">
        <v>0</v>
      </c>
      <c r="N296" s="40">
        <v>3.1600000000000003E-2</v>
      </c>
      <c r="O296" s="40">
        <v>0</v>
      </c>
      <c r="P296" s="40">
        <v>2.7492000000000001</v>
      </c>
      <c r="Q296" s="40">
        <v>0</v>
      </c>
      <c r="R296" s="42">
        <v>183.17</v>
      </c>
      <c r="S296" s="42">
        <v>183.17</v>
      </c>
      <c r="T296" s="42">
        <v>185.91919999999999</v>
      </c>
      <c r="U296" s="37">
        <v>1111111</v>
      </c>
      <c r="V296" s="37">
        <v>11111</v>
      </c>
      <c r="W296" s="65" t="s">
        <v>572</v>
      </c>
      <c r="X296" s="37" t="s">
        <v>573</v>
      </c>
      <c r="Y296" s="37" t="s">
        <v>573</v>
      </c>
      <c r="Z296" s="65" t="s">
        <v>572</v>
      </c>
      <c r="AA296" s="37">
        <v>71944</v>
      </c>
      <c r="AB296" s="37" t="s">
        <v>37</v>
      </c>
    </row>
    <row r="297" spans="1:28" s="43" customFormat="1" x14ac:dyDescent="0.25">
      <c r="A297" s="44" t="s">
        <v>366</v>
      </c>
      <c r="B297" s="44">
        <v>607</v>
      </c>
      <c r="C297" s="44" t="s">
        <v>257</v>
      </c>
      <c r="D297" s="45" t="s">
        <v>36</v>
      </c>
      <c r="E297" s="46">
        <v>41078</v>
      </c>
      <c r="F297" s="44"/>
      <c r="G297" s="47">
        <v>11711</v>
      </c>
      <c r="H297" s="47">
        <v>0</v>
      </c>
      <c r="I297" s="47">
        <v>12328</v>
      </c>
      <c r="J297" s="47">
        <v>0</v>
      </c>
      <c r="K297" s="48">
        <v>41773</v>
      </c>
      <c r="L297" s="47">
        <v>617</v>
      </c>
      <c r="M297" s="47">
        <v>0</v>
      </c>
      <c r="N297" s="47">
        <v>3.1600000000000003E-2</v>
      </c>
      <c r="O297" s="47">
        <v>0</v>
      </c>
      <c r="P297" s="47">
        <v>19.497199999999999</v>
      </c>
      <c r="Q297" s="47">
        <v>0</v>
      </c>
      <c r="R297" s="49">
        <v>183.17</v>
      </c>
      <c r="S297" s="49">
        <v>183.17</v>
      </c>
      <c r="T297" s="49">
        <v>202.66720000000001</v>
      </c>
      <c r="U297" s="37">
        <v>1111111</v>
      </c>
      <c r="V297" s="37">
        <v>11111</v>
      </c>
      <c r="W297" s="65" t="s">
        <v>572</v>
      </c>
      <c r="X297" s="37" t="s">
        <v>573</v>
      </c>
      <c r="Y297" s="37" t="s">
        <v>573</v>
      </c>
      <c r="Z297" s="65" t="s">
        <v>572</v>
      </c>
      <c r="AA297" s="44">
        <v>71933</v>
      </c>
      <c r="AB297" s="44" t="s">
        <v>37</v>
      </c>
    </row>
    <row r="298" spans="1:28" s="43" customFormat="1" x14ac:dyDescent="0.25">
      <c r="A298" s="37" t="s">
        <v>367</v>
      </c>
      <c r="B298" s="37">
        <v>608</v>
      </c>
      <c r="C298" s="37" t="s">
        <v>257</v>
      </c>
      <c r="D298" s="38" t="s">
        <v>36</v>
      </c>
      <c r="E298" s="39">
        <v>41071</v>
      </c>
      <c r="F298" s="37"/>
      <c r="G298" s="40">
        <v>894</v>
      </c>
      <c r="H298" s="40">
        <v>0</v>
      </c>
      <c r="I298" s="40">
        <v>952</v>
      </c>
      <c r="J298" s="40">
        <v>0</v>
      </c>
      <c r="K298" s="41">
        <v>41773</v>
      </c>
      <c r="L298" s="40">
        <v>58</v>
      </c>
      <c r="M298" s="40">
        <v>0</v>
      </c>
      <c r="N298" s="40">
        <v>3.1600000000000003E-2</v>
      </c>
      <c r="O298" s="40">
        <v>0</v>
      </c>
      <c r="P298" s="40">
        <v>1.8328</v>
      </c>
      <c r="Q298" s="40">
        <v>0</v>
      </c>
      <c r="R298" s="42">
        <v>183.17</v>
      </c>
      <c r="S298" s="42">
        <v>183.17</v>
      </c>
      <c r="T298" s="42">
        <v>185.00280000000001</v>
      </c>
      <c r="U298" s="37">
        <v>1111111</v>
      </c>
      <c r="V298" s="37">
        <v>11111</v>
      </c>
      <c r="W298" s="65" t="s">
        <v>572</v>
      </c>
      <c r="X298" s="37" t="s">
        <v>573</v>
      </c>
      <c r="Y298" s="37" t="s">
        <v>573</v>
      </c>
      <c r="Z298" s="65" t="s">
        <v>572</v>
      </c>
      <c r="AA298" s="37">
        <v>71932</v>
      </c>
      <c r="AB298" s="37" t="s">
        <v>37</v>
      </c>
    </row>
    <row r="299" spans="1:28" s="43" customFormat="1" x14ac:dyDescent="0.25">
      <c r="A299" s="44" t="s">
        <v>368</v>
      </c>
      <c r="B299" s="44">
        <v>609</v>
      </c>
      <c r="C299" s="44" t="s">
        <v>257</v>
      </c>
      <c r="D299" s="45" t="s">
        <v>36</v>
      </c>
      <c r="E299" s="46">
        <v>41071</v>
      </c>
      <c r="F299" s="44"/>
      <c r="G299" s="47">
        <v>1685</v>
      </c>
      <c r="H299" s="47">
        <v>0</v>
      </c>
      <c r="I299" s="47">
        <v>1708</v>
      </c>
      <c r="J299" s="47">
        <v>0</v>
      </c>
      <c r="K299" s="48">
        <v>41773</v>
      </c>
      <c r="L299" s="47">
        <v>23</v>
      </c>
      <c r="M299" s="47">
        <v>0</v>
      </c>
      <c r="N299" s="47">
        <v>3.1600000000000003E-2</v>
      </c>
      <c r="O299" s="47">
        <v>0</v>
      </c>
      <c r="P299" s="47">
        <v>0.7268</v>
      </c>
      <c r="Q299" s="47">
        <v>0</v>
      </c>
      <c r="R299" s="49">
        <v>183.17</v>
      </c>
      <c r="S299" s="49">
        <v>183.17</v>
      </c>
      <c r="T299" s="49">
        <v>183.89680000000001</v>
      </c>
      <c r="U299" s="37">
        <v>1111111</v>
      </c>
      <c r="V299" s="37">
        <v>11111</v>
      </c>
      <c r="W299" s="65" t="s">
        <v>572</v>
      </c>
      <c r="X299" s="37" t="s">
        <v>573</v>
      </c>
      <c r="Y299" s="37" t="s">
        <v>573</v>
      </c>
      <c r="Z299" s="65" t="s">
        <v>572</v>
      </c>
      <c r="AA299" s="44">
        <v>71945</v>
      </c>
      <c r="AB299" s="44" t="s">
        <v>37</v>
      </c>
    </row>
    <row r="300" spans="1:28" s="43" customFormat="1" x14ac:dyDescent="0.25">
      <c r="A300" s="37" t="s">
        <v>369</v>
      </c>
      <c r="B300" s="37">
        <v>610</v>
      </c>
      <c r="C300" s="37" t="s">
        <v>257</v>
      </c>
      <c r="D300" s="38" t="s">
        <v>36</v>
      </c>
      <c r="E300" s="39">
        <v>41071</v>
      </c>
      <c r="F300" s="37"/>
      <c r="G300" s="40">
        <v>31345</v>
      </c>
      <c r="H300" s="40">
        <v>0</v>
      </c>
      <c r="I300" s="40">
        <v>34846</v>
      </c>
      <c r="J300" s="40">
        <v>0</v>
      </c>
      <c r="K300" s="41">
        <v>41773</v>
      </c>
      <c r="L300" s="40">
        <v>3501</v>
      </c>
      <c r="M300" s="40">
        <v>0</v>
      </c>
      <c r="N300" s="40">
        <v>3.1600000000000003E-2</v>
      </c>
      <c r="O300" s="40">
        <v>0</v>
      </c>
      <c r="P300" s="40">
        <v>110.63160000000001</v>
      </c>
      <c r="Q300" s="40">
        <v>0</v>
      </c>
      <c r="R300" s="42">
        <v>183.17</v>
      </c>
      <c r="S300" s="42">
        <v>183.17</v>
      </c>
      <c r="T300" s="42">
        <v>293.80160000000001</v>
      </c>
      <c r="U300" s="37">
        <v>1111111</v>
      </c>
      <c r="V300" s="37">
        <v>11111</v>
      </c>
      <c r="W300" s="65" t="s">
        <v>572</v>
      </c>
      <c r="X300" s="37" t="s">
        <v>573</v>
      </c>
      <c r="Y300" s="37" t="s">
        <v>573</v>
      </c>
      <c r="Z300" s="65" t="s">
        <v>572</v>
      </c>
      <c r="AA300" s="37">
        <v>71926</v>
      </c>
      <c r="AB300" s="37" t="s">
        <v>37</v>
      </c>
    </row>
    <row r="301" spans="1:28" s="43" customFormat="1" x14ac:dyDescent="0.25">
      <c r="A301" s="44" t="s">
        <v>370</v>
      </c>
      <c r="B301" s="44">
        <v>611</v>
      </c>
      <c r="C301" s="44" t="s">
        <v>302</v>
      </c>
      <c r="D301" s="45" t="s">
        <v>36</v>
      </c>
      <c r="E301" s="46">
        <v>41052</v>
      </c>
      <c r="F301" s="44"/>
      <c r="G301" s="47">
        <v>9800</v>
      </c>
      <c r="H301" s="47">
        <v>21159</v>
      </c>
      <c r="I301" s="47">
        <v>9850</v>
      </c>
      <c r="J301" s="47">
        <v>21369</v>
      </c>
      <c r="K301" s="48">
        <v>41768</v>
      </c>
      <c r="L301" s="47">
        <v>50</v>
      </c>
      <c r="M301" s="47">
        <v>210</v>
      </c>
      <c r="N301" s="47">
        <v>3.5799999999999998E-2</v>
      </c>
      <c r="O301" s="47">
        <v>0.24210000000000001</v>
      </c>
      <c r="P301" s="47">
        <v>1.79</v>
      </c>
      <c r="Q301" s="47">
        <v>50.841000000000001</v>
      </c>
      <c r="R301" s="49">
        <v>103.8047</v>
      </c>
      <c r="S301" s="49">
        <v>103.8047</v>
      </c>
      <c r="T301" s="49">
        <v>156.4357</v>
      </c>
      <c r="U301" s="37">
        <v>1111111</v>
      </c>
      <c r="V301" s="37">
        <v>11111</v>
      </c>
      <c r="W301" s="65" t="s">
        <v>572</v>
      </c>
      <c r="X301" s="37" t="s">
        <v>573</v>
      </c>
      <c r="Y301" s="37" t="s">
        <v>573</v>
      </c>
      <c r="Z301" s="65" t="s">
        <v>572</v>
      </c>
      <c r="AA301" s="44">
        <v>69319</v>
      </c>
      <c r="AB301" s="44" t="s">
        <v>78</v>
      </c>
    </row>
    <row r="302" spans="1:28" s="43" customFormat="1" x14ac:dyDescent="0.25">
      <c r="A302" s="37" t="s">
        <v>371</v>
      </c>
      <c r="B302" s="37">
        <v>494</v>
      </c>
      <c r="C302" s="37" t="s">
        <v>272</v>
      </c>
      <c r="D302" s="38" t="s">
        <v>36</v>
      </c>
      <c r="E302" s="39">
        <v>41032</v>
      </c>
      <c r="F302" s="37"/>
      <c r="G302" s="40">
        <v>52083</v>
      </c>
      <c r="H302" s="40">
        <v>29926</v>
      </c>
      <c r="I302" s="40">
        <v>52525</v>
      </c>
      <c r="J302" s="40">
        <v>32375</v>
      </c>
      <c r="K302" s="41">
        <v>41761</v>
      </c>
      <c r="L302" s="40">
        <v>442</v>
      </c>
      <c r="M302" s="40">
        <v>2449</v>
      </c>
      <c r="N302" s="40">
        <v>3.3700000000000001E-2</v>
      </c>
      <c r="O302" s="40">
        <v>0.1842</v>
      </c>
      <c r="P302" s="40">
        <v>14.8954</v>
      </c>
      <c r="Q302" s="40">
        <v>451.10579999999999</v>
      </c>
      <c r="R302" s="42">
        <v>141.59</v>
      </c>
      <c r="S302" s="42">
        <v>141.59</v>
      </c>
      <c r="T302" s="42">
        <v>607.59119999999996</v>
      </c>
      <c r="U302" s="37">
        <v>1111111</v>
      </c>
      <c r="V302" s="37">
        <v>11111</v>
      </c>
      <c r="W302" s="65" t="s">
        <v>572</v>
      </c>
      <c r="X302" s="37" t="s">
        <v>573</v>
      </c>
      <c r="Y302" s="37" t="s">
        <v>573</v>
      </c>
      <c r="Z302" s="65" t="s">
        <v>572</v>
      </c>
      <c r="AA302" s="37">
        <v>1079453</v>
      </c>
      <c r="AB302" s="37" t="s">
        <v>42</v>
      </c>
    </row>
    <row r="303" spans="1:28" s="43" customFormat="1" x14ac:dyDescent="0.25">
      <c r="A303" s="44" t="s">
        <v>372</v>
      </c>
      <c r="B303" s="44">
        <v>594</v>
      </c>
      <c r="C303" s="44" t="s">
        <v>302</v>
      </c>
      <c r="D303" s="45" t="s">
        <v>36</v>
      </c>
      <c r="E303" s="46">
        <v>41033.370138888888</v>
      </c>
      <c r="F303" s="44"/>
      <c r="G303" s="47">
        <v>10704</v>
      </c>
      <c r="H303" s="47">
        <v>29824</v>
      </c>
      <c r="I303" s="47">
        <v>10704</v>
      </c>
      <c r="J303" s="47">
        <v>29898</v>
      </c>
      <c r="K303" s="48">
        <v>41773</v>
      </c>
      <c r="L303" s="47">
        <v>0</v>
      </c>
      <c r="M303" s="47">
        <v>74</v>
      </c>
      <c r="N303" s="47">
        <v>3.5799999999999998E-2</v>
      </c>
      <c r="O303" s="47">
        <v>0.24210000000000001</v>
      </c>
      <c r="P303" s="47">
        <v>0</v>
      </c>
      <c r="Q303" s="47">
        <v>17.915400000000002</v>
      </c>
      <c r="R303" s="49">
        <v>103.8047</v>
      </c>
      <c r="S303" s="49">
        <v>103.8047</v>
      </c>
      <c r="T303" s="49">
        <v>121.7201</v>
      </c>
      <c r="U303" s="37">
        <v>1111111</v>
      </c>
      <c r="V303" s="37">
        <v>11111</v>
      </c>
      <c r="W303" s="65" t="s">
        <v>572</v>
      </c>
      <c r="X303" s="37" t="s">
        <v>573</v>
      </c>
      <c r="Y303" s="37" t="s">
        <v>573</v>
      </c>
      <c r="Z303" s="65" t="s">
        <v>572</v>
      </c>
      <c r="AA303" s="44">
        <v>1081284</v>
      </c>
      <c r="AB303" s="44" t="s">
        <v>39</v>
      </c>
    </row>
    <row r="304" spans="1:28" s="43" customFormat="1" x14ac:dyDescent="0.25">
      <c r="A304" s="37" t="s">
        <v>373</v>
      </c>
      <c r="B304" s="37">
        <v>595</v>
      </c>
      <c r="C304" s="37" t="s">
        <v>302</v>
      </c>
      <c r="D304" s="38" t="s">
        <v>36</v>
      </c>
      <c r="E304" s="39">
        <v>41032.359027777777</v>
      </c>
      <c r="F304" s="37"/>
      <c r="G304" s="40">
        <v>3425</v>
      </c>
      <c r="H304" s="40">
        <v>8090</v>
      </c>
      <c r="I304" s="40">
        <v>3427</v>
      </c>
      <c r="J304" s="40">
        <v>8098</v>
      </c>
      <c r="K304" s="41">
        <v>41768</v>
      </c>
      <c r="L304" s="40">
        <v>2</v>
      </c>
      <c r="M304" s="40">
        <v>8</v>
      </c>
      <c r="N304" s="40">
        <v>3.5799999999999998E-2</v>
      </c>
      <c r="O304" s="40">
        <v>0.24210000000000001</v>
      </c>
      <c r="P304" s="40">
        <v>7.1599999999999997E-2</v>
      </c>
      <c r="Q304" s="40">
        <v>1.9368000000000001</v>
      </c>
      <c r="R304" s="42">
        <v>103.8047</v>
      </c>
      <c r="S304" s="42">
        <v>103.8047</v>
      </c>
      <c r="T304" s="42">
        <v>105.81310000000001</v>
      </c>
      <c r="U304" s="37">
        <v>1111111</v>
      </c>
      <c r="V304" s="37">
        <v>11111</v>
      </c>
      <c r="W304" s="65" t="s">
        <v>572</v>
      </c>
      <c r="X304" s="37" t="s">
        <v>573</v>
      </c>
      <c r="Y304" s="37" t="s">
        <v>573</v>
      </c>
      <c r="Z304" s="65" t="s">
        <v>572</v>
      </c>
      <c r="AA304" s="37">
        <v>1081284</v>
      </c>
      <c r="AB304" s="37" t="s">
        <v>78</v>
      </c>
    </row>
    <row r="305" spans="1:28" s="43" customFormat="1" x14ac:dyDescent="0.25">
      <c r="A305" s="44" t="s">
        <v>374</v>
      </c>
      <c r="B305" s="44">
        <v>588</v>
      </c>
      <c r="C305" s="44" t="s">
        <v>257</v>
      </c>
      <c r="D305" s="45" t="s">
        <v>36</v>
      </c>
      <c r="E305" s="46">
        <v>41032.36041666667</v>
      </c>
      <c r="F305" s="44"/>
      <c r="G305" s="47">
        <v>12282</v>
      </c>
      <c r="H305" s="47">
        <v>0</v>
      </c>
      <c r="I305" s="47">
        <v>12282</v>
      </c>
      <c r="J305" s="47">
        <v>0</v>
      </c>
      <c r="K305" s="48">
        <v>41773</v>
      </c>
      <c r="L305" s="47">
        <v>0</v>
      </c>
      <c r="M305" s="47">
        <v>0</v>
      </c>
      <c r="N305" s="47">
        <v>3.1600000000000003E-2</v>
      </c>
      <c r="O305" s="47">
        <v>0</v>
      </c>
      <c r="P305" s="47">
        <v>0</v>
      </c>
      <c r="Q305" s="47">
        <v>0</v>
      </c>
      <c r="R305" s="49">
        <v>183.17</v>
      </c>
      <c r="S305" s="49">
        <v>183.17</v>
      </c>
      <c r="T305" s="49">
        <v>183.17</v>
      </c>
      <c r="U305" s="37">
        <v>1111111</v>
      </c>
      <c r="V305" s="37">
        <v>11111</v>
      </c>
      <c r="W305" s="65" t="s">
        <v>572</v>
      </c>
      <c r="X305" s="37" t="s">
        <v>573</v>
      </c>
      <c r="Y305" s="37" t="s">
        <v>573</v>
      </c>
      <c r="Z305" s="65" t="s">
        <v>572</v>
      </c>
      <c r="AA305" s="44">
        <v>1081284</v>
      </c>
      <c r="AB305" s="44" t="s">
        <v>39</v>
      </c>
    </row>
    <row r="306" spans="1:28" s="43" customFormat="1" x14ac:dyDescent="0.25">
      <c r="A306" s="37" t="s">
        <v>375</v>
      </c>
      <c r="B306" s="37">
        <v>593</v>
      </c>
      <c r="C306" s="37" t="s">
        <v>257</v>
      </c>
      <c r="D306" s="38" t="s">
        <v>36</v>
      </c>
      <c r="E306" s="39">
        <v>41032.361111111109</v>
      </c>
      <c r="F306" s="37"/>
      <c r="G306" s="40">
        <v>146196</v>
      </c>
      <c r="H306" s="40">
        <v>0</v>
      </c>
      <c r="I306" s="40">
        <v>146426</v>
      </c>
      <c r="J306" s="40">
        <v>0</v>
      </c>
      <c r="K306" s="41">
        <v>41768</v>
      </c>
      <c r="L306" s="40">
        <v>230</v>
      </c>
      <c r="M306" s="40">
        <v>0</v>
      </c>
      <c r="N306" s="40">
        <v>3.1600000000000003E-2</v>
      </c>
      <c r="O306" s="40">
        <v>0</v>
      </c>
      <c r="P306" s="40">
        <v>7.2679999999999998</v>
      </c>
      <c r="Q306" s="40">
        <v>0</v>
      </c>
      <c r="R306" s="42">
        <v>183.17</v>
      </c>
      <c r="S306" s="42">
        <v>183.17</v>
      </c>
      <c r="T306" s="42">
        <v>190.43799999999999</v>
      </c>
      <c r="U306" s="37">
        <v>1111111</v>
      </c>
      <c r="V306" s="37">
        <v>11111</v>
      </c>
      <c r="W306" s="65" t="s">
        <v>572</v>
      </c>
      <c r="X306" s="37" t="s">
        <v>573</v>
      </c>
      <c r="Y306" s="37" t="s">
        <v>573</v>
      </c>
      <c r="Z306" s="65" t="s">
        <v>572</v>
      </c>
      <c r="AA306" s="37">
        <v>1081284</v>
      </c>
      <c r="AB306" s="37" t="s">
        <v>78</v>
      </c>
    </row>
    <row r="307" spans="1:28" s="43" customFormat="1" x14ac:dyDescent="0.25">
      <c r="A307" s="44" t="s">
        <v>376</v>
      </c>
      <c r="B307" s="44">
        <v>589</v>
      </c>
      <c r="C307" s="44" t="s">
        <v>257</v>
      </c>
      <c r="D307" s="45" t="s">
        <v>36</v>
      </c>
      <c r="E307" s="46">
        <v>41032.362500000003</v>
      </c>
      <c r="F307" s="44"/>
      <c r="G307" s="47">
        <v>126649</v>
      </c>
      <c r="H307" s="47">
        <v>0</v>
      </c>
      <c r="I307" s="47">
        <v>126649</v>
      </c>
      <c r="J307" s="47">
        <v>0</v>
      </c>
      <c r="K307" s="48">
        <v>41773</v>
      </c>
      <c r="L307" s="47">
        <v>0</v>
      </c>
      <c r="M307" s="47">
        <v>0</v>
      </c>
      <c r="N307" s="47">
        <v>3.1600000000000003E-2</v>
      </c>
      <c r="O307" s="47">
        <v>0</v>
      </c>
      <c r="P307" s="47">
        <v>0</v>
      </c>
      <c r="Q307" s="47">
        <v>0</v>
      </c>
      <c r="R307" s="49">
        <v>183.17</v>
      </c>
      <c r="S307" s="49">
        <v>183.17</v>
      </c>
      <c r="T307" s="49">
        <v>183.17</v>
      </c>
      <c r="U307" s="37">
        <v>1111111</v>
      </c>
      <c r="V307" s="37">
        <v>11111</v>
      </c>
      <c r="W307" s="65" t="s">
        <v>572</v>
      </c>
      <c r="X307" s="37" t="s">
        <v>573</v>
      </c>
      <c r="Y307" s="37" t="s">
        <v>573</v>
      </c>
      <c r="Z307" s="65" t="s">
        <v>572</v>
      </c>
      <c r="AA307" s="44">
        <v>1081284</v>
      </c>
      <c r="AB307" s="44" t="s">
        <v>39</v>
      </c>
    </row>
    <row r="308" spans="1:28" s="43" customFormat="1" x14ac:dyDescent="0.25">
      <c r="A308" s="37" t="s">
        <v>377</v>
      </c>
      <c r="B308" s="37">
        <v>590</v>
      </c>
      <c r="C308" s="37" t="s">
        <v>257</v>
      </c>
      <c r="D308" s="38" t="s">
        <v>36</v>
      </c>
      <c r="E308" s="39">
        <v>41032.363194444442</v>
      </c>
      <c r="F308" s="37"/>
      <c r="G308" s="40">
        <v>65002</v>
      </c>
      <c r="H308" s="40">
        <v>0</v>
      </c>
      <c r="I308" s="40">
        <v>65170</v>
      </c>
      <c r="J308" s="40">
        <v>0</v>
      </c>
      <c r="K308" s="41">
        <v>41768</v>
      </c>
      <c r="L308" s="40">
        <v>168</v>
      </c>
      <c r="M308" s="40">
        <v>0</v>
      </c>
      <c r="N308" s="40">
        <v>3.1600000000000003E-2</v>
      </c>
      <c r="O308" s="40">
        <v>0</v>
      </c>
      <c r="P308" s="40">
        <v>5.3087999999999997</v>
      </c>
      <c r="Q308" s="40">
        <v>0</v>
      </c>
      <c r="R308" s="42">
        <v>183.17</v>
      </c>
      <c r="S308" s="42">
        <v>183.17</v>
      </c>
      <c r="T308" s="42">
        <v>188.47880000000001</v>
      </c>
      <c r="U308" s="37">
        <v>1111111</v>
      </c>
      <c r="V308" s="37">
        <v>11111</v>
      </c>
      <c r="W308" s="65" t="s">
        <v>572</v>
      </c>
      <c r="X308" s="37" t="s">
        <v>573</v>
      </c>
      <c r="Y308" s="37" t="s">
        <v>573</v>
      </c>
      <c r="Z308" s="65" t="s">
        <v>572</v>
      </c>
      <c r="AA308" s="37">
        <v>1081284</v>
      </c>
      <c r="AB308" s="37" t="s">
        <v>78</v>
      </c>
    </row>
    <row r="309" spans="1:28" s="43" customFormat="1" x14ac:dyDescent="0.25">
      <c r="A309" s="44" t="s">
        <v>378</v>
      </c>
      <c r="B309" s="44">
        <v>613</v>
      </c>
      <c r="C309" s="44" t="s">
        <v>302</v>
      </c>
      <c r="D309" s="45" t="s">
        <v>36</v>
      </c>
      <c r="E309" s="46">
        <v>41068</v>
      </c>
      <c r="F309" s="44"/>
      <c r="G309" s="47">
        <v>25268</v>
      </c>
      <c r="H309" s="47">
        <v>1801</v>
      </c>
      <c r="I309" s="47">
        <v>26760</v>
      </c>
      <c r="J309" s="47">
        <v>1847</v>
      </c>
      <c r="K309" s="48">
        <v>41761</v>
      </c>
      <c r="L309" s="47">
        <v>1492</v>
      </c>
      <c r="M309" s="47">
        <v>46</v>
      </c>
      <c r="N309" s="47">
        <v>3.5799999999999998E-2</v>
      </c>
      <c r="O309" s="47">
        <v>0.24210000000000001</v>
      </c>
      <c r="P309" s="47">
        <v>53.413600000000002</v>
      </c>
      <c r="Q309" s="47">
        <v>11.1366</v>
      </c>
      <c r="R309" s="49">
        <v>103.8047</v>
      </c>
      <c r="S309" s="49">
        <v>103.8047</v>
      </c>
      <c r="T309" s="49">
        <v>168.35489999999999</v>
      </c>
      <c r="U309" s="37">
        <v>1111111</v>
      </c>
      <c r="V309" s="37">
        <v>11111</v>
      </c>
      <c r="W309" s="65" t="s">
        <v>572</v>
      </c>
      <c r="X309" s="37" t="s">
        <v>573</v>
      </c>
      <c r="Y309" s="37" t="s">
        <v>573</v>
      </c>
      <c r="Z309" s="65" t="s">
        <v>572</v>
      </c>
      <c r="AA309" s="44">
        <v>1079453</v>
      </c>
      <c r="AB309" s="44" t="s">
        <v>42</v>
      </c>
    </row>
    <row r="310" spans="1:28" s="43" customFormat="1" x14ac:dyDescent="0.25">
      <c r="A310" s="37" t="s">
        <v>379</v>
      </c>
      <c r="B310" s="37">
        <v>144</v>
      </c>
      <c r="C310" s="37" t="s">
        <v>302</v>
      </c>
      <c r="D310" s="38" t="s">
        <v>36</v>
      </c>
      <c r="E310" s="39">
        <v>41061</v>
      </c>
      <c r="F310" s="37"/>
      <c r="G310" s="40">
        <v>992</v>
      </c>
      <c r="H310" s="40">
        <v>714</v>
      </c>
      <c r="I310" s="40">
        <v>1019</v>
      </c>
      <c r="J310" s="40">
        <v>796</v>
      </c>
      <c r="K310" s="41">
        <v>41761</v>
      </c>
      <c r="L310" s="40">
        <v>27</v>
      </c>
      <c r="M310" s="40">
        <v>82</v>
      </c>
      <c r="N310" s="40">
        <v>3.5900000000000001E-2</v>
      </c>
      <c r="O310" s="40">
        <v>0.51670000000000005</v>
      </c>
      <c r="P310" s="40">
        <v>0.96930000000000005</v>
      </c>
      <c r="Q310" s="40">
        <v>42.369399999999999</v>
      </c>
      <c r="R310" s="42">
        <v>70.799899999999994</v>
      </c>
      <c r="S310" s="42">
        <v>70.799899999999994</v>
      </c>
      <c r="T310" s="42">
        <v>114.1386</v>
      </c>
      <c r="U310" s="37">
        <v>1111111</v>
      </c>
      <c r="V310" s="37">
        <v>11111</v>
      </c>
      <c r="W310" s="65" t="s">
        <v>572</v>
      </c>
      <c r="X310" s="37" t="s">
        <v>573</v>
      </c>
      <c r="Y310" s="37" t="s">
        <v>573</v>
      </c>
      <c r="Z310" s="65" t="s">
        <v>572</v>
      </c>
      <c r="AA310" s="37">
        <v>16511</v>
      </c>
      <c r="AB310" s="37" t="s">
        <v>42</v>
      </c>
    </row>
    <row r="311" spans="1:28" s="43" customFormat="1" x14ac:dyDescent="0.25">
      <c r="A311" s="44" t="s">
        <v>380</v>
      </c>
      <c r="B311" s="44">
        <v>616</v>
      </c>
      <c r="C311" s="44" t="s">
        <v>257</v>
      </c>
      <c r="D311" s="45" t="s">
        <v>36</v>
      </c>
      <c r="E311" s="46">
        <v>41089</v>
      </c>
      <c r="F311" s="44"/>
      <c r="G311" s="47">
        <v>19082</v>
      </c>
      <c r="H311" s="47">
        <v>0</v>
      </c>
      <c r="I311" s="47">
        <v>21039</v>
      </c>
      <c r="J311" s="47">
        <v>0</v>
      </c>
      <c r="K311" s="48">
        <v>41773</v>
      </c>
      <c r="L311" s="47">
        <v>1957</v>
      </c>
      <c r="M311" s="47">
        <v>0</v>
      </c>
      <c r="N311" s="47">
        <v>3.1600000000000003E-2</v>
      </c>
      <c r="O311" s="47">
        <v>0</v>
      </c>
      <c r="P311" s="47">
        <v>61.841200000000001</v>
      </c>
      <c r="Q311" s="47">
        <v>0</v>
      </c>
      <c r="R311" s="49">
        <v>183.1848</v>
      </c>
      <c r="S311" s="49">
        <v>183.1848</v>
      </c>
      <c r="T311" s="49">
        <v>245.02600000000001</v>
      </c>
      <c r="U311" s="37">
        <v>1111111</v>
      </c>
      <c r="V311" s="37">
        <v>11111</v>
      </c>
      <c r="W311" s="65" t="s">
        <v>572</v>
      </c>
      <c r="X311" s="37" t="s">
        <v>573</v>
      </c>
      <c r="Y311" s="37" t="s">
        <v>573</v>
      </c>
      <c r="Z311" s="65" t="s">
        <v>572</v>
      </c>
      <c r="AA311" s="44">
        <v>71948</v>
      </c>
      <c r="AB311" s="44" t="s">
        <v>37</v>
      </c>
    </row>
    <row r="312" spans="1:28" s="43" customFormat="1" x14ac:dyDescent="0.25">
      <c r="A312" s="37" t="s">
        <v>381</v>
      </c>
      <c r="B312" s="37">
        <v>618</v>
      </c>
      <c r="C312" s="37" t="s">
        <v>276</v>
      </c>
      <c r="D312" s="38" t="s">
        <v>36</v>
      </c>
      <c r="E312" s="39">
        <v>41092</v>
      </c>
      <c r="F312" s="37"/>
      <c r="G312" s="40">
        <v>53146</v>
      </c>
      <c r="H312" s="40">
        <v>9634</v>
      </c>
      <c r="I312" s="40">
        <v>54309</v>
      </c>
      <c r="J312" s="40">
        <v>9750</v>
      </c>
      <c r="K312" s="41">
        <v>41761</v>
      </c>
      <c r="L312" s="40">
        <v>1163</v>
      </c>
      <c r="M312" s="40">
        <v>116</v>
      </c>
      <c r="N312" s="40">
        <v>3.3700000000000001E-2</v>
      </c>
      <c r="O312" s="40">
        <v>0.2074</v>
      </c>
      <c r="P312" s="40">
        <v>39.193100000000001</v>
      </c>
      <c r="Q312" s="40">
        <v>24.058399999999999</v>
      </c>
      <c r="R312" s="42">
        <v>418.43</v>
      </c>
      <c r="S312" s="42">
        <v>418.43</v>
      </c>
      <c r="T312" s="42">
        <v>481.68150000000003</v>
      </c>
      <c r="U312" s="37">
        <v>1111111</v>
      </c>
      <c r="V312" s="37">
        <v>11111</v>
      </c>
      <c r="W312" s="65" t="s">
        <v>572</v>
      </c>
      <c r="X312" s="37" t="s">
        <v>573</v>
      </c>
      <c r="Y312" s="37" t="s">
        <v>573</v>
      </c>
      <c r="Z312" s="65" t="s">
        <v>572</v>
      </c>
      <c r="AA312" s="37">
        <v>1081030</v>
      </c>
      <c r="AB312" s="37" t="s">
        <v>42</v>
      </c>
    </row>
    <row r="313" spans="1:28" s="43" customFormat="1" x14ac:dyDescent="0.25">
      <c r="A313" s="44" t="s">
        <v>382</v>
      </c>
      <c r="B313" s="44">
        <v>619</v>
      </c>
      <c r="C313" s="44" t="s">
        <v>257</v>
      </c>
      <c r="D313" s="45" t="s">
        <v>36</v>
      </c>
      <c r="E313" s="46">
        <v>41092</v>
      </c>
      <c r="F313" s="44"/>
      <c r="G313" s="47">
        <v>43382</v>
      </c>
      <c r="H313" s="47">
        <v>0</v>
      </c>
      <c r="I313" s="47">
        <v>44466</v>
      </c>
      <c r="J313" s="47">
        <v>0</v>
      </c>
      <c r="K313" s="48">
        <v>41761</v>
      </c>
      <c r="L313" s="47">
        <v>1084</v>
      </c>
      <c r="M313" s="47">
        <v>0</v>
      </c>
      <c r="N313" s="47">
        <v>3.1600000000000003E-2</v>
      </c>
      <c r="O313" s="47">
        <v>0</v>
      </c>
      <c r="P313" s="47">
        <v>34.254399999999997</v>
      </c>
      <c r="Q313" s="47">
        <v>0</v>
      </c>
      <c r="R313" s="49">
        <v>183.17</v>
      </c>
      <c r="S313" s="49">
        <v>183.17</v>
      </c>
      <c r="T313" s="49">
        <v>217.42439999999999</v>
      </c>
      <c r="U313" s="37">
        <v>1111111</v>
      </c>
      <c r="V313" s="37">
        <v>11111</v>
      </c>
      <c r="W313" s="65" t="s">
        <v>572</v>
      </c>
      <c r="X313" s="37" t="s">
        <v>573</v>
      </c>
      <c r="Y313" s="37" t="s">
        <v>573</v>
      </c>
      <c r="Z313" s="65" t="s">
        <v>572</v>
      </c>
      <c r="AA313" s="44">
        <v>1081030</v>
      </c>
      <c r="AB313" s="44" t="s">
        <v>42</v>
      </c>
    </row>
    <row r="314" spans="1:28" s="43" customFormat="1" x14ac:dyDescent="0.25">
      <c r="A314" s="37" t="s">
        <v>383</v>
      </c>
      <c r="B314" s="37">
        <v>620</v>
      </c>
      <c r="C314" s="37" t="s">
        <v>384</v>
      </c>
      <c r="D314" s="38" t="s">
        <v>36</v>
      </c>
      <c r="E314" s="39">
        <v>41092</v>
      </c>
      <c r="F314" s="37"/>
      <c r="G314" s="40">
        <v>39457</v>
      </c>
      <c r="H314" s="40">
        <v>0</v>
      </c>
      <c r="I314" s="40">
        <v>42060</v>
      </c>
      <c r="J314" s="40">
        <v>0</v>
      </c>
      <c r="K314" s="41">
        <v>41761</v>
      </c>
      <c r="L314" s="40">
        <v>2603</v>
      </c>
      <c r="M314" s="40">
        <v>0</v>
      </c>
      <c r="N314" s="40">
        <v>3.5799999999999998E-2</v>
      </c>
      <c r="O314" s="40">
        <v>0</v>
      </c>
      <c r="P314" s="40">
        <v>93.187399999999997</v>
      </c>
      <c r="Q314" s="40">
        <v>0</v>
      </c>
      <c r="R314" s="42">
        <v>125.41</v>
      </c>
      <c r="S314" s="42">
        <v>125.41</v>
      </c>
      <c r="T314" s="42">
        <v>218.59739999999999</v>
      </c>
      <c r="U314" s="37">
        <v>1111111</v>
      </c>
      <c r="V314" s="37">
        <v>11111</v>
      </c>
      <c r="W314" s="65" t="s">
        <v>572</v>
      </c>
      <c r="X314" s="37" t="s">
        <v>573</v>
      </c>
      <c r="Y314" s="37" t="s">
        <v>573</v>
      </c>
      <c r="Z314" s="65" t="s">
        <v>572</v>
      </c>
      <c r="AA314" s="37">
        <v>1081030</v>
      </c>
      <c r="AB314" s="37" t="s">
        <v>42</v>
      </c>
    </row>
    <row r="315" spans="1:28" s="43" customFormat="1" x14ac:dyDescent="0.25">
      <c r="A315" s="44" t="s">
        <v>385</v>
      </c>
      <c r="B315" s="44">
        <v>621</v>
      </c>
      <c r="C315" s="44" t="s">
        <v>384</v>
      </c>
      <c r="D315" s="45" t="s">
        <v>36</v>
      </c>
      <c r="E315" s="46">
        <v>41092</v>
      </c>
      <c r="F315" s="44"/>
      <c r="G315" s="47">
        <v>0</v>
      </c>
      <c r="H315" s="47">
        <v>0</v>
      </c>
      <c r="I315" s="47">
        <v>0</v>
      </c>
      <c r="J315" s="47">
        <v>0</v>
      </c>
      <c r="K315" s="48">
        <v>41773</v>
      </c>
      <c r="L315" s="47">
        <v>0</v>
      </c>
      <c r="M315" s="47">
        <v>0</v>
      </c>
      <c r="N315" s="47">
        <v>3.5799999999999998E-2</v>
      </c>
      <c r="O315" s="47">
        <v>0</v>
      </c>
      <c r="P315" s="47">
        <v>0</v>
      </c>
      <c r="Q315" s="47">
        <v>0</v>
      </c>
      <c r="R315" s="49">
        <v>125.41</v>
      </c>
      <c r="S315" s="49">
        <v>125.41</v>
      </c>
      <c r="T315" s="49">
        <v>125.41</v>
      </c>
      <c r="U315" s="37">
        <v>1111111</v>
      </c>
      <c r="V315" s="37">
        <v>11111</v>
      </c>
      <c r="W315" s="65" t="s">
        <v>572</v>
      </c>
      <c r="X315" s="37" t="s">
        <v>573</v>
      </c>
      <c r="Y315" s="37" t="s">
        <v>573</v>
      </c>
      <c r="Z315" s="65" t="s">
        <v>572</v>
      </c>
      <c r="AA315" s="44">
        <v>1081030</v>
      </c>
      <c r="AB315" s="44" t="s">
        <v>39</v>
      </c>
    </row>
    <row r="316" spans="1:28" s="43" customFormat="1" x14ac:dyDescent="0.25">
      <c r="A316" s="37" t="s">
        <v>386</v>
      </c>
      <c r="B316" s="37">
        <v>622</v>
      </c>
      <c r="C316" s="37" t="s">
        <v>384</v>
      </c>
      <c r="D316" s="38" t="s">
        <v>36</v>
      </c>
      <c r="E316" s="39">
        <v>41092</v>
      </c>
      <c r="F316" s="37"/>
      <c r="G316" s="40">
        <v>73964</v>
      </c>
      <c r="H316" s="40">
        <v>0</v>
      </c>
      <c r="I316" s="40">
        <v>76287</v>
      </c>
      <c r="J316" s="40">
        <v>0</v>
      </c>
      <c r="K316" s="41">
        <v>41761</v>
      </c>
      <c r="L316" s="40">
        <v>2323</v>
      </c>
      <c r="M316" s="40">
        <v>0</v>
      </c>
      <c r="N316" s="40">
        <v>3.5799999999999998E-2</v>
      </c>
      <c r="O316" s="40">
        <v>0</v>
      </c>
      <c r="P316" s="40">
        <v>83.163399999999996</v>
      </c>
      <c r="Q316" s="40">
        <v>0</v>
      </c>
      <c r="R316" s="42">
        <v>125.41</v>
      </c>
      <c r="S316" s="42">
        <v>125.41</v>
      </c>
      <c r="T316" s="42">
        <v>208.57339999999999</v>
      </c>
      <c r="U316" s="37">
        <v>1111111</v>
      </c>
      <c r="V316" s="37">
        <v>11111</v>
      </c>
      <c r="W316" s="65" t="s">
        <v>572</v>
      </c>
      <c r="X316" s="37" t="s">
        <v>573</v>
      </c>
      <c r="Y316" s="37" t="s">
        <v>573</v>
      </c>
      <c r="Z316" s="65" t="s">
        <v>572</v>
      </c>
      <c r="AA316" s="37">
        <v>1081030</v>
      </c>
      <c r="AB316" s="37" t="s">
        <v>42</v>
      </c>
    </row>
    <row r="317" spans="1:28" s="43" customFormat="1" x14ac:dyDescent="0.25">
      <c r="A317" s="44" t="s">
        <v>387</v>
      </c>
      <c r="B317" s="44">
        <v>623</v>
      </c>
      <c r="C317" s="44" t="s">
        <v>257</v>
      </c>
      <c r="D317" s="45" t="s">
        <v>36</v>
      </c>
      <c r="E317" s="46">
        <v>41092</v>
      </c>
      <c r="F317" s="44"/>
      <c r="G317" s="47">
        <v>70277</v>
      </c>
      <c r="H317" s="47">
        <v>0</v>
      </c>
      <c r="I317" s="47">
        <v>70983</v>
      </c>
      <c r="J317" s="47">
        <v>0</v>
      </c>
      <c r="K317" s="48">
        <v>41761</v>
      </c>
      <c r="L317" s="47">
        <v>706</v>
      </c>
      <c r="M317" s="47">
        <v>0</v>
      </c>
      <c r="N317" s="47">
        <v>3.1600000000000003E-2</v>
      </c>
      <c r="O317" s="47">
        <v>0</v>
      </c>
      <c r="P317" s="47">
        <v>22.3096</v>
      </c>
      <c r="Q317" s="47">
        <v>0</v>
      </c>
      <c r="R317" s="49">
        <v>183.17</v>
      </c>
      <c r="S317" s="49">
        <v>183.17</v>
      </c>
      <c r="T317" s="49">
        <v>205.4796</v>
      </c>
      <c r="U317" s="37">
        <v>1111111</v>
      </c>
      <c r="V317" s="37">
        <v>11111</v>
      </c>
      <c r="W317" s="65" t="s">
        <v>572</v>
      </c>
      <c r="X317" s="37" t="s">
        <v>573</v>
      </c>
      <c r="Y317" s="37" t="s">
        <v>573</v>
      </c>
      <c r="Z317" s="65" t="s">
        <v>572</v>
      </c>
      <c r="AA317" s="44">
        <v>1081030</v>
      </c>
      <c r="AB317" s="44" t="s">
        <v>42</v>
      </c>
    </row>
    <row r="318" spans="1:28" s="43" customFormat="1" x14ac:dyDescent="0.25">
      <c r="A318" s="37" t="s">
        <v>388</v>
      </c>
      <c r="B318" s="37">
        <v>624</v>
      </c>
      <c r="C318" s="37" t="s">
        <v>302</v>
      </c>
      <c r="D318" s="38" t="s">
        <v>36</v>
      </c>
      <c r="E318" s="39">
        <v>41103</v>
      </c>
      <c r="F318" s="37"/>
      <c r="G318" s="40">
        <v>49562</v>
      </c>
      <c r="H318" s="40">
        <v>27887</v>
      </c>
      <c r="I318" s="40">
        <v>51237</v>
      </c>
      <c r="J318" s="40">
        <v>30165</v>
      </c>
      <c r="K318" s="41">
        <v>41761</v>
      </c>
      <c r="L318" s="40">
        <v>1675</v>
      </c>
      <c r="M318" s="40">
        <v>2278</v>
      </c>
      <c r="N318" s="40">
        <v>3.5799999999999998E-2</v>
      </c>
      <c r="O318" s="40">
        <v>0.24210000000000001</v>
      </c>
      <c r="P318" s="40">
        <v>59.965000000000003</v>
      </c>
      <c r="Q318" s="40">
        <v>551.50379999999996</v>
      </c>
      <c r="R318" s="42">
        <v>103.8047</v>
      </c>
      <c r="S318" s="42">
        <v>103.8047</v>
      </c>
      <c r="T318" s="42">
        <v>715.27350000000001</v>
      </c>
      <c r="U318" s="37">
        <v>1111111</v>
      </c>
      <c r="V318" s="37">
        <v>11111</v>
      </c>
      <c r="W318" s="65" t="s">
        <v>572</v>
      </c>
      <c r="X318" s="37" t="s">
        <v>573</v>
      </c>
      <c r="Y318" s="37" t="s">
        <v>573</v>
      </c>
      <c r="Z318" s="65" t="s">
        <v>572</v>
      </c>
      <c r="AA318" s="37">
        <v>1081584</v>
      </c>
      <c r="AB318" s="37" t="s">
        <v>42</v>
      </c>
    </row>
    <row r="319" spans="1:28" s="43" customFormat="1" x14ac:dyDescent="0.25">
      <c r="A319" s="44" t="s">
        <v>389</v>
      </c>
      <c r="B319" s="44">
        <v>625</v>
      </c>
      <c r="C319" s="44" t="s">
        <v>390</v>
      </c>
      <c r="D319" s="45" t="s">
        <v>36</v>
      </c>
      <c r="E319" s="46">
        <v>41180</v>
      </c>
      <c r="F319" s="44"/>
      <c r="G319" s="47">
        <v>87727</v>
      </c>
      <c r="H319" s="47">
        <v>0</v>
      </c>
      <c r="I319" s="47">
        <v>90210</v>
      </c>
      <c r="J319" s="47">
        <v>0</v>
      </c>
      <c r="K319" s="48">
        <v>41761</v>
      </c>
      <c r="L319" s="47">
        <v>2483</v>
      </c>
      <c r="M319" s="47">
        <v>0</v>
      </c>
      <c r="N319" s="47">
        <v>3.1600000000000003E-2</v>
      </c>
      <c r="O319" s="47">
        <v>0</v>
      </c>
      <c r="P319" s="47">
        <v>78.462800000000001</v>
      </c>
      <c r="Q319" s="47">
        <v>0</v>
      </c>
      <c r="R319" s="49">
        <v>323.19</v>
      </c>
      <c r="S319" s="49">
        <v>323.19</v>
      </c>
      <c r="T319" s="49">
        <v>401.65280000000001</v>
      </c>
      <c r="U319" s="37">
        <v>1111111</v>
      </c>
      <c r="V319" s="37">
        <v>11111</v>
      </c>
      <c r="W319" s="65" t="s">
        <v>572</v>
      </c>
      <c r="X319" s="37" t="s">
        <v>573</v>
      </c>
      <c r="Y319" s="37" t="s">
        <v>573</v>
      </c>
      <c r="Z319" s="65" t="s">
        <v>572</v>
      </c>
      <c r="AA319" s="44">
        <v>1081584</v>
      </c>
      <c r="AB319" s="44" t="s">
        <v>42</v>
      </c>
    </row>
    <row r="320" spans="1:28" s="43" customFormat="1" x14ac:dyDescent="0.25">
      <c r="A320" s="37" t="s">
        <v>391</v>
      </c>
      <c r="B320" s="37">
        <v>627</v>
      </c>
      <c r="C320" s="37" t="s">
        <v>390</v>
      </c>
      <c r="D320" s="38" t="s">
        <v>36</v>
      </c>
      <c r="E320" s="39">
        <v>41178</v>
      </c>
      <c r="F320" s="37"/>
      <c r="G320" s="40">
        <v>97564</v>
      </c>
      <c r="H320" s="40">
        <v>0</v>
      </c>
      <c r="I320" s="40">
        <v>102863</v>
      </c>
      <c r="J320" s="40">
        <v>0</v>
      </c>
      <c r="K320" s="41">
        <v>41761</v>
      </c>
      <c r="L320" s="40">
        <v>5299</v>
      </c>
      <c r="M320" s="40">
        <v>0</v>
      </c>
      <c r="N320" s="40">
        <v>3.1600000000000003E-2</v>
      </c>
      <c r="O320" s="40">
        <v>0</v>
      </c>
      <c r="P320" s="40">
        <v>167.44839999999999</v>
      </c>
      <c r="Q320" s="40">
        <v>0</v>
      </c>
      <c r="R320" s="42">
        <v>323.19</v>
      </c>
      <c r="S320" s="42">
        <v>323.19</v>
      </c>
      <c r="T320" s="42">
        <v>490.63839999999999</v>
      </c>
      <c r="U320" s="37">
        <v>1111111</v>
      </c>
      <c r="V320" s="37">
        <v>11111</v>
      </c>
      <c r="W320" s="65" t="s">
        <v>572</v>
      </c>
      <c r="X320" s="37" t="s">
        <v>573</v>
      </c>
      <c r="Y320" s="37" t="s">
        <v>573</v>
      </c>
      <c r="Z320" s="65" t="s">
        <v>572</v>
      </c>
      <c r="AA320" s="37">
        <v>1081584</v>
      </c>
      <c r="AB320" s="37" t="s">
        <v>42</v>
      </c>
    </row>
    <row r="321" spans="1:28" s="43" customFormat="1" x14ac:dyDescent="0.25">
      <c r="A321" s="44" t="s">
        <v>392</v>
      </c>
      <c r="B321" s="44">
        <v>628</v>
      </c>
      <c r="C321" s="44" t="s">
        <v>390</v>
      </c>
      <c r="D321" s="45" t="s">
        <v>36</v>
      </c>
      <c r="E321" s="46">
        <v>41180</v>
      </c>
      <c r="F321" s="44"/>
      <c r="G321" s="47">
        <v>50265</v>
      </c>
      <c r="H321" s="47">
        <v>0</v>
      </c>
      <c r="I321" s="47">
        <v>57944</v>
      </c>
      <c r="J321" s="47">
        <v>0</v>
      </c>
      <c r="K321" s="48">
        <v>41773</v>
      </c>
      <c r="L321" s="47">
        <v>7679</v>
      </c>
      <c r="M321" s="47">
        <v>0</v>
      </c>
      <c r="N321" s="47">
        <v>3.1600000000000003E-2</v>
      </c>
      <c r="O321" s="47">
        <v>0</v>
      </c>
      <c r="P321" s="47">
        <v>242.65639999999999</v>
      </c>
      <c r="Q321" s="47">
        <v>0</v>
      </c>
      <c r="R321" s="49">
        <v>323.19</v>
      </c>
      <c r="S321" s="49">
        <v>323.19</v>
      </c>
      <c r="T321" s="49">
        <v>565.84640000000002</v>
      </c>
      <c r="U321" s="37">
        <v>1111111</v>
      </c>
      <c r="V321" s="37">
        <v>11111</v>
      </c>
      <c r="W321" s="65" t="s">
        <v>572</v>
      </c>
      <c r="X321" s="37" t="s">
        <v>573</v>
      </c>
      <c r="Y321" s="37" t="s">
        <v>573</v>
      </c>
      <c r="Z321" s="65" t="s">
        <v>572</v>
      </c>
      <c r="AA321" s="44">
        <v>1081584</v>
      </c>
      <c r="AB321" s="44" t="s">
        <v>37</v>
      </c>
    </row>
    <row r="322" spans="1:28" s="43" customFormat="1" x14ac:dyDescent="0.25">
      <c r="A322" s="37" t="s">
        <v>393</v>
      </c>
      <c r="B322" s="37">
        <v>629</v>
      </c>
      <c r="C322" s="37" t="s">
        <v>390</v>
      </c>
      <c r="D322" s="38" t="s">
        <v>36</v>
      </c>
      <c r="E322" s="39">
        <v>41180</v>
      </c>
      <c r="F322" s="37"/>
      <c r="G322" s="40">
        <v>0</v>
      </c>
      <c r="H322" s="40">
        <v>0</v>
      </c>
      <c r="I322" s="40">
        <v>0</v>
      </c>
      <c r="J322" s="40">
        <v>0</v>
      </c>
      <c r="K322" s="41">
        <v>41773</v>
      </c>
      <c r="L322" s="40">
        <v>0</v>
      </c>
      <c r="M322" s="40">
        <v>0</v>
      </c>
      <c r="N322" s="40">
        <v>3.1600000000000003E-2</v>
      </c>
      <c r="O322" s="40">
        <v>0</v>
      </c>
      <c r="P322" s="40">
        <v>0</v>
      </c>
      <c r="Q322" s="40">
        <v>0</v>
      </c>
      <c r="R322" s="42">
        <v>323.19</v>
      </c>
      <c r="S322" s="42">
        <v>323.19</v>
      </c>
      <c r="T322" s="42">
        <v>323.19</v>
      </c>
      <c r="U322" s="37">
        <v>1111111</v>
      </c>
      <c r="V322" s="37">
        <v>11111</v>
      </c>
      <c r="W322" s="65" t="s">
        <v>572</v>
      </c>
      <c r="X322" s="37" t="s">
        <v>573</v>
      </c>
      <c r="Y322" s="37" t="s">
        <v>573</v>
      </c>
      <c r="Z322" s="65" t="s">
        <v>572</v>
      </c>
      <c r="AA322" s="37">
        <v>1081584</v>
      </c>
      <c r="AB322" s="37" t="s">
        <v>39</v>
      </c>
    </row>
    <row r="323" spans="1:28" s="43" customFormat="1" x14ac:dyDescent="0.25">
      <c r="A323" s="44" t="s">
        <v>394</v>
      </c>
      <c r="B323" s="44">
        <v>630</v>
      </c>
      <c r="C323" s="44" t="s">
        <v>390</v>
      </c>
      <c r="D323" s="45" t="s">
        <v>36</v>
      </c>
      <c r="E323" s="46">
        <v>41243</v>
      </c>
      <c r="F323" s="44"/>
      <c r="G323" s="47">
        <v>8427</v>
      </c>
      <c r="H323" s="47">
        <v>0</v>
      </c>
      <c r="I323" s="47">
        <v>9517</v>
      </c>
      <c r="J323" s="47">
        <v>0</v>
      </c>
      <c r="K323" s="48">
        <v>41773</v>
      </c>
      <c r="L323" s="47">
        <v>1090</v>
      </c>
      <c r="M323" s="47">
        <v>0</v>
      </c>
      <c r="N323" s="47">
        <v>3.1600000000000003E-2</v>
      </c>
      <c r="O323" s="47">
        <v>0</v>
      </c>
      <c r="P323" s="47">
        <v>34.444000000000003</v>
      </c>
      <c r="Q323" s="47">
        <v>0</v>
      </c>
      <c r="R323" s="49">
        <v>321.83999999999997</v>
      </c>
      <c r="S323" s="49">
        <v>321.83999999999997</v>
      </c>
      <c r="T323" s="49">
        <v>356.28399999999999</v>
      </c>
      <c r="U323" s="37">
        <v>1111111</v>
      </c>
      <c r="V323" s="37">
        <v>11111</v>
      </c>
      <c r="W323" s="65" t="s">
        <v>572</v>
      </c>
      <c r="X323" s="37" t="s">
        <v>573</v>
      </c>
      <c r="Y323" s="37" t="s">
        <v>573</v>
      </c>
      <c r="Z323" s="65" t="s">
        <v>572</v>
      </c>
      <c r="AA323" s="44">
        <v>1081583</v>
      </c>
      <c r="AB323" s="44" t="s">
        <v>37</v>
      </c>
    </row>
    <row r="324" spans="1:28" s="43" customFormat="1" x14ac:dyDescent="0.25">
      <c r="A324" s="37" t="s">
        <v>395</v>
      </c>
      <c r="B324" s="37">
        <v>631</v>
      </c>
      <c r="C324" s="37" t="s">
        <v>257</v>
      </c>
      <c r="D324" s="38" t="s">
        <v>36</v>
      </c>
      <c r="E324" s="39">
        <v>41134</v>
      </c>
      <c r="F324" s="37"/>
      <c r="G324" s="40">
        <v>29989</v>
      </c>
      <c r="H324" s="40">
        <v>0</v>
      </c>
      <c r="I324" s="40">
        <v>30438</v>
      </c>
      <c r="J324" s="40">
        <v>0</v>
      </c>
      <c r="K324" s="41">
        <v>41745</v>
      </c>
      <c r="L324" s="40">
        <v>449</v>
      </c>
      <c r="M324" s="40">
        <v>0</v>
      </c>
      <c r="N324" s="40">
        <v>3.1600000000000003E-2</v>
      </c>
      <c r="O324" s="40">
        <v>0</v>
      </c>
      <c r="P324" s="40">
        <v>14.1884</v>
      </c>
      <c r="Q324" s="40">
        <v>0</v>
      </c>
      <c r="R324" s="42">
        <v>183.17</v>
      </c>
      <c r="S324" s="42">
        <v>183.17</v>
      </c>
      <c r="T324" s="42">
        <v>197.35839999999999</v>
      </c>
      <c r="U324" s="37">
        <v>1111111</v>
      </c>
      <c r="V324" s="37">
        <v>11111</v>
      </c>
      <c r="W324" s="65" t="s">
        <v>572</v>
      </c>
      <c r="X324" s="37" t="s">
        <v>573</v>
      </c>
      <c r="Y324" s="37" t="s">
        <v>573</v>
      </c>
      <c r="Z324" s="65" t="s">
        <v>572</v>
      </c>
      <c r="AA324" s="37">
        <v>1081582</v>
      </c>
      <c r="AB324" s="37" t="s">
        <v>396</v>
      </c>
    </row>
    <row r="325" spans="1:28" s="43" customFormat="1" x14ac:dyDescent="0.25">
      <c r="A325" s="44" t="s">
        <v>397</v>
      </c>
      <c r="B325" s="44">
        <v>598</v>
      </c>
      <c r="C325" s="44" t="s">
        <v>276</v>
      </c>
      <c r="D325" s="45" t="s">
        <v>36</v>
      </c>
      <c r="E325" s="46">
        <v>41067</v>
      </c>
      <c r="F325" s="44"/>
      <c r="G325" s="47">
        <v>86870</v>
      </c>
      <c r="H325" s="47">
        <v>14627</v>
      </c>
      <c r="I325" s="47">
        <v>90791</v>
      </c>
      <c r="J325" s="47">
        <v>15017</v>
      </c>
      <c r="K325" s="48">
        <v>41761</v>
      </c>
      <c r="L325" s="47">
        <v>3921</v>
      </c>
      <c r="M325" s="47">
        <v>390</v>
      </c>
      <c r="N325" s="47">
        <v>3.3700000000000001E-2</v>
      </c>
      <c r="O325" s="47">
        <v>0.2074</v>
      </c>
      <c r="P325" s="47">
        <v>132.1377</v>
      </c>
      <c r="Q325" s="47">
        <v>80.885999999999996</v>
      </c>
      <c r="R325" s="49">
        <v>418.43</v>
      </c>
      <c r="S325" s="49">
        <v>418.43</v>
      </c>
      <c r="T325" s="49">
        <v>631.45370000000003</v>
      </c>
      <c r="U325" s="37">
        <v>1111111</v>
      </c>
      <c r="V325" s="37">
        <v>11111</v>
      </c>
      <c r="W325" s="65" t="s">
        <v>572</v>
      </c>
      <c r="X325" s="37" t="s">
        <v>573</v>
      </c>
      <c r="Y325" s="37" t="s">
        <v>573</v>
      </c>
      <c r="Z325" s="65" t="s">
        <v>572</v>
      </c>
      <c r="AA325" s="44">
        <v>70870</v>
      </c>
      <c r="AB325" s="44" t="s">
        <v>42</v>
      </c>
    </row>
    <row r="326" spans="1:28" s="43" customFormat="1" x14ac:dyDescent="0.25">
      <c r="A326" s="37" t="s">
        <v>398</v>
      </c>
      <c r="B326" s="37">
        <v>633</v>
      </c>
      <c r="C326" s="37" t="s">
        <v>384</v>
      </c>
      <c r="D326" s="38" t="s">
        <v>36</v>
      </c>
      <c r="E326" s="39">
        <v>41103</v>
      </c>
      <c r="F326" s="37"/>
      <c r="G326" s="40">
        <v>125312</v>
      </c>
      <c r="H326" s="40">
        <v>0</v>
      </c>
      <c r="I326" s="40">
        <v>130099</v>
      </c>
      <c r="J326" s="40">
        <v>0</v>
      </c>
      <c r="K326" s="41">
        <v>41761</v>
      </c>
      <c r="L326" s="40">
        <v>4787</v>
      </c>
      <c r="M326" s="40">
        <v>0</v>
      </c>
      <c r="N326" s="40">
        <v>3.5799999999999998E-2</v>
      </c>
      <c r="O326" s="40">
        <v>0</v>
      </c>
      <c r="P326" s="40">
        <v>171.37459999999999</v>
      </c>
      <c r="Q326" s="40">
        <v>0</v>
      </c>
      <c r="R326" s="42">
        <v>125.41</v>
      </c>
      <c r="S326" s="42">
        <v>125.41</v>
      </c>
      <c r="T326" s="42">
        <v>296.78460000000001</v>
      </c>
      <c r="U326" s="37">
        <v>1111111</v>
      </c>
      <c r="V326" s="37">
        <v>11111</v>
      </c>
      <c r="W326" s="65" t="s">
        <v>572</v>
      </c>
      <c r="X326" s="37" t="s">
        <v>573</v>
      </c>
      <c r="Y326" s="37" t="s">
        <v>573</v>
      </c>
      <c r="Z326" s="65" t="s">
        <v>572</v>
      </c>
      <c r="AA326" s="37">
        <v>1081584</v>
      </c>
      <c r="AB326" s="37" t="s">
        <v>42</v>
      </c>
    </row>
    <row r="327" spans="1:28" s="43" customFormat="1" x14ac:dyDescent="0.25">
      <c r="A327" s="44" t="s">
        <v>399</v>
      </c>
      <c r="B327" s="44">
        <v>634</v>
      </c>
      <c r="C327" s="44" t="s">
        <v>384</v>
      </c>
      <c r="D327" s="45" t="s">
        <v>36</v>
      </c>
      <c r="E327" s="46">
        <v>41103</v>
      </c>
      <c r="F327" s="44"/>
      <c r="G327" s="47">
        <v>196199</v>
      </c>
      <c r="H327" s="47">
        <v>0</v>
      </c>
      <c r="I327" s="47">
        <v>210256</v>
      </c>
      <c r="J327" s="47">
        <v>0</v>
      </c>
      <c r="K327" s="48">
        <v>41773</v>
      </c>
      <c r="L327" s="47">
        <v>14057</v>
      </c>
      <c r="M327" s="47">
        <v>0</v>
      </c>
      <c r="N327" s="47">
        <v>3.5799999999999998E-2</v>
      </c>
      <c r="O327" s="47">
        <v>0</v>
      </c>
      <c r="P327" s="47">
        <v>503.24059999999997</v>
      </c>
      <c r="Q327" s="47">
        <v>0</v>
      </c>
      <c r="R327" s="49">
        <v>125.41</v>
      </c>
      <c r="S327" s="49">
        <v>125.41</v>
      </c>
      <c r="T327" s="49">
        <v>628.65060000000005</v>
      </c>
      <c r="U327" s="37">
        <v>1111111</v>
      </c>
      <c r="V327" s="37">
        <v>11111</v>
      </c>
      <c r="W327" s="65" t="s">
        <v>572</v>
      </c>
      <c r="X327" s="37" t="s">
        <v>573</v>
      </c>
      <c r="Y327" s="37" t="s">
        <v>573</v>
      </c>
      <c r="Z327" s="65" t="s">
        <v>572</v>
      </c>
      <c r="AA327" s="44">
        <v>1081584</v>
      </c>
      <c r="AB327" s="44" t="s">
        <v>37</v>
      </c>
    </row>
    <row r="328" spans="1:28" s="43" customFormat="1" x14ac:dyDescent="0.25">
      <c r="A328" s="37" t="s">
        <v>400</v>
      </c>
      <c r="B328" s="37">
        <v>635</v>
      </c>
      <c r="C328" s="37" t="s">
        <v>384</v>
      </c>
      <c r="D328" s="38" t="s">
        <v>36</v>
      </c>
      <c r="E328" s="39">
        <v>41103</v>
      </c>
      <c r="F328" s="37"/>
      <c r="G328" s="40">
        <v>77782</v>
      </c>
      <c r="H328" s="40">
        <v>0</v>
      </c>
      <c r="I328" s="40">
        <v>91255</v>
      </c>
      <c r="J328" s="40">
        <v>0</v>
      </c>
      <c r="K328" s="41">
        <v>41773</v>
      </c>
      <c r="L328" s="40">
        <v>13473</v>
      </c>
      <c r="M328" s="40">
        <v>0</v>
      </c>
      <c r="N328" s="40">
        <v>3.5799999999999998E-2</v>
      </c>
      <c r="O328" s="40">
        <v>0</v>
      </c>
      <c r="P328" s="40">
        <v>482.33339999999998</v>
      </c>
      <c r="Q328" s="40">
        <v>0</v>
      </c>
      <c r="R328" s="42">
        <v>125.41</v>
      </c>
      <c r="S328" s="42">
        <v>125.41</v>
      </c>
      <c r="T328" s="42">
        <v>607.74339999999995</v>
      </c>
      <c r="U328" s="37">
        <v>1111111</v>
      </c>
      <c r="V328" s="37">
        <v>11111</v>
      </c>
      <c r="W328" s="65" t="s">
        <v>572</v>
      </c>
      <c r="X328" s="37" t="s">
        <v>573</v>
      </c>
      <c r="Y328" s="37" t="s">
        <v>573</v>
      </c>
      <c r="Z328" s="65" t="s">
        <v>572</v>
      </c>
      <c r="AA328" s="37">
        <v>1081584</v>
      </c>
      <c r="AB328" s="37" t="s">
        <v>401</v>
      </c>
    </row>
    <row r="329" spans="1:28" s="43" customFormat="1" x14ac:dyDescent="0.25">
      <c r="A329" s="44" t="s">
        <v>402</v>
      </c>
      <c r="B329" s="44">
        <v>636</v>
      </c>
      <c r="C329" s="44" t="s">
        <v>384</v>
      </c>
      <c r="D329" s="45" t="s">
        <v>36</v>
      </c>
      <c r="E329" s="46">
        <v>41103</v>
      </c>
      <c r="F329" s="44"/>
      <c r="G329" s="47">
        <v>67248</v>
      </c>
      <c r="H329" s="47">
        <v>0</v>
      </c>
      <c r="I329" s="47">
        <v>73621</v>
      </c>
      <c r="J329" s="47">
        <v>0</v>
      </c>
      <c r="K329" s="48">
        <v>41761</v>
      </c>
      <c r="L329" s="47">
        <v>6373</v>
      </c>
      <c r="M329" s="47">
        <v>0</v>
      </c>
      <c r="N329" s="47">
        <v>3.5799999999999998E-2</v>
      </c>
      <c r="O329" s="47">
        <v>0</v>
      </c>
      <c r="P329" s="47">
        <v>228.1534</v>
      </c>
      <c r="Q329" s="47">
        <v>0</v>
      </c>
      <c r="R329" s="49">
        <v>125.41</v>
      </c>
      <c r="S329" s="49">
        <v>125.41</v>
      </c>
      <c r="T329" s="49">
        <v>353.5634</v>
      </c>
      <c r="U329" s="37">
        <v>1111111</v>
      </c>
      <c r="V329" s="37">
        <v>11111</v>
      </c>
      <c r="W329" s="65" t="s">
        <v>572</v>
      </c>
      <c r="X329" s="37" t="s">
        <v>573</v>
      </c>
      <c r="Y329" s="37" t="s">
        <v>573</v>
      </c>
      <c r="Z329" s="65" t="s">
        <v>572</v>
      </c>
      <c r="AA329" s="44">
        <v>1081584</v>
      </c>
      <c r="AB329" s="44" t="s">
        <v>42</v>
      </c>
    </row>
    <row r="330" spans="1:28" s="43" customFormat="1" x14ac:dyDescent="0.25">
      <c r="A330" s="37" t="s">
        <v>403</v>
      </c>
      <c r="B330" s="37">
        <v>637</v>
      </c>
      <c r="C330" s="37" t="s">
        <v>384</v>
      </c>
      <c r="D330" s="38" t="s">
        <v>36</v>
      </c>
      <c r="E330" s="39">
        <v>41103</v>
      </c>
      <c r="F330" s="37"/>
      <c r="G330" s="40">
        <v>74597</v>
      </c>
      <c r="H330" s="40">
        <v>0</v>
      </c>
      <c r="I330" s="40">
        <v>79959</v>
      </c>
      <c r="J330" s="40">
        <v>0</v>
      </c>
      <c r="K330" s="41">
        <v>41773</v>
      </c>
      <c r="L330" s="40">
        <v>5362</v>
      </c>
      <c r="M330" s="40">
        <v>0</v>
      </c>
      <c r="N330" s="40">
        <v>3.5799999999999998E-2</v>
      </c>
      <c r="O330" s="40">
        <v>0</v>
      </c>
      <c r="P330" s="40">
        <v>191.95959999999999</v>
      </c>
      <c r="Q330" s="40">
        <v>0</v>
      </c>
      <c r="R330" s="42">
        <v>125.41</v>
      </c>
      <c r="S330" s="42">
        <v>125.41</v>
      </c>
      <c r="T330" s="42">
        <v>317.36959999999999</v>
      </c>
      <c r="U330" s="37">
        <v>1111111</v>
      </c>
      <c r="V330" s="37">
        <v>11111</v>
      </c>
      <c r="W330" s="65" t="s">
        <v>572</v>
      </c>
      <c r="X330" s="37" t="s">
        <v>573</v>
      </c>
      <c r="Y330" s="37" t="s">
        <v>573</v>
      </c>
      <c r="Z330" s="65" t="s">
        <v>572</v>
      </c>
      <c r="AA330" s="37">
        <v>1081584</v>
      </c>
      <c r="AB330" s="37" t="s">
        <v>37</v>
      </c>
    </row>
    <row r="331" spans="1:28" s="43" customFormat="1" x14ac:dyDescent="0.25">
      <c r="A331" s="44" t="s">
        <v>404</v>
      </c>
      <c r="B331" s="44">
        <v>639</v>
      </c>
      <c r="C331" s="44" t="s">
        <v>384</v>
      </c>
      <c r="D331" s="45" t="s">
        <v>36</v>
      </c>
      <c r="E331" s="46">
        <v>41103</v>
      </c>
      <c r="F331" s="44"/>
      <c r="G331" s="47">
        <v>181281</v>
      </c>
      <c r="H331" s="47">
        <v>0</v>
      </c>
      <c r="I331" s="47">
        <v>206323</v>
      </c>
      <c r="J331" s="47">
        <v>0</v>
      </c>
      <c r="K331" s="48">
        <v>41773</v>
      </c>
      <c r="L331" s="47">
        <v>25042</v>
      </c>
      <c r="M331" s="47">
        <v>0</v>
      </c>
      <c r="N331" s="47">
        <v>3.5799999999999998E-2</v>
      </c>
      <c r="O331" s="47">
        <v>0</v>
      </c>
      <c r="P331" s="47">
        <v>896.50360000000001</v>
      </c>
      <c r="Q331" s="47">
        <v>0</v>
      </c>
      <c r="R331" s="49">
        <v>125.41</v>
      </c>
      <c r="S331" s="49">
        <v>125.41</v>
      </c>
      <c r="T331" s="49">
        <v>1021.9136</v>
      </c>
      <c r="U331" s="37">
        <v>1111111</v>
      </c>
      <c r="V331" s="37">
        <v>11111</v>
      </c>
      <c r="W331" s="65" t="s">
        <v>572</v>
      </c>
      <c r="X331" s="37" t="s">
        <v>573</v>
      </c>
      <c r="Y331" s="37" t="s">
        <v>573</v>
      </c>
      <c r="Z331" s="65" t="s">
        <v>572</v>
      </c>
      <c r="AA331" s="44">
        <v>1081584</v>
      </c>
      <c r="AB331" s="44" t="s">
        <v>37</v>
      </c>
    </row>
    <row r="332" spans="1:28" s="43" customFormat="1" x14ac:dyDescent="0.25">
      <c r="A332" s="37" t="s">
        <v>405</v>
      </c>
      <c r="B332" s="37">
        <v>640</v>
      </c>
      <c r="C332" s="37" t="s">
        <v>257</v>
      </c>
      <c r="D332" s="38" t="s">
        <v>36</v>
      </c>
      <c r="E332" s="39">
        <v>41103</v>
      </c>
      <c r="F332" s="37"/>
      <c r="G332" s="40">
        <v>13330</v>
      </c>
      <c r="H332" s="40">
        <v>0</v>
      </c>
      <c r="I332" s="40">
        <v>14677</v>
      </c>
      <c r="J332" s="40">
        <v>0</v>
      </c>
      <c r="K332" s="41">
        <v>41761</v>
      </c>
      <c r="L332" s="40">
        <v>1347</v>
      </c>
      <c r="M332" s="40">
        <v>0</v>
      </c>
      <c r="N332" s="40">
        <v>3.1600000000000003E-2</v>
      </c>
      <c r="O332" s="40">
        <v>0</v>
      </c>
      <c r="P332" s="40">
        <v>42.565199999999997</v>
      </c>
      <c r="Q332" s="40">
        <v>0</v>
      </c>
      <c r="R332" s="42">
        <v>183.17</v>
      </c>
      <c r="S332" s="42">
        <v>183.17</v>
      </c>
      <c r="T332" s="42">
        <v>225.73519999999999</v>
      </c>
      <c r="U332" s="37">
        <v>1111111</v>
      </c>
      <c r="V332" s="37">
        <v>11111</v>
      </c>
      <c r="W332" s="65" t="s">
        <v>572</v>
      </c>
      <c r="X332" s="37" t="s">
        <v>573</v>
      </c>
      <c r="Y332" s="37" t="s">
        <v>573</v>
      </c>
      <c r="Z332" s="65" t="s">
        <v>572</v>
      </c>
      <c r="AA332" s="37">
        <v>1081584</v>
      </c>
      <c r="AB332" s="37" t="s">
        <v>42</v>
      </c>
    </row>
    <row r="333" spans="1:28" s="43" customFormat="1" x14ac:dyDescent="0.25">
      <c r="A333" s="44" t="s">
        <v>406</v>
      </c>
      <c r="B333" s="44">
        <v>641</v>
      </c>
      <c r="C333" s="44" t="s">
        <v>384</v>
      </c>
      <c r="D333" s="45" t="s">
        <v>36</v>
      </c>
      <c r="E333" s="46">
        <v>41114</v>
      </c>
      <c r="F333" s="44"/>
      <c r="G333" s="47">
        <v>40762</v>
      </c>
      <c r="H333" s="47">
        <v>0</v>
      </c>
      <c r="I333" s="47">
        <v>42079</v>
      </c>
      <c r="J333" s="47">
        <v>0</v>
      </c>
      <c r="K333" s="48">
        <v>41768</v>
      </c>
      <c r="L333" s="47">
        <v>1317</v>
      </c>
      <c r="M333" s="47">
        <v>0</v>
      </c>
      <c r="N333" s="47">
        <v>3.5799999999999998E-2</v>
      </c>
      <c r="O333" s="47">
        <v>0</v>
      </c>
      <c r="P333" s="47">
        <v>47.148600000000002</v>
      </c>
      <c r="Q333" s="47">
        <v>0</v>
      </c>
      <c r="R333" s="49">
        <v>125.41</v>
      </c>
      <c r="S333" s="49">
        <v>125.41</v>
      </c>
      <c r="T333" s="49">
        <v>172.55860000000001</v>
      </c>
      <c r="U333" s="37">
        <v>1111111</v>
      </c>
      <c r="V333" s="37">
        <v>11111</v>
      </c>
      <c r="W333" s="65" t="s">
        <v>572</v>
      </c>
      <c r="X333" s="37" t="s">
        <v>573</v>
      </c>
      <c r="Y333" s="37" t="s">
        <v>573</v>
      </c>
      <c r="Z333" s="65" t="s">
        <v>572</v>
      </c>
      <c r="AA333" s="44">
        <v>1081591</v>
      </c>
      <c r="AB333" s="44" t="s">
        <v>78</v>
      </c>
    </row>
    <row r="334" spans="1:28" s="43" customFormat="1" x14ac:dyDescent="0.25">
      <c r="A334" s="37" t="s">
        <v>407</v>
      </c>
      <c r="B334" s="37">
        <v>642</v>
      </c>
      <c r="C334" s="37" t="s">
        <v>276</v>
      </c>
      <c r="D334" s="38" t="s">
        <v>36</v>
      </c>
      <c r="E334" s="39">
        <v>41114</v>
      </c>
      <c r="F334" s="37"/>
      <c r="G334" s="40">
        <v>90129</v>
      </c>
      <c r="H334" s="40">
        <v>18092</v>
      </c>
      <c r="I334" s="40">
        <v>90288</v>
      </c>
      <c r="J334" s="40">
        <v>18128</v>
      </c>
      <c r="K334" s="41">
        <v>41768</v>
      </c>
      <c r="L334" s="40">
        <v>159</v>
      </c>
      <c r="M334" s="40">
        <v>36</v>
      </c>
      <c r="N334" s="40">
        <v>3.3700000000000001E-2</v>
      </c>
      <c r="O334" s="40">
        <v>0.2074</v>
      </c>
      <c r="P334" s="40">
        <v>5.3582999999999998</v>
      </c>
      <c r="Q334" s="40">
        <v>7.4664000000000001</v>
      </c>
      <c r="R334" s="42">
        <v>418.43</v>
      </c>
      <c r="S334" s="42">
        <v>418.43</v>
      </c>
      <c r="T334" s="42">
        <v>431.25470000000001</v>
      </c>
      <c r="U334" s="37">
        <v>1111111</v>
      </c>
      <c r="V334" s="37">
        <v>11111</v>
      </c>
      <c r="W334" s="65" t="s">
        <v>572</v>
      </c>
      <c r="X334" s="37" t="s">
        <v>573</v>
      </c>
      <c r="Y334" s="37" t="s">
        <v>573</v>
      </c>
      <c r="Z334" s="65" t="s">
        <v>572</v>
      </c>
      <c r="AA334" s="37">
        <v>1081591</v>
      </c>
      <c r="AB334" s="37" t="s">
        <v>78</v>
      </c>
    </row>
    <row r="335" spans="1:28" s="43" customFormat="1" x14ac:dyDescent="0.25">
      <c r="A335" s="44" t="s">
        <v>408</v>
      </c>
      <c r="B335" s="44">
        <v>643</v>
      </c>
      <c r="C335" s="44" t="s">
        <v>302</v>
      </c>
      <c r="D335" s="45" t="s">
        <v>36</v>
      </c>
      <c r="E335" s="46">
        <v>41087</v>
      </c>
      <c r="F335" s="44"/>
      <c r="G335" s="47">
        <v>24608</v>
      </c>
      <c r="H335" s="47">
        <v>12785</v>
      </c>
      <c r="I335" s="47">
        <v>24794</v>
      </c>
      <c r="J335" s="47">
        <v>12785</v>
      </c>
      <c r="K335" s="48">
        <v>41768</v>
      </c>
      <c r="L335" s="47">
        <v>186</v>
      </c>
      <c r="M335" s="47">
        <v>0</v>
      </c>
      <c r="N335" s="47">
        <v>3.5799999999999998E-2</v>
      </c>
      <c r="O335" s="47">
        <v>0.24210000000000001</v>
      </c>
      <c r="P335" s="47">
        <v>6.6588000000000003</v>
      </c>
      <c r="Q335" s="47">
        <v>0</v>
      </c>
      <c r="R335" s="49">
        <v>103.8047</v>
      </c>
      <c r="S335" s="49">
        <v>103.8047</v>
      </c>
      <c r="T335" s="49">
        <v>110.4635</v>
      </c>
      <c r="U335" s="37">
        <v>1111111</v>
      </c>
      <c r="V335" s="37">
        <v>11111</v>
      </c>
      <c r="W335" s="65" t="s">
        <v>572</v>
      </c>
      <c r="X335" s="37" t="s">
        <v>573</v>
      </c>
      <c r="Y335" s="37" t="s">
        <v>573</v>
      </c>
      <c r="Z335" s="65" t="s">
        <v>572</v>
      </c>
      <c r="AA335" s="44">
        <v>1081591</v>
      </c>
      <c r="AB335" s="44" t="s">
        <v>78</v>
      </c>
    </row>
    <row r="336" spans="1:28" s="43" customFormat="1" x14ac:dyDescent="0.25">
      <c r="A336" s="37" t="s">
        <v>409</v>
      </c>
      <c r="B336" s="37">
        <v>644</v>
      </c>
      <c r="C336" s="37" t="s">
        <v>410</v>
      </c>
      <c r="D336" s="38" t="s">
        <v>36</v>
      </c>
      <c r="E336" s="39">
        <v>41236</v>
      </c>
      <c r="F336" s="37"/>
      <c r="G336" s="40">
        <v>3999</v>
      </c>
      <c r="H336" s="40">
        <v>0</v>
      </c>
      <c r="I336" s="40">
        <v>4421</v>
      </c>
      <c r="J336" s="40">
        <v>0</v>
      </c>
      <c r="K336" s="41">
        <v>41773</v>
      </c>
      <c r="L336" s="40">
        <v>422</v>
      </c>
      <c r="M336" s="40">
        <v>0</v>
      </c>
      <c r="N336" s="40">
        <v>3.1600000000000003E-2</v>
      </c>
      <c r="O336" s="40">
        <v>0</v>
      </c>
      <c r="P336" s="40">
        <v>13.3352</v>
      </c>
      <c r="Q336" s="40">
        <v>0</v>
      </c>
      <c r="R336" s="42">
        <v>321.83999999999997</v>
      </c>
      <c r="S336" s="42">
        <v>321.83999999999997</v>
      </c>
      <c r="T336" s="42">
        <v>335.17520000000002</v>
      </c>
      <c r="U336" s="37">
        <v>1111111</v>
      </c>
      <c r="V336" s="37">
        <v>11111</v>
      </c>
      <c r="W336" s="65" t="s">
        <v>572</v>
      </c>
      <c r="X336" s="37" t="s">
        <v>573</v>
      </c>
      <c r="Y336" s="37" t="s">
        <v>573</v>
      </c>
      <c r="Z336" s="65" t="s">
        <v>572</v>
      </c>
      <c r="AA336" s="37">
        <v>1081580</v>
      </c>
      <c r="AB336" s="37" t="s">
        <v>37</v>
      </c>
    </row>
    <row r="337" spans="1:28" s="43" customFormat="1" x14ac:dyDescent="0.25">
      <c r="A337" s="44" t="s">
        <v>411</v>
      </c>
      <c r="B337" s="44">
        <v>646</v>
      </c>
      <c r="C337" s="44" t="s">
        <v>257</v>
      </c>
      <c r="D337" s="45" t="s">
        <v>36</v>
      </c>
      <c r="E337" s="46">
        <v>41089</v>
      </c>
      <c r="F337" s="44"/>
      <c r="G337" s="47">
        <v>11551</v>
      </c>
      <c r="H337" s="47">
        <v>0</v>
      </c>
      <c r="I337" s="47">
        <v>11762</v>
      </c>
      <c r="J337" s="47">
        <v>0</v>
      </c>
      <c r="K337" s="48">
        <v>41765</v>
      </c>
      <c r="L337" s="47">
        <v>211</v>
      </c>
      <c r="M337" s="47">
        <v>0</v>
      </c>
      <c r="N337" s="47">
        <v>3.1600000000000003E-2</v>
      </c>
      <c r="O337" s="47">
        <v>0</v>
      </c>
      <c r="P337" s="47">
        <v>6.6676000000000002</v>
      </c>
      <c r="Q337" s="47">
        <v>0</v>
      </c>
      <c r="R337" s="49">
        <v>183.17</v>
      </c>
      <c r="S337" s="49">
        <v>183.17</v>
      </c>
      <c r="T337" s="49">
        <v>189.83760000000001</v>
      </c>
      <c r="U337" s="37">
        <v>1111111</v>
      </c>
      <c r="V337" s="37">
        <v>11111</v>
      </c>
      <c r="W337" s="65" t="s">
        <v>572</v>
      </c>
      <c r="X337" s="37" t="s">
        <v>573</v>
      </c>
      <c r="Y337" s="37" t="s">
        <v>573</v>
      </c>
      <c r="Z337" s="65" t="s">
        <v>572</v>
      </c>
      <c r="AA337" s="44">
        <v>1081581</v>
      </c>
      <c r="AB337" s="44" t="s">
        <v>87</v>
      </c>
    </row>
    <row r="338" spans="1:28" s="43" customFormat="1" x14ac:dyDescent="0.25">
      <c r="A338" s="37" t="s">
        <v>412</v>
      </c>
      <c r="B338" s="37">
        <v>647</v>
      </c>
      <c r="C338" s="37" t="s">
        <v>384</v>
      </c>
      <c r="D338" s="38" t="s">
        <v>36</v>
      </c>
      <c r="E338" s="39">
        <v>41134</v>
      </c>
      <c r="F338" s="37"/>
      <c r="G338" s="40">
        <v>4077</v>
      </c>
      <c r="H338" s="40">
        <v>0</v>
      </c>
      <c r="I338" s="40">
        <v>4139</v>
      </c>
      <c r="J338" s="40">
        <v>0</v>
      </c>
      <c r="K338" s="41">
        <v>41745</v>
      </c>
      <c r="L338" s="40">
        <v>62</v>
      </c>
      <c r="M338" s="40">
        <v>0</v>
      </c>
      <c r="N338" s="40">
        <v>3.5799999999999998E-2</v>
      </c>
      <c r="O338" s="40">
        <v>0</v>
      </c>
      <c r="P338" s="40">
        <v>2.2195999999999998</v>
      </c>
      <c r="Q338" s="40">
        <v>0</v>
      </c>
      <c r="R338" s="42">
        <v>125.41</v>
      </c>
      <c r="S338" s="42">
        <v>125.41</v>
      </c>
      <c r="T338" s="42">
        <v>127.6296</v>
      </c>
      <c r="U338" s="37">
        <v>1111111</v>
      </c>
      <c r="V338" s="37">
        <v>11111</v>
      </c>
      <c r="W338" s="65" t="s">
        <v>572</v>
      </c>
      <c r="X338" s="37" t="s">
        <v>573</v>
      </c>
      <c r="Y338" s="37" t="s">
        <v>573</v>
      </c>
      <c r="Z338" s="65" t="s">
        <v>572</v>
      </c>
      <c r="AA338" s="37">
        <v>1081582</v>
      </c>
      <c r="AB338" s="37" t="s">
        <v>396</v>
      </c>
    </row>
    <row r="339" spans="1:28" s="43" customFormat="1" x14ac:dyDescent="0.25">
      <c r="A339" s="44" t="s">
        <v>413</v>
      </c>
      <c r="B339" s="44">
        <v>648</v>
      </c>
      <c r="C339" s="44" t="s">
        <v>384</v>
      </c>
      <c r="D339" s="45" t="s">
        <v>36</v>
      </c>
      <c r="E339" s="46">
        <v>41089</v>
      </c>
      <c r="F339" s="44"/>
      <c r="G339" s="47">
        <v>23067</v>
      </c>
      <c r="H339" s="47">
        <v>0</v>
      </c>
      <c r="I339" s="47">
        <v>25648</v>
      </c>
      <c r="J339" s="47">
        <v>0</v>
      </c>
      <c r="K339" s="48">
        <v>41773</v>
      </c>
      <c r="L339" s="47">
        <v>2581</v>
      </c>
      <c r="M339" s="47">
        <v>0</v>
      </c>
      <c r="N339" s="47">
        <v>3.5799999999999998E-2</v>
      </c>
      <c r="O339" s="47">
        <v>0</v>
      </c>
      <c r="P339" s="47">
        <v>92.399799999999999</v>
      </c>
      <c r="Q339" s="47">
        <v>0</v>
      </c>
      <c r="R339" s="49">
        <v>125.41</v>
      </c>
      <c r="S339" s="49">
        <v>125.41</v>
      </c>
      <c r="T339" s="49">
        <v>217.8098</v>
      </c>
      <c r="U339" s="37">
        <v>1111111</v>
      </c>
      <c r="V339" s="37">
        <v>11111</v>
      </c>
      <c r="W339" s="65" t="s">
        <v>572</v>
      </c>
      <c r="X339" s="37" t="s">
        <v>573</v>
      </c>
      <c r="Y339" s="37" t="s">
        <v>573</v>
      </c>
      <c r="Z339" s="65" t="s">
        <v>572</v>
      </c>
      <c r="AA339" s="44">
        <v>1081659</v>
      </c>
      <c r="AB339" s="44" t="s">
        <v>37</v>
      </c>
    </row>
    <row r="340" spans="1:28" s="43" customFormat="1" x14ac:dyDescent="0.25">
      <c r="A340" s="37" t="s">
        <v>414</v>
      </c>
      <c r="B340" s="37">
        <v>649</v>
      </c>
      <c r="C340" s="37" t="s">
        <v>276</v>
      </c>
      <c r="D340" s="38" t="s">
        <v>36</v>
      </c>
      <c r="E340" s="39">
        <v>41113</v>
      </c>
      <c r="F340" s="37"/>
      <c r="G340" s="40">
        <v>8119</v>
      </c>
      <c r="H340" s="40">
        <v>578</v>
      </c>
      <c r="I340" s="40">
        <v>8914</v>
      </c>
      <c r="J340" s="40">
        <v>583</v>
      </c>
      <c r="K340" s="41">
        <v>41765</v>
      </c>
      <c r="L340" s="40">
        <v>795</v>
      </c>
      <c r="M340" s="40">
        <v>5</v>
      </c>
      <c r="N340" s="40">
        <v>3.3700000000000001E-2</v>
      </c>
      <c r="O340" s="40">
        <v>0.2074</v>
      </c>
      <c r="P340" s="40">
        <v>26.791499999999999</v>
      </c>
      <c r="Q340" s="40">
        <v>1.0369999999999999</v>
      </c>
      <c r="R340" s="42">
        <v>418.43</v>
      </c>
      <c r="S340" s="42">
        <v>418.43</v>
      </c>
      <c r="T340" s="42">
        <v>446.25850000000003</v>
      </c>
      <c r="U340" s="37">
        <v>1111111</v>
      </c>
      <c r="V340" s="37">
        <v>11111</v>
      </c>
      <c r="W340" s="65" t="s">
        <v>572</v>
      </c>
      <c r="X340" s="37" t="s">
        <v>573</v>
      </c>
      <c r="Y340" s="37" t="s">
        <v>573</v>
      </c>
      <c r="Z340" s="65" t="s">
        <v>572</v>
      </c>
      <c r="AA340" s="37">
        <v>1081659</v>
      </c>
      <c r="AB340" s="37" t="s">
        <v>401</v>
      </c>
    </row>
    <row r="341" spans="1:28" s="43" customFormat="1" x14ac:dyDescent="0.25">
      <c r="A341" s="44" t="s">
        <v>415</v>
      </c>
      <c r="B341" s="44">
        <v>165</v>
      </c>
      <c r="C341" s="44" t="s">
        <v>276</v>
      </c>
      <c r="D341" s="45" t="s">
        <v>36</v>
      </c>
      <c r="E341" s="46">
        <v>41089</v>
      </c>
      <c r="F341" s="44"/>
      <c r="G341" s="47">
        <v>127096</v>
      </c>
      <c r="H341" s="47">
        <v>53595</v>
      </c>
      <c r="I341" s="47">
        <v>132494</v>
      </c>
      <c r="J341" s="47">
        <v>57598</v>
      </c>
      <c r="K341" s="48">
        <v>41761</v>
      </c>
      <c r="L341" s="47">
        <v>5398</v>
      </c>
      <c r="M341" s="47">
        <v>4003</v>
      </c>
      <c r="N341" s="47">
        <v>3.5900000000000001E-2</v>
      </c>
      <c r="O341" s="47">
        <v>0.2213</v>
      </c>
      <c r="P341" s="47">
        <v>193.78819999999999</v>
      </c>
      <c r="Q341" s="47">
        <v>885.86389999999994</v>
      </c>
      <c r="R341" s="49">
        <v>432.63</v>
      </c>
      <c r="S341" s="49">
        <v>432.63</v>
      </c>
      <c r="T341" s="49">
        <v>1512.2820999999999</v>
      </c>
      <c r="U341" s="37">
        <v>1111111</v>
      </c>
      <c r="V341" s="37">
        <v>11111</v>
      </c>
      <c r="W341" s="65" t="s">
        <v>572</v>
      </c>
      <c r="X341" s="37" t="s">
        <v>573</v>
      </c>
      <c r="Y341" s="37" t="s">
        <v>573</v>
      </c>
      <c r="Z341" s="65" t="s">
        <v>572</v>
      </c>
      <c r="AA341" s="44">
        <v>70873</v>
      </c>
      <c r="AB341" s="44" t="s">
        <v>42</v>
      </c>
    </row>
    <row r="342" spans="1:28" s="43" customFormat="1" x14ac:dyDescent="0.25">
      <c r="A342" s="37" t="s">
        <v>416</v>
      </c>
      <c r="B342" s="37">
        <v>650</v>
      </c>
      <c r="C342" s="37" t="s">
        <v>257</v>
      </c>
      <c r="D342" s="38" t="s">
        <v>36</v>
      </c>
      <c r="E342" s="39">
        <v>41093</v>
      </c>
      <c r="F342" s="37"/>
      <c r="G342" s="40">
        <v>30106</v>
      </c>
      <c r="H342" s="40">
        <v>0</v>
      </c>
      <c r="I342" s="40">
        <v>30117</v>
      </c>
      <c r="J342" s="40">
        <v>0</v>
      </c>
      <c r="K342" s="41">
        <v>41768</v>
      </c>
      <c r="L342" s="40">
        <v>11</v>
      </c>
      <c r="M342" s="40">
        <v>0</v>
      </c>
      <c r="N342" s="40">
        <v>3.1600000000000003E-2</v>
      </c>
      <c r="O342" s="40">
        <v>0</v>
      </c>
      <c r="P342" s="40">
        <v>0.34760000000000002</v>
      </c>
      <c r="Q342" s="40">
        <v>0</v>
      </c>
      <c r="R342" s="42">
        <v>183.17</v>
      </c>
      <c r="S342" s="42">
        <v>183.17</v>
      </c>
      <c r="T342" s="42">
        <v>183.51759999999999</v>
      </c>
      <c r="U342" s="37">
        <v>1111111</v>
      </c>
      <c r="V342" s="37">
        <v>11111</v>
      </c>
      <c r="W342" s="65" t="s">
        <v>572</v>
      </c>
      <c r="X342" s="37" t="s">
        <v>573</v>
      </c>
      <c r="Y342" s="37" t="s">
        <v>573</v>
      </c>
      <c r="Z342" s="65" t="s">
        <v>572</v>
      </c>
      <c r="AA342" s="37">
        <v>1081284</v>
      </c>
      <c r="AB342" s="37" t="s">
        <v>78</v>
      </c>
    </row>
    <row r="343" spans="1:28" s="43" customFormat="1" x14ac:dyDescent="0.25">
      <c r="A343" s="44" t="s">
        <v>417</v>
      </c>
      <c r="B343" s="44">
        <v>651</v>
      </c>
      <c r="C343" s="44" t="s">
        <v>302</v>
      </c>
      <c r="D343" s="45" t="s">
        <v>36</v>
      </c>
      <c r="E343" s="46">
        <v>41110</v>
      </c>
      <c r="F343" s="44"/>
      <c r="G343" s="47">
        <v>16116</v>
      </c>
      <c r="H343" s="47">
        <v>72054</v>
      </c>
      <c r="I343" s="47">
        <v>16153</v>
      </c>
      <c r="J343" s="47">
        <v>72172</v>
      </c>
      <c r="K343" s="48">
        <v>41768</v>
      </c>
      <c r="L343" s="47">
        <v>37</v>
      </c>
      <c r="M343" s="47">
        <v>118</v>
      </c>
      <c r="N343" s="47">
        <v>3.5799999999999998E-2</v>
      </c>
      <c r="O343" s="47">
        <v>0.24210000000000001</v>
      </c>
      <c r="P343" s="47">
        <v>1.3246</v>
      </c>
      <c r="Q343" s="47">
        <v>28.567799999999998</v>
      </c>
      <c r="R343" s="49">
        <v>103.8047</v>
      </c>
      <c r="S343" s="49">
        <v>103.8047</v>
      </c>
      <c r="T343" s="49">
        <v>133.69710000000001</v>
      </c>
      <c r="U343" s="37">
        <v>1111111</v>
      </c>
      <c r="V343" s="37">
        <v>11111</v>
      </c>
      <c r="W343" s="65" t="s">
        <v>572</v>
      </c>
      <c r="X343" s="37" t="s">
        <v>573</v>
      </c>
      <c r="Y343" s="37" t="s">
        <v>573</v>
      </c>
      <c r="Z343" s="65" t="s">
        <v>572</v>
      </c>
      <c r="AA343" s="44">
        <v>69319</v>
      </c>
      <c r="AB343" s="44" t="s">
        <v>78</v>
      </c>
    </row>
    <row r="344" spans="1:28" s="43" customFormat="1" x14ac:dyDescent="0.25">
      <c r="A344" s="37" t="s">
        <v>418</v>
      </c>
      <c r="B344" s="37">
        <v>652</v>
      </c>
      <c r="C344" s="37" t="s">
        <v>302</v>
      </c>
      <c r="D344" s="38" t="s">
        <v>36</v>
      </c>
      <c r="E344" s="39">
        <v>41110</v>
      </c>
      <c r="F344" s="37"/>
      <c r="G344" s="40">
        <v>15593</v>
      </c>
      <c r="H344" s="40">
        <v>7722</v>
      </c>
      <c r="I344" s="40">
        <v>15622</v>
      </c>
      <c r="J344" s="40">
        <v>7776</v>
      </c>
      <c r="K344" s="41">
        <v>41768</v>
      </c>
      <c r="L344" s="40">
        <v>29</v>
      </c>
      <c r="M344" s="40">
        <v>54</v>
      </c>
      <c r="N344" s="40">
        <v>3.5799999999999998E-2</v>
      </c>
      <c r="O344" s="40">
        <v>0.24210000000000001</v>
      </c>
      <c r="P344" s="40">
        <v>1.0382</v>
      </c>
      <c r="Q344" s="40">
        <v>13.073399999999999</v>
      </c>
      <c r="R344" s="42">
        <v>103.8047</v>
      </c>
      <c r="S344" s="42">
        <v>103.8047</v>
      </c>
      <c r="T344" s="42">
        <v>117.91630000000001</v>
      </c>
      <c r="U344" s="37">
        <v>1111111</v>
      </c>
      <c r="V344" s="37">
        <v>11111</v>
      </c>
      <c r="W344" s="65" t="s">
        <v>572</v>
      </c>
      <c r="X344" s="37" t="s">
        <v>573</v>
      </c>
      <c r="Y344" s="37" t="s">
        <v>573</v>
      </c>
      <c r="Z344" s="65" t="s">
        <v>572</v>
      </c>
      <c r="AA344" s="37">
        <v>69319</v>
      </c>
      <c r="AB344" s="37" t="s">
        <v>78</v>
      </c>
    </row>
    <row r="345" spans="1:28" s="43" customFormat="1" x14ac:dyDescent="0.25">
      <c r="A345" s="44" t="s">
        <v>419</v>
      </c>
      <c r="B345" s="44">
        <v>656</v>
      </c>
      <c r="C345" s="44" t="s">
        <v>302</v>
      </c>
      <c r="D345" s="45" t="s">
        <v>36</v>
      </c>
      <c r="E345" s="46">
        <v>41163</v>
      </c>
      <c r="F345" s="44"/>
      <c r="G345" s="47">
        <v>26838</v>
      </c>
      <c r="H345" s="47">
        <v>3412</v>
      </c>
      <c r="I345" s="47">
        <v>28649</v>
      </c>
      <c r="J345" s="47">
        <v>3604</v>
      </c>
      <c r="K345" s="48">
        <v>41761</v>
      </c>
      <c r="L345" s="47">
        <v>1811</v>
      </c>
      <c r="M345" s="47">
        <v>192</v>
      </c>
      <c r="N345" s="47">
        <v>3.5799999999999998E-2</v>
      </c>
      <c r="O345" s="47">
        <v>0.25790000000000002</v>
      </c>
      <c r="P345" s="47">
        <v>64.833799999999997</v>
      </c>
      <c r="Q345" s="47">
        <v>49.516800000000003</v>
      </c>
      <c r="R345" s="49">
        <v>103.8047</v>
      </c>
      <c r="S345" s="49">
        <v>103.8047</v>
      </c>
      <c r="T345" s="49">
        <v>218.15530000000001</v>
      </c>
      <c r="U345" s="37">
        <v>1111111</v>
      </c>
      <c r="V345" s="37">
        <v>11111</v>
      </c>
      <c r="W345" s="65" t="s">
        <v>572</v>
      </c>
      <c r="X345" s="37" t="s">
        <v>573</v>
      </c>
      <c r="Y345" s="37" t="s">
        <v>573</v>
      </c>
      <c r="Z345" s="65" t="s">
        <v>572</v>
      </c>
      <c r="AA345" s="44">
        <v>1079453</v>
      </c>
      <c r="AB345" s="44" t="s">
        <v>42</v>
      </c>
    </row>
    <row r="346" spans="1:28" s="43" customFormat="1" x14ac:dyDescent="0.25">
      <c r="A346" s="37" t="s">
        <v>420</v>
      </c>
      <c r="B346" s="37">
        <v>166</v>
      </c>
      <c r="C346" s="37" t="s">
        <v>276</v>
      </c>
      <c r="D346" s="38" t="s">
        <v>36</v>
      </c>
      <c r="E346" s="39">
        <v>41365</v>
      </c>
      <c r="F346" s="37"/>
      <c r="G346" s="40">
        <v>180794</v>
      </c>
      <c r="H346" s="40">
        <v>34353</v>
      </c>
      <c r="I346" s="40">
        <v>189301</v>
      </c>
      <c r="J346" s="40">
        <v>36992</v>
      </c>
      <c r="K346" s="41">
        <v>41761</v>
      </c>
      <c r="L346" s="40">
        <v>8507</v>
      </c>
      <c r="M346" s="40">
        <v>2639</v>
      </c>
      <c r="N346" s="40">
        <v>3.5900000000000001E-2</v>
      </c>
      <c r="O346" s="40">
        <v>0.2213</v>
      </c>
      <c r="P346" s="40">
        <v>305.40129999999999</v>
      </c>
      <c r="Q346" s="40">
        <v>584.01070000000004</v>
      </c>
      <c r="R346" s="42">
        <v>432.63</v>
      </c>
      <c r="S346" s="42">
        <v>432.63</v>
      </c>
      <c r="T346" s="42">
        <v>1322.0419999999999</v>
      </c>
      <c r="U346" s="37">
        <v>1111111</v>
      </c>
      <c r="V346" s="37">
        <v>11111</v>
      </c>
      <c r="W346" s="65" t="s">
        <v>572</v>
      </c>
      <c r="X346" s="37" t="s">
        <v>573</v>
      </c>
      <c r="Y346" s="37" t="s">
        <v>573</v>
      </c>
      <c r="Z346" s="65" t="s">
        <v>572</v>
      </c>
      <c r="AA346" s="37">
        <v>70873</v>
      </c>
      <c r="AB346" s="37" t="s">
        <v>42</v>
      </c>
    </row>
    <row r="347" spans="1:28" s="43" customFormat="1" x14ac:dyDescent="0.25">
      <c r="A347" s="44" t="s">
        <v>421</v>
      </c>
      <c r="B347" s="44">
        <v>657</v>
      </c>
      <c r="C347" s="44" t="s">
        <v>302</v>
      </c>
      <c r="D347" s="45" t="s">
        <v>36</v>
      </c>
      <c r="E347" s="46">
        <v>41155</v>
      </c>
      <c r="F347" s="44"/>
      <c r="G347" s="47">
        <v>1970</v>
      </c>
      <c r="H347" s="47">
        <v>8969</v>
      </c>
      <c r="I347" s="47">
        <v>1972</v>
      </c>
      <c r="J347" s="47">
        <v>8988</v>
      </c>
      <c r="K347" s="48">
        <v>41768</v>
      </c>
      <c r="L347" s="47">
        <v>2</v>
      </c>
      <c r="M347" s="47">
        <v>19</v>
      </c>
      <c r="N347" s="47">
        <v>3.5799999999999998E-2</v>
      </c>
      <c r="O347" s="47">
        <v>0.25790000000000002</v>
      </c>
      <c r="P347" s="47">
        <v>7.1599999999999997E-2</v>
      </c>
      <c r="Q347" s="47">
        <v>4.9001000000000001</v>
      </c>
      <c r="R347" s="49">
        <v>103.8047</v>
      </c>
      <c r="S347" s="49">
        <v>103.8047</v>
      </c>
      <c r="T347" s="49">
        <v>108.7764</v>
      </c>
      <c r="U347" s="37">
        <v>1111111</v>
      </c>
      <c r="V347" s="37">
        <v>11111</v>
      </c>
      <c r="W347" s="65" t="s">
        <v>572</v>
      </c>
      <c r="X347" s="37" t="s">
        <v>573</v>
      </c>
      <c r="Y347" s="37" t="s">
        <v>573</v>
      </c>
      <c r="Z347" s="65" t="s">
        <v>572</v>
      </c>
      <c r="AA347" s="44">
        <v>69319</v>
      </c>
      <c r="AB347" s="44" t="s">
        <v>78</v>
      </c>
    </row>
    <row r="348" spans="1:28" s="43" customFormat="1" x14ac:dyDescent="0.25">
      <c r="A348" s="37" t="s">
        <v>422</v>
      </c>
      <c r="B348" s="37">
        <v>661</v>
      </c>
      <c r="C348" s="37" t="s">
        <v>302</v>
      </c>
      <c r="D348" s="38" t="s">
        <v>36</v>
      </c>
      <c r="E348" s="39">
        <v>41143</v>
      </c>
      <c r="F348" s="37"/>
      <c r="G348" s="40">
        <v>21894</v>
      </c>
      <c r="H348" s="40">
        <v>4883</v>
      </c>
      <c r="I348" s="40">
        <v>22994</v>
      </c>
      <c r="J348" s="40">
        <v>5065</v>
      </c>
      <c r="K348" s="41">
        <v>41761</v>
      </c>
      <c r="L348" s="40">
        <v>1100</v>
      </c>
      <c r="M348" s="40">
        <v>182</v>
      </c>
      <c r="N348" s="40">
        <v>3.5799999999999998E-2</v>
      </c>
      <c r="O348" s="40">
        <v>0.25790000000000002</v>
      </c>
      <c r="P348" s="40">
        <v>39.380000000000003</v>
      </c>
      <c r="Q348" s="40">
        <v>46.937800000000003</v>
      </c>
      <c r="R348" s="42">
        <v>103.8047</v>
      </c>
      <c r="S348" s="42">
        <v>103.8047</v>
      </c>
      <c r="T348" s="42">
        <v>190.1225</v>
      </c>
      <c r="U348" s="37">
        <v>1111111</v>
      </c>
      <c r="V348" s="37">
        <v>11111</v>
      </c>
      <c r="W348" s="65" t="s">
        <v>572</v>
      </c>
      <c r="X348" s="37" t="s">
        <v>573</v>
      </c>
      <c r="Y348" s="37" t="s">
        <v>573</v>
      </c>
      <c r="Z348" s="65" t="s">
        <v>572</v>
      </c>
      <c r="AA348" s="37">
        <v>1081030</v>
      </c>
      <c r="AB348" s="37" t="s">
        <v>42</v>
      </c>
    </row>
    <row r="349" spans="1:28" s="43" customFormat="1" x14ac:dyDescent="0.25">
      <c r="A349" s="44" t="s">
        <v>423</v>
      </c>
      <c r="B349" s="44">
        <v>662</v>
      </c>
      <c r="C349" s="44" t="s">
        <v>302</v>
      </c>
      <c r="D349" s="45" t="s">
        <v>36</v>
      </c>
      <c r="E349" s="46">
        <v>41151</v>
      </c>
      <c r="F349" s="44"/>
      <c r="G349" s="47">
        <v>30604</v>
      </c>
      <c r="H349" s="47">
        <v>27718</v>
      </c>
      <c r="I349" s="47">
        <v>32644</v>
      </c>
      <c r="J349" s="47">
        <v>28809</v>
      </c>
      <c r="K349" s="48">
        <v>41761</v>
      </c>
      <c r="L349" s="47">
        <v>2040</v>
      </c>
      <c r="M349" s="47">
        <v>1091</v>
      </c>
      <c r="N349" s="47">
        <v>3.5799999999999998E-2</v>
      </c>
      <c r="O349" s="47">
        <v>0.25790000000000002</v>
      </c>
      <c r="P349" s="47">
        <v>73.031999999999996</v>
      </c>
      <c r="Q349" s="47">
        <v>281.3689</v>
      </c>
      <c r="R349" s="49">
        <v>103.8047</v>
      </c>
      <c r="S349" s="49">
        <v>103.8047</v>
      </c>
      <c r="T349" s="49">
        <v>458.2056</v>
      </c>
      <c r="U349" s="37">
        <v>1111111</v>
      </c>
      <c r="V349" s="37">
        <v>11111</v>
      </c>
      <c r="W349" s="65" t="s">
        <v>572</v>
      </c>
      <c r="X349" s="37" t="s">
        <v>573</v>
      </c>
      <c r="Y349" s="37" t="s">
        <v>573</v>
      </c>
      <c r="Z349" s="65" t="s">
        <v>572</v>
      </c>
      <c r="AA349" s="44">
        <v>70349</v>
      </c>
      <c r="AB349" s="44" t="s">
        <v>42</v>
      </c>
    </row>
    <row r="350" spans="1:28" s="43" customFormat="1" x14ac:dyDescent="0.25">
      <c r="A350" s="37" t="s">
        <v>424</v>
      </c>
      <c r="B350" s="37">
        <v>663</v>
      </c>
      <c r="C350" s="37" t="s">
        <v>272</v>
      </c>
      <c r="D350" s="38" t="s">
        <v>36</v>
      </c>
      <c r="E350" s="39">
        <v>41163</v>
      </c>
      <c r="F350" s="37"/>
      <c r="G350" s="40">
        <v>833</v>
      </c>
      <c r="H350" s="40">
        <v>260</v>
      </c>
      <c r="I350" s="40">
        <v>904</v>
      </c>
      <c r="J350" s="40">
        <v>296</v>
      </c>
      <c r="K350" s="41">
        <v>41765</v>
      </c>
      <c r="L350" s="40">
        <v>71</v>
      </c>
      <c r="M350" s="40">
        <v>36</v>
      </c>
      <c r="N350" s="40">
        <v>4.7399999999999998E-2</v>
      </c>
      <c r="O350" s="40">
        <v>0.22109999999999999</v>
      </c>
      <c r="P350" s="40">
        <v>3.3654000000000002</v>
      </c>
      <c r="Q350" s="40">
        <v>7.9596</v>
      </c>
      <c r="R350" s="42">
        <v>141.59</v>
      </c>
      <c r="S350" s="42">
        <v>141.59</v>
      </c>
      <c r="T350" s="42">
        <v>152.91499999999999</v>
      </c>
      <c r="U350" s="37">
        <v>1111111</v>
      </c>
      <c r="V350" s="37">
        <v>11111</v>
      </c>
      <c r="W350" s="65" t="s">
        <v>572</v>
      </c>
      <c r="X350" s="37" t="s">
        <v>573</v>
      </c>
      <c r="Y350" s="37" t="s">
        <v>573</v>
      </c>
      <c r="Z350" s="65" t="s">
        <v>572</v>
      </c>
      <c r="AA350" s="37">
        <v>1081581</v>
      </c>
      <c r="AB350" s="37" t="s">
        <v>87</v>
      </c>
    </row>
    <row r="351" spans="1:28" s="43" customFormat="1" x14ac:dyDescent="0.25">
      <c r="A351" s="44" t="s">
        <v>425</v>
      </c>
      <c r="B351" s="44">
        <v>74</v>
      </c>
      <c r="C351" s="44" t="s">
        <v>302</v>
      </c>
      <c r="D351" s="45" t="s">
        <v>36</v>
      </c>
      <c r="E351" s="46">
        <v>41334</v>
      </c>
      <c r="F351" s="46">
        <v>41745</v>
      </c>
      <c r="G351" s="47">
        <v>182</v>
      </c>
      <c r="H351" s="47">
        <v>255</v>
      </c>
      <c r="I351" s="47">
        <v>182</v>
      </c>
      <c r="J351" s="47">
        <v>255</v>
      </c>
      <c r="K351" s="48">
        <v>41745</v>
      </c>
      <c r="L351" s="47">
        <v>0</v>
      </c>
      <c r="M351" s="47">
        <v>0</v>
      </c>
      <c r="N351" s="47">
        <v>3.5799999999999998E-2</v>
      </c>
      <c r="O351" s="47">
        <v>0.25790000000000002</v>
      </c>
      <c r="P351" s="47">
        <v>0</v>
      </c>
      <c r="Q351" s="47">
        <v>0</v>
      </c>
      <c r="R351" s="49">
        <v>102.07</v>
      </c>
      <c r="S351" s="49">
        <v>54.4373</v>
      </c>
      <c r="T351" s="49">
        <v>54.4373</v>
      </c>
      <c r="U351" s="37">
        <v>1111111</v>
      </c>
      <c r="V351" s="37">
        <v>11111</v>
      </c>
      <c r="W351" s="65" t="s">
        <v>572</v>
      </c>
      <c r="X351" s="37" t="s">
        <v>573</v>
      </c>
      <c r="Y351" s="37" t="s">
        <v>573</v>
      </c>
      <c r="Z351" s="65" t="s">
        <v>572</v>
      </c>
      <c r="AA351" s="44">
        <v>69319</v>
      </c>
      <c r="AB351" s="44" t="s">
        <v>58</v>
      </c>
    </row>
    <row r="352" spans="1:28" s="43" customFormat="1" x14ac:dyDescent="0.25">
      <c r="A352" s="37" t="s">
        <v>426</v>
      </c>
      <c r="B352" s="37">
        <v>664</v>
      </c>
      <c r="C352" s="37" t="s">
        <v>257</v>
      </c>
      <c r="D352" s="38" t="s">
        <v>36</v>
      </c>
      <c r="E352" s="39">
        <v>41173</v>
      </c>
      <c r="F352" s="37"/>
      <c r="G352" s="40">
        <v>30279</v>
      </c>
      <c r="H352" s="40">
        <v>0</v>
      </c>
      <c r="I352" s="40">
        <v>32435</v>
      </c>
      <c r="J352" s="40">
        <v>0</v>
      </c>
      <c r="K352" s="41">
        <v>41773</v>
      </c>
      <c r="L352" s="40">
        <v>2156</v>
      </c>
      <c r="M352" s="40">
        <v>0</v>
      </c>
      <c r="N352" s="40">
        <v>3.1600000000000003E-2</v>
      </c>
      <c r="O352" s="40">
        <v>0</v>
      </c>
      <c r="P352" s="40">
        <v>68.129599999999996</v>
      </c>
      <c r="Q352" s="40">
        <v>0</v>
      </c>
      <c r="R352" s="42">
        <v>183.17</v>
      </c>
      <c r="S352" s="42">
        <v>183.17</v>
      </c>
      <c r="T352" s="42">
        <v>251.2996</v>
      </c>
      <c r="U352" s="37">
        <v>1111111</v>
      </c>
      <c r="V352" s="37">
        <v>11111</v>
      </c>
      <c r="W352" s="65" t="s">
        <v>572</v>
      </c>
      <c r="X352" s="37" t="s">
        <v>573</v>
      </c>
      <c r="Y352" s="37" t="s">
        <v>573</v>
      </c>
      <c r="Z352" s="65" t="s">
        <v>572</v>
      </c>
      <c r="AA352" s="37">
        <v>1081581</v>
      </c>
      <c r="AB352" s="37" t="s">
        <v>37</v>
      </c>
    </row>
    <row r="353" spans="1:28" s="43" customFormat="1" x14ac:dyDescent="0.25">
      <c r="A353" s="44" t="s">
        <v>427</v>
      </c>
      <c r="B353" s="44">
        <v>482</v>
      </c>
      <c r="C353" s="44" t="s">
        <v>257</v>
      </c>
      <c r="D353" s="45" t="s">
        <v>36</v>
      </c>
      <c r="E353" s="46">
        <v>41174</v>
      </c>
      <c r="F353" s="44"/>
      <c r="G353" s="47">
        <v>60726</v>
      </c>
      <c r="H353" s="47">
        <v>0</v>
      </c>
      <c r="I353" s="47">
        <v>61307</v>
      </c>
      <c r="J353" s="47">
        <v>0</v>
      </c>
      <c r="K353" s="48">
        <v>41761</v>
      </c>
      <c r="L353" s="47">
        <v>581</v>
      </c>
      <c r="M353" s="47">
        <v>0</v>
      </c>
      <c r="N353" s="47">
        <v>3.1600000000000003E-2</v>
      </c>
      <c r="O353" s="47">
        <v>0</v>
      </c>
      <c r="P353" s="47">
        <v>18.3596</v>
      </c>
      <c r="Q353" s="47">
        <v>0</v>
      </c>
      <c r="R353" s="49">
        <v>183.17</v>
      </c>
      <c r="S353" s="49">
        <v>183.17</v>
      </c>
      <c r="T353" s="49">
        <v>201.52959999999999</v>
      </c>
      <c r="U353" s="37">
        <v>1111111</v>
      </c>
      <c r="V353" s="37">
        <v>11111</v>
      </c>
      <c r="W353" s="65" t="s">
        <v>572</v>
      </c>
      <c r="X353" s="37" t="s">
        <v>573</v>
      </c>
      <c r="Y353" s="37" t="s">
        <v>573</v>
      </c>
      <c r="Z353" s="65" t="s">
        <v>572</v>
      </c>
      <c r="AA353" s="44">
        <v>69337</v>
      </c>
      <c r="AB353" s="44" t="s">
        <v>42</v>
      </c>
    </row>
    <row r="354" spans="1:28" s="43" customFormat="1" x14ac:dyDescent="0.25">
      <c r="A354" s="37" t="s">
        <v>428</v>
      </c>
      <c r="B354" s="37">
        <v>665</v>
      </c>
      <c r="C354" s="37" t="s">
        <v>257</v>
      </c>
      <c r="D354" s="38" t="s">
        <v>36</v>
      </c>
      <c r="E354" s="39">
        <v>41197</v>
      </c>
      <c r="F354" s="37"/>
      <c r="G354" s="40">
        <v>41426</v>
      </c>
      <c r="H354" s="40">
        <v>0</v>
      </c>
      <c r="I354" s="40">
        <v>44501</v>
      </c>
      <c r="J354" s="40">
        <v>0</v>
      </c>
      <c r="K354" s="41">
        <v>41761</v>
      </c>
      <c r="L354" s="40">
        <v>3075</v>
      </c>
      <c r="M354" s="40">
        <v>0</v>
      </c>
      <c r="N354" s="40">
        <v>3.3700000000000001E-2</v>
      </c>
      <c r="O354" s="40">
        <v>0</v>
      </c>
      <c r="P354" s="40">
        <v>103.6275</v>
      </c>
      <c r="Q354" s="40">
        <v>0</v>
      </c>
      <c r="R354" s="42">
        <v>183.17</v>
      </c>
      <c r="S354" s="42">
        <v>183.17</v>
      </c>
      <c r="T354" s="42">
        <v>286.79750000000001</v>
      </c>
      <c r="U354" s="37">
        <v>1111111</v>
      </c>
      <c r="V354" s="37">
        <v>11111</v>
      </c>
      <c r="W354" s="65" t="s">
        <v>572</v>
      </c>
      <c r="X354" s="37" t="s">
        <v>573</v>
      </c>
      <c r="Y354" s="37" t="s">
        <v>573</v>
      </c>
      <c r="Z354" s="65" t="s">
        <v>572</v>
      </c>
      <c r="AA354" s="37">
        <v>70350</v>
      </c>
      <c r="AB354" s="37" t="s">
        <v>42</v>
      </c>
    </row>
    <row r="355" spans="1:28" s="43" customFormat="1" x14ac:dyDescent="0.25">
      <c r="A355" s="44" t="s">
        <v>429</v>
      </c>
      <c r="B355" s="44">
        <v>667</v>
      </c>
      <c r="C355" s="44" t="s">
        <v>430</v>
      </c>
      <c r="D355" s="45" t="s">
        <v>36</v>
      </c>
      <c r="E355" s="46">
        <v>41221</v>
      </c>
      <c r="F355" s="44"/>
      <c r="G355" s="47">
        <v>182</v>
      </c>
      <c r="H355" s="47">
        <v>887</v>
      </c>
      <c r="I355" s="47">
        <v>193</v>
      </c>
      <c r="J355" s="47">
        <v>933</v>
      </c>
      <c r="K355" s="48">
        <v>41761</v>
      </c>
      <c r="L355" s="47">
        <v>11</v>
      </c>
      <c r="M355" s="47">
        <v>46</v>
      </c>
      <c r="N355" s="47">
        <v>4.8399999999999999E-2</v>
      </c>
      <c r="O355" s="47">
        <v>0.32429999999999998</v>
      </c>
      <c r="P355" s="47">
        <v>0.53239999999999998</v>
      </c>
      <c r="Q355" s="47">
        <v>14.9178</v>
      </c>
      <c r="R355" s="49">
        <v>86.328500000000005</v>
      </c>
      <c r="S355" s="49">
        <v>86.328500000000005</v>
      </c>
      <c r="T355" s="49">
        <v>101.7787</v>
      </c>
      <c r="U355" s="37">
        <v>1111111</v>
      </c>
      <c r="V355" s="37">
        <v>11111</v>
      </c>
      <c r="W355" s="65" t="s">
        <v>572</v>
      </c>
      <c r="X355" s="37" t="s">
        <v>573</v>
      </c>
      <c r="Y355" s="37" t="s">
        <v>573</v>
      </c>
      <c r="Z355" s="65" t="s">
        <v>572</v>
      </c>
      <c r="AA355" s="44">
        <v>1079453</v>
      </c>
      <c r="AB355" s="44" t="s">
        <v>42</v>
      </c>
    </row>
    <row r="356" spans="1:28" s="43" customFormat="1" x14ac:dyDescent="0.25">
      <c r="A356" s="37" t="s">
        <v>431</v>
      </c>
      <c r="B356" s="37">
        <v>626</v>
      </c>
      <c r="C356" s="37" t="s">
        <v>390</v>
      </c>
      <c r="D356" s="38" t="s">
        <v>36</v>
      </c>
      <c r="E356" s="39">
        <v>41212</v>
      </c>
      <c r="F356" s="37"/>
      <c r="G356" s="40">
        <v>62146</v>
      </c>
      <c r="H356" s="40">
        <v>0</v>
      </c>
      <c r="I356" s="40">
        <v>64542</v>
      </c>
      <c r="J356" s="40">
        <v>0</v>
      </c>
      <c r="K356" s="41">
        <v>41761</v>
      </c>
      <c r="L356" s="40">
        <v>2396</v>
      </c>
      <c r="M356" s="40">
        <v>0</v>
      </c>
      <c r="N356" s="40">
        <v>3.1600000000000003E-2</v>
      </c>
      <c r="O356" s="40">
        <v>0</v>
      </c>
      <c r="P356" s="40">
        <v>75.7136</v>
      </c>
      <c r="Q356" s="40">
        <v>0</v>
      </c>
      <c r="R356" s="42">
        <v>323.19</v>
      </c>
      <c r="S356" s="42">
        <v>323.19</v>
      </c>
      <c r="T356" s="42">
        <v>398.90359999999998</v>
      </c>
      <c r="U356" s="37">
        <v>1111111</v>
      </c>
      <c r="V356" s="37">
        <v>11111</v>
      </c>
      <c r="W356" s="65" t="s">
        <v>572</v>
      </c>
      <c r="X356" s="37" t="s">
        <v>573</v>
      </c>
      <c r="Y356" s="37" t="s">
        <v>573</v>
      </c>
      <c r="Z356" s="65" t="s">
        <v>572</v>
      </c>
      <c r="AA356" s="37">
        <v>1081584</v>
      </c>
      <c r="AB356" s="37" t="s">
        <v>42</v>
      </c>
    </row>
    <row r="357" spans="1:28" s="43" customFormat="1" x14ac:dyDescent="0.25">
      <c r="A357" s="44" t="s">
        <v>432</v>
      </c>
      <c r="B357" s="44">
        <v>668</v>
      </c>
      <c r="C357" s="44" t="s">
        <v>257</v>
      </c>
      <c r="D357" s="45" t="s">
        <v>36</v>
      </c>
      <c r="E357" s="46">
        <v>41293</v>
      </c>
      <c r="F357" s="44"/>
      <c r="G357" s="47">
        <v>20718</v>
      </c>
      <c r="H357" s="47">
        <v>0</v>
      </c>
      <c r="I357" s="47">
        <v>24046</v>
      </c>
      <c r="J357" s="47">
        <v>0</v>
      </c>
      <c r="K357" s="48">
        <v>41773</v>
      </c>
      <c r="L357" s="47">
        <v>3328</v>
      </c>
      <c r="M357" s="47">
        <v>0</v>
      </c>
      <c r="N357" s="47">
        <v>3.3700000000000001E-2</v>
      </c>
      <c r="O357" s="47">
        <v>0</v>
      </c>
      <c r="P357" s="47">
        <v>112.1536</v>
      </c>
      <c r="Q357" s="47">
        <v>0</v>
      </c>
      <c r="R357" s="49">
        <v>181.65</v>
      </c>
      <c r="S357" s="49">
        <v>181.65</v>
      </c>
      <c r="T357" s="49">
        <v>293.80360000000002</v>
      </c>
      <c r="U357" s="37">
        <v>1111111</v>
      </c>
      <c r="V357" s="37">
        <v>11111</v>
      </c>
      <c r="W357" s="65" t="s">
        <v>572</v>
      </c>
      <c r="X357" s="37" t="s">
        <v>573</v>
      </c>
      <c r="Y357" s="37" t="s">
        <v>573</v>
      </c>
      <c r="Z357" s="65" t="s">
        <v>572</v>
      </c>
      <c r="AA357" s="44">
        <v>69319</v>
      </c>
      <c r="AB357" s="44" t="s">
        <v>37</v>
      </c>
    </row>
    <row r="358" spans="1:28" s="43" customFormat="1" x14ac:dyDescent="0.25">
      <c r="A358" s="37" t="s">
        <v>433</v>
      </c>
      <c r="B358" s="37">
        <v>669</v>
      </c>
      <c r="C358" s="37" t="s">
        <v>257</v>
      </c>
      <c r="D358" s="38" t="s">
        <v>36</v>
      </c>
      <c r="E358" s="39">
        <v>41293</v>
      </c>
      <c r="F358" s="37"/>
      <c r="G358" s="40">
        <v>13545</v>
      </c>
      <c r="H358" s="40">
        <v>0</v>
      </c>
      <c r="I358" s="40">
        <v>14216</v>
      </c>
      <c r="J358" s="40">
        <v>0</v>
      </c>
      <c r="K358" s="41">
        <v>41761</v>
      </c>
      <c r="L358" s="40">
        <v>671</v>
      </c>
      <c r="M358" s="40">
        <v>0</v>
      </c>
      <c r="N358" s="40">
        <v>3.3700000000000001E-2</v>
      </c>
      <c r="O358" s="40">
        <v>0</v>
      </c>
      <c r="P358" s="40">
        <v>22.6127</v>
      </c>
      <c r="Q358" s="40">
        <v>0</v>
      </c>
      <c r="R358" s="42">
        <v>181.65</v>
      </c>
      <c r="S358" s="42">
        <v>181.65</v>
      </c>
      <c r="T358" s="42">
        <v>204.2627</v>
      </c>
      <c r="U358" s="37">
        <v>1111111</v>
      </c>
      <c r="V358" s="37">
        <v>11111</v>
      </c>
      <c r="W358" s="65" t="s">
        <v>572</v>
      </c>
      <c r="X358" s="37" t="s">
        <v>573</v>
      </c>
      <c r="Y358" s="37" t="s">
        <v>573</v>
      </c>
      <c r="Z358" s="65" t="s">
        <v>572</v>
      </c>
      <c r="AA358" s="37">
        <v>70608</v>
      </c>
      <c r="AB358" s="37" t="s">
        <v>42</v>
      </c>
    </row>
    <row r="359" spans="1:28" s="43" customFormat="1" x14ac:dyDescent="0.25">
      <c r="A359" s="44" t="s">
        <v>434</v>
      </c>
      <c r="B359" s="44">
        <v>670</v>
      </c>
      <c r="C359" s="44" t="s">
        <v>257</v>
      </c>
      <c r="D359" s="45" t="s">
        <v>36</v>
      </c>
      <c r="E359" s="46">
        <v>41271</v>
      </c>
      <c r="F359" s="44"/>
      <c r="G359" s="47">
        <v>30782</v>
      </c>
      <c r="H359" s="47">
        <v>0</v>
      </c>
      <c r="I359" s="47">
        <v>30922</v>
      </c>
      <c r="J359" s="47">
        <v>0</v>
      </c>
      <c r="K359" s="48">
        <v>41768</v>
      </c>
      <c r="L359" s="47">
        <v>140</v>
      </c>
      <c r="M359" s="47">
        <v>0</v>
      </c>
      <c r="N359" s="47">
        <v>3.3700000000000001E-2</v>
      </c>
      <c r="O359" s="47">
        <v>0</v>
      </c>
      <c r="P359" s="47">
        <v>4.718</v>
      </c>
      <c r="Q359" s="47">
        <v>0</v>
      </c>
      <c r="R359" s="49">
        <v>181.65</v>
      </c>
      <c r="S359" s="49">
        <v>181.65</v>
      </c>
      <c r="T359" s="49">
        <v>186.36799999999999</v>
      </c>
      <c r="U359" s="37">
        <v>1111111</v>
      </c>
      <c r="V359" s="37">
        <v>11111</v>
      </c>
      <c r="W359" s="65" t="s">
        <v>572</v>
      </c>
      <c r="X359" s="37" t="s">
        <v>573</v>
      </c>
      <c r="Y359" s="37" t="s">
        <v>573</v>
      </c>
      <c r="Z359" s="65" t="s">
        <v>572</v>
      </c>
      <c r="AA359" s="44">
        <v>1084175</v>
      </c>
      <c r="AB359" s="44" t="s">
        <v>78</v>
      </c>
    </row>
    <row r="360" spans="1:28" s="43" customFormat="1" x14ac:dyDescent="0.25">
      <c r="A360" s="37" t="s">
        <v>435</v>
      </c>
      <c r="B360" s="37">
        <v>82</v>
      </c>
      <c r="C360" s="37" t="s">
        <v>66</v>
      </c>
      <c r="D360" s="38" t="s">
        <v>36</v>
      </c>
      <c r="E360" s="39">
        <v>41228.806250000001</v>
      </c>
      <c r="F360" s="39">
        <v>41767.250694444447</v>
      </c>
      <c r="G360" s="40">
        <v>243019</v>
      </c>
      <c r="H360" s="40">
        <v>0</v>
      </c>
      <c r="I360" s="40">
        <v>243019</v>
      </c>
      <c r="J360" s="40">
        <v>0</v>
      </c>
      <c r="K360" s="41">
        <v>41767</v>
      </c>
      <c r="L360" s="40">
        <v>0</v>
      </c>
      <c r="M360" s="40">
        <v>0</v>
      </c>
      <c r="N360" s="40">
        <v>3.3700000000000001E-2</v>
      </c>
      <c r="O360" s="40">
        <v>0</v>
      </c>
      <c r="P360" s="40">
        <v>0</v>
      </c>
      <c r="Q360" s="40">
        <v>0</v>
      </c>
      <c r="R360" s="42">
        <v>174.93</v>
      </c>
      <c r="S360" s="42">
        <v>174.93</v>
      </c>
      <c r="T360" s="42">
        <v>174.93</v>
      </c>
      <c r="U360" s="37">
        <v>1111111</v>
      </c>
      <c r="V360" s="37">
        <v>11111</v>
      </c>
      <c r="W360" s="65" t="s">
        <v>572</v>
      </c>
      <c r="X360" s="37" t="s">
        <v>573</v>
      </c>
      <c r="Y360" s="37" t="s">
        <v>573</v>
      </c>
      <c r="Z360" s="65" t="s">
        <v>572</v>
      </c>
      <c r="AA360" s="37">
        <v>1085965</v>
      </c>
      <c r="AB360" s="37" t="s">
        <v>58</v>
      </c>
    </row>
    <row r="361" spans="1:28" s="43" customFormat="1" x14ac:dyDescent="0.25">
      <c r="A361" s="44" t="s">
        <v>436</v>
      </c>
      <c r="B361" s="44">
        <v>163</v>
      </c>
      <c r="C361" s="44" t="s">
        <v>437</v>
      </c>
      <c r="D361" s="45" t="s">
        <v>36</v>
      </c>
      <c r="E361" s="46">
        <v>41242</v>
      </c>
      <c r="F361" s="44"/>
      <c r="G361" s="47">
        <v>82841</v>
      </c>
      <c r="H361" s="47">
        <v>0</v>
      </c>
      <c r="I361" s="47">
        <v>93327</v>
      </c>
      <c r="J361" s="47">
        <v>0</v>
      </c>
      <c r="K361" s="48">
        <v>41761</v>
      </c>
      <c r="L361" s="47">
        <v>10486</v>
      </c>
      <c r="M361" s="47">
        <v>0</v>
      </c>
      <c r="N361" s="47">
        <v>4.4200000000000003E-2</v>
      </c>
      <c r="O361" s="47">
        <v>0</v>
      </c>
      <c r="P361" s="47">
        <v>463.4812</v>
      </c>
      <c r="Q361" s="47">
        <v>0</v>
      </c>
      <c r="R361" s="49">
        <v>152.01</v>
      </c>
      <c r="S361" s="49">
        <v>152.01</v>
      </c>
      <c r="T361" s="49">
        <v>615.49120000000005</v>
      </c>
      <c r="U361" s="37">
        <v>1111111</v>
      </c>
      <c r="V361" s="37">
        <v>11111</v>
      </c>
      <c r="W361" s="65" t="s">
        <v>572</v>
      </c>
      <c r="X361" s="37" t="s">
        <v>573</v>
      </c>
      <c r="Y361" s="37" t="s">
        <v>573</v>
      </c>
      <c r="Z361" s="65" t="s">
        <v>572</v>
      </c>
      <c r="AA361" s="44">
        <v>68817</v>
      </c>
      <c r="AB361" s="44" t="s">
        <v>42</v>
      </c>
    </row>
    <row r="362" spans="1:28" s="43" customFormat="1" x14ac:dyDescent="0.25">
      <c r="A362" s="37" t="s">
        <v>438</v>
      </c>
      <c r="B362" s="37">
        <v>79</v>
      </c>
      <c r="C362" s="37" t="s">
        <v>302</v>
      </c>
      <c r="D362" s="38" t="s">
        <v>36</v>
      </c>
      <c r="E362" s="39">
        <v>41292</v>
      </c>
      <c r="F362" s="37"/>
      <c r="G362" s="40">
        <v>582</v>
      </c>
      <c r="H362" s="40">
        <v>1481</v>
      </c>
      <c r="I362" s="40">
        <v>582</v>
      </c>
      <c r="J362" s="40">
        <v>1481</v>
      </c>
      <c r="K362" s="41">
        <v>41773</v>
      </c>
      <c r="L362" s="40">
        <v>0</v>
      </c>
      <c r="M362" s="40">
        <v>0</v>
      </c>
      <c r="N362" s="40">
        <v>3.5900000000000001E-2</v>
      </c>
      <c r="O362" s="40">
        <v>0.51670000000000005</v>
      </c>
      <c r="P362" s="40">
        <v>0</v>
      </c>
      <c r="Q362" s="40">
        <v>0</v>
      </c>
      <c r="R362" s="42">
        <v>70.799899999999994</v>
      </c>
      <c r="S362" s="42">
        <v>70.799899999999994</v>
      </c>
      <c r="T362" s="42">
        <v>70.799899999999994</v>
      </c>
      <c r="U362" s="37">
        <v>1111111</v>
      </c>
      <c r="V362" s="37">
        <v>11111</v>
      </c>
      <c r="W362" s="65" t="s">
        <v>572</v>
      </c>
      <c r="X362" s="37" t="s">
        <v>573</v>
      </c>
      <c r="Y362" s="37" t="s">
        <v>573</v>
      </c>
      <c r="Z362" s="65" t="s">
        <v>572</v>
      </c>
      <c r="AA362" s="37">
        <v>69337</v>
      </c>
      <c r="AB362" s="37" t="s">
        <v>39</v>
      </c>
    </row>
    <row r="363" spans="1:28" s="43" customFormat="1" x14ac:dyDescent="0.25">
      <c r="A363" s="44" t="s">
        <v>439</v>
      </c>
      <c r="B363" s="44">
        <v>660</v>
      </c>
      <c r="C363" s="44" t="s">
        <v>257</v>
      </c>
      <c r="D363" s="45" t="s">
        <v>36</v>
      </c>
      <c r="E363" s="46">
        <v>41264</v>
      </c>
      <c r="F363" s="44"/>
      <c r="G363" s="47">
        <v>12335</v>
      </c>
      <c r="H363" s="47">
        <v>0</v>
      </c>
      <c r="I363" s="47">
        <v>13003</v>
      </c>
      <c r="J363" s="47">
        <v>0</v>
      </c>
      <c r="K363" s="48">
        <v>41761</v>
      </c>
      <c r="L363" s="47">
        <v>668</v>
      </c>
      <c r="M363" s="47">
        <v>0</v>
      </c>
      <c r="N363" s="47">
        <v>3.3700000000000001E-2</v>
      </c>
      <c r="O363" s="47">
        <v>0</v>
      </c>
      <c r="P363" s="47">
        <v>22.511600000000001</v>
      </c>
      <c r="Q363" s="47">
        <v>0</v>
      </c>
      <c r="R363" s="49">
        <v>183.17</v>
      </c>
      <c r="S363" s="49">
        <v>183.17</v>
      </c>
      <c r="T363" s="49">
        <v>205.6816</v>
      </c>
      <c r="U363" s="37">
        <v>1111111</v>
      </c>
      <c r="V363" s="37">
        <v>11111</v>
      </c>
      <c r="W363" s="65" t="s">
        <v>572</v>
      </c>
      <c r="X363" s="37" t="s">
        <v>573</v>
      </c>
      <c r="Y363" s="37" t="s">
        <v>573</v>
      </c>
      <c r="Z363" s="65" t="s">
        <v>572</v>
      </c>
      <c r="AA363" s="44">
        <v>1087214</v>
      </c>
      <c r="AB363" s="44" t="s">
        <v>42</v>
      </c>
    </row>
    <row r="364" spans="1:28" s="43" customFormat="1" x14ac:dyDescent="0.25">
      <c r="A364" s="37" t="s">
        <v>440</v>
      </c>
      <c r="B364" s="37">
        <v>659</v>
      </c>
      <c r="C364" s="37" t="s">
        <v>257</v>
      </c>
      <c r="D364" s="38" t="s">
        <v>36</v>
      </c>
      <c r="E364" s="39">
        <v>41264</v>
      </c>
      <c r="F364" s="37"/>
      <c r="G364" s="40">
        <v>52125</v>
      </c>
      <c r="H364" s="40">
        <v>0</v>
      </c>
      <c r="I364" s="40">
        <v>56736</v>
      </c>
      <c r="J364" s="40">
        <v>0</v>
      </c>
      <c r="K364" s="41">
        <v>41761</v>
      </c>
      <c r="L364" s="40">
        <v>4611</v>
      </c>
      <c r="M364" s="40">
        <v>0</v>
      </c>
      <c r="N364" s="40">
        <v>3.3700000000000001E-2</v>
      </c>
      <c r="O364" s="40">
        <v>0</v>
      </c>
      <c r="P364" s="40">
        <v>155.39070000000001</v>
      </c>
      <c r="Q364" s="40">
        <v>0</v>
      </c>
      <c r="R364" s="42">
        <v>183.17</v>
      </c>
      <c r="S364" s="42">
        <v>183.17</v>
      </c>
      <c r="T364" s="42">
        <v>338.5607</v>
      </c>
      <c r="U364" s="37">
        <v>1111111</v>
      </c>
      <c r="V364" s="37">
        <v>11111</v>
      </c>
      <c r="W364" s="65" t="s">
        <v>572</v>
      </c>
      <c r="X364" s="37" t="s">
        <v>573</v>
      </c>
      <c r="Y364" s="37" t="s">
        <v>573</v>
      </c>
      <c r="Z364" s="65" t="s">
        <v>572</v>
      </c>
      <c r="AA364" s="37">
        <v>1087214</v>
      </c>
      <c r="AB364" s="37" t="s">
        <v>42</v>
      </c>
    </row>
    <row r="365" spans="1:28" s="43" customFormat="1" x14ac:dyDescent="0.25">
      <c r="A365" s="44" t="s">
        <v>441</v>
      </c>
      <c r="B365" s="44">
        <v>658</v>
      </c>
      <c r="C365" s="44" t="s">
        <v>257</v>
      </c>
      <c r="D365" s="45" t="s">
        <v>36</v>
      </c>
      <c r="E365" s="46">
        <v>41264</v>
      </c>
      <c r="F365" s="44"/>
      <c r="G365" s="47">
        <v>105253</v>
      </c>
      <c r="H365" s="47">
        <v>0</v>
      </c>
      <c r="I365" s="47">
        <v>115706</v>
      </c>
      <c r="J365" s="47">
        <v>0</v>
      </c>
      <c r="K365" s="48">
        <v>41761</v>
      </c>
      <c r="L365" s="47">
        <v>10453</v>
      </c>
      <c r="M365" s="47">
        <v>0</v>
      </c>
      <c r="N365" s="47">
        <v>3.3700000000000001E-2</v>
      </c>
      <c r="O365" s="47">
        <v>0</v>
      </c>
      <c r="P365" s="47">
        <v>352.26609999999999</v>
      </c>
      <c r="Q365" s="47">
        <v>0</v>
      </c>
      <c r="R365" s="49">
        <v>183.17</v>
      </c>
      <c r="S365" s="49">
        <v>183.17</v>
      </c>
      <c r="T365" s="49">
        <v>535.43610000000001</v>
      </c>
      <c r="U365" s="37">
        <v>1111111</v>
      </c>
      <c r="V365" s="37">
        <v>11111</v>
      </c>
      <c r="W365" s="65" t="s">
        <v>572</v>
      </c>
      <c r="X365" s="37" t="s">
        <v>573</v>
      </c>
      <c r="Y365" s="37" t="s">
        <v>573</v>
      </c>
      <c r="Z365" s="65" t="s">
        <v>572</v>
      </c>
      <c r="AA365" s="44">
        <v>1087214</v>
      </c>
      <c r="AB365" s="44" t="s">
        <v>42</v>
      </c>
    </row>
    <row r="366" spans="1:28" s="43" customFormat="1" x14ac:dyDescent="0.25">
      <c r="A366" s="37" t="s">
        <v>442</v>
      </c>
      <c r="B366" s="37">
        <v>673</v>
      </c>
      <c r="C366" s="37" t="s">
        <v>290</v>
      </c>
      <c r="D366" s="38" t="s">
        <v>36</v>
      </c>
      <c r="E366" s="39">
        <v>41305</v>
      </c>
      <c r="F366" s="37"/>
      <c r="G366" s="40">
        <v>48631</v>
      </c>
      <c r="H366" s="40">
        <v>0</v>
      </c>
      <c r="I366" s="40">
        <v>56175</v>
      </c>
      <c r="J366" s="40">
        <v>0</v>
      </c>
      <c r="K366" s="41">
        <v>41773</v>
      </c>
      <c r="L366" s="40">
        <v>7544</v>
      </c>
      <c r="M366" s="40">
        <v>0</v>
      </c>
      <c r="N366" s="40">
        <v>3.5799999999999998E-2</v>
      </c>
      <c r="O366" s="40">
        <v>0</v>
      </c>
      <c r="P366" s="40">
        <v>270.0752</v>
      </c>
      <c r="Q366" s="40">
        <v>0</v>
      </c>
      <c r="R366" s="42">
        <v>123.84</v>
      </c>
      <c r="S366" s="42">
        <v>123.84</v>
      </c>
      <c r="T366" s="42">
        <v>393.91520000000003</v>
      </c>
      <c r="U366" s="37">
        <v>1111111</v>
      </c>
      <c r="V366" s="37">
        <v>11111</v>
      </c>
      <c r="W366" s="65" t="s">
        <v>572</v>
      </c>
      <c r="X366" s="37" t="s">
        <v>573</v>
      </c>
      <c r="Y366" s="37" t="s">
        <v>573</v>
      </c>
      <c r="Z366" s="65" t="s">
        <v>572</v>
      </c>
      <c r="AA366" s="37">
        <v>70349</v>
      </c>
      <c r="AB366" s="37" t="s">
        <v>37</v>
      </c>
    </row>
    <row r="367" spans="1:28" s="43" customFormat="1" x14ac:dyDescent="0.25">
      <c r="A367" s="44" t="s">
        <v>443</v>
      </c>
      <c r="B367" s="44">
        <v>674</v>
      </c>
      <c r="C367" s="44" t="s">
        <v>302</v>
      </c>
      <c r="D367" s="45" t="s">
        <v>36</v>
      </c>
      <c r="E367" s="46">
        <v>41295</v>
      </c>
      <c r="F367" s="44"/>
      <c r="G367" s="47">
        <v>1722</v>
      </c>
      <c r="H367" s="47">
        <v>3166</v>
      </c>
      <c r="I367" s="47">
        <v>1759</v>
      </c>
      <c r="J367" s="47">
        <v>3209</v>
      </c>
      <c r="K367" s="48">
        <v>41761</v>
      </c>
      <c r="L367" s="47">
        <v>37</v>
      </c>
      <c r="M367" s="47">
        <v>43</v>
      </c>
      <c r="N367" s="47">
        <v>3.5799999999999998E-2</v>
      </c>
      <c r="O367" s="47">
        <v>0.24210000000000001</v>
      </c>
      <c r="P367" s="47">
        <v>1.3246</v>
      </c>
      <c r="Q367" s="47">
        <v>10.410299999999999</v>
      </c>
      <c r="R367" s="49">
        <v>103.8047</v>
      </c>
      <c r="S367" s="49">
        <v>103.8047</v>
      </c>
      <c r="T367" s="49">
        <v>115.53959999999999</v>
      </c>
      <c r="U367" s="37">
        <v>1111111</v>
      </c>
      <c r="V367" s="37">
        <v>11111</v>
      </c>
      <c r="W367" s="65" t="s">
        <v>572</v>
      </c>
      <c r="X367" s="37" t="s">
        <v>573</v>
      </c>
      <c r="Y367" s="37" t="s">
        <v>573</v>
      </c>
      <c r="Z367" s="65" t="s">
        <v>572</v>
      </c>
      <c r="AA367" s="44">
        <v>16511</v>
      </c>
      <c r="AB367" s="44" t="s">
        <v>42</v>
      </c>
    </row>
    <row r="368" spans="1:28" s="43" customFormat="1" x14ac:dyDescent="0.25">
      <c r="A368" s="37" t="s">
        <v>444</v>
      </c>
      <c r="B368" s="37">
        <v>592</v>
      </c>
      <c r="C368" s="37" t="s">
        <v>257</v>
      </c>
      <c r="D368" s="38" t="s">
        <v>36</v>
      </c>
      <c r="E368" s="39">
        <v>41303</v>
      </c>
      <c r="F368" s="37"/>
      <c r="G368" s="40">
        <v>13628</v>
      </c>
      <c r="H368" s="40">
        <v>0</v>
      </c>
      <c r="I368" s="40">
        <v>14292</v>
      </c>
      <c r="J368" s="40">
        <v>0</v>
      </c>
      <c r="K368" s="41">
        <v>41761</v>
      </c>
      <c r="L368" s="40">
        <v>664</v>
      </c>
      <c r="M368" s="40">
        <v>0</v>
      </c>
      <c r="N368" s="40">
        <v>3.1600000000000003E-2</v>
      </c>
      <c r="O368" s="40">
        <v>0</v>
      </c>
      <c r="P368" s="40">
        <v>20.982399999999998</v>
      </c>
      <c r="Q368" s="40">
        <v>0</v>
      </c>
      <c r="R368" s="42">
        <v>183.17</v>
      </c>
      <c r="S368" s="42">
        <v>183.17</v>
      </c>
      <c r="T368" s="42">
        <v>204.1524</v>
      </c>
      <c r="U368" s="37">
        <v>1111111</v>
      </c>
      <c r="V368" s="37">
        <v>11111</v>
      </c>
      <c r="W368" s="65" t="s">
        <v>572</v>
      </c>
      <c r="X368" s="37" t="s">
        <v>573</v>
      </c>
      <c r="Y368" s="37" t="s">
        <v>573</v>
      </c>
      <c r="Z368" s="65" t="s">
        <v>572</v>
      </c>
      <c r="AA368" s="37">
        <v>69337</v>
      </c>
      <c r="AB368" s="37" t="s">
        <v>42</v>
      </c>
    </row>
    <row r="369" spans="1:28" s="43" customFormat="1" x14ac:dyDescent="0.25">
      <c r="A369" s="44" t="s">
        <v>445</v>
      </c>
      <c r="B369" s="44">
        <v>576</v>
      </c>
      <c r="C369" s="44" t="s">
        <v>257</v>
      </c>
      <c r="D369" s="45" t="s">
        <v>36</v>
      </c>
      <c r="E369" s="46">
        <v>41325</v>
      </c>
      <c r="F369" s="44"/>
      <c r="G369" s="47">
        <v>10568</v>
      </c>
      <c r="H369" s="47">
        <v>0</v>
      </c>
      <c r="I369" s="47">
        <v>10617</v>
      </c>
      <c r="J369" s="47">
        <v>0</v>
      </c>
      <c r="K369" s="48">
        <v>41768</v>
      </c>
      <c r="L369" s="47">
        <v>49</v>
      </c>
      <c r="M369" s="47">
        <v>0</v>
      </c>
      <c r="N369" s="47">
        <v>3.1600000000000003E-2</v>
      </c>
      <c r="O369" s="47">
        <v>0</v>
      </c>
      <c r="P369" s="47">
        <v>1.5484</v>
      </c>
      <c r="Q369" s="47">
        <v>0</v>
      </c>
      <c r="R369" s="49">
        <v>183.17</v>
      </c>
      <c r="S369" s="49">
        <v>183.17</v>
      </c>
      <c r="T369" s="49">
        <v>184.7184</v>
      </c>
      <c r="U369" s="37">
        <v>1111111</v>
      </c>
      <c r="V369" s="37">
        <v>11111</v>
      </c>
      <c r="W369" s="65" t="s">
        <v>572</v>
      </c>
      <c r="X369" s="37" t="s">
        <v>573</v>
      </c>
      <c r="Y369" s="37" t="s">
        <v>573</v>
      </c>
      <c r="Z369" s="65" t="s">
        <v>572</v>
      </c>
      <c r="AA369" s="44">
        <v>1079802</v>
      </c>
      <c r="AB369" s="44" t="s">
        <v>78</v>
      </c>
    </row>
    <row r="370" spans="1:28" s="43" customFormat="1" x14ac:dyDescent="0.25">
      <c r="A370" s="37" t="s">
        <v>446</v>
      </c>
      <c r="B370" s="37">
        <v>675</v>
      </c>
      <c r="C370" s="37" t="s">
        <v>257</v>
      </c>
      <c r="D370" s="38" t="s">
        <v>36</v>
      </c>
      <c r="E370" s="39">
        <v>41334</v>
      </c>
      <c r="F370" s="37"/>
      <c r="G370" s="40">
        <v>86989</v>
      </c>
      <c r="H370" s="40">
        <v>0</v>
      </c>
      <c r="I370" s="40">
        <v>101751</v>
      </c>
      <c r="J370" s="40">
        <v>0</v>
      </c>
      <c r="K370" s="41">
        <v>41773</v>
      </c>
      <c r="L370" s="40">
        <v>14762</v>
      </c>
      <c r="M370" s="40">
        <v>0</v>
      </c>
      <c r="N370" s="40">
        <v>3.3700000000000001E-2</v>
      </c>
      <c r="O370" s="40">
        <v>0</v>
      </c>
      <c r="P370" s="40">
        <v>497.4794</v>
      </c>
      <c r="Q370" s="40">
        <v>0</v>
      </c>
      <c r="R370" s="42">
        <v>180.12</v>
      </c>
      <c r="S370" s="42">
        <v>180.12</v>
      </c>
      <c r="T370" s="42">
        <v>677.59939999999995</v>
      </c>
      <c r="U370" s="37">
        <v>1111111</v>
      </c>
      <c r="V370" s="37">
        <v>11111</v>
      </c>
      <c r="W370" s="65" t="s">
        <v>572</v>
      </c>
      <c r="X370" s="37" t="s">
        <v>573</v>
      </c>
      <c r="Y370" s="37" t="s">
        <v>573</v>
      </c>
      <c r="Z370" s="65" t="s">
        <v>572</v>
      </c>
      <c r="AA370" s="37">
        <v>68817</v>
      </c>
      <c r="AB370" s="37" t="s">
        <v>37</v>
      </c>
    </row>
    <row r="371" spans="1:28" s="43" customFormat="1" x14ac:dyDescent="0.25">
      <c r="A371" s="44" t="s">
        <v>447</v>
      </c>
      <c r="B371" s="44">
        <v>676</v>
      </c>
      <c r="C371" s="44" t="s">
        <v>257</v>
      </c>
      <c r="D371" s="45" t="s">
        <v>36</v>
      </c>
      <c r="E371" s="46">
        <v>41339</v>
      </c>
      <c r="F371" s="44"/>
      <c r="G371" s="47">
        <v>31396</v>
      </c>
      <c r="H371" s="47">
        <v>0</v>
      </c>
      <c r="I371" s="47">
        <v>32244</v>
      </c>
      <c r="J371" s="47">
        <v>0</v>
      </c>
      <c r="K371" s="48">
        <v>41745</v>
      </c>
      <c r="L371" s="47">
        <v>848</v>
      </c>
      <c r="M371" s="47">
        <v>0</v>
      </c>
      <c r="N371" s="47">
        <v>3.3700000000000001E-2</v>
      </c>
      <c r="O371" s="47">
        <v>0</v>
      </c>
      <c r="P371" s="47">
        <v>28.5776</v>
      </c>
      <c r="Q371" s="47">
        <v>0</v>
      </c>
      <c r="R371" s="49">
        <v>180.12</v>
      </c>
      <c r="S371" s="49">
        <v>180.12</v>
      </c>
      <c r="T371" s="49">
        <v>208.69759999999999</v>
      </c>
      <c r="U371" s="37">
        <v>1111111</v>
      </c>
      <c r="V371" s="37">
        <v>11111</v>
      </c>
      <c r="W371" s="65" t="s">
        <v>572</v>
      </c>
      <c r="X371" s="37" t="s">
        <v>573</v>
      </c>
      <c r="Y371" s="37" t="s">
        <v>573</v>
      </c>
      <c r="Z371" s="65" t="s">
        <v>572</v>
      </c>
      <c r="AA371" s="44">
        <v>1087339</v>
      </c>
      <c r="AB371" s="44" t="s">
        <v>73</v>
      </c>
    </row>
    <row r="372" spans="1:28" s="43" customFormat="1" x14ac:dyDescent="0.25">
      <c r="A372" s="37" t="s">
        <v>448</v>
      </c>
      <c r="B372" s="37">
        <v>677</v>
      </c>
      <c r="C372" s="37" t="s">
        <v>257</v>
      </c>
      <c r="D372" s="38" t="s">
        <v>36</v>
      </c>
      <c r="E372" s="39">
        <v>41341</v>
      </c>
      <c r="F372" s="37"/>
      <c r="G372" s="40">
        <v>4690</v>
      </c>
      <c r="H372" s="40">
        <v>0</v>
      </c>
      <c r="I372" s="40">
        <v>5008</v>
      </c>
      <c r="J372" s="40">
        <v>0</v>
      </c>
      <c r="K372" s="41">
        <v>41765</v>
      </c>
      <c r="L372" s="40">
        <v>318</v>
      </c>
      <c r="M372" s="40">
        <v>0</v>
      </c>
      <c r="N372" s="40">
        <v>3.3700000000000001E-2</v>
      </c>
      <c r="O372" s="40">
        <v>0</v>
      </c>
      <c r="P372" s="40">
        <v>10.7166</v>
      </c>
      <c r="Q372" s="40">
        <v>0</v>
      </c>
      <c r="R372" s="42">
        <v>180.12</v>
      </c>
      <c r="S372" s="42">
        <v>180.12</v>
      </c>
      <c r="T372" s="42">
        <v>190.8366</v>
      </c>
      <c r="U372" s="37">
        <v>1111111</v>
      </c>
      <c r="V372" s="37">
        <v>11111</v>
      </c>
      <c r="W372" s="65" t="s">
        <v>572</v>
      </c>
      <c r="X372" s="37" t="s">
        <v>573</v>
      </c>
      <c r="Y372" s="37" t="s">
        <v>573</v>
      </c>
      <c r="Z372" s="65" t="s">
        <v>572</v>
      </c>
      <c r="AA372" s="37">
        <v>1078166</v>
      </c>
      <c r="AB372" s="37" t="s">
        <v>87</v>
      </c>
    </row>
    <row r="373" spans="1:28" s="43" customFormat="1" x14ac:dyDescent="0.25">
      <c r="A373" s="44" t="s">
        <v>449</v>
      </c>
      <c r="B373" s="44">
        <v>678</v>
      </c>
      <c r="C373" s="44" t="s">
        <v>257</v>
      </c>
      <c r="D373" s="45" t="s">
        <v>36</v>
      </c>
      <c r="E373" s="46">
        <v>41341</v>
      </c>
      <c r="F373" s="44"/>
      <c r="G373" s="47">
        <v>5941</v>
      </c>
      <c r="H373" s="47">
        <v>0</v>
      </c>
      <c r="I373" s="47">
        <v>7008</v>
      </c>
      <c r="J373" s="47">
        <v>0</v>
      </c>
      <c r="K373" s="48">
        <v>41765</v>
      </c>
      <c r="L373" s="47">
        <v>1067</v>
      </c>
      <c r="M373" s="47">
        <v>0</v>
      </c>
      <c r="N373" s="47">
        <v>3.3700000000000001E-2</v>
      </c>
      <c r="O373" s="47">
        <v>0</v>
      </c>
      <c r="P373" s="47">
        <v>35.957900000000002</v>
      </c>
      <c r="Q373" s="47">
        <v>0</v>
      </c>
      <c r="R373" s="49">
        <v>180.12</v>
      </c>
      <c r="S373" s="49">
        <v>180.12</v>
      </c>
      <c r="T373" s="49">
        <v>216.0779</v>
      </c>
      <c r="U373" s="37">
        <v>1111111</v>
      </c>
      <c r="V373" s="37">
        <v>11111</v>
      </c>
      <c r="W373" s="65" t="s">
        <v>572</v>
      </c>
      <c r="X373" s="37" t="s">
        <v>573</v>
      </c>
      <c r="Y373" s="37" t="s">
        <v>573</v>
      </c>
      <c r="Z373" s="65" t="s">
        <v>572</v>
      </c>
      <c r="AA373" s="44">
        <v>70888</v>
      </c>
      <c r="AB373" s="44" t="s">
        <v>87</v>
      </c>
    </row>
    <row r="374" spans="1:28" s="43" customFormat="1" x14ac:dyDescent="0.25">
      <c r="A374" s="37" t="s">
        <v>450</v>
      </c>
      <c r="B374" s="37">
        <v>681</v>
      </c>
      <c r="C374" s="37" t="s">
        <v>437</v>
      </c>
      <c r="D374" s="38" t="s">
        <v>36</v>
      </c>
      <c r="E374" s="39">
        <v>41341</v>
      </c>
      <c r="F374" s="37"/>
      <c r="G374" s="40">
        <v>23353</v>
      </c>
      <c r="H374" s="40">
        <v>0</v>
      </c>
      <c r="I374" s="40">
        <v>27253</v>
      </c>
      <c r="J374" s="40">
        <v>0</v>
      </c>
      <c r="K374" s="41">
        <v>41765</v>
      </c>
      <c r="L374" s="40">
        <v>3900</v>
      </c>
      <c r="M374" s="40">
        <v>0</v>
      </c>
      <c r="N374" s="40">
        <v>4.4200000000000003E-2</v>
      </c>
      <c r="O374" s="40">
        <v>0</v>
      </c>
      <c r="P374" s="40">
        <v>172.38</v>
      </c>
      <c r="Q374" s="40">
        <v>0</v>
      </c>
      <c r="R374" s="42">
        <v>150.1</v>
      </c>
      <c r="S374" s="42">
        <v>150.1</v>
      </c>
      <c r="T374" s="42">
        <v>322.48</v>
      </c>
      <c r="U374" s="37">
        <v>1111111</v>
      </c>
      <c r="V374" s="37">
        <v>11111</v>
      </c>
      <c r="W374" s="65" t="s">
        <v>572</v>
      </c>
      <c r="X374" s="37" t="s">
        <v>573</v>
      </c>
      <c r="Y374" s="37" t="s">
        <v>573</v>
      </c>
      <c r="Z374" s="65" t="s">
        <v>572</v>
      </c>
      <c r="AA374" s="37">
        <v>1078166</v>
      </c>
      <c r="AB374" s="37" t="s">
        <v>87</v>
      </c>
    </row>
    <row r="375" spans="1:28" s="43" customFormat="1" x14ac:dyDescent="0.25">
      <c r="A375" s="44" t="s">
        <v>451</v>
      </c>
      <c r="B375" s="44">
        <v>682</v>
      </c>
      <c r="C375" s="44" t="s">
        <v>437</v>
      </c>
      <c r="D375" s="45" t="s">
        <v>36</v>
      </c>
      <c r="E375" s="46">
        <v>41341</v>
      </c>
      <c r="F375" s="44"/>
      <c r="G375" s="47">
        <v>11272</v>
      </c>
      <c r="H375" s="47">
        <v>0</v>
      </c>
      <c r="I375" s="47">
        <v>13629</v>
      </c>
      <c r="J375" s="47">
        <v>0</v>
      </c>
      <c r="K375" s="48">
        <v>41765</v>
      </c>
      <c r="L375" s="47">
        <v>2357</v>
      </c>
      <c r="M375" s="47">
        <v>0</v>
      </c>
      <c r="N375" s="47">
        <v>4.4200000000000003E-2</v>
      </c>
      <c r="O375" s="47">
        <v>0</v>
      </c>
      <c r="P375" s="47">
        <v>104.1794</v>
      </c>
      <c r="Q375" s="47">
        <v>0</v>
      </c>
      <c r="R375" s="49">
        <v>150.1</v>
      </c>
      <c r="S375" s="49">
        <v>150.1</v>
      </c>
      <c r="T375" s="49">
        <v>254.27940000000001</v>
      </c>
      <c r="U375" s="37">
        <v>1111111</v>
      </c>
      <c r="V375" s="37">
        <v>11111</v>
      </c>
      <c r="W375" s="65" t="s">
        <v>572</v>
      </c>
      <c r="X375" s="37" t="s">
        <v>573</v>
      </c>
      <c r="Y375" s="37" t="s">
        <v>573</v>
      </c>
      <c r="Z375" s="65" t="s">
        <v>572</v>
      </c>
      <c r="AA375" s="44">
        <v>70888</v>
      </c>
      <c r="AB375" s="44" t="s">
        <v>87</v>
      </c>
    </row>
    <row r="376" spans="1:28" s="43" customFormat="1" x14ac:dyDescent="0.25">
      <c r="A376" s="37" t="s">
        <v>452</v>
      </c>
      <c r="B376" s="37">
        <v>67</v>
      </c>
      <c r="C376" s="37" t="s">
        <v>198</v>
      </c>
      <c r="D376" s="38" t="s">
        <v>36</v>
      </c>
      <c r="E376" s="39">
        <v>41324</v>
      </c>
      <c r="F376" s="37"/>
      <c r="G376" s="40">
        <v>15123</v>
      </c>
      <c r="H376" s="40">
        <v>8948</v>
      </c>
      <c r="I376" s="40">
        <v>15127</v>
      </c>
      <c r="J376" s="40">
        <v>9039</v>
      </c>
      <c r="K376" s="41">
        <v>41761</v>
      </c>
      <c r="L376" s="40">
        <v>4</v>
      </c>
      <c r="M376" s="40">
        <v>91</v>
      </c>
      <c r="N376" s="40">
        <v>3.5799999999999998E-2</v>
      </c>
      <c r="O376" s="40">
        <v>0.24210000000000001</v>
      </c>
      <c r="P376" s="40">
        <v>0.14319999999999999</v>
      </c>
      <c r="Q376" s="40">
        <v>22.031099999999999</v>
      </c>
      <c r="R376" s="42">
        <v>94.62</v>
      </c>
      <c r="S376" s="42">
        <v>94.62</v>
      </c>
      <c r="T376" s="42">
        <v>116.79430000000001</v>
      </c>
      <c r="U376" s="37">
        <v>1111111</v>
      </c>
      <c r="V376" s="37">
        <v>11111</v>
      </c>
      <c r="W376" s="65" t="s">
        <v>572</v>
      </c>
      <c r="X376" s="37" t="s">
        <v>573</v>
      </c>
      <c r="Y376" s="37" t="s">
        <v>573</v>
      </c>
      <c r="Z376" s="65" t="s">
        <v>572</v>
      </c>
      <c r="AA376" s="37">
        <v>1087214</v>
      </c>
      <c r="AB376" s="37" t="s">
        <v>42</v>
      </c>
    </row>
    <row r="377" spans="1:28" s="43" customFormat="1" x14ac:dyDescent="0.25">
      <c r="A377" s="44" t="s">
        <v>453</v>
      </c>
      <c r="B377" s="44">
        <v>96</v>
      </c>
      <c r="C377" s="44" t="s">
        <v>41</v>
      </c>
      <c r="D377" s="45" t="s">
        <v>36</v>
      </c>
      <c r="E377" s="46">
        <v>41324</v>
      </c>
      <c r="F377" s="44"/>
      <c r="G377" s="47">
        <v>88980</v>
      </c>
      <c r="H377" s="47">
        <v>0</v>
      </c>
      <c r="I377" s="47">
        <v>92321</v>
      </c>
      <c r="J377" s="47">
        <v>0</v>
      </c>
      <c r="K377" s="48">
        <v>41761</v>
      </c>
      <c r="L377" s="47">
        <v>3341</v>
      </c>
      <c r="M377" s="47">
        <v>0</v>
      </c>
      <c r="N377" s="47">
        <v>3.5900000000000001E-2</v>
      </c>
      <c r="O377" s="47">
        <v>0</v>
      </c>
      <c r="P377" s="47">
        <v>119.9419</v>
      </c>
      <c r="Q377" s="47">
        <v>0</v>
      </c>
      <c r="R377" s="49">
        <v>87.044300000000007</v>
      </c>
      <c r="S377" s="49">
        <v>87.044300000000007</v>
      </c>
      <c r="T377" s="49">
        <v>206.9862</v>
      </c>
      <c r="U377" s="37">
        <v>1111111</v>
      </c>
      <c r="V377" s="37">
        <v>11111</v>
      </c>
      <c r="W377" s="65" t="s">
        <v>572</v>
      </c>
      <c r="X377" s="37" t="s">
        <v>573</v>
      </c>
      <c r="Y377" s="37" t="s">
        <v>573</v>
      </c>
      <c r="Z377" s="65" t="s">
        <v>572</v>
      </c>
      <c r="AA377" s="44">
        <v>1087214</v>
      </c>
      <c r="AB377" s="44" t="s">
        <v>42</v>
      </c>
    </row>
    <row r="378" spans="1:28" s="43" customFormat="1" x14ac:dyDescent="0.25">
      <c r="A378" s="37" t="s">
        <v>454</v>
      </c>
      <c r="B378" s="37">
        <v>671</v>
      </c>
      <c r="C378" s="37" t="s">
        <v>257</v>
      </c>
      <c r="D378" s="38" t="s">
        <v>36</v>
      </c>
      <c r="E378" s="39">
        <v>41333</v>
      </c>
      <c r="F378" s="37"/>
      <c r="G378" s="40">
        <v>13487</v>
      </c>
      <c r="H378" s="40">
        <v>0</v>
      </c>
      <c r="I378" s="40">
        <v>13749</v>
      </c>
      <c r="J378" s="40">
        <v>0</v>
      </c>
      <c r="K378" s="41">
        <v>41773</v>
      </c>
      <c r="L378" s="40">
        <v>262</v>
      </c>
      <c r="M378" s="40">
        <v>0</v>
      </c>
      <c r="N378" s="40">
        <v>3.3700000000000001E-2</v>
      </c>
      <c r="O378" s="40">
        <v>0</v>
      </c>
      <c r="P378" s="40">
        <v>8.8293999999999997</v>
      </c>
      <c r="Q378" s="40">
        <v>0</v>
      </c>
      <c r="R378" s="42">
        <v>154.1</v>
      </c>
      <c r="S378" s="42">
        <v>154.1</v>
      </c>
      <c r="T378" s="42">
        <v>162.92939999999999</v>
      </c>
      <c r="U378" s="37">
        <v>1111111</v>
      </c>
      <c r="V378" s="37">
        <v>11111</v>
      </c>
      <c r="W378" s="65" t="s">
        <v>572</v>
      </c>
      <c r="X378" s="37" t="s">
        <v>573</v>
      </c>
      <c r="Y378" s="37" t="s">
        <v>573</v>
      </c>
      <c r="Z378" s="65" t="s">
        <v>572</v>
      </c>
      <c r="AA378" s="37">
        <v>1087814</v>
      </c>
      <c r="AB378" s="37" t="s">
        <v>37</v>
      </c>
    </row>
    <row r="379" spans="1:28" s="43" customFormat="1" x14ac:dyDescent="0.25">
      <c r="A379" s="44" t="s">
        <v>455</v>
      </c>
      <c r="B379" s="44">
        <v>683</v>
      </c>
      <c r="C379" s="44" t="s">
        <v>302</v>
      </c>
      <c r="D379" s="45" t="s">
        <v>36</v>
      </c>
      <c r="E379" s="46">
        <v>41383</v>
      </c>
      <c r="F379" s="44"/>
      <c r="G379" s="47">
        <v>6897</v>
      </c>
      <c r="H379" s="47">
        <v>9207</v>
      </c>
      <c r="I379" s="47">
        <v>7341</v>
      </c>
      <c r="J379" s="47">
        <v>9817</v>
      </c>
      <c r="K379" s="48">
        <v>41761</v>
      </c>
      <c r="L379" s="47">
        <v>444</v>
      </c>
      <c r="M379" s="47">
        <v>610</v>
      </c>
      <c r="N379" s="47">
        <v>5.6899999999999999E-2</v>
      </c>
      <c r="O379" s="47">
        <v>0.38640000000000002</v>
      </c>
      <c r="P379" s="47">
        <v>25.2636</v>
      </c>
      <c r="Q379" s="47">
        <v>235.70400000000001</v>
      </c>
      <c r="R379" s="49">
        <v>124.22</v>
      </c>
      <c r="S379" s="49">
        <v>124.22</v>
      </c>
      <c r="T379" s="49">
        <v>385.18759999999997</v>
      </c>
      <c r="U379" s="37">
        <v>1111111</v>
      </c>
      <c r="V379" s="37">
        <v>11111</v>
      </c>
      <c r="W379" s="65" t="s">
        <v>572</v>
      </c>
      <c r="X379" s="37" t="s">
        <v>573</v>
      </c>
      <c r="Y379" s="37" t="s">
        <v>573</v>
      </c>
      <c r="Z379" s="65" t="s">
        <v>572</v>
      </c>
      <c r="AA379" s="44">
        <v>70864</v>
      </c>
      <c r="AB379" s="44" t="s">
        <v>42</v>
      </c>
    </row>
    <row r="380" spans="1:28" s="43" customFormat="1" x14ac:dyDescent="0.25">
      <c r="A380" s="37" t="s">
        <v>456</v>
      </c>
      <c r="B380" s="37">
        <v>684</v>
      </c>
      <c r="C380" s="37" t="s">
        <v>272</v>
      </c>
      <c r="D380" s="38" t="s">
        <v>36</v>
      </c>
      <c r="E380" s="39">
        <v>41408</v>
      </c>
      <c r="F380" s="37"/>
      <c r="G380" s="40">
        <v>9599</v>
      </c>
      <c r="H380" s="40">
        <v>4216</v>
      </c>
      <c r="I380" s="40">
        <v>9683</v>
      </c>
      <c r="J380" s="40">
        <v>4325</v>
      </c>
      <c r="K380" s="41">
        <v>41768</v>
      </c>
      <c r="L380" s="40">
        <v>84</v>
      </c>
      <c r="M380" s="40">
        <v>109</v>
      </c>
      <c r="N380" s="40">
        <v>4.7399999999999998E-2</v>
      </c>
      <c r="O380" s="40">
        <v>0.22109999999999999</v>
      </c>
      <c r="P380" s="40">
        <v>3.9815999999999998</v>
      </c>
      <c r="Q380" s="40">
        <v>24.099900000000002</v>
      </c>
      <c r="R380" s="42">
        <v>149.34</v>
      </c>
      <c r="S380" s="42">
        <v>149.34</v>
      </c>
      <c r="T380" s="42">
        <v>177.42150000000001</v>
      </c>
      <c r="U380" s="37">
        <v>1111111</v>
      </c>
      <c r="V380" s="37">
        <v>11111</v>
      </c>
      <c r="W380" s="65" t="s">
        <v>572</v>
      </c>
      <c r="X380" s="37" t="s">
        <v>573</v>
      </c>
      <c r="Y380" s="37" t="s">
        <v>573</v>
      </c>
      <c r="Z380" s="65" t="s">
        <v>572</v>
      </c>
      <c r="AA380" s="37">
        <v>70863</v>
      </c>
      <c r="AB380" s="37" t="s">
        <v>78</v>
      </c>
    </row>
    <row r="381" spans="1:28" s="43" customFormat="1" x14ac:dyDescent="0.25">
      <c r="A381" s="44" t="s">
        <v>457</v>
      </c>
      <c r="B381" s="44">
        <v>685</v>
      </c>
      <c r="C381" s="44" t="s">
        <v>437</v>
      </c>
      <c r="D381" s="45" t="s">
        <v>36</v>
      </c>
      <c r="E381" s="46">
        <v>41418</v>
      </c>
      <c r="F381" s="44"/>
      <c r="G381" s="47">
        <v>22693</v>
      </c>
      <c r="H381" s="47">
        <v>0</v>
      </c>
      <c r="I381" s="47">
        <v>22878</v>
      </c>
      <c r="J381" s="47">
        <v>0</v>
      </c>
      <c r="K381" s="48">
        <v>41768</v>
      </c>
      <c r="L381" s="47">
        <v>185</v>
      </c>
      <c r="M381" s="47">
        <v>0</v>
      </c>
      <c r="N381" s="47">
        <v>4.4200000000000003E-2</v>
      </c>
      <c r="O381" s="47">
        <v>0</v>
      </c>
      <c r="P381" s="47">
        <v>8.1769999999999996</v>
      </c>
      <c r="Q381" s="47">
        <v>0</v>
      </c>
      <c r="R381" s="49">
        <v>202.35</v>
      </c>
      <c r="S381" s="49">
        <v>202.35</v>
      </c>
      <c r="T381" s="49">
        <v>210.52699999999999</v>
      </c>
      <c r="U381" s="37">
        <v>1111111</v>
      </c>
      <c r="V381" s="37">
        <v>11111</v>
      </c>
      <c r="W381" s="65" t="s">
        <v>572</v>
      </c>
      <c r="X381" s="37" t="s">
        <v>573</v>
      </c>
      <c r="Y381" s="37" t="s">
        <v>573</v>
      </c>
      <c r="Z381" s="65" t="s">
        <v>572</v>
      </c>
      <c r="AA381" s="44">
        <v>70863</v>
      </c>
      <c r="AB381" s="44" t="s">
        <v>78</v>
      </c>
    </row>
    <row r="382" spans="1:28" s="43" customFormat="1" x14ac:dyDescent="0.25">
      <c r="A382" s="37" t="s">
        <v>458</v>
      </c>
      <c r="B382" s="37">
        <v>686</v>
      </c>
      <c r="C382" s="37" t="s">
        <v>272</v>
      </c>
      <c r="D382" s="38" t="s">
        <v>36</v>
      </c>
      <c r="E382" s="39">
        <v>41418</v>
      </c>
      <c r="F382" s="37"/>
      <c r="G382" s="40">
        <v>6219</v>
      </c>
      <c r="H382" s="40">
        <v>754</v>
      </c>
      <c r="I382" s="40">
        <v>6322</v>
      </c>
      <c r="J382" s="40">
        <v>789</v>
      </c>
      <c r="K382" s="41">
        <v>41768</v>
      </c>
      <c r="L382" s="40">
        <v>103</v>
      </c>
      <c r="M382" s="40">
        <v>35</v>
      </c>
      <c r="N382" s="40">
        <v>4.7399999999999998E-2</v>
      </c>
      <c r="O382" s="40">
        <v>0.22109999999999999</v>
      </c>
      <c r="P382" s="40">
        <v>4.8822000000000001</v>
      </c>
      <c r="Q382" s="40">
        <v>7.7385000000000002</v>
      </c>
      <c r="R382" s="42">
        <v>148.53</v>
      </c>
      <c r="S382" s="42">
        <v>148.53</v>
      </c>
      <c r="T382" s="42">
        <v>161.1507</v>
      </c>
      <c r="U382" s="37">
        <v>1111111</v>
      </c>
      <c r="V382" s="37">
        <v>11111</v>
      </c>
      <c r="W382" s="65" t="s">
        <v>572</v>
      </c>
      <c r="X382" s="37" t="s">
        <v>573</v>
      </c>
      <c r="Y382" s="37" t="s">
        <v>573</v>
      </c>
      <c r="Z382" s="65" t="s">
        <v>572</v>
      </c>
      <c r="AA382" s="37">
        <v>1078688</v>
      </c>
      <c r="AB382" s="37" t="s">
        <v>78</v>
      </c>
    </row>
    <row r="383" spans="1:28" s="43" customFormat="1" x14ac:dyDescent="0.25">
      <c r="A383" s="44" t="s">
        <v>459</v>
      </c>
      <c r="B383" s="44">
        <v>271</v>
      </c>
      <c r="C383" s="44" t="s">
        <v>302</v>
      </c>
      <c r="D383" s="45" t="s">
        <v>36</v>
      </c>
      <c r="E383" s="46">
        <v>41373</v>
      </c>
      <c r="F383" s="44"/>
      <c r="G383" s="47">
        <v>27582</v>
      </c>
      <c r="H383" s="47">
        <v>6446</v>
      </c>
      <c r="I383" s="47">
        <v>30916</v>
      </c>
      <c r="J383" s="47">
        <v>7233</v>
      </c>
      <c r="K383" s="48">
        <v>41761</v>
      </c>
      <c r="L383" s="47">
        <v>3334</v>
      </c>
      <c r="M383" s="47">
        <v>787</v>
      </c>
      <c r="N383" s="47">
        <v>3.8199999999999998E-2</v>
      </c>
      <c r="O383" s="47">
        <v>0.25840000000000002</v>
      </c>
      <c r="P383" s="47">
        <v>127.3588</v>
      </c>
      <c r="Q383" s="47">
        <v>203.36080000000001</v>
      </c>
      <c r="R383" s="49">
        <v>67.999399999999994</v>
      </c>
      <c r="S383" s="49">
        <v>67.999399999999994</v>
      </c>
      <c r="T383" s="49">
        <v>398.71899999999999</v>
      </c>
      <c r="U383" s="37">
        <v>1111111</v>
      </c>
      <c r="V383" s="37">
        <v>11111</v>
      </c>
      <c r="W383" s="65" t="s">
        <v>572</v>
      </c>
      <c r="X383" s="37" t="s">
        <v>573</v>
      </c>
      <c r="Y383" s="37" t="s">
        <v>573</v>
      </c>
      <c r="Z383" s="65" t="s">
        <v>572</v>
      </c>
      <c r="AA383" s="44">
        <v>72962</v>
      </c>
      <c r="AB383" s="44" t="s">
        <v>42</v>
      </c>
    </row>
    <row r="384" spans="1:28" s="43" customFormat="1" x14ac:dyDescent="0.25">
      <c r="A384" s="37" t="s">
        <v>460</v>
      </c>
      <c r="B384" s="37">
        <v>687</v>
      </c>
      <c r="C384" s="37" t="s">
        <v>272</v>
      </c>
      <c r="D384" s="38" t="s">
        <v>36</v>
      </c>
      <c r="E384" s="39">
        <v>41411</v>
      </c>
      <c r="F384" s="37"/>
      <c r="G384" s="40">
        <v>6305</v>
      </c>
      <c r="H384" s="40">
        <v>2101</v>
      </c>
      <c r="I384" s="40">
        <v>7415</v>
      </c>
      <c r="J384" s="40">
        <v>2273</v>
      </c>
      <c r="K384" s="41">
        <v>41761</v>
      </c>
      <c r="L384" s="40">
        <v>1110</v>
      </c>
      <c r="M384" s="40">
        <v>172</v>
      </c>
      <c r="N384" s="40">
        <v>4.7399999999999998E-2</v>
      </c>
      <c r="O384" s="40">
        <v>0.22109999999999999</v>
      </c>
      <c r="P384" s="40">
        <v>52.613999999999997</v>
      </c>
      <c r="Q384" s="40">
        <v>38.029200000000003</v>
      </c>
      <c r="R384" s="42">
        <v>148.83000000000001</v>
      </c>
      <c r="S384" s="42">
        <v>148.83000000000001</v>
      </c>
      <c r="T384" s="42">
        <v>239.47319999999999</v>
      </c>
      <c r="U384" s="37">
        <v>1111111</v>
      </c>
      <c r="V384" s="37">
        <v>11111</v>
      </c>
      <c r="W384" s="65" t="s">
        <v>572</v>
      </c>
      <c r="X384" s="37" t="s">
        <v>573</v>
      </c>
      <c r="Y384" s="37" t="s">
        <v>573</v>
      </c>
      <c r="Z384" s="65" t="s">
        <v>572</v>
      </c>
      <c r="AA384" s="37">
        <v>70904</v>
      </c>
      <c r="AB384" s="37" t="s">
        <v>42</v>
      </c>
    </row>
    <row r="385" spans="1:28" s="43" customFormat="1" x14ac:dyDescent="0.25">
      <c r="A385" s="44" t="s">
        <v>461</v>
      </c>
      <c r="B385" s="44">
        <v>688</v>
      </c>
      <c r="C385" s="44" t="s">
        <v>302</v>
      </c>
      <c r="D385" s="45" t="s">
        <v>36</v>
      </c>
      <c r="E385" s="46">
        <v>41409</v>
      </c>
      <c r="F385" s="44"/>
      <c r="G385" s="47">
        <v>784</v>
      </c>
      <c r="H385" s="47">
        <v>2047</v>
      </c>
      <c r="I385" s="47">
        <v>789</v>
      </c>
      <c r="J385" s="47">
        <v>2053</v>
      </c>
      <c r="K385" s="48">
        <v>41768</v>
      </c>
      <c r="L385" s="47">
        <v>5</v>
      </c>
      <c r="M385" s="47">
        <v>6</v>
      </c>
      <c r="N385" s="47">
        <v>5.2600000000000001E-2</v>
      </c>
      <c r="O385" s="47">
        <v>0.38950000000000001</v>
      </c>
      <c r="P385" s="47">
        <v>0.26300000000000001</v>
      </c>
      <c r="Q385" s="47">
        <v>2.3370000000000002</v>
      </c>
      <c r="R385" s="49">
        <v>111.88</v>
      </c>
      <c r="S385" s="49">
        <v>111.88</v>
      </c>
      <c r="T385" s="49">
        <v>114.48</v>
      </c>
      <c r="U385" s="37">
        <v>1111111</v>
      </c>
      <c r="V385" s="37">
        <v>11111</v>
      </c>
      <c r="W385" s="65" t="s">
        <v>572</v>
      </c>
      <c r="X385" s="37" t="s">
        <v>573</v>
      </c>
      <c r="Y385" s="37" t="s">
        <v>573</v>
      </c>
      <c r="Z385" s="65" t="s">
        <v>572</v>
      </c>
      <c r="AA385" s="44">
        <v>1081284</v>
      </c>
      <c r="AB385" s="44" t="s">
        <v>78</v>
      </c>
    </row>
    <row r="386" spans="1:28" s="43" customFormat="1" x14ac:dyDescent="0.25">
      <c r="A386" s="37" t="s">
        <v>462</v>
      </c>
      <c r="B386" s="37">
        <v>689</v>
      </c>
      <c r="C386" s="37" t="s">
        <v>302</v>
      </c>
      <c r="D386" s="38" t="s">
        <v>36</v>
      </c>
      <c r="E386" s="39">
        <v>41408</v>
      </c>
      <c r="F386" s="37"/>
      <c r="G386" s="40">
        <v>2587</v>
      </c>
      <c r="H386" s="40">
        <v>3017</v>
      </c>
      <c r="I386" s="40">
        <v>2587</v>
      </c>
      <c r="J386" s="40">
        <v>3017</v>
      </c>
      <c r="K386" s="41">
        <v>41773</v>
      </c>
      <c r="L386" s="40">
        <v>0</v>
      </c>
      <c r="M386" s="40">
        <v>0</v>
      </c>
      <c r="N386" s="40">
        <v>5.2600000000000001E-2</v>
      </c>
      <c r="O386" s="40">
        <v>0.38950000000000001</v>
      </c>
      <c r="P386" s="40">
        <v>0</v>
      </c>
      <c r="Q386" s="40">
        <v>0</v>
      </c>
      <c r="R386" s="42">
        <v>111.88</v>
      </c>
      <c r="S386" s="42">
        <v>111.88</v>
      </c>
      <c r="T386" s="42">
        <v>111.88</v>
      </c>
      <c r="U386" s="37">
        <v>1111111</v>
      </c>
      <c r="V386" s="37">
        <v>11111</v>
      </c>
      <c r="W386" s="65" t="s">
        <v>572</v>
      </c>
      <c r="X386" s="37" t="s">
        <v>573</v>
      </c>
      <c r="Y386" s="37" t="s">
        <v>573</v>
      </c>
      <c r="Z386" s="65" t="s">
        <v>572</v>
      </c>
      <c r="AA386" s="37">
        <v>69319</v>
      </c>
      <c r="AB386" s="37" t="s">
        <v>39</v>
      </c>
    </row>
    <row r="387" spans="1:28" s="43" customFormat="1" x14ac:dyDescent="0.25">
      <c r="A387" s="44" t="s">
        <v>463</v>
      </c>
      <c r="B387" s="44">
        <v>690</v>
      </c>
      <c r="C387" s="44" t="s">
        <v>257</v>
      </c>
      <c r="D387" s="45" t="s">
        <v>36</v>
      </c>
      <c r="E387" s="46">
        <v>41404</v>
      </c>
      <c r="F387" s="44"/>
      <c r="G387" s="47">
        <v>0</v>
      </c>
      <c r="H387" s="47">
        <v>0</v>
      </c>
      <c r="I387" s="47">
        <v>0</v>
      </c>
      <c r="J387" s="47">
        <v>0</v>
      </c>
      <c r="K387" s="48">
        <v>41773</v>
      </c>
      <c r="L387" s="47">
        <v>0</v>
      </c>
      <c r="M387" s="47">
        <v>0</v>
      </c>
      <c r="N387" s="47">
        <v>3.1600000000000003E-2</v>
      </c>
      <c r="O387" s="47">
        <v>0</v>
      </c>
      <c r="P387" s="47">
        <v>0</v>
      </c>
      <c r="Q387" s="47">
        <v>0</v>
      </c>
      <c r="R387" s="49">
        <v>178.59</v>
      </c>
      <c r="S387" s="49">
        <v>178.59</v>
      </c>
      <c r="T387" s="49">
        <v>178.59</v>
      </c>
      <c r="U387" s="37">
        <v>1111111</v>
      </c>
      <c r="V387" s="37">
        <v>11111</v>
      </c>
      <c r="W387" s="65" t="s">
        <v>572</v>
      </c>
      <c r="X387" s="37" t="s">
        <v>573</v>
      </c>
      <c r="Y387" s="37" t="s">
        <v>573</v>
      </c>
      <c r="Z387" s="65" t="s">
        <v>572</v>
      </c>
      <c r="AA387" s="44">
        <v>70608</v>
      </c>
      <c r="AB387" s="44" t="s">
        <v>39</v>
      </c>
    </row>
    <row r="388" spans="1:28" s="43" customFormat="1" x14ac:dyDescent="0.25">
      <c r="A388" s="37" t="s">
        <v>464</v>
      </c>
      <c r="B388" s="37">
        <v>691</v>
      </c>
      <c r="C388" s="37" t="s">
        <v>257</v>
      </c>
      <c r="D388" s="38" t="s">
        <v>36</v>
      </c>
      <c r="E388" s="39">
        <v>41404</v>
      </c>
      <c r="F388" s="37"/>
      <c r="G388" s="40">
        <v>0</v>
      </c>
      <c r="H388" s="40">
        <v>0</v>
      </c>
      <c r="I388" s="40">
        <v>0</v>
      </c>
      <c r="J388" s="40">
        <v>0</v>
      </c>
      <c r="K388" s="41">
        <v>41773</v>
      </c>
      <c r="L388" s="40">
        <v>0</v>
      </c>
      <c r="M388" s="40">
        <v>0</v>
      </c>
      <c r="N388" s="40">
        <v>3.1600000000000003E-2</v>
      </c>
      <c r="O388" s="40">
        <v>0</v>
      </c>
      <c r="P388" s="40">
        <v>0</v>
      </c>
      <c r="Q388" s="40">
        <v>0</v>
      </c>
      <c r="R388" s="42">
        <v>178.59</v>
      </c>
      <c r="S388" s="42">
        <v>178.59</v>
      </c>
      <c r="T388" s="42">
        <v>178.59</v>
      </c>
      <c r="U388" s="37">
        <v>1111111</v>
      </c>
      <c r="V388" s="37">
        <v>11111</v>
      </c>
      <c r="W388" s="65" t="s">
        <v>572</v>
      </c>
      <c r="X388" s="37" t="s">
        <v>573</v>
      </c>
      <c r="Y388" s="37" t="s">
        <v>573</v>
      </c>
      <c r="Z388" s="65" t="s">
        <v>572</v>
      </c>
      <c r="AA388" s="37">
        <v>70608</v>
      </c>
      <c r="AB388" s="37" t="s">
        <v>39</v>
      </c>
    </row>
    <row r="389" spans="1:28" s="43" customFormat="1" x14ac:dyDescent="0.25">
      <c r="A389" s="44" t="s">
        <v>465</v>
      </c>
      <c r="B389" s="44">
        <v>692</v>
      </c>
      <c r="C389" s="44" t="s">
        <v>257</v>
      </c>
      <c r="D389" s="45" t="s">
        <v>36</v>
      </c>
      <c r="E389" s="46">
        <v>41446</v>
      </c>
      <c r="F389" s="44"/>
      <c r="G389" s="47">
        <v>2556</v>
      </c>
      <c r="H389" s="47">
        <v>0</v>
      </c>
      <c r="I389" s="47">
        <v>3332</v>
      </c>
      <c r="J389" s="47">
        <v>0</v>
      </c>
      <c r="K389" s="48">
        <v>41761</v>
      </c>
      <c r="L389" s="47">
        <v>776</v>
      </c>
      <c r="M389" s="47">
        <v>0</v>
      </c>
      <c r="N389" s="47">
        <v>3.1600000000000003E-2</v>
      </c>
      <c r="O389" s="47">
        <v>0</v>
      </c>
      <c r="P389" s="47">
        <v>24.521599999999999</v>
      </c>
      <c r="Q389" s="47">
        <v>0</v>
      </c>
      <c r="R389" s="49">
        <v>177.06</v>
      </c>
      <c r="S389" s="49">
        <v>177.06</v>
      </c>
      <c r="T389" s="49">
        <v>201.58160000000001</v>
      </c>
      <c r="U389" s="37">
        <v>1111111</v>
      </c>
      <c r="V389" s="37">
        <v>11111</v>
      </c>
      <c r="W389" s="65" t="s">
        <v>572</v>
      </c>
      <c r="X389" s="37" t="s">
        <v>573</v>
      </c>
      <c r="Y389" s="37" t="s">
        <v>573</v>
      </c>
      <c r="Z389" s="65" t="s">
        <v>572</v>
      </c>
      <c r="AA389" s="44">
        <v>69337</v>
      </c>
      <c r="AB389" s="44" t="s">
        <v>42</v>
      </c>
    </row>
    <row r="390" spans="1:28" s="43" customFormat="1" x14ac:dyDescent="0.25">
      <c r="A390" s="37" t="s">
        <v>466</v>
      </c>
      <c r="B390" s="37">
        <v>693</v>
      </c>
      <c r="C390" s="37" t="s">
        <v>257</v>
      </c>
      <c r="D390" s="38" t="s">
        <v>36</v>
      </c>
      <c r="E390" s="39">
        <v>41409</v>
      </c>
      <c r="F390" s="37"/>
      <c r="G390" s="40">
        <v>23618</v>
      </c>
      <c r="H390" s="40">
        <v>0</v>
      </c>
      <c r="I390" s="40">
        <v>27202</v>
      </c>
      <c r="J390" s="40">
        <v>0</v>
      </c>
      <c r="K390" s="41">
        <v>41773</v>
      </c>
      <c r="L390" s="40">
        <v>3584</v>
      </c>
      <c r="M390" s="40">
        <v>0</v>
      </c>
      <c r="N390" s="40">
        <v>3.1600000000000003E-2</v>
      </c>
      <c r="O390" s="40">
        <v>0</v>
      </c>
      <c r="P390" s="40">
        <v>113.2544</v>
      </c>
      <c r="Q390" s="40">
        <v>0</v>
      </c>
      <c r="R390" s="42">
        <v>178.59</v>
      </c>
      <c r="S390" s="42">
        <v>178.59</v>
      </c>
      <c r="T390" s="42">
        <v>291.84440000000001</v>
      </c>
      <c r="U390" s="37">
        <v>1111111</v>
      </c>
      <c r="V390" s="37">
        <v>11111</v>
      </c>
      <c r="W390" s="65" t="s">
        <v>572</v>
      </c>
      <c r="X390" s="37" t="s">
        <v>573</v>
      </c>
      <c r="Y390" s="37" t="s">
        <v>573</v>
      </c>
      <c r="Z390" s="65" t="s">
        <v>572</v>
      </c>
      <c r="AA390" s="37">
        <v>1081284</v>
      </c>
      <c r="AB390" s="37" t="s">
        <v>37</v>
      </c>
    </row>
    <row r="391" spans="1:28" s="43" customFormat="1" x14ac:dyDescent="0.25">
      <c r="A391" s="44" t="s">
        <v>467</v>
      </c>
      <c r="B391" s="44">
        <v>694</v>
      </c>
      <c r="C391" s="44" t="s">
        <v>257</v>
      </c>
      <c r="D391" s="45" t="s">
        <v>36</v>
      </c>
      <c r="E391" s="46">
        <v>41450</v>
      </c>
      <c r="F391" s="44"/>
      <c r="G391" s="47">
        <v>4367</v>
      </c>
      <c r="H391" s="47">
        <v>0</v>
      </c>
      <c r="I391" s="47">
        <v>5823</v>
      </c>
      <c r="J391" s="47">
        <v>0</v>
      </c>
      <c r="K391" s="48">
        <v>41773</v>
      </c>
      <c r="L391" s="47">
        <v>1456</v>
      </c>
      <c r="M391" s="47">
        <v>0</v>
      </c>
      <c r="N391" s="47">
        <v>3.1600000000000003E-2</v>
      </c>
      <c r="O391" s="47">
        <v>0</v>
      </c>
      <c r="P391" s="47">
        <v>46.009599999999999</v>
      </c>
      <c r="Q391" s="47">
        <v>0</v>
      </c>
      <c r="R391" s="49">
        <v>177.06</v>
      </c>
      <c r="S391" s="49">
        <v>177.06</v>
      </c>
      <c r="T391" s="49">
        <v>223.06960000000001</v>
      </c>
      <c r="U391" s="37">
        <v>1111111</v>
      </c>
      <c r="V391" s="37">
        <v>11111</v>
      </c>
      <c r="W391" s="65" t="s">
        <v>572</v>
      </c>
      <c r="X391" s="37" t="s">
        <v>573</v>
      </c>
      <c r="Y391" s="37" t="s">
        <v>573</v>
      </c>
      <c r="Z391" s="65" t="s">
        <v>572</v>
      </c>
      <c r="AA391" s="44">
        <v>1087814</v>
      </c>
      <c r="AB391" s="44" t="s">
        <v>37</v>
      </c>
    </row>
    <row r="392" spans="1:28" s="43" customFormat="1" x14ac:dyDescent="0.25">
      <c r="A392" s="37" t="s">
        <v>468</v>
      </c>
      <c r="B392" s="37">
        <v>281</v>
      </c>
      <c r="C392" s="37" t="s">
        <v>213</v>
      </c>
      <c r="D392" s="38" t="s">
        <v>36</v>
      </c>
      <c r="E392" s="39">
        <v>41404</v>
      </c>
      <c r="F392" s="37"/>
      <c r="G392" s="40">
        <v>119932</v>
      </c>
      <c r="H392" s="40">
        <v>0</v>
      </c>
      <c r="I392" s="40">
        <v>127377</v>
      </c>
      <c r="J392" s="40">
        <v>0</v>
      </c>
      <c r="K392" s="41">
        <v>41761</v>
      </c>
      <c r="L392" s="40">
        <v>7445</v>
      </c>
      <c r="M392" s="40">
        <v>0</v>
      </c>
      <c r="N392" s="40">
        <v>3.3700000000000001E-2</v>
      </c>
      <c r="O392" s="40">
        <v>0</v>
      </c>
      <c r="P392" s="40">
        <v>250.8965</v>
      </c>
      <c r="Q392" s="40">
        <v>0</v>
      </c>
      <c r="R392" s="42">
        <v>363.33</v>
      </c>
      <c r="S392" s="42">
        <v>363.33</v>
      </c>
      <c r="T392" s="42">
        <v>614.22649999999999</v>
      </c>
      <c r="U392" s="37">
        <v>1111111</v>
      </c>
      <c r="V392" s="37">
        <v>11111</v>
      </c>
      <c r="W392" s="65" t="s">
        <v>572</v>
      </c>
      <c r="X392" s="37" t="s">
        <v>573</v>
      </c>
      <c r="Y392" s="37" t="s">
        <v>573</v>
      </c>
      <c r="Z392" s="65" t="s">
        <v>572</v>
      </c>
      <c r="AA392" s="37">
        <v>72962</v>
      </c>
      <c r="AB392" s="37" t="s">
        <v>42</v>
      </c>
    </row>
    <row r="393" spans="1:28" s="43" customFormat="1" x14ac:dyDescent="0.25">
      <c r="A393" s="44" t="s">
        <v>469</v>
      </c>
      <c r="B393" s="44">
        <v>695</v>
      </c>
      <c r="C393" s="44" t="s">
        <v>302</v>
      </c>
      <c r="D393" s="45" t="s">
        <v>36</v>
      </c>
      <c r="E393" s="46">
        <v>41393</v>
      </c>
      <c r="F393" s="44"/>
      <c r="G393" s="47">
        <v>5369</v>
      </c>
      <c r="H393" s="47">
        <v>4954</v>
      </c>
      <c r="I393" s="47">
        <v>5746</v>
      </c>
      <c r="J393" s="47">
        <v>5464</v>
      </c>
      <c r="K393" s="48">
        <v>41761</v>
      </c>
      <c r="L393" s="47">
        <v>377</v>
      </c>
      <c r="M393" s="47">
        <v>510</v>
      </c>
      <c r="N393" s="47">
        <v>5.6899999999999999E-2</v>
      </c>
      <c r="O393" s="47">
        <v>0.38640000000000002</v>
      </c>
      <c r="P393" s="47">
        <v>21.4513</v>
      </c>
      <c r="Q393" s="47">
        <v>197.06399999999999</v>
      </c>
      <c r="R393" s="49">
        <v>113.18</v>
      </c>
      <c r="S393" s="49">
        <v>113.18</v>
      </c>
      <c r="T393" s="49">
        <v>331.69529999999997</v>
      </c>
      <c r="U393" s="37">
        <v>1111111</v>
      </c>
      <c r="V393" s="37">
        <v>11111</v>
      </c>
      <c r="W393" s="65" t="s">
        <v>572</v>
      </c>
      <c r="X393" s="37" t="s">
        <v>573</v>
      </c>
      <c r="Y393" s="37" t="s">
        <v>573</v>
      </c>
      <c r="Z393" s="65" t="s">
        <v>572</v>
      </c>
      <c r="AA393" s="44">
        <v>1079453</v>
      </c>
      <c r="AB393" s="44" t="s">
        <v>42</v>
      </c>
    </row>
    <row r="394" spans="1:28" s="43" customFormat="1" x14ac:dyDescent="0.25">
      <c r="A394" s="37" t="s">
        <v>470</v>
      </c>
      <c r="B394" s="37">
        <v>697</v>
      </c>
      <c r="C394" s="37" t="s">
        <v>437</v>
      </c>
      <c r="D394" s="38" t="s">
        <v>36</v>
      </c>
      <c r="E394" s="39">
        <v>41388</v>
      </c>
      <c r="F394" s="37"/>
      <c r="G394" s="40">
        <v>1017</v>
      </c>
      <c r="H394" s="40">
        <v>0</v>
      </c>
      <c r="I394" s="40">
        <v>1017</v>
      </c>
      <c r="J394" s="40">
        <v>0</v>
      </c>
      <c r="K394" s="41">
        <v>41773</v>
      </c>
      <c r="L394" s="40">
        <v>0</v>
      </c>
      <c r="M394" s="40">
        <v>0</v>
      </c>
      <c r="N394" s="40">
        <v>4.2099999999999999E-2</v>
      </c>
      <c r="O394" s="40">
        <v>0</v>
      </c>
      <c r="P394" s="40">
        <v>0</v>
      </c>
      <c r="Q394" s="40">
        <v>0</v>
      </c>
      <c r="R394" s="42">
        <v>148.83000000000001</v>
      </c>
      <c r="S394" s="42">
        <v>148.83000000000001</v>
      </c>
      <c r="T394" s="42">
        <v>148.83000000000001</v>
      </c>
      <c r="U394" s="37">
        <v>1111111</v>
      </c>
      <c r="V394" s="37">
        <v>11111</v>
      </c>
      <c r="W394" s="65" t="s">
        <v>572</v>
      </c>
      <c r="X394" s="37" t="s">
        <v>573</v>
      </c>
      <c r="Y394" s="37" t="s">
        <v>573</v>
      </c>
      <c r="Z394" s="65" t="s">
        <v>572</v>
      </c>
      <c r="AA394" s="37">
        <v>70872</v>
      </c>
      <c r="AB394" s="37" t="s">
        <v>39</v>
      </c>
    </row>
    <row r="395" spans="1:28" s="43" customFormat="1" x14ac:dyDescent="0.25">
      <c r="A395" s="44" t="s">
        <v>471</v>
      </c>
      <c r="B395" s="44">
        <v>47</v>
      </c>
      <c r="C395" s="44" t="s">
        <v>302</v>
      </c>
      <c r="D395" s="45" t="s">
        <v>36</v>
      </c>
      <c r="E395" s="46">
        <v>41408</v>
      </c>
      <c r="F395" s="44"/>
      <c r="G395" s="47">
        <v>10779</v>
      </c>
      <c r="H395" s="47">
        <v>2389</v>
      </c>
      <c r="I395" s="47">
        <v>11188</v>
      </c>
      <c r="J395" s="47">
        <v>2450</v>
      </c>
      <c r="K395" s="48">
        <v>41761</v>
      </c>
      <c r="L395" s="47">
        <v>409</v>
      </c>
      <c r="M395" s="47">
        <v>61</v>
      </c>
      <c r="N395" s="47">
        <v>3.5900000000000001E-2</v>
      </c>
      <c r="O395" s="47">
        <v>0.51670000000000005</v>
      </c>
      <c r="P395" s="47">
        <v>14.6831</v>
      </c>
      <c r="Q395" s="47">
        <v>31.518699999999999</v>
      </c>
      <c r="R395" s="49">
        <v>70.799899999999994</v>
      </c>
      <c r="S395" s="49">
        <v>70.799899999999994</v>
      </c>
      <c r="T395" s="49">
        <v>117.0017</v>
      </c>
      <c r="U395" s="37">
        <v>1111111</v>
      </c>
      <c r="V395" s="37">
        <v>11111</v>
      </c>
      <c r="W395" s="65" t="s">
        <v>572</v>
      </c>
      <c r="X395" s="37" t="s">
        <v>573</v>
      </c>
      <c r="Y395" s="37" t="s">
        <v>573</v>
      </c>
      <c r="Z395" s="65" t="s">
        <v>572</v>
      </c>
      <c r="AA395" s="44">
        <v>72616</v>
      </c>
      <c r="AB395" s="44" t="s">
        <v>42</v>
      </c>
    </row>
    <row r="396" spans="1:28" s="43" customFormat="1" x14ac:dyDescent="0.25">
      <c r="A396" s="37" t="s">
        <v>472</v>
      </c>
      <c r="B396" s="37">
        <v>698</v>
      </c>
      <c r="C396" s="37" t="s">
        <v>272</v>
      </c>
      <c r="D396" s="38" t="s">
        <v>36</v>
      </c>
      <c r="E396" s="39">
        <v>41418</v>
      </c>
      <c r="F396" s="37"/>
      <c r="G396" s="40">
        <v>114064</v>
      </c>
      <c r="H396" s="40">
        <v>11995</v>
      </c>
      <c r="I396" s="40">
        <v>116538</v>
      </c>
      <c r="J396" s="40">
        <v>12127</v>
      </c>
      <c r="K396" s="41">
        <v>41768</v>
      </c>
      <c r="L396" s="40">
        <v>2474</v>
      </c>
      <c r="M396" s="40">
        <v>132</v>
      </c>
      <c r="N396" s="40">
        <v>4.8399999999999999E-2</v>
      </c>
      <c r="O396" s="40">
        <v>0.22109999999999999</v>
      </c>
      <c r="P396" s="40">
        <v>119.74160000000001</v>
      </c>
      <c r="Q396" s="40">
        <v>29.185199999999998</v>
      </c>
      <c r="R396" s="42">
        <v>148.19</v>
      </c>
      <c r="S396" s="42">
        <v>148.19</v>
      </c>
      <c r="T396" s="42">
        <v>297.11680000000001</v>
      </c>
      <c r="U396" s="37">
        <v>1111111</v>
      </c>
      <c r="V396" s="37">
        <v>11111</v>
      </c>
      <c r="W396" s="65" t="s">
        <v>572</v>
      </c>
      <c r="X396" s="37" t="s">
        <v>573</v>
      </c>
      <c r="Y396" s="37" t="s">
        <v>573</v>
      </c>
      <c r="Z396" s="65" t="s">
        <v>572</v>
      </c>
      <c r="AA396" s="37">
        <v>1078688</v>
      </c>
      <c r="AB396" s="37" t="s">
        <v>78</v>
      </c>
    </row>
    <row r="397" spans="1:28" s="43" customFormat="1" x14ac:dyDescent="0.25">
      <c r="A397" s="44" t="s">
        <v>473</v>
      </c>
      <c r="B397" s="44">
        <v>699</v>
      </c>
      <c r="C397" s="44" t="s">
        <v>474</v>
      </c>
      <c r="D397" s="45" t="s">
        <v>36</v>
      </c>
      <c r="E397" s="46">
        <v>41418</v>
      </c>
      <c r="F397" s="44"/>
      <c r="G397" s="47">
        <v>36464</v>
      </c>
      <c r="H397" s="47">
        <v>0</v>
      </c>
      <c r="I397" s="47">
        <v>36806</v>
      </c>
      <c r="J397" s="47">
        <v>0</v>
      </c>
      <c r="K397" s="48">
        <v>41768</v>
      </c>
      <c r="L397" s="47">
        <v>342</v>
      </c>
      <c r="M397" s="47">
        <v>0</v>
      </c>
      <c r="N397" s="47">
        <v>3.3700000000000001E-2</v>
      </c>
      <c r="O397" s="47">
        <v>0</v>
      </c>
      <c r="P397" s="47">
        <v>11.525399999999999</v>
      </c>
      <c r="Q397" s="47">
        <v>0</v>
      </c>
      <c r="R397" s="49">
        <v>870.04</v>
      </c>
      <c r="S397" s="49">
        <v>870.04</v>
      </c>
      <c r="T397" s="49">
        <v>881.56539999999995</v>
      </c>
      <c r="U397" s="37">
        <v>1111111</v>
      </c>
      <c r="V397" s="37">
        <v>11111</v>
      </c>
      <c r="W397" s="65" t="s">
        <v>572</v>
      </c>
      <c r="X397" s="37" t="s">
        <v>573</v>
      </c>
      <c r="Y397" s="37" t="s">
        <v>573</v>
      </c>
      <c r="Z397" s="65" t="s">
        <v>572</v>
      </c>
      <c r="AA397" s="44">
        <v>1078688</v>
      </c>
      <c r="AB397" s="44" t="s">
        <v>78</v>
      </c>
    </row>
    <row r="398" spans="1:28" s="43" customFormat="1" x14ac:dyDescent="0.25">
      <c r="A398" s="37" t="s">
        <v>475</v>
      </c>
      <c r="B398" s="37">
        <v>700</v>
      </c>
      <c r="C398" s="37" t="s">
        <v>257</v>
      </c>
      <c r="D398" s="38" t="s">
        <v>36</v>
      </c>
      <c r="E398" s="39">
        <v>41435</v>
      </c>
      <c r="F398" s="37"/>
      <c r="G398" s="40">
        <v>18131</v>
      </c>
      <c r="H398" s="40">
        <v>0</v>
      </c>
      <c r="I398" s="40">
        <v>21499</v>
      </c>
      <c r="J398" s="40">
        <v>0</v>
      </c>
      <c r="K398" s="41">
        <v>41773</v>
      </c>
      <c r="L398" s="40">
        <v>3368</v>
      </c>
      <c r="M398" s="40">
        <v>0</v>
      </c>
      <c r="N398" s="40">
        <v>3.3700000000000001E-2</v>
      </c>
      <c r="O398" s="40">
        <v>0</v>
      </c>
      <c r="P398" s="40">
        <v>113.5016</v>
      </c>
      <c r="Q398" s="40">
        <v>0</v>
      </c>
      <c r="R398" s="42">
        <v>177.83</v>
      </c>
      <c r="S398" s="42">
        <v>177.83</v>
      </c>
      <c r="T398" s="42">
        <v>291.33159999999998</v>
      </c>
      <c r="U398" s="37">
        <v>1111111</v>
      </c>
      <c r="V398" s="37">
        <v>11111</v>
      </c>
      <c r="W398" s="65" t="s">
        <v>572</v>
      </c>
      <c r="X398" s="37" t="s">
        <v>573</v>
      </c>
      <c r="Y398" s="37" t="s">
        <v>573</v>
      </c>
      <c r="Z398" s="65" t="s">
        <v>572</v>
      </c>
      <c r="AA398" s="37">
        <v>1079796</v>
      </c>
      <c r="AB398" s="37" t="s">
        <v>37</v>
      </c>
    </row>
    <row r="399" spans="1:28" s="43" customFormat="1" x14ac:dyDescent="0.25">
      <c r="A399" s="44" t="s">
        <v>476</v>
      </c>
      <c r="B399" s="44">
        <v>71</v>
      </c>
      <c r="C399" s="44" t="s">
        <v>66</v>
      </c>
      <c r="D399" s="45" t="s">
        <v>36</v>
      </c>
      <c r="E399" s="46">
        <v>41408</v>
      </c>
      <c r="F399" s="44"/>
      <c r="G399" s="47">
        <v>365833</v>
      </c>
      <c r="H399" s="47">
        <v>0</v>
      </c>
      <c r="I399" s="47">
        <v>366911</v>
      </c>
      <c r="J399" s="47">
        <v>0</v>
      </c>
      <c r="K399" s="48">
        <v>41761</v>
      </c>
      <c r="L399" s="47">
        <v>1078</v>
      </c>
      <c r="M399" s="47">
        <v>0</v>
      </c>
      <c r="N399" s="47">
        <v>3.3700000000000001E-2</v>
      </c>
      <c r="O399" s="47">
        <v>0</v>
      </c>
      <c r="P399" s="47">
        <v>36.328600000000002</v>
      </c>
      <c r="Q399" s="47">
        <v>0</v>
      </c>
      <c r="R399" s="49">
        <v>174.93</v>
      </c>
      <c r="S399" s="49">
        <v>174.93</v>
      </c>
      <c r="T399" s="49">
        <v>211.2586</v>
      </c>
      <c r="U399" s="37">
        <v>1111111</v>
      </c>
      <c r="V399" s="37">
        <v>11111</v>
      </c>
      <c r="W399" s="65" t="s">
        <v>572</v>
      </c>
      <c r="X399" s="37" t="s">
        <v>573</v>
      </c>
      <c r="Y399" s="37" t="s">
        <v>573</v>
      </c>
      <c r="Z399" s="65" t="s">
        <v>572</v>
      </c>
      <c r="AA399" s="44">
        <v>70350</v>
      </c>
      <c r="AB399" s="44" t="s">
        <v>42</v>
      </c>
    </row>
    <row r="400" spans="1:28" s="43" customFormat="1" x14ac:dyDescent="0.25">
      <c r="A400" s="37" t="s">
        <v>477</v>
      </c>
      <c r="B400" s="37">
        <v>117</v>
      </c>
      <c r="C400" s="37" t="s">
        <v>257</v>
      </c>
      <c r="D400" s="38" t="s">
        <v>36</v>
      </c>
      <c r="E400" s="39">
        <v>41491</v>
      </c>
      <c r="F400" s="37"/>
      <c r="G400" s="40">
        <v>46497</v>
      </c>
      <c r="H400" s="40">
        <v>0</v>
      </c>
      <c r="I400" s="40">
        <v>52826</v>
      </c>
      <c r="J400" s="40">
        <v>0</v>
      </c>
      <c r="K400" s="41">
        <v>41773</v>
      </c>
      <c r="L400" s="40">
        <v>6329</v>
      </c>
      <c r="M400" s="40">
        <v>0</v>
      </c>
      <c r="N400" s="40">
        <v>3.4700000000000002E-2</v>
      </c>
      <c r="O400" s="40">
        <v>0</v>
      </c>
      <c r="P400" s="40">
        <v>219.6163</v>
      </c>
      <c r="Q400" s="40">
        <v>0</v>
      </c>
      <c r="R400" s="42">
        <v>176.3</v>
      </c>
      <c r="S400" s="42">
        <v>176.3</v>
      </c>
      <c r="T400" s="42">
        <v>395.91629999999998</v>
      </c>
      <c r="U400" s="37">
        <v>1111111</v>
      </c>
      <c r="V400" s="37">
        <v>11111</v>
      </c>
      <c r="W400" s="65" t="s">
        <v>572</v>
      </c>
      <c r="X400" s="37" t="s">
        <v>573</v>
      </c>
      <c r="Y400" s="37" t="s">
        <v>573</v>
      </c>
      <c r="Z400" s="65" t="s">
        <v>572</v>
      </c>
      <c r="AA400" s="37">
        <v>70865</v>
      </c>
      <c r="AB400" s="37" t="s">
        <v>37</v>
      </c>
    </row>
    <row r="401" spans="1:28" s="43" customFormat="1" x14ac:dyDescent="0.25">
      <c r="A401" s="44" t="s">
        <v>478</v>
      </c>
      <c r="B401" s="44">
        <v>702</v>
      </c>
      <c r="C401" s="44" t="s">
        <v>302</v>
      </c>
      <c r="D401" s="45" t="s">
        <v>36</v>
      </c>
      <c r="E401" s="46">
        <v>41488</v>
      </c>
      <c r="F401" s="44"/>
      <c r="G401" s="47">
        <v>2324</v>
      </c>
      <c r="H401" s="47">
        <v>2353</v>
      </c>
      <c r="I401" s="47">
        <v>2786</v>
      </c>
      <c r="J401" s="47">
        <v>3022</v>
      </c>
      <c r="K401" s="48">
        <v>41749</v>
      </c>
      <c r="L401" s="47">
        <v>462</v>
      </c>
      <c r="M401" s="47">
        <v>669</v>
      </c>
      <c r="N401" s="47">
        <v>0.06</v>
      </c>
      <c r="O401" s="47">
        <v>0.40739999999999998</v>
      </c>
      <c r="P401" s="47">
        <v>27.72</v>
      </c>
      <c r="Q401" s="47">
        <v>272.55059999999997</v>
      </c>
      <c r="R401" s="49">
        <v>126.65</v>
      </c>
      <c r="S401" s="49">
        <v>126.65</v>
      </c>
      <c r="T401" s="49">
        <v>426.92059999999998</v>
      </c>
      <c r="U401" s="37">
        <v>1111111</v>
      </c>
      <c r="V401" s="37">
        <v>11111</v>
      </c>
      <c r="W401" s="65" t="s">
        <v>572</v>
      </c>
      <c r="X401" s="37" t="s">
        <v>573</v>
      </c>
      <c r="Y401" s="37" t="s">
        <v>573</v>
      </c>
      <c r="Z401" s="65" t="s">
        <v>572</v>
      </c>
      <c r="AA401" s="44">
        <v>1088921</v>
      </c>
      <c r="AB401" s="44" t="s">
        <v>401</v>
      </c>
    </row>
    <row r="402" spans="1:28" s="43" customFormat="1" x14ac:dyDescent="0.25">
      <c r="A402" s="37" t="s">
        <v>479</v>
      </c>
      <c r="B402" s="37">
        <v>703</v>
      </c>
      <c r="C402" s="37" t="s">
        <v>257</v>
      </c>
      <c r="D402" s="38" t="s">
        <v>36</v>
      </c>
      <c r="E402" s="39">
        <v>41508</v>
      </c>
      <c r="F402" s="37"/>
      <c r="G402" s="40">
        <v>22538</v>
      </c>
      <c r="H402" s="40">
        <v>0</v>
      </c>
      <c r="I402" s="40">
        <v>24689</v>
      </c>
      <c r="J402" s="40">
        <v>0</v>
      </c>
      <c r="K402" s="41">
        <v>41761</v>
      </c>
      <c r="L402" s="40">
        <v>2151</v>
      </c>
      <c r="M402" s="40">
        <v>0</v>
      </c>
      <c r="N402" s="40">
        <v>3.4700000000000002E-2</v>
      </c>
      <c r="O402" s="40">
        <v>0</v>
      </c>
      <c r="P402" s="40">
        <v>74.639700000000005</v>
      </c>
      <c r="Q402" s="40">
        <v>0</v>
      </c>
      <c r="R402" s="42">
        <v>175.53</v>
      </c>
      <c r="S402" s="42">
        <v>175.53</v>
      </c>
      <c r="T402" s="42">
        <v>250.16970000000001</v>
      </c>
      <c r="U402" s="37">
        <v>1111111</v>
      </c>
      <c r="V402" s="37">
        <v>11111</v>
      </c>
      <c r="W402" s="65" t="s">
        <v>572</v>
      </c>
      <c r="X402" s="37" t="s">
        <v>573</v>
      </c>
      <c r="Y402" s="37" t="s">
        <v>573</v>
      </c>
      <c r="Z402" s="65" t="s">
        <v>572</v>
      </c>
      <c r="AA402" s="37">
        <v>1079453</v>
      </c>
      <c r="AB402" s="37" t="s">
        <v>42</v>
      </c>
    </row>
    <row r="403" spans="1:28" s="43" customFormat="1" x14ac:dyDescent="0.25">
      <c r="A403" s="44" t="s">
        <v>480</v>
      </c>
      <c r="B403" s="44">
        <v>109</v>
      </c>
      <c r="C403" s="44" t="s">
        <v>41</v>
      </c>
      <c r="D403" s="45" t="s">
        <v>36</v>
      </c>
      <c r="E403" s="46">
        <v>41464</v>
      </c>
      <c r="F403" s="44"/>
      <c r="G403" s="47">
        <v>16489</v>
      </c>
      <c r="H403" s="47">
        <v>0</v>
      </c>
      <c r="I403" s="47">
        <v>16878</v>
      </c>
      <c r="J403" s="47">
        <v>0</v>
      </c>
      <c r="K403" s="48">
        <v>41767</v>
      </c>
      <c r="L403" s="47">
        <v>389</v>
      </c>
      <c r="M403" s="47">
        <v>0</v>
      </c>
      <c r="N403" s="47">
        <v>3.5900000000000001E-2</v>
      </c>
      <c r="O403" s="47">
        <v>0</v>
      </c>
      <c r="P403" s="47">
        <v>13.9651</v>
      </c>
      <c r="Q403" s="47">
        <v>0</v>
      </c>
      <c r="R403" s="49">
        <v>87.044300000000007</v>
      </c>
      <c r="S403" s="49">
        <v>87.044300000000007</v>
      </c>
      <c r="T403" s="49">
        <v>101.0094</v>
      </c>
      <c r="U403" s="37">
        <v>1111111</v>
      </c>
      <c r="V403" s="37">
        <v>11111</v>
      </c>
      <c r="W403" s="65" t="s">
        <v>572</v>
      </c>
      <c r="X403" s="37" t="s">
        <v>573</v>
      </c>
      <c r="Y403" s="37" t="s">
        <v>573</v>
      </c>
      <c r="Z403" s="65" t="s">
        <v>572</v>
      </c>
      <c r="AA403" s="44">
        <v>70870</v>
      </c>
      <c r="AB403" s="44" t="s">
        <v>78</v>
      </c>
    </row>
    <row r="404" spans="1:28" s="43" customFormat="1" x14ac:dyDescent="0.25">
      <c r="A404" s="37" t="s">
        <v>481</v>
      </c>
      <c r="B404" s="37">
        <v>64</v>
      </c>
      <c r="C404" s="37" t="s">
        <v>204</v>
      </c>
      <c r="D404" s="38" t="s">
        <v>36</v>
      </c>
      <c r="E404" s="39">
        <v>41478</v>
      </c>
      <c r="F404" s="37"/>
      <c r="G404" s="40">
        <v>404305</v>
      </c>
      <c r="H404" s="40">
        <v>0</v>
      </c>
      <c r="I404" s="40">
        <v>405509</v>
      </c>
      <c r="J404" s="40">
        <v>0</v>
      </c>
      <c r="K404" s="41">
        <v>41745</v>
      </c>
      <c r="L404" s="40">
        <v>1204</v>
      </c>
      <c r="M404" s="40">
        <v>0</v>
      </c>
      <c r="N404" s="40">
        <v>3.3700000000000001E-2</v>
      </c>
      <c r="O404" s="40">
        <v>0</v>
      </c>
      <c r="P404" s="40">
        <v>40.574800000000003</v>
      </c>
      <c r="Q404" s="40">
        <v>0</v>
      </c>
      <c r="R404" s="42">
        <v>348.45</v>
      </c>
      <c r="S404" s="42">
        <v>348.45</v>
      </c>
      <c r="T404" s="42">
        <v>389.02480000000003</v>
      </c>
      <c r="U404" s="37">
        <v>1111111</v>
      </c>
      <c r="V404" s="37">
        <v>11111</v>
      </c>
      <c r="W404" s="65" t="s">
        <v>572</v>
      </c>
      <c r="X404" s="37" t="s">
        <v>573</v>
      </c>
      <c r="Y404" s="37" t="s">
        <v>573</v>
      </c>
      <c r="Z404" s="65" t="s">
        <v>572</v>
      </c>
      <c r="AA404" s="37">
        <v>1078688</v>
      </c>
      <c r="AB404" s="37" t="s">
        <v>73</v>
      </c>
    </row>
    <row r="405" spans="1:28" s="43" customFormat="1" x14ac:dyDescent="0.25">
      <c r="A405" s="44" t="s">
        <v>482</v>
      </c>
      <c r="B405" s="44">
        <v>6</v>
      </c>
      <c r="C405" s="44" t="s">
        <v>302</v>
      </c>
      <c r="D405" s="45" t="s">
        <v>36</v>
      </c>
      <c r="E405" s="46">
        <v>41491</v>
      </c>
      <c r="F405" s="44"/>
      <c r="G405" s="47">
        <v>2573</v>
      </c>
      <c r="H405" s="47">
        <v>1737</v>
      </c>
      <c r="I405" s="47">
        <v>2614</v>
      </c>
      <c r="J405" s="47">
        <v>1765</v>
      </c>
      <c r="K405" s="48">
        <v>41773</v>
      </c>
      <c r="L405" s="47">
        <v>41</v>
      </c>
      <c r="M405" s="47">
        <v>28</v>
      </c>
      <c r="N405" s="47">
        <v>3.5900000000000001E-2</v>
      </c>
      <c r="O405" s="47">
        <v>0.1966</v>
      </c>
      <c r="P405" s="47">
        <v>1.4719</v>
      </c>
      <c r="Q405" s="47">
        <v>5.5048000000000004</v>
      </c>
      <c r="R405" s="49">
        <v>57.2821</v>
      </c>
      <c r="S405" s="49">
        <v>57.2821</v>
      </c>
      <c r="T405" s="49">
        <v>64.258799999999994</v>
      </c>
      <c r="U405" s="37">
        <v>1111111</v>
      </c>
      <c r="V405" s="37">
        <v>11111</v>
      </c>
      <c r="W405" s="65" t="s">
        <v>572</v>
      </c>
      <c r="X405" s="37" t="s">
        <v>573</v>
      </c>
      <c r="Y405" s="37" t="s">
        <v>573</v>
      </c>
      <c r="Z405" s="65" t="s">
        <v>572</v>
      </c>
      <c r="AA405" s="44">
        <v>65075</v>
      </c>
      <c r="AB405" s="44" t="s">
        <v>37</v>
      </c>
    </row>
    <row r="406" spans="1:28" s="43" customFormat="1" x14ac:dyDescent="0.25">
      <c r="A406" s="37" t="s">
        <v>483</v>
      </c>
      <c r="B406" s="37">
        <v>704</v>
      </c>
      <c r="C406" s="37" t="s">
        <v>484</v>
      </c>
      <c r="D406" s="38" t="s">
        <v>36</v>
      </c>
      <c r="E406" s="39">
        <v>41501</v>
      </c>
      <c r="F406" s="37"/>
      <c r="G406" s="40">
        <v>135168</v>
      </c>
      <c r="H406" s="40">
        <v>0</v>
      </c>
      <c r="I406" s="40">
        <v>137257</v>
      </c>
      <c r="J406" s="40">
        <v>0</v>
      </c>
      <c r="K406" s="41">
        <v>41745</v>
      </c>
      <c r="L406" s="40">
        <v>2089</v>
      </c>
      <c r="M406" s="40">
        <v>0</v>
      </c>
      <c r="N406" s="40">
        <v>3.4700000000000002E-2</v>
      </c>
      <c r="O406" s="40">
        <v>0</v>
      </c>
      <c r="P406" s="40">
        <v>72.488299999999995</v>
      </c>
      <c r="Q406" s="40">
        <v>0</v>
      </c>
      <c r="R406" s="42">
        <v>268.5</v>
      </c>
      <c r="S406" s="42">
        <v>268.5</v>
      </c>
      <c r="T406" s="42">
        <v>340.98829999999998</v>
      </c>
      <c r="U406" s="37">
        <v>1111111</v>
      </c>
      <c r="V406" s="37">
        <v>11111</v>
      </c>
      <c r="W406" s="65" t="s">
        <v>572</v>
      </c>
      <c r="X406" s="37" t="s">
        <v>573</v>
      </c>
      <c r="Y406" s="37" t="s">
        <v>573</v>
      </c>
      <c r="Z406" s="65" t="s">
        <v>572</v>
      </c>
      <c r="AA406" s="37">
        <v>1078688</v>
      </c>
      <c r="AB406" s="37" t="s">
        <v>73</v>
      </c>
    </row>
    <row r="407" spans="1:28" s="43" customFormat="1" x14ac:dyDescent="0.25">
      <c r="A407" s="44" t="s">
        <v>485</v>
      </c>
      <c r="B407" s="44">
        <v>705</v>
      </c>
      <c r="C407" s="44" t="s">
        <v>257</v>
      </c>
      <c r="D407" s="45" t="s">
        <v>36</v>
      </c>
      <c r="E407" s="46">
        <v>41508</v>
      </c>
      <c r="F407" s="44"/>
      <c r="G407" s="47">
        <v>14396</v>
      </c>
      <c r="H407" s="47">
        <v>0</v>
      </c>
      <c r="I407" s="47">
        <v>18551</v>
      </c>
      <c r="J407" s="47">
        <v>0</v>
      </c>
      <c r="K407" s="48">
        <v>41761</v>
      </c>
      <c r="L407" s="47">
        <v>4155</v>
      </c>
      <c r="M407" s="47">
        <v>0</v>
      </c>
      <c r="N407" s="47">
        <v>3.4700000000000002E-2</v>
      </c>
      <c r="O407" s="47">
        <v>0</v>
      </c>
      <c r="P407" s="47">
        <v>144.17850000000001</v>
      </c>
      <c r="Q407" s="47">
        <v>0</v>
      </c>
      <c r="R407" s="49">
        <v>175.52</v>
      </c>
      <c r="S407" s="49">
        <v>175.52</v>
      </c>
      <c r="T407" s="49">
        <v>319.69850000000002</v>
      </c>
      <c r="U407" s="37">
        <v>1111111</v>
      </c>
      <c r="V407" s="37">
        <v>11111</v>
      </c>
      <c r="W407" s="65" t="s">
        <v>572</v>
      </c>
      <c r="X407" s="37" t="s">
        <v>573</v>
      </c>
      <c r="Y407" s="37" t="s">
        <v>573</v>
      </c>
      <c r="Z407" s="65" t="s">
        <v>572</v>
      </c>
      <c r="AA407" s="44">
        <v>1079453</v>
      </c>
      <c r="AB407" s="44" t="s">
        <v>42</v>
      </c>
    </row>
    <row r="408" spans="1:28" s="43" customFormat="1" x14ac:dyDescent="0.25">
      <c r="A408" s="37" t="s">
        <v>486</v>
      </c>
      <c r="B408" s="37">
        <v>123</v>
      </c>
      <c r="C408" s="37" t="s">
        <v>41</v>
      </c>
      <c r="D408" s="38" t="s">
        <v>36</v>
      </c>
      <c r="E408" s="39">
        <v>41493</v>
      </c>
      <c r="F408" s="37"/>
      <c r="G408" s="40">
        <v>78365</v>
      </c>
      <c r="H408" s="40">
        <v>0</v>
      </c>
      <c r="I408" s="40">
        <v>78393</v>
      </c>
      <c r="J408" s="40">
        <v>0</v>
      </c>
      <c r="K408" s="41">
        <v>41767</v>
      </c>
      <c r="L408" s="40">
        <v>28</v>
      </c>
      <c r="M408" s="40">
        <v>0</v>
      </c>
      <c r="N408" s="40">
        <v>3.5900000000000001E-2</v>
      </c>
      <c r="O408" s="40">
        <v>0</v>
      </c>
      <c r="P408" s="40">
        <v>1.0052000000000001</v>
      </c>
      <c r="Q408" s="40">
        <v>0</v>
      </c>
      <c r="R408" s="42">
        <v>87.044300000000007</v>
      </c>
      <c r="S408" s="42">
        <v>87.044300000000007</v>
      </c>
      <c r="T408" s="42">
        <v>88.049499999999995</v>
      </c>
      <c r="U408" s="37">
        <v>1111111</v>
      </c>
      <c r="V408" s="37">
        <v>11111</v>
      </c>
      <c r="W408" s="65" t="s">
        <v>572</v>
      </c>
      <c r="X408" s="37" t="s">
        <v>573</v>
      </c>
      <c r="Y408" s="37" t="s">
        <v>573</v>
      </c>
      <c r="Z408" s="65" t="s">
        <v>572</v>
      </c>
      <c r="AA408" s="37">
        <v>1078935</v>
      </c>
      <c r="AB408" s="37" t="s">
        <v>78</v>
      </c>
    </row>
    <row r="409" spans="1:28" s="43" customFormat="1" x14ac:dyDescent="0.25">
      <c r="A409" s="44" t="s">
        <v>487</v>
      </c>
      <c r="B409" s="44">
        <v>707</v>
      </c>
      <c r="C409" s="44" t="s">
        <v>41</v>
      </c>
      <c r="D409" s="45" t="s">
        <v>36</v>
      </c>
      <c r="E409" s="46">
        <v>41533</v>
      </c>
      <c r="F409" s="44"/>
      <c r="G409" s="47">
        <v>34997</v>
      </c>
      <c r="H409" s="47">
        <v>0</v>
      </c>
      <c r="I409" s="47">
        <v>35042</v>
      </c>
      <c r="J409" s="47">
        <v>0</v>
      </c>
      <c r="K409" s="48">
        <v>41768</v>
      </c>
      <c r="L409" s="47">
        <v>45</v>
      </c>
      <c r="M409" s="47">
        <v>0</v>
      </c>
      <c r="N409" s="47">
        <v>3.5900000000000001E-2</v>
      </c>
      <c r="O409" s="47">
        <v>0</v>
      </c>
      <c r="P409" s="47">
        <v>1.6154999999999999</v>
      </c>
      <c r="Q409" s="47">
        <v>0</v>
      </c>
      <c r="R409" s="49">
        <v>87.044300000000007</v>
      </c>
      <c r="S409" s="49">
        <v>87.044300000000007</v>
      </c>
      <c r="T409" s="49">
        <v>88.659800000000004</v>
      </c>
      <c r="U409" s="37">
        <v>1111111</v>
      </c>
      <c r="V409" s="37">
        <v>11111</v>
      </c>
      <c r="W409" s="65" t="s">
        <v>572</v>
      </c>
      <c r="X409" s="37" t="s">
        <v>573</v>
      </c>
      <c r="Y409" s="37" t="s">
        <v>573</v>
      </c>
      <c r="Z409" s="65" t="s">
        <v>572</v>
      </c>
      <c r="AA409" s="44">
        <v>70865</v>
      </c>
      <c r="AB409" s="44" t="s">
        <v>78</v>
      </c>
    </row>
    <row r="410" spans="1:28" s="43" customFormat="1" x14ac:dyDescent="0.25">
      <c r="A410" s="37" t="s">
        <v>488</v>
      </c>
      <c r="B410" s="37">
        <v>416</v>
      </c>
      <c r="C410" s="37" t="s">
        <v>198</v>
      </c>
      <c r="D410" s="38" t="s">
        <v>36</v>
      </c>
      <c r="E410" s="39">
        <v>41537.604166666664</v>
      </c>
      <c r="F410" s="37"/>
      <c r="G410" s="40">
        <v>15772</v>
      </c>
      <c r="H410" s="40">
        <v>2121</v>
      </c>
      <c r="I410" s="40">
        <v>15772</v>
      </c>
      <c r="J410" s="40">
        <v>2121</v>
      </c>
      <c r="K410" s="41">
        <v>41773</v>
      </c>
      <c r="L410" s="40">
        <v>0</v>
      </c>
      <c r="M410" s="40">
        <v>0</v>
      </c>
      <c r="N410" s="40">
        <v>3.5799999999999998E-2</v>
      </c>
      <c r="O410" s="40">
        <v>0.24210000000000001</v>
      </c>
      <c r="P410" s="40">
        <v>0</v>
      </c>
      <c r="Q410" s="40">
        <v>0</v>
      </c>
      <c r="R410" s="42">
        <v>94.62</v>
      </c>
      <c r="S410" s="42">
        <v>94.62</v>
      </c>
      <c r="T410" s="42">
        <v>94.62</v>
      </c>
      <c r="U410" s="37">
        <v>1111111</v>
      </c>
      <c r="V410" s="37">
        <v>11111</v>
      </c>
      <c r="W410" s="65" t="s">
        <v>572</v>
      </c>
      <c r="X410" s="37" t="s">
        <v>573</v>
      </c>
      <c r="Y410" s="37" t="s">
        <v>573</v>
      </c>
      <c r="Z410" s="65" t="s">
        <v>572</v>
      </c>
      <c r="AA410" s="37">
        <v>1081584</v>
      </c>
      <c r="AB410" s="37" t="s">
        <v>39</v>
      </c>
    </row>
    <row r="411" spans="1:28" s="43" customFormat="1" x14ac:dyDescent="0.25">
      <c r="A411" s="44" t="s">
        <v>489</v>
      </c>
      <c r="B411" s="44">
        <v>255</v>
      </c>
      <c r="C411" s="44" t="s">
        <v>490</v>
      </c>
      <c r="D411" s="45" t="s">
        <v>36</v>
      </c>
      <c r="E411" s="46">
        <v>41559.250694444447</v>
      </c>
      <c r="F411" s="44"/>
      <c r="G411" s="47">
        <v>888520</v>
      </c>
      <c r="H411" s="47">
        <v>0</v>
      </c>
      <c r="I411" s="47">
        <v>888614</v>
      </c>
      <c r="J411" s="47">
        <v>0</v>
      </c>
      <c r="K411" s="48">
        <v>41768</v>
      </c>
      <c r="L411" s="47">
        <v>94</v>
      </c>
      <c r="M411" s="47">
        <v>0</v>
      </c>
      <c r="N411" s="47">
        <v>2.47E-2</v>
      </c>
      <c r="O411" s="47">
        <v>0</v>
      </c>
      <c r="P411" s="47">
        <v>2.3218000000000001</v>
      </c>
      <c r="Q411" s="47">
        <v>0</v>
      </c>
      <c r="R411" s="49">
        <v>713.14</v>
      </c>
      <c r="S411" s="49">
        <v>713.14</v>
      </c>
      <c r="T411" s="49">
        <v>715.46180000000004</v>
      </c>
      <c r="U411" s="37">
        <v>1111111</v>
      </c>
      <c r="V411" s="37">
        <v>11111</v>
      </c>
      <c r="W411" s="65" t="s">
        <v>572</v>
      </c>
      <c r="X411" s="37" t="s">
        <v>573</v>
      </c>
      <c r="Y411" s="37" t="s">
        <v>573</v>
      </c>
      <c r="Z411" s="65" t="s">
        <v>572</v>
      </c>
      <c r="AA411" s="44">
        <v>65075</v>
      </c>
      <c r="AB411" s="44" t="s">
        <v>78</v>
      </c>
    </row>
    <row r="412" spans="1:28" s="43" customFormat="1" x14ac:dyDescent="0.25">
      <c r="A412" s="37" t="s">
        <v>491</v>
      </c>
      <c r="B412" s="37">
        <v>632</v>
      </c>
      <c r="C412" s="37" t="s">
        <v>384</v>
      </c>
      <c r="D412" s="38" t="s">
        <v>36</v>
      </c>
      <c r="E412" s="39">
        <v>41564.250694444447</v>
      </c>
      <c r="F412" s="37"/>
      <c r="G412" s="40">
        <v>70222</v>
      </c>
      <c r="H412" s="40">
        <v>0</v>
      </c>
      <c r="I412" s="40">
        <v>81299</v>
      </c>
      <c r="J412" s="40">
        <v>0</v>
      </c>
      <c r="K412" s="41">
        <v>41773</v>
      </c>
      <c r="L412" s="40">
        <v>11077</v>
      </c>
      <c r="M412" s="40">
        <v>0</v>
      </c>
      <c r="N412" s="40">
        <v>3.5799999999999998E-2</v>
      </c>
      <c r="O412" s="40">
        <v>0</v>
      </c>
      <c r="P412" s="40">
        <v>396.5566</v>
      </c>
      <c r="Q412" s="40">
        <v>0</v>
      </c>
      <c r="R412" s="42">
        <v>125.41</v>
      </c>
      <c r="S412" s="42">
        <v>125.41</v>
      </c>
      <c r="T412" s="42">
        <v>521.96659999999997</v>
      </c>
      <c r="U412" s="37">
        <v>1111111</v>
      </c>
      <c r="V412" s="37">
        <v>11111</v>
      </c>
      <c r="W412" s="65" t="s">
        <v>572</v>
      </c>
      <c r="X412" s="37" t="s">
        <v>573</v>
      </c>
      <c r="Y412" s="37" t="s">
        <v>573</v>
      </c>
      <c r="Z412" s="65" t="s">
        <v>572</v>
      </c>
      <c r="AA412" s="37">
        <v>1091589</v>
      </c>
      <c r="AB412" s="37" t="s">
        <v>37</v>
      </c>
    </row>
    <row r="413" spans="1:28" s="43" customFormat="1" x14ac:dyDescent="0.25">
      <c r="A413" s="44" t="s">
        <v>492</v>
      </c>
      <c r="B413" s="44">
        <v>638</v>
      </c>
      <c r="C413" s="44" t="s">
        <v>384</v>
      </c>
      <c r="D413" s="45" t="s">
        <v>36</v>
      </c>
      <c r="E413" s="46">
        <v>41564.250694444447</v>
      </c>
      <c r="F413" s="44"/>
      <c r="G413" s="47">
        <v>70945</v>
      </c>
      <c r="H413" s="47">
        <v>0</v>
      </c>
      <c r="I413" s="47">
        <v>70947</v>
      </c>
      <c r="J413" s="47">
        <v>0</v>
      </c>
      <c r="K413" s="48">
        <v>41773</v>
      </c>
      <c r="L413" s="47">
        <v>2</v>
      </c>
      <c r="M413" s="47">
        <v>0</v>
      </c>
      <c r="N413" s="47">
        <v>3.5799999999999998E-2</v>
      </c>
      <c r="O413" s="47">
        <v>0</v>
      </c>
      <c r="P413" s="47">
        <v>7.1599999999999997E-2</v>
      </c>
      <c r="Q413" s="47">
        <v>0</v>
      </c>
      <c r="R413" s="49">
        <v>125.41</v>
      </c>
      <c r="S413" s="49">
        <v>125.41</v>
      </c>
      <c r="T413" s="49">
        <v>125.4816</v>
      </c>
      <c r="U413" s="37">
        <v>1111111</v>
      </c>
      <c r="V413" s="37">
        <v>11111</v>
      </c>
      <c r="W413" s="65" t="s">
        <v>572</v>
      </c>
      <c r="X413" s="37" t="s">
        <v>573</v>
      </c>
      <c r="Y413" s="37" t="s">
        <v>573</v>
      </c>
      <c r="Z413" s="65" t="s">
        <v>572</v>
      </c>
      <c r="AA413" s="44">
        <v>1081659</v>
      </c>
      <c r="AB413" s="44" t="s">
        <v>37</v>
      </c>
    </row>
    <row r="414" spans="1:28" s="43" customFormat="1" x14ac:dyDescent="0.25">
      <c r="A414" s="37" t="s">
        <v>493</v>
      </c>
      <c r="B414" s="37">
        <v>30</v>
      </c>
      <c r="C414" s="37" t="s">
        <v>56</v>
      </c>
      <c r="D414" s="38" t="s">
        <v>36</v>
      </c>
      <c r="E414" s="39">
        <v>41593.486111111109</v>
      </c>
      <c r="F414" s="37"/>
      <c r="G414" s="40">
        <v>223342</v>
      </c>
      <c r="H414" s="40">
        <v>21737</v>
      </c>
      <c r="I414" s="40">
        <v>223448</v>
      </c>
      <c r="J414" s="40">
        <v>21817</v>
      </c>
      <c r="K414" s="41">
        <v>41767</v>
      </c>
      <c r="L414" s="40">
        <v>106</v>
      </c>
      <c r="M414" s="40">
        <v>80</v>
      </c>
      <c r="N414" s="40">
        <v>3.5900000000000001E-2</v>
      </c>
      <c r="O414" s="40">
        <v>0.1966</v>
      </c>
      <c r="P414" s="40">
        <v>3.8054000000000001</v>
      </c>
      <c r="Q414" s="40">
        <v>15.728</v>
      </c>
      <c r="R414" s="42">
        <v>117.25</v>
      </c>
      <c r="S414" s="42">
        <v>117.25</v>
      </c>
      <c r="T414" s="42">
        <v>136.7834</v>
      </c>
      <c r="U414" s="37">
        <v>1111111</v>
      </c>
      <c r="V414" s="37">
        <v>11111</v>
      </c>
      <c r="W414" s="65" t="s">
        <v>572</v>
      </c>
      <c r="X414" s="37" t="s">
        <v>573</v>
      </c>
      <c r="Y414" s="37" t="s">
        <v>573</v>
      </c>
      <c r="Z414" s="65" t="s">
        <v>572</v>
      </c>
      <c r="AA414" s="37">
        <v>1078688</v>
      </c>
      <c r="AB414" s="37" t="s">
        <v>78</v>
      </c>
    </row>
    <row r="415" spans="1:28" s="43" customFormat="1" x14ac:dyDescent="0.25">
      <c r="A415" s="44" t="s">
        <v>494</v>
      </c>
      <c r="B415" s="44">
        <v>31</v>
      </c>
      <c r="C415" s="44" t="s">
        <v>56</v>
      </c>
      <c r="D415" s="45" t="s">
        <v>36</v>
      </c>
      <c r="E415" s="46">
        <v>41577.666666666664</v>
      </c>
      <c r="F415" s="44"/>
      <c r="G415" s="47">
        <v>83562</v>
      </c>
      <c r="H415" s="47">
        <v>270508</v>
      </c>
      <c r="I415" s="47">
        <v>83906</v>
      </c>
      <c r="J415" s="47">
        <v>271490</v>
      </c>
      <c r="K415" s="48">
        <v>41761</v>
      </c>
      <c r="L415" s="47">
        <v>344</v>
      </c>
      <c r="M415" s="47">
        <v>982</v>
      </c>
      <c r="N415" s="47">
        <v>3.5900000000000001E-2</v>
      </c>
      <c r="O415" s="47">
        <v>0.1966</v>
      </c>
      <c r="P415" s="47">
        <v>12.349600000000001</v>
      </c>
      <c r="Q415" s="47">
        <v>193.06120000000001</v>
      </c>
      <c r="R415" s="49">
        <v>117.25</v>
      </c>
      <c r="S415" s="49">
        <v>117.25</v>
      </c>
      <c r="T415" s="49">
        <v>322.66079999999999</v>
      </c>
      <c r="U415" s="37">
        <v>1111111</v>
      </c>
      <c r="V415" s="37">
        <v>11111</v>
      </c>
      <c r="W415" s="65" t="s">
        <v>572</v>
      </c>
      <c r="X415" s="37" t="s">
        <v>573</v>
      </c>
      <c r="Y415" s="37" t="s">
        <v>573</v>
      </c>
      <c r="Z415" s="65" t="s">
        <v>572</v>
      </c>
      <c r="AA415" s="44">
        <v>65075</v>
      </c>
      <c r="AB415" s="44" t="s">
        <v>42</v>
      </c>
    </row>
    <row r="416" spans="1:28" s="43" customFormat="1" x14ac:dyDescent="0.25">
      <c r="A416" s="37" t="s">
        <v>495</v>
      </c>
      <c r="B416" s="37">
        <v>603</v>
      </c>
      <c r="C416" s="37" t="s">
        <v>257</v>
      </c>
      <c r="D416" s="38" t="s">
        <v>36</v>
      </c>
      <c r="E416" s="39">
        <v>41570.521527777775</v>
      </c>
      <c r="F416" s="39">
        <v>41752.521527777775</v>
      </c>
      <c r="G416" s="40">
        <v>14053</v>
      </c>
      <c r="H416" s="40">
        <v>0</v>
      </c>
      <c r="I416" s="40">
        <v>14053</v>
      </c>
      <c r="J416" s="40">
        <v>0</v>
      </c>
      <c r="K416" s="41">
        <v>41752</v>
      </c>
      <c r="L416" s="40">
        <v>0</v>
      </c>
      <c r="M416" s="40">
        <v>0</v>
      </c>
      <c r="N416" s="40">
        <v>3.1600000000000003E-2</v>
      </c>
      <c r="O416" s="40">
        <v>0</v>
      </c>
      <c r="P416" s="40">
        <v>0</v>
      </c>
      <c r="Q416" s="40">
        <v>0</v>
      </c>
      <c r="R416" s="42">
        <v>183.17</v>
      </c>
      <c r="S416" s="42">
        <v>140.43029999999999</v>
      </c>
      <c r="T416" s="42">
        <v>140.43029999999999</v>
      </c>
      <c r="U416" s="37">
        <v>1111111</v>
      </c>
      <c r="V416" s="37">
        <v>11111</v>
      </c>
      <c r="W416" s="65" t="s">
        <v>572</v>
      </c>
      <c r="X416" s="37" t="s">
        <v>573</v>
      </c>
      <c r="Y416" s="37" t="s">
        <v>573</v>
      </c>
      <c r="Z416" s="65" t="s">
        <v>572</v>
      </c>
      <c r="AA416" s="37">
        <v>71919</v>
      </c>
      <c r="AB416" s="37" t="s">
        <v>58</v>
      </c>
    </row>
    <row r="417" spans="1:28" s="43" customFormat="1" x14ac:dyDescent="0.25">
      <c r="A417" s="44" t="s">
        <v>496</v>
      </c>
      <c r="B417" s="44">
        <v>578</v>
      </c>
      <c r="C417" s="44" t="s">
        <v>257</v>
      </c>
      <c r="D417" s="45" t="s">
        <v>36</v>
      </c>
      <c r="E417" s="46">
        <v>41580.521527777775</v>
      </c>
      <c r="F417" s="44"/>
      <c r="G417" s="47">
        <v>23963</v>
      </c>
      <c r="H417" s="47">
        <v>0</v>
      </c>
      <c r="I417" s="47">
        <v>28581</v>
      </c>
      <c r="J417" s="47">
        <v>0</v>
      </c>
      <c r="K417" s="48">
        <v>41773</v>
      </c>
      <c r="L417" s="47">
        <v>4618</v>
      </c>
      <c r="M417" s="47">
        <v>0</v>
      </c>
      <c r="N417" s="47">
        <v>3.1600000000000003E-2</v>
      </c>
      <c r="O417" s="47">
        <v>0</v>
      </c>
      <c r="P417" s="47">
        <v>145.9288</v>
      </c>
      <c r="Q417" s="47">
        <v>0</v>
      </c>
      <c r="R417" s="49">
        <v>183.17</v>
      </c>
      <c r="S417" s="49">
        <v>183.17</v>
      </c>
      <c r="T417" s="49">
        <v>329.09879999999998</v>
      </c>
      <c r="U417" s="37">
        <v>1111111</v>
      </c>
      <c r="V417" s="37">
        <v>11111</v>
      </c>
      <c r="W417" s="65" t="s">
        <v>572</v>
      </c>
      <c r="X417" s="37" t="s">
        <v>573</v>
      </c>
      <c r="Y417" s="37" t="s">
        <v>573</v>
      </c>
      <c r="Z417" s="65" t="s">
        <v>572</v>
      </c>
      <c r="AA417" s="44">
        <v>1088127</v>
      </c>
      <c r="AB417" s="44" t="s">
        <v>37</v>
      </c>
    </row>
    <row r="418" spans="1:28" s="43" customFormat="1" x14ac:dyDescent="0.25">
      <c r="A418" s="37" t="s">
        <v>497</v>
      </c>
      <c r="B418" s="37">
        <v>666</v>
      </c>
      <c r="C418" s="37" t="s">
        <v>430</v>
      </c>
      <c r="D418" s="38" t="s">
        <v>36</v>
      </c>
      <c r="E418" s="39">
        <v>41580.521527777775</v>
      </c>
      <c r="F418" s="37"/>
      <c r="G418" s="40">
        <v>139</v>
      </c>
      <c r="H418" s="40">
        <v>557</v>
      </c>
      <c r="I418" s="40">
        <v>148</v>
      </c>
      <c r="J418" s="40">
        <v>594</v>
      </c>
      <c r="K418" s="41">
        <v>41773</v>
      </c>
      <c r="L418" s="40">
        <v>9</v>
      </c>
      <c r="M418" s="40">
        <v>37</v>
      </c>
      <c r="N418" s="40">
        <v>3.5799999999999998E-2</v>
      </c>
      <c r="O418" s="40">
        <v>0.24210000000000001</v>
      </c>
      <c r="P418" s="40">
        <v>0.32219999999999999</v>
      </c>
      <c r="Q418" s="40">
        <v>8.9577000000000009</v>
      </c>
      <c r="R418" s="42">
        <v>86.328500000000005</v>
      </c>
      <c r="S418" s="42">
        <v>86.328500000000005</v>
      </c>
      <c r="T418" s="42">
        <v>95.608400000000003</v>
      </c>
      <c r="U418" s="37">
        <v>1111111</v>
      </c>
      <c r="V418" s="37">
        <v>11111</v>
      </c>
      <c r="W418" s="65" t="s">
        <v>572</v>
      </c>
      <c r="X418" s="37" t="s">
        <v>573</v>
      </c>
      <c r="Y418" s="37" t="s">
        <v>573</v>
      </c>
      <c r="Z418" s="65" t="s">
        <v>572</v>
      </c>
      <c r="AA418" s="37">
        <v>1081584</v>
      </c>
      <c r="AB418" s="37" t="s">
        <v>37</v>
      </c>
    </row>
    <row r="419" spans="1:28" s="43" customFormat="1" x14ac:dyDescent="0.25">
      <c r="A419" s="44" t="s">
        <v>498</v>
      </c>
      <c r="B419" s="44">
        <v>4</v>
      </c>
      <c r="C419" s="44" t="s">
        <v>302</v>
      </c>
      <c r="D419" s="45" t="s">
        <v>36</v>
      </c>
      <c r="E419" s="46">
        <v>41593.438888888886</v>
      </c>
      <c r="F419" s="44"/>
      <c r="G419" s="47">
        <v>1401</v>
      </c>
      <c r="H419" s="47">
        <v>210</v>
      </c>
      <c r="I419" s="47">
        <v>1647</v>
      </c>
      <c r="J419" s="47">
        <v>210</v>
      </c>
      <c r="K419" s="48">
        <v>41761</v>
      </c>
      <c r="L419" s="47">
        <v>246</v>
      </c>
      <c r="M419" s="47">
        <v>0</v>
      </c>
      <c r="N419" s="47">
        <v>3.4099999999999998E-2</v>
      </c>
      <c r="O419" s="47">
        <v>0.1867</v>
      </c>
      <c r="P419" s="47">
        <v>8.3886000000000003</v>
      </c>
      <c r="Q419" s="47">
        <v>0</v>
      </c>
      <c r="R419" s="49">
        <v>54.41</v>
      </c>
      <c r="S419" s="49">
        <v>54.41</v>
      </c>
      <c r="T419" s="49">
        <v>62.7986</v>
      </c>
      <c r="U419" s="37">
        <v>1111111</v>
      </c>
      <c r="V419" s="37">
        <v>11111</v>
      </c>
      <c r="W419" s="65" t="s">
        <v>572</v>
      </c>
      <c r="X419" s="37" t="s">
        <v>573</v>
      </c>
      <c r="Y419" s="37" t="s">
        <v>573</v>
      </c>
      <c r="Z419" s="65" t="s">
        <v>572</v>
      </c>
      <c r="AA419" s="44">
        <v>65075</v>
      </c>
      <c r="AB419" s="44" t="s">
        <v>42</v>
      </c>
    </row>
    <row r="420" spans="1:28" s="43" customFormat="1" x14ac:dyDescent="0.25">
      <c r="A420" s="37" t="s">
        <v>499</v>
      </c>
      <c r="B420" s="37">
        <v>489</v>
      </c>
      <c r="C420" s="37" t="s">
        <v>500</v>
      </c>
      <c r="D420" s="38" t="s">
        <v>36</v>
      </c>
      <c r="E420" s="39">
        <v>41600.4375</v>
      </c>
      <c r="F420" s="37"/>
      <c r="G420" s="40">
        <v>0</v>
      </c>
      <c r="H420" s="40">
        <v>0</v>
      </c>
      <c r="I420" s="40">
        <v>0</v>
      </c>
      <c r="J420" s="40">
        <v>0</v>
      </c>
      <c r="K420" s="41">
        <v>41773</v>
      </c>
      <c r="L420" s="40">
        <v>0</v>
      </c>
      <c r="M420" s="40">
        <v>0</v>
      </c>
      <c r="N420" s="40">
        <v>0.03</v>
      </c>
      <c r="O420" s="40">
        <v>0</v>
      </c>
      <c r="P420" s="40">
        <v>0</v>
      </c>
      <c r="Q420" s="40">
        <v>0</v>
      </c>
      <c r="R420" s="42">
        <v>314.51</v>
      </c>
      <c r="S420" s="42">
        <v>314.51</v>
      </c>
      <c r="T420" s="42">
        <v>314.51</v>
      </c>
      <c r="U420" s="37">
        <v>1111111</v>
      </c>
      <c r="V420" s="37">
        <v>11111</v>
      </c>
      <c r="W420" s="65" t="s">
        <v>572</v>
      </c>
      <c r="X420" s="37" t="s">
        <v>573</v>
      </c>
      <c r="Y420" s="37" t="s">
        <v>573</v>
      </c>
      <c r="Z420" s="65" t="s">
        <v>572</v>
      </c>
      <c r="AA420" s="37">
        <v>1078688</v>
      </c>
      <c r="AB420" s="37" t="s">
        <v>39</v>
      </c>
    </row>
    <row r="421" spans="1:28" s="43" customFormat="1" x14ac:dyDescent="0.25">
      <c r="A421" s="44" t="s">
        <v>501</v>
      </c>
      <c r="B421" s="44">
        <v>44</v>
      </c>
      <c r="C421" s="44" t="s">
        <v>302</v>
      </c>
      <c r="D421" s="45" t="s">
        <v>36</v>
      </c>
      <c r="E421" s="46">
        <v>41620.465277777781</v>
      </c>
      <c r="F421" s="44"/>
      <c r="G421" s="47">
        <v>27</v>
      </c>
      <c r="H421" s="47">
        <v>64</v>
      </c>
      <c r="I421" s="47">
        <v>28</v>
      </c>
      <c r="J421" s="47">
        <v>67</v>
      </c>
      <c r="K421" s="48">
        <v>41773</v>
      </c>
      <c r="L421" s="47">
        <v>1</v>
      </c>
      <c r="M421" s="47">
        <v>3</v>
      </c>
      <c r="N421" s="47">
        <v>3.4099999999999998E-2</v>
      </c>
      <c r="O421" s="47">
        <v>0.49080000000000001</v>
      </c>
      <c r="P421" s="47">
        <v>3.4099999999999998E-2</v>
      </c>
      <c r="Q421" s="47">
        <v>1.4723999999999999</v>
      </c>
      <c r="R421" s="49">
        <v>67.25</v>
      </c>
      <c r="S421" s="49">
        <v>67.25</v>
      </c>
      <c r="T421" s="49">
        <v>68.756500000000003</v>
      </c>
      <c r="U421" s="37">
        <v>1111111</v>
      </c>
      <c r="V421" s="37">
        <v>11111</v>
      </c>
      <c r="W421" s="65" t="s">
        <v>572</v>
      </c>
      <c r="X421" s="37" t="s">
        <v>573</v>
      </c>
      <c r="Y421" s="37" t="s">
        <v>573</v>
      </c>
      <c r="Z421" s="65" t="s">
        <v>572</v>
      </c>
      <c r="AA421" s="44">
        <v>69945</v>
      </c>
      <c r="AB421" s="44" t="s">
        <v>37</v>
      </c>
    </row>
    <row r="422" spans="1:28" s="43" customFormat="1" x14ac:dyDescent="0.25">
      <c r="A422" s="37" t="s">
        <v>502</v>
      </c>
      <c r="B422" s="37">
        <v>708</v>
      </c>
      <c r="C422" s="37" t="s">
        <v>257</v>
      </c>
      <c r="D422" s="38" t="s">
        <v>36</v>
      </c>
      <c r="E422" s="39">
        <v>41599</v>
      </c>
      <c r="F422" s="37"/>
      <c r="G422" s="40">
        <v>25393</v>
      </c>
      <c r="H422" s="40">
        <v>0</v>
      </c>
      <c r="I422" s="40">
        <v>29006</v>
      </c>
      <c r="J422" s="40">
        <v>0</v>
      </c>
      <c r="K422" s="41">
        <v>41765</v>
      </c>
      <c r="L422" s="40">
        <v>3613</v>
      </c>
      <c r="M422" s="40">
        <v>0</v>
      </c>
      <c r="N422" s="40">
        <v>3.3700000000000001E-2</v>
      </c>
      <c r="O422" s="40">
        <v>0</v>
      </c>
      <c r="P422" s="40">
        <v>121.7581</v>
      </c>
      <c r="Q422" s="40">
        <v>0</v>
      </c>
      <c r="R422" s="42">
        <v>179.36</v>
      </c>
      <c r="S422" s="42">
        <v>179.36</v>
      </c>
      <c r="T422" s="42">
        <v>301.11810000000003</v>
      </c>
      <c r="U422" s="37">
        <v>1111111</v>
      </c>
      <c r="V422" s="37">
        <v>11111</v>
      </c>
      <c r="W422" s="65" t="s">
        <v>572</v>
      </c>
      <c r="X422" s="37" t="s">
        <v>573</v>
      </c>
      <c r="Y422" s="37" t="s">
        <v>573</v>
      </c>
      <c r="Z422" s="65" t="s">
        <v>572</v>
      </c>
      <c r="AA422" s="37">
        <v>70872</v>
      </c>
      <c r="AB422" s="37" t="s">
        <v>87</v>
      </c>
    </row>
    <row r="423" spans="1:28" s="43" customFormat="1" x14ac:dyDescent="0.25">
      <c r="A423" s="44" t="s">
        <v>503</v>
      </c>
      <c r="B423" s="44">
        <v>102</v>
      </c>
      <c r="C423" s="44" t="s">
        <v>41</v>
      </c>
      <c r="D423" s="45" t="s">
        <v>36</v>
      </c>
      <c r="E423" s="46">
        <v>41674</v>
      </c>
      <c r="F423" s="44"/>
      <c r="G423" s="47">
        <v>302935</v>
      </c>
      <c r="H423" s="47">
        <v>0</v>
      </c>
      <c r="I423" s="47">
        <v>305045</v>
      </c>
      <c r="J423" s="47">
        <v>0</v>
      </c>
      <c r="K423" s="48">
        <v>41765</v>
      </c>
      <c r="L423" s="47">
        <v>2110</v>
      </c>
      <c r="M423" s="47">
        <v>0</v>
      </c>
      <c r="N423" s="47">
        <v>3.5900000000000001E-2</v>
      </c>
      <c r="O423" s="47">
        <v>0</v>
      </c>
      <c r="P423" s="47">
        <v>75.748999999999995</v>
      </c>
      <c r="Q423" s="47">
        <v>0</v>
      </c>
      <c r="R423" s="49">
        <v>87.04</v>
      </c>
      <c r="S423" s="49">
        <v>87.04</v>
      </c>
      <c r="T423" s="49">
        <v>162.78899999999999</v>
      </c>
      <c r="U423" s="37">
        <v>1111111</v>
      </c>
      <c r="V423" s="37">
        <v>11111</v>
      </c>
      <c r="W423" s="65" t="s">
        <v>572</v>
      </c>
      <c r="X423" s="37" t="s">
        <v>573</v>
      </c>
      <c r="Y423" s="37" t="s">
        <v>573</v>
      </c>
      <c r="Z423" s="65" t="s">
        <v>572</v>
      </c>
      <c r="AA423" s="44">
        <v>70887</v>
      </c>
      <c r="AB423" s="44" t="s">
        <v>87</v>
      </c>
    </row>
    <row r="424" spans="1:28" s="43" customFormat="1" x14ac:dyDescent="0.25">
      <c r="A424" s="37" t="s">
        <v>504</v>
      </c>
      <c r="B424" s="37">
        <v>562</v>
      </c>
      <c r="C424" s="37" t="s">
        <v>290</v>
      </c>
      <c r="D424" s="38" t="s">
        <v>36</v>
      </c>
      <c r="E424" s="39">
        <v>41656.25</v>
      </c>
      <c r="F424" s="39">
        <v>41738</v>
      </c>
      <c r="G424" s="40">
        <v>23584</v>
      </c>
      <c r="H424" s="40">
        <v>0</v>
      </c>
      <c r="I424" s="40">
        <v>23584</v>
      </c>
      <c r="J424" s="40">
        <v>0</v>
      </c>
      <c r="K424" s="41">
        <v>41738</v>
      </c>
      <c r="L424" s="40">
        <v>0</v>
      </c>
      <c r="M424" s="40">
        <v>0</v>
      </c>
      <c r="N424" s="40">
        <v>3.5799999999999998E-2</v>
      </c>
      <c r="O424" s="40">
        <v>0</v>
      </c>
      <c r="P424" s="40">
        <v>0</v>
      </c>
      <c r="Q424" s="40">
        <v>0</v>
      </c>
      <c r="R424" s="42">
        <v>125.41</v>
      </c>
      <c r="S424" s="42">
        <v>37.622999999999998</v>
      </c>
      <c r="T424" s="42">
        <v>37.622999999999998</v>
      </c>
      <c r="U424" s="37">
        <v>1111111</v>
      </c>
      <c r="V424" s="37">
        <v>11111</v>
      </c>
      <c r="W424" s="65" t="s">
        <v>572</v>
      </c>
      <c r="X424" s="37" t="s">
        <v>573</v>
      </c>
      <c r="Y424" s="37" t="s">
        <v>573</v>
      </c>
      <c r="Z424" s="65" t="s">
        <v>572</v>
      </c>
      <c r="AA424" s="37">
        <v>1079803</v>
      </c>
      <c r="AB424" s="37" t="s">
        <v>58</v>
      </c>
    </row>
    <row r="425" spans="1:28" s="43" customFormat="1" x14ac:dyDescent="0.25">
      <c r="A425" s="44" t="s">
        <v>505</v>
      </c>
      <c r="B425" s="44">
        <v>512</v>
      </c>
      <c r="C425" s="44" t="s">
        <v>290</v>
      </c>
      <c r="D425" s="45" t="s">
        <v>36</v>
      </c>
      <c r="E425" s="46">
        <v>41684.25</v>
      </c>
      <c r="F425" s="44"/>
      <c r="G425" s="47">
        <v>14539</v>
      </c>
      <c r="H425" s="47">
        <v>0</v>
      </c>
      <c r="I425" s="47">
        <v>14539</v>
      </c>
      <c r="J425" s="47">
        <v>0</v>
      </c>
      <c r="K425" s="48">
        <v>41765</v>
      </c>
      <c r="L425" s="47">
        <v>0</v>
      </c>
      <c r="M425" s="47">
        <v>0</v>
      </c>
      <c r="N425" s="47">
        <v>3.5799999999999998E-2</v>
      </c>
      <c r="O425" s="47">
        <v>0</v>
      </c>
      <c r="P425" s="47">
        <v>0</v>
      </c>
      <c r="Q425" s="47">
        <v>0</v>
      </c>
      <c r="R425" s="49">
        <v>125.41</v>
      </c>
      <c r="S425" s="49">
        <v>125.41</v>
      </c>
      <c r="T425" s="49">
        <v>125.41</v>
      </c>
      <c r="U425" s="37">
        <v>1111111</v>
      </c>
      <c r="V425" s="37">
        <v>11111</v>
      </c>
      <c r="W425" s="65" t="s">
        <v>572</v>
      </c>
      <c r="X425" s="37" t="s">
        <v>573</v>
      </c>
      <c r="Y425" s="37" t="s">
        <v>573</v>
      </c>
      <c r="Z425" s="65" t="s">
        <v>572</v>
      </c>
      <c r="AA425" s="44">
        <v>70891</v>
      </c>
      <c r="AB425" s="44" t="s">
        <v>39</v>
      </c>
    </row>
    <row r="426" spans="1:28" s="43" customFormat="1" x14ac:dyDescent="0.25">
      <c r="A426" s="37" t="s">
        <v>506</v>
      </c>
      <c r="B426" s="37">
        <v>523</v>
      </c>
      <c r="C426" s="37" t="s">
        <v>257</v>
      </c>
      <c r="D426" s="38" t="s">
        <v>36</v>
      </c>
      <c r="E426" s="39">
        <v>41684.25</v>
      </c>
      <c r="F426" s="37"/>
      <c r="G426" s="40">
        <v>33097</v>
      </c>
      <c r="H426" s="40">
        <v>0</v>
      </c>
      <c r="I426" s="40">
        <v>34413</v>
      </c>
      <c r="J426" s="40">
        <v>0</v>
      </c>
      <c r="K426" s="41">
        <v>41765</v>
      </c>
      <c r="L426" s="40">
        <v>1316</v>
      </c>
      <c r="M426" s="40">
        <v>0</v>
      </c>
      <c r="N426" s="40">
        <v>3.1600000000000003E-2</v>
      </c>
      <c r="O426" s="40">
        <v>0</v>
      </c>
      <c r="P426" s="40">
        <v>41.585599999999999</v>
      </c>
      <c r="Q426" s="40">
        <v>0</v>
      </c>
      <c r="R426" s="42">
        <v>183.17</v>
      </c>
      <c r="S426" s="42">
        <v>183.17</v>
      </c>
      <c r="T426" s="42">
        <v>224.75559999999999</v>
      </c>
      <c r="U426" s="37">
        <v>1111111</v>
      </c>
      <c r="V426" s="37">
        <v>11111</v>
      </c>
      <c r="W426" s="65" t="s">
        <v>572</v>
      </c>
      <c r="X426" s="37" t="s">
        <v>573</v>
      </c>
      <c r="Y426" s="37" t="s">
        <v>573</v>
      </c>
      <c r="Z426" s="65" t="s">
        <v>572</v>
      </c>
      <c r="AA426" s="37">
        <v>70891</v>
      </c>
      <c r="AB426" s="37" t="s">
        <v>87</v>
      </c>
    </row>
    <row r="427" spans="1:28" s="43" customFormat="1" x14ac:dyDescent="0.25">
      <c r="A427" s="44" t="s">
        <v>507</v>
      </c>
      <c r="B427" s="44">
        <v>510</v>
      </c>
      <c r="C427" s="44" t="s">
        <v>290</v>
      </c>
      <c r="D427" s="45" t="s">
        <v>36</v>
      </c>
      <c r="E427" s="46">
        <v>41684.25</v>
      </c>
      <c r="F427" s="44"/>
      <c r="G427" s="47">
        <v>23069</v>
      </c>
      <c r="H427" s="47">
        <v>0</v>
      </c>
      <c r="I427" s="47">
        <v>24581</v>
      </c>
      <c r="J427" s="47">
        <v>0</v>
      </c>
      <c r="K427" s="48">
        <v>41773</v>
      </c>
      <c r="L427" s="47">
        <v>1512</v>
      </c>
      <c r="M427" s="47">
        <v>0</v>
      </c>
      <c r="N427" s="47">
        <v>3.5799999999999998E-2</v>
      </c>
      <c r="O427" s="47">
        <v>0</v>
      </c>
      <c r="P427" s="47">
        <v>54.129600000000003</v>
      </c>
      <c r="Q427" s="47">
        <v>0</v>
      </c>
      <c r="R427" s="49">
        <v>125.41</v>
      </c>
      <c r="S427" s="49">
        <v>125.41</v>
      </c>
      <c r="T427" s="49">
        <v>179.53960000000001</v>
      </c>
      <c r="U427" s="37">
        <v>1111111</v>
      </c>
      <c r="V427" s="37">
        <v>11111</v>
      </c>
      <c r="W427" s="65" t="s">
        <v>572</v>
      </c>
      <c r="X427" s="37" t="s">
        <v>573</v>
      </c>
      <c r="Y427" s="37" t="s">
        <v>573</v>
      </c>
      <c r="Z427" s="65" t="s">
        <v>572</v>
      </c>
      <c r="AA427" s="44">
        <v>70891</v>
      </c>
      <c r="AB427" s="44" t="s">
        <v>37</v>
      </c>
    </row>
    <row r="428" spans="1:28" s="43" customFormat="1" x14ac:dyDescent="0.25">
      <c r="A428" s="37" t="s">
        <v>508</v>
      </c>
      <c r="B428" s="37">
        <v>525</v>
      </c>
      <c r="C428" s="37" t="s">
        <v>257</v>
      </c>
      <c r="D428" s="38" t="s">
        <v>36</v>
      </c>
      <c r="E428" s="39">
        <v>41684.25</v>
      </c>
      <c r="F428" s="37"/>
      <c r="G428" s="40">
        <v>49563</v>
      </c>
      <c r="H428" s="40">
        <v>0</v>
      </c>
      <c r="I428" s="40">
        <v>54239</v>
      </c>
      <c r="J428" s="40">
        <v>0</v>
      </c>
      <c r="K428" s="41">
        <v>41773</v>
      </c>
      <c r="L428" s="40">
        <v>4676</v>
      </c>
      <c r="M428" s="40">
        <v>0</v>
      </c>
      <c r="N428" s="40">
        <v>3.1600000000000003E-2</v>
      </c>
      <c r="O428" s="40">
        <v>0</v>
      </c>
      <c r="P428" s="40">
        <v>147.76159999999999</v>
      </c>
      <c r="Q428" s="40">
        <v>0</v>
      </c>
      <c r="R428" s="42">
        <v>183.17</v>
      </c>
      <c r="S428" s="42">
        <v>183.17</v>
      </c>
      <c r="T428" s="42">
        <v>330.9316</v>
      </c>
      <c r="U428" s="37">
        <v>1111111</v>
      </c>
      <c r="V428" s="37">
        <v>11111</v>
      </c>
      <c r="W428" s="65" t="s">
        <v>572</v>
      </c>
      <c r="X428" s="37" t="s">
        <v>573</v>
      </c>
      <c r="Y428" s="37" t="s">
        <v>573</v>
      </c>
      <c r="Z428" s="65" t="s">
        <v>572</v>
      </c>
      <c r="AA428" s="37">
        <v>70891</v>
      </c>
      <c r="AB428" s="37" t="s">
        <v>37</v>
      </c>
    </row>
    <row r="429" spans="1:28" s="43" customFormat="1" x14ac:dyDescent="0.25">
      <c r="A429" s="44" t="s">
        <v>509</v>
      </c>
      <c r="B429" s="44">
        <v>509</v>
      </c>
      <c r="C429" s="44" t="s">
        <v>290</v>
      </c>
      <c r="D429" s="45" t="s">
        <v>36</v>
      </c>
      <c r="E429" s="46">
        <v>41692.25</v>
      </c>
      <c r="F429" s="44"/>
      <c r="G429" s="47">
        <v>33097</v>
      </c>
      <c r="H429" s="47">
        <v>0</v>
      </c>
      <c r="I429" s="47">
        <v>34479</v>
      </c>
      <c r="J429" s="47">
        <v>0</v>
      </c>
      <c r="K429" s="48">
        <v>41765</v>
      </c>
      <c r="L429" s="47">
        <v>1382</v>
      </c>
      <c r="M429" s="47">
        <v>0</v>
      </c>
      <c r="N429" s="47">
        <v>3.5799999999999998E-2</v>
      </c>
      <c r="O429" s="47">
        <v>0</v>
      </c>
      <c r="P429" s="47">
        <v>49.4756</v>
      </c>
      <c r="Q429" s="47">
        <v>0</v>
      </c>
      <c r="R429" s="49">
        <v>125.41</v>
      </c>
      <c r="S429" s="49">
        <v>125.41</v>
      </c>
      <c r="T429" s="49">
        <v>174.88560000000001</v>
      </c>
      <c r="U429" s="37">
        <v>1111111</v>
      </c>
      <c r="V429" s="37">
        <v>11111</v>
      </c>
      <c r="W429" s="65" t="s">
        <v>572</v>
      </c>
      <c r="X429" s="37" t="s">
        <v>573</v>
      </c>
      <c r="Y429" s="37" t="s">
        <v>573</v>
      </c>
      <c r="Z429" s="65" t="s">
        <v>572</v>
      </c>
      <c r="AA429" s="44">
        <v>70891</v>
      </c>
      <c r="AB429" s="44" t="s">
        <v>87</v>
      </c>
    </row>
    <row r="430" spans="1:28" s="43" customFormat="1" x14ac:dyDescent="0.25">
      <c r="A430" s="37" t="s">
        <v>510</v>
      </c>
      <c r="B430" s="37">
        <v>389</v>
      </c>
      <c r="C430" s="37" t="s">
        <v>302</v>
      </c>
      <c r="D430" s="38" t="s">
        <v>36</v>
      </c>
      <c r="E430" s="39">
        <v>41705</v>
      </c>
      <c r="F430" s="37"/>
      <c r="G430" s="40">
        <v>0</v>
      </c>
      <c r="H430" s="40">
        <v>0</v>
      </c>
      <c r="I430" s="40">
        <v>0</v>
      </c>
      <c r="J430" s="40">
        <v>0</v>
      </c>
      <c r="K430" s="41">
        <v>41773</v>
      </c>
      <c r="L430" s="40">
        <v>0</v>
      </c>
      <c r="M430" s="40">
        <v>0</v>
      </c>
      <c r="N430" s="40">
        <v>3.5799999999999998E-2</v>
      </c>
      <c r="O430" s="40">
        <v>0.24210000000000001</v>
      </c>
      <c r="P430" s="40">
        <v>0</v>
      </c>
      <c r="Q430" s="40">
        <v>0</v>
      </c>
      <c r="R430" s="42">
        <v>84.1</v>
      </c>
      <c r="S430" s="42">
        <v>84.1</v>
      </c>
      <c r="T430" s="42">
        <v>84.1</v>
      </c>
      <c r="U430" s="37">
        <v>1111111</v>
      </c>
      <c r="V430" s="37">
        <v>11111</v>
      </c>
      <c r="W430" s="65" t="s">
        <v>572</v>
      </c>
      <c r="X430" s="37" t="s">
        <v>573</v>
      </c>
      <c r="Y430" s="37" t="s">
        <v>573</v>
      </c>
      <c r="Z430" s="65" t="s">
        <v>572</v>
      </c>
      <c r="AA430" s="37">
        <v>1078935</v>
      </c>
      <c r="AB430" s="37" t="s">
        <v>39</v>
      </c>
    </row>
    <row r="431" spans="1:28" s="43" customFormat="1" x14ac:dyDescent="0.25">
      <c r="A431" s="44" t="s">
        <v>511</v>
      </c>
      <c r="B431" s="44">
        <v>562</v>
      </c>
      <c r="C431" s="44" t="s">
        <v>290</v>
      </c>
      <c r="D431" s="45" t="s">
        <v>36</v>
      </c>
      <c r="E431" s="46">
        <v>41738</v>
      </c>
      <c r="F431" s="44"/>
      <c r="G431" s="47">
        <v>0</v>
      </c>
      <c r="H431" s="47">
        <v>0</v>
      </c>
      <c r="I431" s="47">
        <v>0</v>
      </c>
      <c r="J431" s="47">
        <v>0</v>
      </c>
      <c r="K431" s="48">
        <v>41738</v>
      </c>
      <c r="L431" s="47">
        <v>0</v>
      </c>
      <c r="M431" s="47">
        <v>0</v>
      </c>
      <c r="N431" s="47">
        <v>3.5799999999999998E-2</v>
      </c>
      <c r="O431" s="47">
        <v>0</v>
      </c>
      <c r="P431" s="47">
        <v>0</v>
      </c>
      <c r="Q431" s="47">
        <v>0</v>
      </c>
      <c r="R431" s="49">
        <v>125.41</v>
      </c>
      <c r="S431" s="49">
        <v>91.967299999999994</v>
      </c>
      <c r="T431" s="49">
        <v>91.967299999999994</v>
      </c>
      <c r="U431" s="37">
        <v>1111111</v>
      </c>
      <c r="V431" s="37">
        <v>11111</v>
      </c>
      <c r="W431" s="65" t="s">
        <v>572</v>
      </c>
      <c r="X431" s="37" t="s">
        <v>573</v>
      </c>
      <c r="Y431" s="37" t="s">
        <v>573</v>
      </c>
      <c r="Z431" s="65" t="s">
        <v>572</v>
      </c>
      <c r="AA431" s="44">
        <v>1079803</v>
      </c>
      <c r="AB431" s="44" t="s">
        <v>58</v>
      </c>
    </row>
    <row r="432" spans="1:28" s="43" customFormat="1" x14ac:dyDescent="0.25">
      <c r="A432" s="37" t="s">
        <v>512</v>
      </c>
      <c r="B432" s="37">
        <v>466</v>
      </c>
      <c r="C432" s="37" t="s">
        <v>302</v>
      </c>
      <c r="D432" s="38" t="s">
        <v>36</v>
      </c>
      <c r="E432" s="39">
        <v>41752</v>
      </c>
      <c r="F432" s="37"/>
      <c r="G432" s="40">
        <v>0</v>
      </c>
      <c r="H432" s="40">
        <v>0</v>
      </c>
      <c r="I432" s="40">
        <v>0</v>
      </c>
      <c r="J432" s="40">
        <v>0</v>
      </c>
      <c r="K432" s="41">
        <v>41752</v>
      </c>
      <c r="L432" s="40">
        <v>0</v>
      </c>
      <c r="M432" s="40">
        <v>0</v>
      </c>
      <c r="N432" s="40">
        <v>3.5799999999999998E-2</v>
      </c>
      <c r="O432" s="40">
        <v>0.24210000000000001</v>
      </c>
      <c r="P432" s="40">
        <v>0</v>
      </c>
      <c r="Q432" s="40">
        <v>0</v>
      </c>
      <c r="R432" s="42">
        <v>103.8</v>
      </c>
      <c r="S432" s="42">
        <v>27.68</v>
      </c>
      <c r="T432" s="42">
        <v>27.68</v>
      </c>
      <c r="U432" s="37">
        <v>1111111</v>
      </c>
      <c r="V432" s="37">
        <v>11111</v>
      </c>
      <c r="W432" s="65" t="s">
        <v>572</v>
      </c>
      <c r="X432" s="37" t="s">
        <v>573</v>
      </c>
      <c r="Y432" s="37" t="s">
        <v>573</v>
      </c>
      <c r="Z432" s="65" t="s">
        <v>572</v>
      </c>
      <c r="AA432" s="37">
        <v>70861</v>
      </c>
      <c r="AB432" s="37" t="s">
        <v>58</v>
      </c>
    </row>
    <row r="433" spans="1:28" s="43" customFormat="1" x14ac:dyDescent="0.25">
      <c r="A433" s="44" t="s">
        <v>513</v>
      </c>
      <c r="B433" s="44">
        <v>74</v>
      </c>
      <c r="C433" s="44" t="s">
        <v>302</v>
      </c>
      <c r="D433" s="45" t="s">
        <v>36</v>
      </c>
      <c r="E433" s="46">
        <v>41746</v>
      </c>
      <c r="F433" s="44"/>
      <c r="G433" s="47">
        <v>0</v>
      </c>
      <c r="H433" s="47">
        <v>0</v>
      </c>
      <c r="I433" s="47">
        <v>0</v>
      </c>
      <c r="J433" s="47">
        <v>0</v>
      </c>
      <c r="K433" s="48">
        <v>41745</v>
      </c>
      <c r="L433" s="47">
        <v>0</v>
      </c>
      <c r="M433" s="47">
        <v>0</v>
      </c>
      <c r="N433" s="47">
        <v>3.5799999999999998E-2</v>
      </c>
      <c r="O433" s="47">
        <v>0.25790000000000002</v>
      </c>
      <c r="P433" s="47">
        <v>0</v>
      </c>
      <c r="Q433" s="47">
        <v>0</v>
      </c>
      <c r="R433" s="49">
        <v>102.07</v>
      </c>
      <c r="S433" s="49">
        <v>47.6327</v>
      </c>
      <c r="T433" s="49">
        <v>47.6327</v>
      </c>
      <c r="U433" s="37">
        <v>1111111</v>
      </c>
      <c r="V433" s="37">
        <v>11111</v>
      </c>
      <c r="W433" s="65" t="s">
        <v>572</v>
      </c>
      <c r="X433" s="37" t="s">
        <v>573</v>
      </c>
      <c r="Y433" s="37" t="s">
        <v>573</v>
      </c>
      <c r="Z433" s="65" t="s">
        <v>572</v>
      </c>
      <c r="AA433" s="44">
        <v>69319</v>
      </c>
      <c r="AB433" s="44" t="s">
        <v>58</v>
      </c>
    </row>
    <row r="434" spans="1:28" s="43" customFormat="1" x14ac:dyDescent="0.25">
      <c r="A434" s="37" t="s">
        <v>495</v>
      </c>
      <c r="B434" s="37">
        <v>603</v>
      </c>
      <c r="C434" s="37" t="s">
        <v>257</v>
      </c>
      <c r="D434" s="38" t="s">
        <v>36</v>
      </c>
      <c r="E434" s="39">
        <v>41753.521527777775</v>
      </c>
      <c r="F434" s="37"/>
      <c r="G434" s="40">
        <v>14053</v>
      </c>
      <c r="H434" s="40">
        <v>0</v>
      </c>
      <c r="I434" s="40">
        <v>14053</v>
      </c>
      <c r="J434" s="40">
        <v>0</v>
      </c>
      <c r="K434" s="41">
        <v>41752</v>
      </c>
      <c r="L434" s="40">
        <v>0</v>
      </c>
      <c r="M434" s="40">
        <v>0</v>
      </c>
      <c r="N434" s="40">
        <v>3.1600000000000003E-2</v>
      </c>
      <c r="O434" s="40">
        <v>0</v>
      </c>
      <c r="P434" s="40">
        <v>0</v>
      </c>
      <c r="Q434" s="40">
        <v>0</v>
      </c>
      <c r="R434" s="42">
        <v>183.17</v>
      </c>
      <c r="S434" s="42">
        <v>42.739699999999999</v>
      </c>
      <c r="T434" s="42">
        <v>42.739699999999999</v>
      </c>
      <c r="U434" s="37">
        <v>1111111</v>
      </c>
      <c r="V434" s="37">
        <v>11111</v>
      </c>
      <c r="W434" s="65" t="s">
        <v>572</v>
      </c>
      <c r="X434" s="37" t="s">
        <v>573</v>
      </c>
      <c r="Y434" s="37" t="s">
        <v>573</v>
      </c>
      <c r="Z434" s="65" t="s">
        <v>572</v>
      </c>
      <c r="AA434" s="37">
        <v>71926</v>
      </c>
      <c r="AB434" s="37" t="s">
        <v>58</v>
      </c>
    </row>
    <row r="435" spans="1:28" x14ac:dyDescent="0.25">
      <c r="A435" s="6" t="s">
        <v>514</v>
      </c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7">
        <v>1022322</v>
      </c>
      <c r="M435" s="7">
        <v>58311</v>
      </c>
      <c r="N435" s="8"/>
      <c r="O435" s="8"/>
      <c r="P435" s="9">
        <v>35107.661999999997</v>
      </c>
      <c r="Q435" s="9">
        <v>13393.004199999999</v>
      </c>
      <c r="R435" s="9">
        <v>73596.335200000001</v>
      </c>
      <c r="S435" s="9">
        <v>73063.769400000005</v>
      </c>
      <c r="T435" s="9">
        <v>121564.4356</v>
      </c>
      <c r="U435" s="37">
        <v>1111111</v>
      </c>
      <c r="V435" s="37">
        <v>11111</v>
      </c>
      <c r="W435" s="65" t="s">
        <v>572</v>
      </c>
      <c r="X435" s="37" t="s">
        <v>573</v>
      </c>
      <c r="Y435" s="37" t="s">
        <v>573</v>
      </c>
      <c r="Z435" s="65" t="s">
        <v>572</v>
      </c>
      <c r="AA435" s="6"/>
      <c r="AB435" s="6"/>
    </row>
    <row r="439" spans="1:28" x14ac:dyDescent="0.25">
      <c r="E439" s="5" t="s">
        <v>564</v>
      </c>
      <c r="F439" s="5" t="s">
        <v>559</v>
      </c>
      <c r="G439" s="5" t="s">
        <v>569</v>
      </c>
      <c r="H439" s="5" t="s">
        <v>565</v>
      </c>
      <c r="I439" s="5" t="s">
        <v>566</v>
      </c>
      <c r="J439" s="5" t="s">
        <v>567</v>
      </c>
      <c r="K439" s="5" t="s">
        <v>570</v>
      </c>
    </row>
    <row r="440" spans="1:28" x14ac:dyDescent="0.25">
      <c r="A440" s="2" t="s">
        <v>1</v>
      </c>
      <c r="B440" s="2" t="s">
        <v>29</v>
      </c>
      <c r="C440" s="2" t="s">
        <v>515</v>
      </c>
      <c r="E440" s="62" t="s">
        <v>38</v>
      </c>
      <c r="F440" s="62" t="str">
        <f>VLOOKUP(E440,A10:X434,24,FALSE)</f>
        <v>nonononononononononononononon</v>
      </c>
      <c r="G440" s="62">
        <v>8482</v>
      </c>
      <c r="H440" s="62">
        <v>8407</v>
      </c>
      <c r="I440" s="62">
        <f>G440-H440</f>
        <v>75</v>
      </c>
      <c r="J440" s="63">
        <v>3.5900000000000001E-2</v>
      </c>
      <c r="K440" s="63">
        <f>J440*I440</f>
        <v>2.6924999999999999</v>
      </c>
    </row>
    <row r="441" spans="1:28" x14ac:dyDescent="0.25">
      <c r="A441" s="3">
        <v>3211</v>
      </c>
      <c r="B441" s="3" t="s">
        <v>516</v>
      </c>
      <c r="C441" s="3">
        <v>1785.99</v>
      </c>
      <c r="E441" s="62" t="s">
        <v>195</v>
      </c>
      <c r="F441" s="62" t="str">
        <f t="shared" ref="F441:F464" si="0">VLOOKUP(E441,A11:X435,24,FALSE)</f>
        <v>nonononononononononononononon</v>
      </c>
      <c r="G441" s="62">
        <v>23673</v>
      </c>
      <c r="H441" s="62">
        <v>22063</v>
      </c>
      <c r="I441" s="62">
        <f>G441-H441</f>
        <v>1610</v>
      </c>
      <c r="J441" s="63">
        <v>3.5900000000000001E-2</v>
      </c>
      <c r="K441" s="63">
        <f>I441*J441</f>
        <v>57.798999999999999</v>
      </c>
    </row>
    <row r="442" spans="1:28" x14ac:dyDescent="0.25">
      <c r="A442" s="6" t="s">
        <v>517</v>
      </c>
      <c r="B442" s="6"/>
      <c r="C442" s="6">
        <v>1785.99</v>
      </c>
      <c r="E442" s="62" t="s">
        <v>438</v>
      </c>
      <c r="F442" s="62" t="str">
        <f t="shared" si="0"/>
        <v>nonononononononononononononon</v>
      </c>
      <c r="G442" s="62">
        <v>948</v>
      </c>
      <c r="H442" s="62">
        <v>650</v>
      </c>
      <c r="I442" s="62">
        <f t="shared" ref="I442:I464" si="1">G442-H442</f>
        <v>298</v>
      </c>
      <c r="J442" s="63">
        <v>3.5900000000000001E-2</v>
      </c>
      <c r="K442" s="63">
        <f t="shared" ref="K442:K464" si="2">I442*J442</f>
        <v>10.6982</v>
      </c>
    </row>
    <row r="443" spans="1:28" x14ac:dyDescent="0.25">
      <c r="E443" s="62" t="s">
        <v>89</v>
      </c>
      <c r="F443" s="62" t="str">
        <f t="shared" si="0"/>
        <v>nonononononononononononononon</v>
      </c>
      <c r="G443" s="62">
        <v>149573</v>
      </c>
      <c r="H443" s="62">
        <v>146934</v>
      </c>
      <c r="I443" s="62">
        <f t="shared" si="1"/>
        <v>2639</v>
      </c>
      <c r="J443" s="63">
        <v>3.5900000000000001E-2</v>
      </c>
      <c r="K443" s="63">
        <f t="shared" si="2"/>
        <v>94.740099999999998</v>
      </c>
    </row>
    <row r="444" spans="1:28" x14ac:dyDescent="0.25">
      <c r="E444" s="62" t="s">
        <v>92</v>
      </c>
      <c r="F444" s="62" t="str">
        <f t="shared" si="0"/>
        <v>nonononononononononononononon</v>
      </c>
      <c r="G444" s="62">
        <v>2985</v>
      </c>
      <c r="H444" s="62">
        <v>2932</v>
      </c>
      <c r="I444" s="62">
        <f t="shared" si="1"/>
        <v>53</v>
      </c>
      <c r="J444" s="63">
        <v>3.5900000000000001E-2</v>
      </c>
      <c r="K444" s="63">
        <f t="shared" si="2"/>
        <v>1.9027000000000001</v>
      </c>
    </row>
    <row r="445" spans="1:28" x14ac:dyDescent="0.25">
      <c r="E445" s="62" t="s">
        <v>138</v>
      </c>
      <c r="F445" s="62" t="str">
        <f t="shared" si="0"/>
        <v>nonononononononononononononon</v>
      </c>
      <c r="G445" s="62">
        <v>686487</v>
      </c>
      <c r="H445" s="62">
        <v>656526</v>
      </c>
      <c r="I445" s="62">
        <f t="shared" si="1"/>
        <v>29961</v>
      </c>
      <c r="J445" s="63">
        <v>3.3700000000000001E-2</v>
      </c>
      <c r="K445" s="63">
        <f t="shared" si="2"/>
        <v>1009.6857</v>
      </c>
    </row>
    <row r="446" spans="1:28" x14ac:dyDescent="0.25">
      <c r="A446" s="10"/>
      <c r="E446" s="62" t="s">
        <v>151</v>
      </c>
      <c r="F446" s="62" t="str">
        <f t="shared" si="0"/>
        <v>nonononononononononononononon</v>
      </c>
      <c r="G446" s="62">
        <v>196503</v>
      </c>
      <c r="H446" s="62">
        <v>191863</v>
      </c>
      <c r="I446" s="62">
        <f t="shared" si="1"/>
        <v>4640</v>
      </c>
      <c r="J446" s="63">
        <v>3.3700000000000001E-2</v>
      </c>
      <c r="K446" s="63">
        <f t="shared" si="2"/>
        <v>156.36799999999999</v>
      </c>
    </row>
    <row r="447" spans="1:28" x14ac:dyDescent="0.25">
      <c r="E447" s="62" t="s">
        <v>159</v>
      </c>
      <c r="F447" s="62" t="str">
        <f t="shared" si="0"/>
        <v>nonononononononononononononon</v>
      </c>
      <c r="G447" s="62">
        <v>66048</v>
      </c>
      <c r="H447" s="62">
        <v>64987</v>
      </c>
      <c r="I447" s="62">
        <f t="shared" si="1"/>
        <v>1061</v>
      </c>
      <c r="J447" s="63">
        <v>3.3700000000000001E-2</v>
      </c>
      <c r="K447" s="63">
        <f t="shared" si="2"/>
        <v>35.755699999999997</v>
      </c>
    </row>
    <row r="448" spans="1:28" x14ac:dyDescent="0.25">
      <c r="E448" s="62" t="s">
        <v>163</v>
      </c>
      <c r="F448" s="62" t="str">
        <f t="shared" si="0"/>
        <v>nonononononononononononononon</v>
      </c>
      <c r="G448" s="62">
        <v>56501</v>
      </c>
      <c r="H448" s="62">
        <v>37069</v>
      </c>
      <c r="I448" s="62">
        <f t="shared" si="1"/>
        <v>19432</v>
      </c>
      <c r="J448" s="63">
        <v>3.3700000000000001E-2</v>
      </c>
      <c r="K448" s="63">
        <f t="shared" si="2"/>
        <v>654.85839999999996</v>
      </c>
    </row>
    <row r="449" spans="5:11" x14ac:dyDescent="0.25">
      <c r="E449" s="62" t="s">
        <v>171</v>
      </c>
      <c r="F449" s="62" t="str">
        <f t="shared" si="0"/>
        <v>nonononononononononononononon</v>
      </c>
      <c r="G449" s="62">
        <v>238500</v>
      </c>
      <c r="H449" s="62">
        <v>231921</v>
      </c>
      <c r="I449" s="62">
        <f t="shared" si="1"/>
        <v>6579</v>
      </c>
      <c r="J449" s="63">
        <v>3.3700000000000001E-2</v>
      </c>
      <c r="K449" s="63">
        <f t="shared" si="2"/>
        <v>221.7123</v>
      </c>
    </row>
    <row r="450" spans="5:11" x14ac:dyDescent="0.25">
      <c r="E450" s="62" t="s">
        <v>179</v>
      </c>
      <c r="F450" s="62" t="str">
        <f t="shared" si="0"/>
        <v>nonononononononononononononon</v>
      </c>
      <c r="G450" s="62">
        <v>254264</v>
      </c>
      <c r="H450" s="62">
        <v>237201</v>
      </c>
      <c r="I450" s="62">
        <f t="shared" si="1"/>
        <v>17063</v>
      </c>
      <c r="J450" s="63">
        <v>3.3700000000000001E-2</v>
      </c>
      <c r="K450" s="63">
        <f t="shared" si="2"/>
        <v>575.0231</v>
      </c>
    </row>
    <row r="451" spans="5:11" x14ac:dyDescent="0.25">
      <c r="E451" s="62" t="s">
        <v>240</v>
      </c>
      <c r="F451" s="62" t="str">
        <f t="shared" si="0"/>
        <v>nonononononononononononononon</v>
      </c>
      <c r="G451" s="62">
        <v>799366</v>
      </c>
      <c r="H451" s="62">
        <v>808880</v>
      </c>
      <c r="I451" s="62">
        <v>0</v>
      </c>
      <c r="J451" s="63">
        <v>3.5900000000000001E-2</v>
      </c>
      <c r="K451" s="63">
        <f t="shared" si="2"/>
        <v>0</v>
      </c>
    </row>
    <row r="452" spans="5:11" x14ac:dyDescent="0.25">
      <c r="E452" s="62" t="s">
        <v>196</v>
      </c>
      <c r="F452" s="62" t="str">
        <f t="shared" si="0"/>
        <v>nonononononononononononononon</v>
      </c>
      <c r="G452" s="62">
        <v>294012</v>
      </c>
      <c r="H452" s="62">
        <v>288665</v>
      </c>
      <c r="I452" s="62">
        <f t="shared" si="1"/>
        <v>5347</v>
      </c>
      <c r="J452" s="63">
        <v>3.5900000000000001E-2</v>
      </c>
      <c r="K452" s="63">
        <f t="shared" si="2"/>
        <v>191.9573</v>
      </c>
    </row>
    <row r="453" spans="5:11" x14ac:dyDescent="0.25">
      <c r="E453" s="62" t="s">
        <v>199</v>
      </c>
      <c r="F453" s="62" t="str">
        <f t="shared" si="0"/>
        <v>nonononononononononononononon</v>
      </c>
      <c r="G453" s="62">
        <v>29882</v>
      </c>
      <c r="H453" s="62">
        <v>35331</v>
      </c>
      <c r="I453" s="62">
        <v>0</v>
      </c>
      <c r="J453" s="63">
        <v>3.8199999999999998E-2</v>
      </c>
      <c r="K453" s="63">
        <f t="shared" si="2"/>
        <v>0</v>
      </c>
    </row>
    <row r="454" spans="5:11" x14ac:dyDescent="0.25">
      <c r="E454" s="62" t="s">
        <v>242</v>
      </c>
      <c r="F454" s="62" t="str">
        <f t="shared" si="0"/>
        <v>nonononononononononononononon</v>
      </c>
      <c r="G454" s="62">
        <v>266613</v>
      </c>
      <c r="H454" s="62">
        <v>237631</v>
      </c>
      <c r="I454" s="62">
        <f t="shared" si="1"/>
        <v>28982</v>
      </c>
      <c r="J454" s="63">
        <v>3.5799999999999998E-2</v>
      </c>
      <c r="K454" s="63">
        <f t="shared" si="2"/>
        <v>1037.5555999999999</v>
      </c>
    </row>
    <row r="455" spans="5:11" x14ac:dyDescent="0.25">
      <c r="E455" s="62" t="s">
        <v>488</v>
      </c>
      <c r="F455" s="62" t="str">
        <f t="shared" si="0"/>
        <v>nonononononononononononononon</v>
      </c>
      <c r="G455" s="62">
        <v>15772</v>
      </c>
      <c r="H455" s="62">
        <v>29436</v>
      </c>
      <c r="I455" s="62">
        <v>0</v>
      </c>
      <c r="J455" s="63">
        <v>3.5799999999999998E-2</v>
      </c>
      <c r="K455" s="63">
        <f t="shared" si="2"/>
        <v>0</v>
      </c>
    </row>
    <row r="456" spans="5:11" x14ac:dyDescent="0.25">
      <c r="E456" s="62" t="s">
        <v>268</v>
      </c>
      <c r="F456" s="62" t="str">
        <f t="shared" si="0"/>
        <v>nonononononononononononononon</v>
      </c>
      <c r="G456" s="62">
        <v>129099</v>
      </c>
      <c r="H456" s="62">
        <v>124168</v>
      </c>
      <c r="I456" s="62">
        <f t="shared" si="1"/>
        <v>4931</v>
      </c>
      <c r="J456" s="63">
        <v>3.1600000000000003E-2</v>
      </c>
      <c r="K456" s="63">
        <f t="shared" si="2"/>
        <v>155.81960000000001</v>
      </c>
    </row>
    <row r="457" spans="5:11" x14ac:dyDescent="0.25">
      <c r="E457" s="62" t="s">
        <v>326</v>
      </c>
      <c r="F457" s="62" t="str">
        <f t="shared" si="0"/>
        <v>nonononononononononononononon</v>
      </c>
      <c r="G457" s="62">
        <v>75604</v>
      </c>
      <c r="H457" s="62">
        <v>70293</v>
      </c>
      <c r="I457" s="62">
        <f t="shared" si="1"/>
        <v>5311</v>
      </c>
      <c r="J457" s="63">
        <v>3.1600000000000003E-2</v>
      </c>
      <c r="K457" s="63">
        <f t="shared" si="2"/>
        <v>167.82760000000002</v>
      </c>
    </row>
    <row r="458" spans="5:11" x14ac:dyDescent="0.25">
      <c r="E458" s="62" t="s">
        <v>281</v>
      </c>
      <c r="F458" s="62" t="str">
        <f t="shared" si="0"/>
        <v>nonononononononononononononon</v>
      </c>
      <c r="G458" s="62">
        <v>29022</v>
      </c>
      <c r="H458" s="62">
        <v>24408</v>
      </c>
      <c r="I458" s="62">
        <f t="shared" si="1"/>
        <v>4614</v>
      </c>
      <c r="J458" s="63">
        <v>3.5799999999999998E-2</v>
      </c>
      <c r="K458" s="63">
        <f t="shared" si="2"/>
        <v>165.18119999999999</v>
      </c>
    </row>
    <row r="459" spans="5:11" x14ac:dyDescent="0.25">
      <c r="E459" s="62" t="s">
        <v>300</v>
      </c>
      <c r="F459" s="62" t="str">
        <f t="shared" si="0"/>
        <v>nonononononononononononononon</v>
      </c>
      <c r="G459" s="62">
        <v>4369</v>
      </c>
      <c r="H459" s="62">
        <v>1526</v>
      </c>
      <c r="I459" s="62">
        <f t="shared" si="1"/>
        <v>2843</v>
      </c>
      <c r="J459" s="63">
        <v>3.5799999999999998E-2</v>
      </c>
      <c r="K459" s="63">
        <f t="shared" si="2"/>
        <v>101.7794</v>
      </c>
    </row>
    <row r="460" spans="5:11" x14ac:dyDescent="0.25">
      <c r="E460" s="62" t="s">
        <v>323</v>
      </c>
      <c r="F460" s="62" t="str">
        <f t="shared" si="0"/>
        <v>nonononononononononononononon</v>
      </c>
      <c r="G460" s="62">
        <v>18590</v>
      </c>
      <c r="H460" s="62">
        <v>17984</v>
      </c>
      <c r="I460" s="62">
        <f t="shared" si="1"/>
        <v>606</v>
      </c>
      <c r="J460" s="63">
        <v>3.5799999999999998E-2</v>
      </c>
      <c r="K460" s="63">
        <f t="shared" si="2"/>
        <v>21.694800000000001</v>
      </c>
    </row>
    <row r="461" spans="5:11" x14ac:dyDescent="0.25">
      <c r="E461" s="62" t="s">
        <v>374</v>
      </c>
      <c r="F461" s="62" t="str">
        <f t="shared" si="0"/>
        <v>nonononononononononononononon</v>
      </c>
      <c r="G461" s="62">
        <v>13389</v>
      </c>
      <c r="H461" s="62">
        <v>12282</v>
      </c>
      <c r="I461" s="62">
        <f t="shared" si="1"/>
        <v>1107</v>
      </c>
      <c r="J461" s="63">
        <v>3.1600000000000003E-2</v>
      </c>
      <c r="K461" s="63">
        <f t="shared" si="2"/>
        <v>34.981200000000001</v>
      </c>
    </row>
    <row r="462" spans="5:11" x14ac:dyDescent="0.25">
      <c r="E462" s="62" t="s">
        <v>376</v>
      </c>
      <c r="F462" s="62" t="str">
        <f t="shared" si="0"/>
        <v>nonononononononononononononon</v>
      </c>
      <c r="G462" s="62">
        <v>164541</v>
      </c>
      <c r="H462" s="62">
        <v>126649</v>
      </c>
      <c r="I462" s="62">
        <f t="shared" si="1"/>
        <v>37892</v>
      </c>
      <c r="J462" s="63">
        <v>3.1600000000000003E-2</v>
      </c>
      <c r="K462" s="63">
        <f t="shared" si="2"/>
        <v>1197.3872000000001</v>
      </c>
    </row>
    <row r="463" spans="5:11" x14ac:dyDescent="0.25">
      <c r="E463" s="62" t="s">
        <v>462</v>
      </c>
      <c r="F463" s="62" t="str">
        <f t="shared" si="0"/>
        <v>nonononononononononononononon</v>
      </c>
      <c r="G463" s="62">
        <v>4368</v>
      </c>
      <c r="H463" s="62">
        <v>2587</v>
      </c>
      <c r="I463" s="62">
        <f t="shared" si="1"/>
        <v>1781</v>
      </c>
      <c r="J463" s="63">
        <v>5.2600000000000001E-2</v>
      </c>
      <c r="K463" s="63">
        <f t="shared" si="2"/>
        <v>93.680599999999998</v>
      </c>
    </row>
    <row r="464" spans="5:11" x14ac:dyDescent="0.25">
      <c r="E464" s="62" t="s">
        <v>470</v>
      </c>
      <c r="F464" s="62" t="str">
        <f t="shared" si="0"/>
        <v>nonononononononononononononon</v>
      </c>
      <c r="G464" s="62">
        <v>1068</v>
      </c>
      <c r="H464" s="62">
        <v>1017</v>
      </c>
      <c r="I464" s="62">
        <f t="shared" si="1"/>
        <v>51</v>
      </c>
      <c r="J464" s="63">
        <v>4.2099999999999999E-2</v>
      </c>
      <c r="K464" s="63">
        <f t="shared" si="2"/>
        <v>2.1471</v>
      </c>
    </row>
    <row r="465" spans="5:11" x14ac:dyDescent="0.25">
      <c r="E465" s="72" t="s">
        <v>568</v>
      </c>
      <c r="F465" s="73"/>
      <c r="G465" s="73"/>
      <c r="H465" s="73"/>
      <c r="I465" s="73"/>
      <c r="J465" s="74"/>
      <c r="K465" s="64">
        <f>SUM(K440:K464)</f>
        <v>5991.2473</v>
      </c>
    </row>
  </sheetData>
  <mergeCells count="1">
    <mergeCell ref="E465:J465"/>
  </mergeCells>
  <pageMargins left="0.78740157499999996" right="0.78740157499999996" top="0.984251969" bottom="0.984251969" header="0.4921259845" footer="0.4921259845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3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17" sqref="A17"/>
    </sheetView>
  </sheetViews>
  <sheetFormatPr defaultRowHeight="15" x14ac:dyDescent="0.25"/>
  <cols>
    <col min="1" max="1" width="25.5703125" customWidth="1"/>
    <col min="2" max="2" width="25.7109375" bestFit="1" customWidth="1"/>
  </cols>
  <sheetData>
    <row r="3" spans="1:2" x14ac:dyDescent="0.25">
      <c r="A3" s="50" t="s">
        <v>555</v>
      </c>
      <c r="B3" t="s">
        <v>561</v>
      </c>
    </row>
    <row r="4" spans="1:2" x14ac:dyDescent="0.25">
      <c r="A4" s="51" t="s">
        <v>574</v>
      </c>
      <c r="B4" s="52">
        <v>90.959631999999999</v>
      </c>
    </row>
    <row r="5" spans="1:2" x14ac:dyDescent="0.25">
      <c r="A5" s="51" t="s">
        <v>556</v>
      </c>
      <c r="B5" s="52">
        <v>90.959631999999999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G1" workbookViewId="0">
      <selection activeCell="N1" sqref="N1"/>
    </sheetView>
  </sheetViews>
  <sheetFormatPr defaultColWidth="9.28515625" defaultRowHeight="15" x14ac:dyDescent="0.25"/>
  <cols>
    <col min="1" max="1" width="8.7109375" style="13" bestFit="1" customWidth="1"/>
    <col min="2" max="2" width="8" style="13" bestFit="1" customWidth="1"/>
    <col min="3" max="3" width="14.7109375" style="13" bestFit="1" customWidth="1"/>
    <col min="4" max="4" width="53.28515625" style="13" customWidth="1"/>
    <col min="5" max="5" width="26" style="13" bestFit="1" customWidth="1"/>
    <col min="6" max="7" width="15.85546875" style="13" bestFit="1" customWidth="1"/>
    <col min="8" max="8" width="13.42578125" style="13" bestFit="1" customWidth="1"/>
    <col min="9" max="9" width="40" style="13" bestFit="1" customWidth="1"/>
    <col min="10" max="10" width="14" style="13" bestFit="1" customWidth="1"/>
    <col min="11" max="11" width="19" style="13" bestFit="1" customWidth="1"/>
    <col min="12" max="12" width="20.42578125" style="15" bestFit="1" customWidth="1"/>
    <col min="13" max="13" width="17.42578125" style="13" bestFit="1" customWidth="1"/>
    <col min="14" max="16384" width="9.28515625" style="13"/>
  </cols>
  <sheetData>
    <row r="1" spans="1:13" ht="15.75" thickTop="1" x14ac:dyDescent="0.25">
      <c r="A1" s="33" t="s">
        <v>1</v>
      </c>
      <c r="B1" s="34" t="s">
        <v>518</v>
      </c>
      <c r="C1" s="34" t="s">
        <v>6</v>
      </c>
      <c r="D1" s="34" t="s">
        <v>2</v>
      </c>
      <c r="E1" s="34" t="s">
        <v>519</v>
      </c>
      <c r="F1" s="34" t="s">
        <v>520</v>
      </c>
      <c r="G1" s="34" t="s">
        <v>521</v>
      </c>
      <c r="H1" s="34" t="s">
        <v>522</v>
      </c>
      <c r="I1" s="34" t="s">
        <v>523</v>
      </c>
      <c r="J1" s="34" t="s">
        <v>524</v>
      </c>
      <c r="K1" s="34" t="s">
        <v>525</v>
      </c>
      <c r="L1" s="35" t="s">
        <v>526</v>
      </c>
      <c r="M1" s="36" t="s">
        <v>527</v>
      </c>
    </row>
    <row r="2" spans="1:13" x14ac:dyDescent="0.25">
      <c r="A2" s="20">
        <v>3211</v>
      </c>
      <c r="B2" s="21">
        <v>1245356</v>
      </c>
      <c r="C2" s="21" t="s">
        <v>43</v>
      </c>
      <c r="D2" s="21" t="s">
        <v>574</v>
      </c>
      <c r="E2" s="21" t="s">
        <v>528</v>
      </c>
      <c r="F2" s="22">
        <v>41745.709722222222</v>
      </c>
      <c r="G2" s="22">
        <v>41746.461805555555</v>
      </c>
      <c r="H2" s="21">
        <v>16</v>
      </c>
      <c r="I2" s="23">
        <v>0.16874999999999998</v>
      </c>
      <c r="J2" s="31" t="s">
        <v>529</v>
      </c>
      <c r="K2" s="21">
        <v>0</v>
      </c>
      <c r="L2" s="24">
        <v>0</v>
      </c>
      <c r="M2" s="25">
        <v>0</v>
      </c>
    </row>
    <row r="3" spans="1:13" x14ac:dyDescent="0.25">
      <c r="A3" s="20">
        <v>3211</v>
      </c>
      <c r="B3" s="21">
        <v>1236282</v>
      </c>
      <c r="C3" s="21" t="s">
        <v>44</v>
      </c>
      <c r="D3" s="21" t="s">
        <v>574</v>
      </c>
      <c r="E3" s="21" t="s">
        <v>530</v>
      </c>
      <c r="F3" s="22">
        <v>41731.435416666667</v>
      </c>
      <c r="G3" s="22">
        <v>41732.431944444441</v>
      </c>
      <c r="H3" s="21">
        <v>16</v>
      </c>
      <c r="I3" s="23">
        <v>0.41319444444444442</v>
      </c>
      <c r="J3" s="31" t="s">
        <v>529</v>
      </c>
      <c r="K3" s="21">
        <v>0</v>
      </c>
      <c r="L3" s="24">
        <v>0</v>
      </c>
      <c r="M3" s="25">
        <v>0</v>
      </c>
    </row>
    <row r="4" spans="1:13" x14ac:dyDescent="0.25">
      <c r="A4" s="20">
        <v>3211</v>
      </c>
      <c r="B4" s="21">
        <v>1246575</v>
      </c>
      <c r="C4" s="21" t="s">
        <v>44</v>
      </c>
      <c r="D4" s="21" t="s">
        <v>574</v>
      </c>
      <c r="E4" s="21" t="s">
        <v>531</v>
      </c>
      <c r="F4" s="22">
        <v>41751.629861111112</v>
      </c>
      <c r="G4" s="22">
        <v>41752.545138888891</v>
      </c>
      <c r="H4" s="21">
        <v>16</v>
      </c>
      <c r="I4" s="23">
        <v>0.33194444444444443</v>
      </c>
      <c r="J4" s="31" t="s">
        <v>529</v>
      </c>
      <c r="K4" s="21">
        <v>0</v>
      </c>
      <c r="L4" s="24">
        <v>0</v>
      </c>
      <c r="M4" s="25">
        <v>0</v>
      </c>
    </row>
    <row r="5" spans="1:13" x14ac:dyDescent="0.25">
      <c r="A5" s="20">
        <v>3211</v>
      </c>
      <c r="B5" s="21">
        <v>1240681</v>
      </c>
      <c r="C5" s="21" t="s">
        <v>47</v>
      </c>
      <c r="D5" s="21" t="s">
        <v>574</v>
      </c>
      <c r="E5" s="21" t="s">
        <v>532</v>
      </c>
      <c r="F5" s="22">
        <v>41738.40625</v>
      </c>
      <c r="G5" s="22">
        <v>41738.75</v>
      </c>
      <c r="H5" s="21">
        <v>16</v>
      </c>
      <c r="I5" s="23">
        <v>0.34375</v>
      </c>
      <c r="J5" s="31" t="s">
        <v>529</v>
      </c>
      <c r="K5" s="21">
        <v>0</v>
      </c>
      <c r="L5" s="24">
        <v>0</v>
      </c>
      <c r="M5" s="25">
        <v>0</v>
      </c>
    </row>
    <row r="6" spans="1:13" x14ac:dyDescent="0.25">
      <c r="A6" s="20">
        <v>3211</v>
      </c>
      <c r="B6" s="21">
        <v>1244640</v>
      </c>
      <c r="C6" s="21" t="s">
        <v>57</v>
      </c>
      <c r="D6" s="21" t="s">
        <v>574</v>
      </c>
      <c r="E6" s="21" t="s">
        <v>533</v>
      </c>
      <c r="F6" s="22">
        <v>41744.710416666669</v>
      </c>
      <c r="G6" s="22">
        <v>41745.597222222219</v>
      </c>
      <c r="H6" s="21">
        <v>16</v>
      </c>
      <c r="I6" s="23">
        <v>0.3034722222222222</v>
      </c>
      <c r="J6" s="31" t="s">
        <v>529</v>
      </c>
      <c r="K6" s="21">
        <v>0</v>
      </c>
      <c r="L6" s="24">
        <v>0</v>
      </c>
      <c r="M6" s="25">
        <v>0</v>
      </c>
    </row>
    <row r="7" spans="1:13" x14ac:dyDescent="0.25">
      <c r="A7" s="20">
        <v>3211</v>
      </c>
      <c r="B7" s="21">
        <v>1231027</v>
      </c>
      <c r="C7" s="21" t="s">
        <v>425</v>
      </c>
      <c r="D7" s="21" t="s">
        <v>574</v>
      </c>
      <c r="E7" s="21" t="s">
        <v>528</v>
      </c>
      <c r="F7" s="22">
        <v>41723.362500000003</v>
      </c>
      <c r="G7" s="22">
        <v>41736.583333333336</v>
      </c>
      <c r="H7" s="21">
        <v>24</v>
      </c>
      <c r="I7" s="26">
        <v>3.9708333333333332</v>
      </c>
      <c r="J7" s="30" t="s">
        <v>534</v>
      </c>
      <c r="K7" s="26">
        <v>2.9708333333333332</v>
      </c>
      <c r="L7" s="24">
        <f>VLOOKUP(C7,'prefaturamento (25)'!$A$10:$S$434,19,FALSE)</f>
        <v>54.4373</v>
      </c>
      <c r="M7" s="27">
        <f>L7*$J$65</f>
        <v>2.177492</v>
      </c>
    </row>
    <row r="8" spans="1:13" x14ac:dyDescent="0.25">
      <c r="A8" s="20">
        <v>3211</v>
      </c>
      <c r="B8" s="21">
        <v>1233521</v>
      </c>
      <c r="C8" s="21" t="s">
        <v>246</v>
      </c>
      <c r="D8" s="21" t="s">
        <v>574</v>
      </c>
      <c r="E8" s="21" t="s">
        <v>535</v>
      </c>
      <c r="F8" s="22">
        <v>41726.319444444445</v>
      </c>
      <c r="G8" s="22">
        <v>41740.583333333336</v>
      </c>
      <c r="H8" s="21">
        <v>24</v>
      </c>
      <c r="I8" s="26">
        <v>4.416666666666667</v>
      </c>
      <c r="J8" s="30" t="s">
        <v>534</v>
      </c>
      <c r="K8" s="26">
        <v>3.4166666666666665</v>
      </c>
      <c r="L8" s="24">
        <f>VLOOKUP(C8,'prefaturamento (25)'!$A$10:$S$434,19,FALSE)</f>
        <v>70.799899999999994</v>
      </c>
      <c r="M8" s="27">
        <f>L8*$J$65</f>
        <v>2.8319959999999997</v>
      </c>
    </row>
    <row r="9" spans="1:13" x14ac:dyDescent="0.25">
      <c r="A9" s="20">
        <v>3211</v>
      </c>
      <c r="B9" s="21">
        <v>1244915</v>
      </c>
      <c r="C9" s="21" t="s">
        <v>261</v>
      </c>
      <c r="D9" s="21" t="s">
        <v>574</v>
      </c>
      <c r="E9" s="21" t="s">
        <v>535</v>
      </c>
      <c r="F9" s="22">
        <v>41745.439583333333</v>
      </c>
      <c r="G9" s="22">
        <v>41746.368055555555</v>
      </c>
      <c r="H9" s="21">
        <v>24</v>
      </c>
      <c r="I9" s="23">
        <v>0.34513888888888888</v>
      </c>
      <c r="J9" s="31" t="s">
        <v>529</v>
      </c>
      <c r="K9" s="21">
        <v>0</v>
      </c>
      <c r="L9" s="24">
        <v>0</v>
      </c>
      <c r="M9" s="25">
        <v>0</v>
      </c>
    </row>
    <row r="10" spans="1:13" x14ac:dyDescent="0.25">
      <c r="A10" s="20">
        <v>3211</v>
      </c>
      <c r="B10" s="21">
        <v>1245308</v>
      </c>
      <c r="C10" s="21" t="s">
        <v>72</v>
      </c>
      <c r="D10" s="21" t="s">
        <v>574</v>
      </c>
      <c r="E10" s="21" t="s">
        <v>536</v>
      </c>
      <c r="F10" s="22">
        <v>41745.671527777777</v>
      </c>
      <c r="G10" s="22">
        <v>41751.614583333336</v>
      </c>
      <c r="H10" s="21">
        <v>24</v>
      </c>
      <c r="I10" s="23">
        <v>0.77638888888888891</v>
      </c>
      <c r="J10" s="31" t="s">
        <v>529</v>
      </c>
      <c r="K10" s="21">
        <v>0</v>
      </c>
      <c r="L10" s="24">
        <v>0</v>
      </c>
      <c r="M10" s="25">
        <v>0</v>
      </c>
    </row>
    <row r="11" spans="1:13" x14ac:dyDescent="0.25">
      <c r="A11" s="20">
        <v>3211</v>
      </c>
      <c r="B11" s="21">
        <v>1238269</v>
      </c>
      <c r="C11" s="21" t="s">
        <v>74</v>
      </c>
      <c r="D11" s="21" t="s">
        <v>574</v>
      </c>
      <c r="E11" s="21" t="s">
        <v>537</v>
      </c>
      <c r="F11" s="22">
        <v>41733.347916666666</v>
      </c>
      <c r="G11" s="22">
        <v>41733.701388888891</v>
      </c>
      <c r="H11" s="21">
        <v>16</v>
      </c>
      <c r="I11" s="23">
        <v>0.3263888888888889</v>
      </c>
      <c r="J11" s="31" t="s">
        <v>529</v>
      </c>
      <c r="K11" s="21">
        <v>0</v>
      </c>
      <c r="L11" s="24">
        <v>0</v>
      </c>
      <c r="M11" s="25">
        <v>0</v>
      </c>
    </row>
    <row r="12" spans="1:13" x14ac:dyDescent="0.25">
      <c r="A12" s="20">
        <v>3211</v>
      </c>
      <c r="B12" s="21">
        <v>1246292</v>
      </c>
      <c r="C12" s="21" t="s">
        <v>225</v>
      </c>
      <c r="D12" s="21" t="s">
        <v>574</v>
      </c>
      <c r="E12" s="21" t="s">
        <v>538</v>
      </c>
      <c r="F12" s="22">
        <v>41751.464583333334</v>
      </c>
      <c r="G12" s="22">
        <v>41752.333333333336</v>
      </c>
      <c r="H12" s="21">
        <v>24</v>
      </c>
      <c r="I12" s="23">
        <v>0.28541666666666665</v>
      </c>
      <c r="J12" s="31" t="s">
        <v>529</v>
      </c>
      <c r="K12" s="21">
        <v>0</v>
      </c>
      <c r="L12" s="24">
        <v>0</v>
      </c>
      <c r="M12" s="25">
        <v>0</v>
      </c>
    </row>
    <row r="13" spans="1:13" x14ac:dyDescent="0.25">
      <c r="A13" s="20">
        <v>3211</v>
      </c>
      <c r="B13" s="21">
        <v>1235538</v>
      </c>
      <c r="C13" s="21" t="s">
        <v>82</v>
      </c>
      <c r="D13" s="21" t="s">
        <v>574</v>
      </c>
      <c r="E13" s="21" t="s">
        <v>535</v>
      </c>
      <c r="F13" s="22">
        <v>41730.40902777778</v>
      </c>
      <c r="G13" s="22">
        <v>41730.625</v>
      </c>
      <c r="H13" s="21">
        <v>24</v>
      </c>
      <c r="I13" s="23">
        <v>0.21597222222222223</v>
      </c>
      <c r="J13" s="31" t="s">
        <v>529</v>
      </c>
      <c r="K13" s="21">
        <v>0</v>
      </c>
      <c r="L13" s="24">
        <v>0</v>
      </c>
      <c r="M13" s="25">
        <v>0</v>
      </c>
    </row>
    <row r="14" spans="1:13" x14ac:dyDescent="0.25">
      <c r="A14" s="20">
        <v>3211</v>
      </c>
      <c r="B14" s="21">
        <v>1245488</v>
      </c>
      <c r="C14" s="21" t="s">
        <v>82</v>
      </c>
      <c r="D14" s="21" t="s">
        <v>574</v>
      </c>
      <c r="E14" s="21" t="s">
        <v>535</v>
      </c>
      <c r="F14" s="22">
        <v>41746.375694444447</v>
      </c>
      <c r="G14" s="22">
        <v>41746.423611111109</v>
      </c>
      <c r="H14" s="21">
        <v>24</v>
      </c>
      <c r="I14" s="23">
        <v>4.7916666666666663E-2</v>
      </c>
      <c r="J14" s="31" t="s">
        <v>529</v>
      </c>
      <c r="K14" s="21">
        <v>0</v>
      </c>
      <c r="L14" s="24">
        <v>0</v>
      </c>
      <c r="M14" s="25">
        <v>0</v>
      </c>
    </row>
    <row r="15" spans="1:13" x14ac:dyDescent="0.25">
      <c r="A15" s="20">
        <v>3211</v>
      </c>
      <c r="B15" s="21">
        <v>1245488</v>
      </c>
      <c r="C15" s="21" t="s">
        <v>82</v>
      </c>
      <c r="D15" s="21" t="s">
        <v>574</v>
      </c>
      <c r="E15" s="21" t="s">
        <v>535</v>
      </c>
      <c r="F15" s="22">
        <v>41746.375694444447</v>
      </c>
      <c r="G15" s="22">
        <v>41746.423611111109</v>
      </c>
      <c r="H15" s="21">
        <v>24</v>
      </c>
      <c r="I15" s="23">
        <v>4.7916666666666663E-2</v>
      </c>
      <c r="J15" s="31" t="s">
        <v>529</v>
      </c>
      <c r="K15" s="21">
        <v>0</v>
      </c>
      <c r="L15" s="24">
        <v>0</v>
      </c>
      <c r="M15" s="25">
        <v>0</v>
      </c>
    </row>
    <row r="16" spans="1:13" x14ac:dyDescent="0.25">
      <c r="A16" s="20">
        <v>3211</v>
      </c>
      <c r="B16" s="21">
        <v>1224246</v>
      </c>
      <c r="C16" s="21" t="s">
        <v>241</v>
      </c>
      <c r="D16" s="21" t="s">
        <v>574</v>
      </c>
      <c r="E16" s="21" t="s">
        <v>531</v>
      </c>
      <c r="F16" s="22">
        <v>41711.384027777778</v>
      </c>
      <c r="G16" s="22">
        <v>41740.388888888891</v>
      </c>
      <c r="H16" s="21">
        <v>16</v>
      </c>
      <c r="I16" s="26">
        <v>7.8798611111111114</v>
      </c>
      <c r="J16" s="30" t="s">
        <v>534</v>
      </c>
      <c r="K16" s="26">
        <v>7.2131944444444445</v>
      </c>
      <c r="L16" s="24">
        <f>VLOOKUP(C16,'prefaturamento (25)'!$A$10:$S$434,19,FALSE)</f>
        <v>432.63</v>
      </c>
      <c r="M16" s="27">
        <f>L16*$J$65</f>
        <v>17.305199999999999</v>
      </c>
    </row>
    <row r="17" spans="1:13" x14ac:dyDescent="0.25">
      <c r="A17" s="20">
        <v>3211</v>
      </c>
      <c r="B17" s="21">
        <v>1243331</v>
      </c>
      <c r="C17" s="21" t="s">
        <v>135</v>
      </c>
      <c r="D17" s="21" t="s">
        <v>574</v>
      </c>
      <c r="E17" s="21" t="s">
        <v>530</v>
      </c>
      <c r="F17" s="22">
        <v>41743.456944444442</v>
      </c>
      <c r="G17" s="22">
        <v>41744.333333333336</v>
      </c>
      <c r="H17" s="21">
        <v>24</v>
      </c>
      <c r="I17" s="23">
        <v>0.29305555555555557</v>
      </c>
      <c r="J17" s="31" t="s">
        <v>529</v>
      </c>
      <c r="K17" s="21">
        <v>0</v>
      </c>
      <c r="L17" s="24">
        <v>0</v>
      </c>
      <c r="M17" s="25">
        <v>0</v>
      </c>
    </row>
    <row r="18" spans="1:13" x14ac:dyDescent="0.25">
      <c r="A18" s="20">
        <v>3211</v>
      </c>
      <c r="B18" s="21">
        <v>1239481</v>
      </c>
      <c r="C18" s="21" t="s">
        <v>138</v>
      </c>
      <c r="D18" s="21" t="s">
        <v>574</v>
      </c>
      <c r="E18" s="21" t="s">
        <v>539</v>
      </c>
      <c r="F18" s="22">
        <v>41736.633333333331</v>
      </c>
      <c r="G18" s="22">
        <v>41736.708333333336</v>
      </c>
      <c r="H18" s="21">
        <v>24</v>
      </c>
      <c r="I18" s="23">
        <v>7.4999999999999997E-2</v>
      </c>
      <c r="J18" s="31" t="s">
        <v>529</v>
      </c>
      <c r="K18" s="21">
        <v>0</v>
      </c>
      <c r="L18" s="24">
        <v>0</v>
      </c>
      <c r="M18" s="25">
        <v>0</v>
      </c>
    </row>
    <row r="19" spans="1:13" x14ac:dyDescent="0.25">
      <c r="A19" s="20">
        <v>3211</v>
      </c>
      <c r="B19" s="21">
        <v>1238144</v>
      </c>
      <c r="C19" s="21" t="s">
        <v>206</v>
      </c>
      <c r="D19" s="21" t="s">
        <v>574</v>
      </c>
      <c r="E19" s="21" t="s">
        <v>540</v>
      </c>
      <c r="F19" s="22">
        <v>41732.736111111109</v>
      </c>
      <c r="G19" s="22">
        <v>41733.704861111109</v>
      </c>
      <c r="H19" s="21">
        <v>16</v>
      </c>
      <c r="I19" s="23">
        <v>0.34375</v>
      </c>
      <c r="J19" s="31" t="s">
        <v>529</v>
      </c>
      <c r="K19" s="21">
        <v>0</v>
      </c>
      <c r="L19" s="24">
        <v>0</v>
      </c>
      <c r="M19" s="25">
        <v>0</v>
      </c>
    </row>
    <row r="20" spans="1:13" x14ac:dyDescent="0.25">
      <c r="A20" s="20">
        <v>3211</v>
      </c>
      <c r="B20" s="21">
        <v>1241882</v>
      </c>
      <c r="C20" s="21" t="s">
        <v>143</v>
      </c>
      <c r="D20" s="21" t="s">
        <v>574</v>
      </c>
      <c r="E20" s="21" t="s">
        <v>541</v>
      </c>
      <c r="F20" s="22">
        <v>41739.565972222219</v>
      </c>
      <c r="G20" s="22">
        <v>41739.680555555555</v>
      </c>
      <c r="H20" s="21">
        <v>24</v>
      </c>
      <c r="I20" s="23">
        <v>0.11458333333333333</v>
      </c>
      <c r="J20" s="31" t="s">
        <v>529</v>
      </c>
      <c r="K20" s="21">
        <v>0</v>
      </c>
      <c r="L20" s="24">
        <v>0</v>
      </c>
      <c r="M20" s="25">
        <v>0</v>
      </c>
    </row>
    <row r="21" spans="1:13" x14ac:dyDescent="0.25">
      <c r="A21" s="20">
        <v>3211</v>
      </c>
      <c r="B21" s="21">
        <v>1236420</v>
      </c>
      <c r="C21" s="21" t="s">
        <v>357</v>
      </c>
      <c r="D21" s="21" t="s">
        <v>574</v>
      </c>
      <c r="E21" s="21" t="s">
        <v>539</v>
      </c>
      <c r="F21" s="22">
        <v>41731.506944444445</v>
      </c>
      <c r="G21" s="22">
        <v>41732.451388888891</v>
      </c>
      <c r="H21" s="21">
        <v>24</v>
      </c>
      <c r="I21" s="23">
        <v>0.3611111111111111</v>
      </c>
      <c r="J21" s="31" t="s">
        <v>529</v>
      </c>
      <c r="K21" s="21">
        <v>0</v>
      </c>
      <c r="L21" s="24">
        <v>0</v>
      </c>
      <c r="M21" s="25">
        <v>0</v>
      </c>
    </row>
    <row r="22" spans="1:13" x14ac:dyDescent="0.25">
      <c r="A22" s="20">
        <v>3211</v>
      </c>
      <c r="B22" s="21">
        <v>1248865</v>
      </c>
      <c r="C22" s="21" t="s">
        <v>148</v>
      </c>
      <c r="D22" s="21" t="s">
        <v>574</v>
      </c>
      <c r="E22" s="21" t="s">
        <v>531</v>
      </c>
      <c r="F22" s="22">
        <v>41754.347222222219</v>
      </c>
      <c r="G22" s="22">
        <v>41754.652777777781</v>
      </c>
      <c r="H22" s="21">
        <v>24</v>
      </c>
      <c r="I22" s="23">
        <v>0.30555555555555552</v>
      </c>
      <c r="J22" s="31" t="s">
        <v>529</v>
      </c>
      <c r="K22" s="21">
        <v>0</v>
      </c>
      <c r="L22" s="24">
        <v>0</v>
      </c>
      <c r="M22" s="25">
        <v>0</v>
      </c>
    </row>
    <row r="23" spans="1:13" x14ac:dyDescent="0.25">
      <c r="A23" s="20">
        <v>3211</v>
      </c>
      <c r="B23" s="21">
        <v>1234507</v>
      </c>
      <c r="C23" s="21" t="s">
        <v>149</v>
      </c>
      <c r="D23" s="21" t="s">
        <v>574</v>
      </c>
      <c r="E23" s="21" t="s">
        <v>541</v>
      </c>
      <c r="F23" s="22">
        <v>41729.461111111108</v>
      </c>
      <c r="G23" s="22">
        <v>41729.701388888891</v>
      </c>
      <c r="H23" s="21">
        <v>24</v>
      </c>
      <c r="I23" s="23">
        <v>0.24027777777777778</v>
      </c>
      <c r="J23" s="31" t="s">
        <v>529</v>
      </c>
      <c r="K23" s="21">
        <v>0</v>
      </c>
      <c r="L23" s="24">
        <v>0</v>
      </c>
      <c r="M23" s="25">
        <v>0</v>
      </c>
    </row>
    <row r="24" spans="1:13" x14ac:dyDescent="0.25">
      <c r="A24" s="20">
        <v>3211</v>
      </c>
      <c r="B24" s="21">
        <v>1232857</v>
      </c>
      <c r="C24" s="21" t="s">
        <v>250</v>
      </c>
      <c r="D24" s="21" t="s">
        <v>574</v>
      </c>
      <c r="E24" s="21" t="s">
        <v>542</v>
      </c>
      <c r="F24" s="22">
        <v>41725.463888888888</v>
      </c>
      <c r="G24" s="22">
        <v>41729.621527777781</v>
      </c>
      <c r="H24" s="21">
        <v>24</v>
      </c>
      <c r="I24" s="23">
        <v>0.99097222222222225</v>
      </c>
      <c r="J24" s="31" t="s">
        <v>529</v>
      </c>
      <c r="K24" s="21">
        <v>0</v>
      </c>
      <c r="L24" s="24">
        <v>0</v>
      </c>
      <c r="M24" s="25">
        <v>0</v>
      </c>
    </row>
    <row r="25" spans="1:13" x14ac:dyDescent="0.25">
      <c r="A25" s="20">
        <v>3211</v>
      </c>
      <c r="B25" s="21">
        <v>1246481</v>
      </c>
      <c r="C25" s="21" t="s">
        <v>160</v>
      </c>
      <c r="D25" s="21" t="s">
        <v>574</v>
      </c>
      <c r="E25" s="21" t="s">
        <v>537</v>
      </c>
      <c r="F25" s="22">
        <v>41751.586805555555</v>
      </c>
      <c r="G25" s="22">
        <v>41752.435416666667</v>
      </c>
      <c r="H25" s="21">
        <v>24</v>
      </c>
      <c r="I25" s="23">
        <v>0.26527777777777778</v>
      </c>
      <c r="J25" s="31" t="s">
        <v>529</v>
      </c>
      <c r="K25" s="21">
        <v>0</v>
      </c>
      <c r="L25" s="24">
        <v>0</v>
      </c>
      <c r="M25" s="25">
        <v>0</v>
      </c>
    </row>
    <row r="26" spans="1:13" x14ac:dyDescent="0.25">
      <c r="A26" s="20">
        <v>3211</v>
      </c>
      <c r="B26" s="21">
        <v>1244753</v>
      </c>
      <c r="C26" s="21" t="s">
        <v>170</v>
      </c>
      <c r="D26" s="21" t="s">
        <v>574</v>
      </c>
      <c r="E26" s="21" t="s">
        <v>543</v>
      </c>
      <c r="F26" s="22">
        <v>41745.334722222222</v>
      </c>
      <c r="G26" s="22">
        <v>41751.472222222219</v>
      </c>
      <c r="H26" s="21">
        <v>24</v>
      </c>
      <c r="I26" s="23">
        <v>0.97083333333333333</v>
      </c>
      <c r="J26" s="31" t="s">
        <v>529</v>
      </c>
      <c r="K26" s="21">
        <v>0</v>
      </c>
      <c r="L26" s="24">
        <v>0</v>
      </c>
      <c r="M26" s="25">
        <v>0</v>
      </c>
    </row>
    <row r="27" spans="1:13" x14ac:dyDescent="0.25">
      <c r="A27" s="20">
        <v>3211</v>
      </c>
      <c r="B27" s="21">
        <v>1244951</v>
      </c>
      <c r="C27" s="21" t="s">
        <v>177</v>
      </c>
      <c r="D27" s="21" t="s">
        <v>574</v>
      </c>
      <c r="E27" s="21" t="s">
        <v>544</v>
      </c>
      <c r="F27" s="22">
        <v>41745.466666666667</v>
      </c>
      <c r="G27" s="22">
        <v>41745.5</v>
      </c>
      <c r="H27" s="21">
        <v>24</v>
      </c>
      <c r="I27" s="23">
        <v>3.3333333333333333E-2</v>
      </c>
      <c r="J27" s="31" t="s">
        <v>529</v>
      </c>
      <c r="K27" s="21">
        <v>0</v>
      </c>
      <c r="L27" s="24">
        <v>0</v>
      </c>
      <c r="M27" s="25">
        <v>0</v>
      </c>
    </row>
    <row r="28" spans="1:13" x14ac:dyDescent="0.25">
      <c r="A28" s="20">
        <v>3211</v>
      </c>
      <c r="B28" s="21">
        <v>1244396</v>
      </c>
      <c r="C28" s="21" t="s">
        <v>200</v>
      </c>
      <c r="D28" s="21" t="s">
        <v>574</v>
      </c>
      <c r="E28" s="21" t="s">
        <v>545</v>
      </c>
      <c r="F28" s="22">
        <v>41744.53402777778</v>
      </c>
      <c r="G28" s="22">
        <v>41745.645833333336</v>
      </c>
      <c r="H28" s="21">
        <v>24</v>
      </c>
      <c r="I28" s="23">
        <v>0.52847222222222223</v>
      </c>
      <c r="J28" s="31" t="s">
        <v>529</v>
      </c>
      <c r="K28" s="21">
        <v>0</v>
      </c>
      <c r="L28" s="24">
        <v>0</v>
      </c>
      <c r="M28" s="25">
        <v>0</v>
      </c>
    </row>
    <row r="29" spans="1:13" x14ac:dyDescent="0.25">
      <c r="A29" s="20">
        <v>3211</v>
      </c>
      <c r="B29" s="21">
        <v>1237809</v>
      </c>
      <c r="C29" s="21" t="s">
        <v>187</v>
      </c>
      <c r="D29" s="21" t="s">
        <v>574</v>
      </c>
      <c r="E29" s="21" t="s">
        <v>546</v>
      </c>
      <c r="F29" s="22">
        <v>41732.640277777777</v>
      </c>
      <c r="G29" s="22">
        <v>41733.474305555559</v>
      </c>
      <c r="H29" s="21">
        <v>24</v>
      </c>
      <c r="I29" s="23">
        <v>0.25069444444444444</v>
      </c>
      <c r="J29" s="31" t="s">
        <v>529</v>
      </c>
      <c r="K29" s="21">
        <v>0</v>
      </c>
      <c r="L29" s="24">
        <v>0</v>
      </c>
      <c r="M29" s="25">
        <v>0</v>
      </c>
    </row>
    <row r="30" spans="1:13" x14ac:dyDescent="0.25">
      <c r="A30" s="20">
        <v>3211</v>
      </c>
      <c r="B30" s="21">
        <v>1219466</v>
      </c>
      <c r="C30" s="21" t="s">
        <v>240</v>
      </c>
      <c r="D30" s="21" t="s">
        <v>574</v>
      </c>
      <c r="E30" s="21" t="s">
        <v>547</v>
      </c>
      <c r="F30" s="22">
        <v>41703.742361111108</v>
      </c>
      <c r="G30" s="22">
        <v>41730.708333333336</v>
      </c>
      <c r="H30" s="21">
        <v>16</v>
      </c>
      <c r="I30" s="26">
        <v>7.0909722222222227</v>
      </c>
      <c r="J30" s="30" t="s">
        <v>534</v>
      </c>
      <c r="K30" s="26">
        <v>6.4243055555555557</v>
      </c>
      <c r="L30" s="24">
        <f>VLOOKUP(C30,'prefaturamento (25)'!$A$10:$S$434,19,FALSE)</f>
        <v>397</v>
      </c>
      <c r="M30" s="27">
        <f t="shared" ref="M30:M31" si="0">L30*$J$65</f>
        <v>15.88</v>
      </c>
    </row>
    <row r="31" spans="1:13" x14ac:dyDescent="0.25">
      <c r="A31" s="20">
        <v>3211</v>
      </c>
      <c r="B31" s="21">
        <v>1208791</v>
      </c>
      <c r="C31" s="21" t="s">
        <v>196</v>
      </c>
      <c r="D31" s="21" t="s">
        <v>574</v>
      </c>
      <c r="E31" s="21" t="s">
        <v>548</v>
      </c>
      <c r="F31" s="22">
        <v>41683.59097222222</v>
      </c>
      <c r="G31" s="22">
        <v>41730.666666666664</v>
      </c>
      <c r="H31" s="21">
        <v>16</v>
      </c>
      <c r="I31" s="26">
        <v>12.075694444444444</v>
      </c>
      <c r="J31" s="30" t="s">
        <v>534</v>
      </c>
      <c r="K31" s="26">
        <v>11.409027777777778</v>
      </c>
      <c r="L31" s="24">
        <f>VLOOKUP(C31,'prefaturamento (25)'!$A$10:$S$434,19,FALSE)</f>
        <v>397</v>
      </c>
      <c r="M31" s="27">
        <f t="shared" si="0"/>
        <v>15.88</v>
      </c>
    </row>
    <row r="32" spans="1:13" x14ac:dyDescent="0.25">
      <c r="A32" s="20">
        <v>3211</v>
      </c>
      <c r="B32" s="21">
        <v>1237195</v>
      </c>
      <c r="C32" s="21" t="s">
        <v>203</v>
      </c>
      <c r="D32" s="21" t="s">
        <v>574</v>
      </c>
      <c r="E32" s="21" t="s">
        <v>545</v>
      </c>
      <c r="F32" s="22">
        <v>41732.472222222219</v>
      </c>
      <c r="G32" s="22">
        <v>41732.697916666664</v>
      </c>
      <c r="H32" s="21">
        <v>16</v>
      </c>
      <c r="I32" s="23">
        <v>0.22569444444444445</v>
      </c>
      <c r="J32" s="31" t="s">
        <v>529</v>
      </c>
      <c r="K32" s="21">
        <v>0</v>
      </c>
      <c r="L32" s="24">
        <v>0</v>
      </c>
      <c r="M32" s="25">
        <v>0</v>
      </c>
    </row>
    <row r="33" spans="1:13" x14ac:dyDescent="0.25">
      <c r="A33" s="20">
        <v>3211</v>
      </c>
      <c r="B33" s="21">
        <v>1250406</v>
      </c>
      <c r="C33" s="21" t="s">
        <v>203</v>
      </c>
      <c r="D33" s="21" t="s">
        <v>574</v>
      </c>
      <c r="E33" s="21" t="s">
        <v>545</v>
      </c>
      <c r="F33" s="22">
        <v>41757.731944444444</v>
      </c>
      <c r="G33" s="22">
        <v>41758.416666666664</v>
      </c>
      <c r="H33" s="21">
        <v>16</v>
      </c>
      <c r="I33" s="23">
        <v>5.9722222222222225E-2</v>
      </c>
      <c r="J33" s="31" t="s">
        <v>529</v>
      </c>
      <c r="K33" s="21">
        <v>0</v>
      </c>
      <c r="L33" s="24">
        <v>0</v>
      </c>
      <c r="M33" s="25">
        <v>0</v>
      </c>
    </row>
    <row r="34" spans="1:13" x14ac:dyDescent="0.25">
      <c r="A34" s="20">
        <v>3211</v>
      </c>
      <c r="B34" s="21">
        <v>1237067</v>
      </c>
      <c r="C34" s="21" t="s">
        <v>207</v>
      </c>
      <c r="D34" s="21" t="s">
        <v>574</v>
      </c>
      <c r="E34" s="21" t="s">
        <v>531</v>
      </c>
      <c r="F34" s="22">
        <v>41732.413194444445</v>
      </c>
      <c r="G34" s="22">
        <v>41732.71875</v>
      </c>
      <c r="H34" s="21">
        <v>16</v>
      </c>
      <c r="I34" s="23">
        <v>0.30555555555555552</v>
      </c>
      <c r="J34" s="31" t="s">
        <v>529</v>
      </c>
      <c r="K34" s="21">
        <v>0</v>
      </c>
      <c r="L34" s="24">
        <v>0</v>
      </c>
      <c r="M34" s="25">
        <v>0</v>
      </c>
    </row>
    <row r="35" spans="1:13" x14ac:dyDescent="0.25">
      <c r="A35" s="20">
        <v>3211</v>
      </c>
      <c r="B35" s="21">
        <v>1239053</v>
      </c>
      <c r="C35" s="21" t="s">
        <v>208</v>
      </c>
      <c r="D35" s="21" t="s">
        <v>574</v>
      </c>
      <c r="E35" s="21" t="s">
        <v>538</v>
      </c>
      <c r="F35" s="22">
        <v>41736.384027777778</v>
      </c>
      <c r="G35" s="22">
        <v>41743.625</v>
      </c>
      <c r="H35" s="21">
        <v>16</v>
      </c>
      <c r="I35" s="26">
        <v>2.1159722222222221</v>
      </c>
      <c r="J35" s="30" t="s">
        <v>534</v>
      </c>
      <c r="K35" s="26">
        <v>1.4493055555555554</v>
      </c>
      <c r="L35" s="24">
        <f>VLOOKUP(C35,'prefaturamento (25)'!$A$10:$S$434,19,FALSE)</f>
        <v>154.53</v>
      </c>
      <c r="M35" s="27">
        <f>L35*$J$65</f>
        <v>6.1812000000000005</v>
      </c>
    </row>
    <row r="36" spans="1:13" x14ac:dyDescent="0.25">
      <c r="A36" s="20">
        <v>3211</v>
      </c>
      <c r="B36" s="21">
        <v>1233793</v>
      </c>
      <c r="C36" s="21" t="s">
        <v>217</v>
      </c>
      <c r="D36" s="21" t="s">
        <v>574</v>
      </c>
      <c r="E36" s="21" t="s">
        <v>549</v>
      </c>
      <c r="F36" s="22">
        <v>41726.449999999997</v>
      </c>
      <c r="G36" s="22">
        <v>41726.5</v>
      </c>
      <c r="H36" s="21">
        <v>24</v>
      </c>
      <c r="I36" s="23">
        <v>4.9999999999999996E-2</v>
      </c>
      <c r="J36" s="31" t="s">
        <v>529</v>
      </c>
      <c r="K36" s="21">
        <v>0</v>
      </c>
      <c r="L36" s="24">
        <v>0</v>
      </c>
      <c r="M36" s="25">
        <v>0</v>
      </c>
    </row>
    <row r="37" spans="1:13" x14ac:dyDescent="0.25">
      <c r="A37" s="20">
        <v>3211</v>
      </c>
      <c r="B37" s="21">
        <v>1246158</v>
      </c>
      <c r="C37" s="21" t="s">
        <v>234</v>
      </c>
      <c r="D37" s="21" t="s">
        <v>574</v>
      </c>
      <c r="E37" s="21" t="s">
        <v>537</v>
      </c>
      <c r="F37" s="22">
        <v>41751.39166666667</v>
      </c>
      <c r="G37" s="22">
        <v>41751.666666666664</v>
      </c>
      <c r="H37" s="21">
        <v>16</v>
      </c>
      <c r="I37" s="23">
        <v>0.27499999999999997</v>
      </c>
      <c r="J37" s="31" t="s">
        <v>529</v>
      </c>
      <c r="K37" s="21">
        <v>0</v>
      </c>
      <c r="L37" s="24">
        <v>0</v>
      </c>
      <c r="M37" s="25">
        <v>0</v>
      </c>
    </row>
    <row r="38" spans="1:13" x14ac:dyDescent="0.25">
      <c r="A38" s="20">
        <v>3211</v>
      </c>
      <c r="B38" s="21">
        <v>1246160</v>
      </c>
      <c r="C38" s="21" t="s">
        <v>235</v>
      </c>
      <c r="D38" s="21" t="s">
        <v>574</v>
      </c>
      <c r="E38" s="21" t="s">
        <v>541</v>
      </c>
      <c r="F38" s="22">
        <v>41751.393750000003</v>
      </c>
      <c r="G38" s="22">
        <v>41751.666666666664</v>
      </c>
      <c r="H38" s="21">
        <v>16</v>
      </c>
      <c r="I38" s="23">
        <v>0.27291666666666664</v>
      </c>
      <c r="J38" s="31" t="s">
        <v>529</v>
      </c>
      <c r="K38" s="21">
        <v>0</v>
      </c>
      <c r="L38" s="24">
        <v>0</v>
      </c>
      <c r="M38" s="25">
        <v>0</v>
      </c>
    </row>
    <row r="39" spans="1:13" x14ac:dyDescent="0.25">
      <c r="A39" s="20">
        <v>3211</v>
      </c>
      <c r="B39" s="21">
        <v>1237124</v>
      </c>
      <c r="C39" s="21" t="s">
        <v>236</v>
      </c>
      <c r="D39" s="21" t="s">
        <v>574</v>
      </c>
      <c r="E39" s="21" t="s">
        <v>545</v>
      </c>
      <c r="F39" s="22">
        <v>41732.439583333333</v>
      </c>
      <c r="G39" s="22">
        <v>41732.65625</v>
      </c>
      <c r="H39" s="21">
        <v>16</v>
      </c>
      <c r="I39" s="23">
        <v>0.21666666666666667</v>
      </c>
      <c r="J39" s="31" t="s">
        <v>529</v>
      </c>
      <c r="K39" s="21">
        <v>0</v>
      </c>
      <c r="L39" s="24">
        <v>0</v>
      </c>
      <c r="M39" s="25">
        <v>0</v>
      </c>
    </row>
    <row r="40" spans="1:13" x14ac:dyDescent="0.25">
      <c r="A40" s="20">
        <v>3211</v>
      </c>
      <c r="B40" s="21">
        <v>1248223</v>
      </c>
      <c r="C40" s="21" t="s">
        <v>236</v>
      </c>
      <c r="D40" s="21" t="s">
        <v>574</v>
      </c>
      <c r="E40" s="21" t="s">
        <v>545</v>
      </c>
      <c r="F40" s="22">
        <v>41753.40902777778</v>
      </c>
      <c r="G40" s="22">
        <v>41753.666666666664</v>
      </c>
      <c r="H40" s="21">
        <v>16</v>
      </c>
      <c r="I40" s="23">
        <v>0.25763888888888892</v>
      </c>
      <c r="J40" s="31" t="s">
        <v>529</v>
      </c>
      <c r="K40" s="21">
        <v>0</v>
      </c>
      <c r="L40" s="24">
        <v>0</v>
      </c>
      <c r="M40" s="25">
        <v>0</v>
      </c>
    </row>
    <row r="41" spans="1:13" x14ac:dyDescent="0.25">
      <c r="A41" s="20">
        <v>3211</v>
      </c>
      <c r="B41" s="21">
        <v>1245179</v>
      </c>
      <c r="C41" s="21" t="s">
        <v>249</v>
      </c>
      <c r="D41" s="21" t="s">
        <v>574</v>
      </c>
      <c r="E41" s="21" t="s">
        <v>535</v>
      </c>
      <c r="F41" s="22">
        <v>41745.583333333336</v>
      </c>
      <c r="G41" s="22">
        <v>41746.402777777781</v>
      </c>
      <c r="H41" s="21">
        <v>24</v>
      </c>
      <c r="I41" s="23">
        <v>0.23611111111111113</v>
      </c>
      <c r="J41" s="31" t="s">
        <v>529</v>
      </c>
      <c r="K41" s="21">
        <v>0</v>
      </c>
      <c r="L41" s="24">
        <v>0</v>
      </c>
      <c r="M41" s="25">
        <v>0</v>
      </c>
    </row>
    <row r="42" spans="1:13" x14ac:dyDescent="0.25">
      <c r="A42" s="20">
        <v>3211</v>
      </c>
      <c r="B42" s="21">
        <v>1248185</v>
      </c>
      <c r="C42" s="21" t="s">
        <v>265</v>
      </c>
      <c r="D42" s="21" t="s">
        <v>574</v>
      </c>
      <c r="E42" s="21" t="s">
        <v>545</v>
      </c>
      <c r="F42" s="22">
        <v>41753.390972222223</v>
      </c>
      <c r="G42" s="22">
        <v>41753.715277777781</v>
      </c>
      <c r="H42" s="21">
        <v>16</v>
      </c>
      <c r="I42" s="23">
        <v>0.32430555555555557</v>
      </c>
      <c r="J42" s="31" t="s">
        <v>529</v>
      </c>
      <c r="K42" s="21">
        <v>0</v>
      </c>
      <c r="L42" s="24">
        <v>0</v>
      </c>
      <c r="M42" s="25">
        <v>0</v>
      </c>
    </row>
    <row r="43" spans="1:13" x14ac:dyDescent="0.25">
      <c r="A43" s="20">
        <v>3211</v>
      </c>
      <c r="B43" s="21">
        <v>1183006</v>
      </c>
      <c r="C43" s="21" t="s">
        <v>267</v>
      </c>
      <c r="D43" s="21" t="s">
        <v>574</v>
      </c>
      <c r="E43" s="21" t="s">
        <v>531</v>
      </c>
      <c r="F43" s="22">
        <v>41634.347916666666</v>
      </c>
      <c r="G43" s="22">
        <v>41682.434027777781</v>
      </c>
      <c r="H43" s="21">
        <v>16</v>
      </c>
      <c r="I43" s="26">
        <v>12.434027777777779</v>
      </c>
      <c r="J43" s="30" t="s">
        <v>534</v>
      </c>
      <c r="K43" s="26">
        <v>11.767361111111112</v>
      </c>
      <c r="L43" s="24">
        <f>VLOOKUP(C43,'prefaturamento (25)'!$A$10:$S$434,19,FALSE)</f>
        <v>79.583600000000004</v>
      </c>
      <c r="M43" s="27">
        <f>L43*$J$65</f>
        <v>3.1833440000000004</v>
      </c>
    </row>
    <row r="44" spans="1:13" x14ac:dyDescent="0.25">
      <c r="A44" s="20">
        <v>3211</v>
      </c>
      <c r="B44" s="21">
        <v>1240431</v>
      </c>
      <c r="C44" s="21" t="s">
        <v>271</v>
      </c>
      <c r="D44" s="21" t="s">
        <v>574</v>
      </c>
      <c r="E44" s="21" t="s">
        <v>543</v>
      </c>
      <c r="F44" s="22">
        <v>41737.713194444441</v>
      </c>
      <c r="G44" s="22">
        <v>41738.486111111109</v>
      </c>
      <c r="H44" s="21">
        <v>24</v>
      </c>
      <c r="I44" s="23">
        <v>0.18958333333333333</v>
      </c>
      <c r="J44" s="31" t="s">
        <v>529</v>
      </c>
      <c r="K44" s="21">
        <v>0</v>
      </c>
      <c r="L44" s="24">
        <v>0</v>
      </c>
      <c r="M44" s="25">
        <v>0</v>
      </c>
    </row>
    <row r="45" spans="1:13" x14ac:dyDescent="0.25">
      <c r="A45" s="20">
        <v>3211</v>
      </c>
      <c r="B45" s="21">
        <v>1234408</v>
      </c>
      <c r="C45" s="21" t="s">
        <v>279</v>
      </c>
      <c r="D45" s="21" t="s">
        <v>574</v>
      </c>
      <c r="E45" s="21" t="s">
        <v>545</v>
      </c>
      <c r="F45" s="22">
        <v>41729.415972222225</v>
      </c>
      <c r="G45" s="22">
        <v>41729.625</v>
      </c>
      <c r="H45" s="21">
        <v>24</v>
      </c>
      <c r="I45" s="23">
        <v>0.20902777777777778</v>
      </c>
      <c r="J45" s="31" t="s">
        <v>529</v>
      </c>
      <c r="K45" s="21">
        <v>0</v>
      </c>
      <c r="L45" s="24">
        <v>0</v>
      </c>
      <c r="M45" s="25">
        <v>0</v>
      </c>
    </row>
    <row r="46" spans="1:13" x14ac:dyDescent="0.25">
      <c r="A46" s="20">
        <v>3211</v>
      </c>
      <c r="B46" s="21">
        <v>1219649</v>
      </c>
      <c r="C46" s="21" t="s">
        <v>289</v>
      </c>
      <c r="D46" s="21" t="s">
        <v>574</v>
      </c>
      <c r="E46" s="21" t="s">
        <v>528</v>
      </c>
      <c r="F46" s="22">
        <v>41704.401388888888</v>
      </c>
      <c r="G46" s="22">
        <v>41704.590277777781</v>
      </c>
      <c r="H46" s="21">
        <v>24</v>
      </c>
      <c r="I46" s="23">
        <v>0.18888888888888888</v>
      </c>
      <c r="J46" s="31" t="s">
        <v>529</v>
      </c>
      <c r="K46" s="21">
        <v>0</v>
      </c>
      <c r="L46" s="24">
        <v>0</v>
      </c>
      <c r="M46" s="25">
        <v>0</v>
      </c>
    </row>
    <row r="47" spans="1:13" x14ac:dyDescent="0.25">
      <c r="A47" s="20">
        <v>3211</v>
      </c>
      <c r="B47" s="21">
        <v>1245386</v>
      </c>
      <c r="C47" s="21" t="s">
        <v>305</v>
      </c>
      <c r="D47" s="21" t="s">
        <v>574</v>
      </c>
      <c r="E47" s="21" t="s">
        <v>531</v>
      </c>
      <c r="F47" s="22">
        <v>41745.738194444442</v>
      </c>
      <c r="G47" s="22">
        <v>41746.625</v>
      </c>
      <c r="H47" s="21">
        <v>24</v>
      </c>
      <c r="I47" s="23">
        <v>0.3034722222222222</v>
      </c>
      <c r="J47" s="31" t="s">
        <v>529</v>
      </c>
      <c r="K47" s="21">
        <v>0</v>
      </c>
      <c r="L47" s="24">
        <v>0</v>
      </c>
      <c r="M47" s="25">
        <v>0</v>
      </c>
    </row>
    <row r="48" spans="1:13" x14ac:dyDescent="0.25">
      <c r="A48" s="20">
        <v>3211</v>
      </c>
      <c r="B48" s="21">
        <v>1229853</v>
      </c>
      <c r="C48" s="21" t="s">
        <v>319</v>
      </c>
      <c r="D48" s="21" t="s">
        <v>574</v>
      </c>
      <c r="E48" s="21" t="s">
        <v>544</v>
      </c>
      <c r="F48" s="22">
        <v>41719.624305555553</v>
      </c>
      <c r="G48" s="22">
        <v>41722.416666666664</v>
      </c>
      <c r="H48" s="21">
        <v>24</v>
      </c>
      <c r="I48" s="23">
        <v>0.20902777777777778</v>
      </c>
      <c r="J48" s="31" t="s">
        <v>529</v>
      </c>
      <c r="K48" s="21">
        <v>0</v>
      </c>
      <c r="L48" s="24">
        <v>0</v>
      </c>
      <c r="M48" s="25">
        <v>0</v>
      </c>
    </row>
    <row r="49" spans="1:13" x14ac:dyDescent="0.25">
      <c r="A49" s="20">
        <v>3211</v>
      </c>
      <c r="B49" s="21">
        <v>1248861</v>
      </c>
      <c r="C49" s="21" t="s">
        <v>327</v>
      </c>
      <c r="D49" s="21" t="s">
        <v>574</v>
      </c>
      <c r="E49" s="21" t="s">
        <v>545</v>
      </c>
      <c r="F49" s="22">
        <v>41754.343055555553</v>
      </c>
      <c r="G49" s="22">
        <v>41754.625</v>
      </c>
      <c r="H49" s="21">
        <v>24</v>
      </c>
      <c r="I49" s="23">
        <v>0.28194444444444444</v>
      </c>
      <c r="J49" s="31" t="s">
        <v>529</v>
      </c>
      <c r="K49" s="21">
        <v>0</v>
      </c>
      <c r="L49" s="24">
        <v>0</v>
      </c>
      <c r="M49" s="25">
        <v>0</v>
      </c>
    </row>
    <row r="50" spans="1:13" x14ac:dyDescent="0.25">
      <c r="A50" s="20">
        <v>3211</v>
      </c>
      <c r="B50" s="21">
        <v>1225838</v>
      </c>
      <c r="C50" s="21" t="s">
        <v>345</v>
      </c>
      <c r="D50" s="21" t="s">
        <v>574</v>
      </c>
      <c r="E50" s="21" t="s">
        <v>541</v>
      </c>
      <c r="F50" s="22">
        <v>41714.423611111109</v>
      </c>
      <c r="G50" s="22">
        <v>41738.729166666664</v>
      </c>
      <c r="H50" s="21">
        <v>24</v>
      </c>
      <c r="I50" s="26">
        <v>7.3888888888888893</v>
      </c>
      <c r="J50" s="30" t="s">
        <v>534</v>
      </c>
      <c r="K50" s="26">
        <v>6.3888888888888893</v>
      </c>
      <c r="L50" s="24">
        <f>VLOOKUP(C50,'prefaturamento (25)'!$A$10:$S$434,19,FALSE)</f>
        <v>183.17</v>
      </c>
      <c r="M50" s="27">
        <f>L50*$J$65</f>
        <v>7.3267999999999995</v>
      </c>
    </row>
    <row r="51" spans="1:13" x14ac:dyDescent="0.25">
      <c r="A51" s="20">
        <v>3211</v>
      </c>
      <c r="B51" s="21">
        <v>1248241</v>
      </c>
      <c r="C51" s="21" t="s">
        <v>359</v>
      </c>
      <c r="D51" s="21" t="s">
        <v>574</v>
      </c>
      <c r="E51" s="21" t="s">
        <v>547</v>
      </c>
      <c r="F51" s="22">
        <v>41753.422222222223</v>
      </c>
      <c r="G51" s="22">
        <v>41754.379861111112</v>
      </c>
      <c r="H51" s="21">
        <v>16</v>
      </c>
      <c r="I51" s="23">
        <v>0.33263888888888887</v>
      </c>
      <c r="J51" s="31" t="s">
        <v>529</v>
      </c>
      <c r="K51" s="21">
        <v>0</v>
      </c>
      <c r="L51" s="24">
        <v>0</v>
      </c>
      <c r="M51" s="25">
        <v>0</v>
      </c>
    </row>
    <row r="52" spans="1:13" x14ac:dyDescent="0.25">
      <c r="A52" s="20">
        <v>3211</v>
      </c>
      <c r="B52" s="21">
        <v>1232095</v>
      </c>
      <c r="C52" s="21" t="s">
        <v>362</v>
      </c>
      <c r="D52" s="21" t="s">
        <v>574</v>
      </c>
      <c r="E52" s="21" t="s">
        <v>537</v>
      </c>
      <c r="F52" s="22">
        <v>41724.474999999999</v>
      </c>
      <c r="G52" s="22">
        <v>41726.618055555555</v>
      </c>
      <c r="H52" s="21">
        <v>24</v>
      </c>
      <c r="I52" s="23">
        <v>0.97638888888888886</v>
      </c>
      <c r="J52" s="31" t="s">
        <v>529</v>
      </c>
      <c r="K52" s="21">
        <v>0</v>
      </c>
      <c r="L52" s="24">
        <v>0</v>
      </c>
      <c r="M52" s="25">
        <v>0</v>
      </c>
    </row>
    <row r="53" spans="1:13" x14ac:dyDescent="0.25">
      <c r="A53" s="20">
        <v>3211</v>
      </c>
      <c r="B53" s="21">
        <v>1241170</v>
      </c>
      <c r="C53" s="21" t="s">
        <v>391</v>
      </c>
      <c r="D53" s="21" t="s">
        <v>574</v>
      </c>
      <c r="E53" s="21" t="s">
        <v>545</v>
      </c>
      <c r="F53" s="22">
        <v>41738.692361111112</v>
      </c>
      <c r="G53" s="22">
        <v>41746.5</v>
      </c>
      <c r="H53" s="21">
        <v>40</v>
      </c>
      <c r="I53" s="26">
        <v>2.307638888888889</v>
      </c>
      <c r="J53" s="30" t="s">
        <v>534</v>
      </c>
      <c r="K53" s="23">
        <v>0.64097222222222217</v>
      </c>
      <c r="L53" s="24">
        <f>VLOOKUP(C53,'prefaturamento (25)'!$A$10:$S$434,19,FALSE)</f>
        <v>323.19</v>
      </c>
      <c r="M53" s="27">
        <f t="shared" ref="M53:M54" si="1">L53*$J$65</f>
        <v>12.9276</v>
      </c>
    </row>
    <row r="54" spans="1:13" x14ac:dyDescent="0.25">
      <c r="A54" s="20">
        <v>3211</v>
      </c>
      <c r="B54" s="21">
        <v>1224691</v>
      </c>
      <c r="C54" s="21" t="s">
        <v>432</v>
      </c>
      <c r="D54" s="21" t="s">
        <v>574</v>
      </c>
      <c r="E54" s="21" t="s">
        <v>528</v>
      </c>
      <c r="F54" s="22">
        <v>41711.636805555558</v>
      </c>
      <c r="G54" s="22">
        <v>41738.708333333336</v>
      </c>
      <c r="H54" s="21">
        <v>16</v>
      </c>
      <c r="I54" s="26">
        <v>7.1965277777777779</v>
      </c>
      <c r="J54" s="30" t="s">
        <v>534</v>
      </c>
      <c r="K54" s="26">
        <v>6.5298611111111109</v>
      </c>
      <c r="L54" s="24">
        <f>VLOOKUP(C54,'prefaturamento (25)'!$A$10:$S$434,19,FALSE)</f>
        <v>181.65</v>
      </c>
      <c r="M54" s="27">
        <f t="shared" si="1"/>
        <v>7.266</v>
      </c>
    </row>
    <row r="55" spans="1:13" x14ac:dyDescent="0.25">
      <c r="A55" s="20">
        <v>3211</v>
      </c>
      <c r="B55" s="21">
        <v>1234558</v>
      </c>
      <c r="C55" s="21" t="s">
        <v>479</v>
      </c>
      <c r="D55" s="21" t="s">
        <v>574</v>
      </c>
      <c r="E55" s="21" t="s">
        <v>528</v>
      </c>
      <c r="F55" s="22">
        <v>41729.486805555556</v>
      </c>
      <c r="G55" s="22">
        <v>41729.638888888891</v>
      </c>
      <c r="H55" s="21">
        <v>40</v>
      </c>
      <c r="I55" s="23">
        <v>0.15208333333333332</v>
      </c>
      <c r="J55" s="31" t="s">
        <v>529</v>
      </c>
      <c r="K55" s="21">
        <v>0</v>
      </c>
      <c r="L55" s="24">
        <v>0</v>
      </c>
      <c r="M55" s="25">
        <v>0</v>
      </c>
    </row>
    <row r="56" spans="1:13" x14ac:dyDescent="0.25">
      <c r="A56" s="20">
        <v>3211</v>
      </c>
      <c r="B56" s="21">
        <v>1237341</v>
      </c>
      <c r="C56" s="21" t="s">
        <v>479</v>
      </c>
      <c r="D56" s="21" t="s">
        <v>574</v>
      </c>
      <c r="E56" s="21" t="s">
        <v>538</v>
      </c>
      <c r="F56" s="22">
        <v>41732.602083333331</v>
      </c>
      <c r="G56" s="22">
        <v>41733.479166666664</v>
      </c>
      <c r="H56" s="21">
        <v>40</v>
      </c>
      <c r="I56" s="23">
        <v>0.25208333333333333</v>
      </c>
      <c r="J56" s="31" t="s">
        <v>529</v>
      </c>
      <c r="K56" s="21">
        <v>0</v>
      </c>
      <c r="L56" s="24">
        <v>0</v>
      </c>
      <c r="M56" s="25">
        <v>0</v>
      </c>
    </row>
    <row r="57" spans="1:13" x14ac:dyDescent="0.25">
      <c r="A57" s="20">
        <v>3211</v>
      </c>
      <c r="B57" s="21">
        <v>1234750</v>
      </c>
      <c r="C57" s="21" t="s">
        <v>485</v>
      </c>
      <c r="D57" s="21" t="s">
        <v>574</v>
      </c>
      <c r="E57" s="21" t="s">
        <v>539</v>
      </c>
      <c r="F57" s="22">
        <v>41729.564583333333</v>
      </c>
      <c r="G57" s="22">
        <v>41729.645138888889</v>
      </c>
      <c r="H57" s="21">
        <v>40</v>
      </c>
      <c r="I57" s="23">
        <v>8.0555555555555561E-2</v>
      </c>
      <c r="J57" s="31" t="s">
        <v>529</v>
      </c>
      <c r="K57" s="21">
        <v>0</v>
      </c>
      <c r="L57" s="24">
        <v>0</v>
      </c>
      <c r="M57" s="25">
        <v>0</v>
      </c>
    </row>
    <row r="58" spans="1:13" x14ac:dyDescent="0.25">
      <c r="A58" s="20">
        <v>3211</v>
      </c>
      <c r="B58" s="21">
        <v>1237334</v>
      </c>
      <c r="C58" s="21" t="s">
        <v>485</v>
      </c>
      <c r="D58" s="21" t="s">
        <v>574</v>
      </c>
      <c r="E58" s="21" t="s">
        <v>538</v>
      </c>
      <c r="F58" s="22">
        <v>41732.59652777778</v>
      </c>
      <c r="G58" s="22">
        <v>41733.479166666664</v>
      </c>
      <c r="H58" s="21">
        <v>40</v>
      </c>
      <c r="I58" s="23">
        <v>0.25763888888888892</v>
      </c>
      <c r="J58" s="31" t="s">
        <v>529</v>
      </c>
      <c r="K58" s="21">
        <v>0</v>
      </c>
      <c r="L58" s="24">
        <v>0</v>
      </c>
      <c r="M58" s="25">
        <v>0</v>
      </c>
    </row>
    <row r="59" spans="1:13" ht="15.75" thickBot="1" x14ac:dyDescent="0.3">
      <c r="A59" s="75" t="s">
        <v>554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32">
        <f>SUM(M2:M58)</f>
        <v>90.959631999999999</v>
      </c>
    </row>
    <row r="60" spans="1:13" ht="15.75" thickTop="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</row>
    <row r="61" spans="1:13" x14ac:dyDescent="0.25">
      <c r="I61" s="16" t="s">
        <v>550</v>
      </c>
      <c r="J61" s="16">
        <v>57</v>
      </c>
      <c r="K61" s="14"/>
    </row>
    <row r="62" spans="1:13" x14ac:dyDescent="0.25">
      <c r="I62" s="16" t="s">
        <v>551</v>
      </c>
      <c r="J62" s="16">
        <v>10</v>
      </c>
    </row>
    <row r="63" spans="1:13" x14ac:dyDescent="0.25">
      <c r="I63" s="16" t="s">
        <v>552</v>
      </c>
      <c r="J63" s="17">
        <f>100-(1000/57)</f>
        <v>82.456140350877192</v>
      </c>
    </row>
    <row r="64" spans="1:13" ht="15.75" thickBot="1" x14ac:dyDescent="0.3"/>
    <row r="65" spans="9:10" ht="15.75" thickBot="1" x14ac:dyDescent="0.3">
      <c r="I65" s="18" t="s">
        <v>553</v>
      </c>
      <c r="J65" s="19">
        <v>0.04</v>
      </c>
    </row>
  </sheetData>
  <mergeCells count="1">
    <mergeCell ref="A59:L59"/>
  </mergeCells>
  <pageMargins left="0.511811024" right="0.511811024" top="0.78740157499999996" bottom="0.78740157499999996" header="0.31496062000000002" footer="0.31496062000000002"/>
  <ignoredErrors>
    <ignoredError sqref="L7:L8 L16 L30:L31 L35 L43 L50 L53:L5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Plan2</vt:lpstr>
      <vt:lpstr>prefaturamento (25)</vt:lpstr>
      <vt:lpstr>Plan5</vt:lpstr>
      <vt:lpstr>SLA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Page</dc:title>
  <dc:creator>Thiago Rodrigues Brum</dc:creator>
  <cp:lastModifiedBy>usuario</cp:lastModifiedBy>
  <dcterms:created xsi:type="dcterms:W3CDTF">2014-05-15T19:01:35Z</dcterms:created>
  <dcterms:modified xsi:type="dcterms:W3CDTF">2014-05-19T13:41:30Z</dcterms:modified>
</cp:coreProperties>
</file>